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5330" windowHeight="3660"/>
  </bookViews>
  <sheets>
    <sheet name="Races" sheetId="6" r:id="rId1"/>
    <sheet name="League" sheetId="26" r:id="rId2"/>
    <sheet name="Calculation" sheetId="3" r:id="rId3"/>
    <sheet name="Dua 1" sheetId="2" r:id="rId4"/>
    <sheet name="Dua 2" sheetId="9" r:id="rId5"/>
    <sheet name="Dua 3" sheetId="8" r:id="rId6"/>
    <sheet name="Dua 4" sheetId="7" r:id="rId7"/>
    <sheet name="Tri 1" sheetId="18" r:id="rId8"/>
    <sheet name="Tri 2" sheetId="17" r:id="rId9"/>
    <sheet name="Tri 3" sheetId="16" r:id="rId10"/>
    <sheet name="Tri 4" sheetId="15" r:id="rId11"/>
    <sheet name="Tri 5" sheetId="14" r:id="rId12"/>
    <sheet name="Tri 6" sheetId="13" r:id="rId13"/>
    <sheet name="Tri 7" sheetId="12" r:id="rId14"/>
    <sheet name="Tri 8" sheetId="11" r:id="rId15"/>
    <sheet name="Tri 9" sheetId="10" r:id="rId16"/>
    <sheet name="Tri 10" sheetId="25" r:id="rId17"/>
    <sheet name="Tri 11" sheetId="24" r:id="rId18"/>
    <sheet name="Tri 12" sheetId="27" r:id="rId19"/>
    <sheet name="Tri 13" sheetId="28" r:id="rId20"/>
    <sheet name="Aqua 1" sheetId="23" r:id="rId21"/>
    <sheet name="Aqua2" sheetId="22" r:id="rId22"/>
    <sheet name="Aqua3" sheetId="21" r:id="rId23"/>
    <sheet name="Aqua4" sheetId="20" r:id="rId24"/>
  </sheets>
  <externalReferences>
    <externalReference r:id="rId25"/>
  </externalReferences>
  <definedNames>
    <definedName name="_dua1">'Dua 1'!$B$4:$F$204</definedName>
    <definedName name="_dua2">'Dua 2'!$B$4:$F$319</definedName>
    <definedName name="_dua3">'Dua 3'!$B$4:$F$319</definedName>
    <definedName name="_dua4">'Dua 4'!$B$4:$F$319</definedName>
    <definedName name="_tri1">'Tri 1'!$B$4:$F$316</definedName>
    <definedName name="_tri10">'Tri 10'!$B$4:$F$206</definedName>
    <definedName name="_tri11">'Tri 11'!$B$4:$F$203</definedName>
    <definedName name="_Tri12">'Tri 12'!$B$4:$F$199</definedName>
    <definedName name="_tri13">'Tri 13'!$B$4:$F$198</definedName>
    <definedName name="_tri2">'Tri 2'!$B$4:$F$206</definedName>
    <definedName name="_tri3">'Tri 3'!$B$4:$F$208</definedName>
    <definedName name="_tri4">'Tri 4'!$B$4:$F$208</definedName>
    <definedName name="_tri5">'Tri 5'!$B$4:$F$208</definedName>
    <definedName name="_tri6">'Tri 6'!$B$4:$F$205</definedName>
    <definedName name="_tri7">'Tri 7'!$B$3:$F$207</definedName>
    <definedName name="_tri8">'Tri 8'!$B$3:$F$206</definedName>
    <definedName name="_tri9">'Tri 9'!$B$4:$F$208</definedName>
    <definedName name="aqua1">'Aqua 1'!$B$4:$F$319</definedName>
    <definedName name="Aqua1head">'Aqua 1'!$B$2</definedName>
    <definedName name="aqua2">Aqua2!$B$4:$F$319</definedName>
    <definedName name="Aqua2head">Aqua2!$B$2</definedName>
    <definedName name="aqua3">Aqua3!$B$4:$F$319</definedName>
    <definedName name="Aqua3head">Aqua3!$B$2</definedName>
    <definedName name="aqua4">Aqua4!$B$4:$F$319</definedName>
    <definedName name="Aqua4head">Aqua4!$B$2</definedName>
    <definedName name="Dua1head">'Dua 1'!$B$2</definedName>
    <definedName name="Dua2head">'Dua 2'!$B$2</definedName>
    <definedName name="Dua3head">'Dua 3'!$B$2</definedName>
    <definedName name="Dua4head">'Dua 4'!$B$2</definedName>
    <definedName name="MainLeague">League!$B$1</definedName>
    <definedName name="name">Calculation!$C$3:$E$194</definedName>
    <definedName name="_xlnm.Print_Area" localSheetId="3">'Dua 1'!$A$1:$F$205</definedName>
    <definedName name="_xlnm.Print_Area" localSheetId="1">League!$A$1:$M$26</definedName>
    <definedName name="race1">'Dua 1'!$B$4:$F$204</definedName>
    <definedName name="Race1head">'Dua 1'!$B$2</definedName>
    <definedName name="race2">'Dua 2'!$B$4:$E$319</definedName>
    <definedName name="Race2head">'Dua 2'!$B$2</definedName>
    <definedName name="race3">'Dua 3'!$B$4:$E$319</definedName>
    <definedName name="Race3head">'Dua 3'!$B$2</definedName>
    <definedName name="race4">'Dua 4'!$B$4:$E$319</definedName>
    <definedName name="Race4head">'Dua 4'!$B$3</definedName>
    <definedName name="sprint1">'Tri 9'!$B$4:$E$208</definedName>
    <definedName name="Sprint1head">'Tri 9'!$B$2</definedName>
    <definedName name="sprint2">'Tri 10'!$B$4:$E$206</definedName>
    <definedName name="Sprint2head">'Tri 10'!$B$2</definedName>
    <definedName name="sprint3">'Tri 11'!$B$4:$E$203</definedName>
    <definedName name="Sprint3head">'Tri 11'!$B$2</definedName>
    <definedName name="sprint4">'Aqua 1'!$B$4:$E$319</definedName>
    <definedName name="Sprint4head">'Aqua 1'!$B$2</definedName>
    <definedName name="sprint5">Aqua2!$B$4:$E$319</definedName>
    <definedName name="Sprint5head">Aqua2!$B$2</definedName>
    <definedName name="sprint6">Aqua3!$B$4:$E$319</definedName>
    <definedName name="Sprint6head">Aqua3!$B$2</definedName>
    <definedName name="sprint7">Aqua4!$B$4:$E$319</definedName>
    <definedName name="Sprint7head">Aqua4!$B$2</definedName>
    <definedName name="sprint8">Tri '[1]12'!$B$4:$E$319</definedName>
    <definedName name="Sprint8head">Tri '[1]12'!$B$2</definedName>
    <definedName name="SprintLeague">#REF!</definedName>
    <definedName name="Tri10head">'Tri 10'!$B$2</definedName>
    <definedName name="Tri11head">'Tri 11'!$B$2</definedName>
    <definedName name="Tri12Head">'Tri 12'!$B$2</definedName>
    <definedName name="Tri1head">'Tri 1'!$B$2</definedName>
    <definedName name="Tri2head">'Tri 2'!$B$2</definedName>
    <definedName name="Tri3head">'Tri 3'!$B$2</definedName>
    <definedName name="Tri4head">'Tri 4'!$B$2</definedName>
    <definedName name="Tri5head">'Tri 5'!$B$2</definedName>
    <definedName name="Tri6head">'Tri 6'!$B$2</definedName>
    <definedName name="Tri7head">'Tri 7'!$B$2</definedName>
    <definedName name="Tri8head">'Tri 8'!$B$2</definedName>
    <definedName name="Tri9head">'Tri 9'!$B$2</definedName>
  </definedNames>
  <calcPr calcId="125725"/>
  <fileRecoveryPr autoRecover="0"/>
</workbook>
</file>

<file path=xl/calcChain.xml><?xml version="1.0" encoding="utf-8"?>
<calcChain xmlns="http://schemas.openxmlformats.org/spreadsheetml/2006/main">
  <c r="B2" i="20"/>
  <c r="G4"/>
  <c r="G5"/>
  <c r="C6"/>
  <c r="D6"/>
  <c r="F6"/>
  <c r="G6"/>
  <c r="C7"/>
  <c r="F7" s="1"/>
  <c r="D7"/>
  <c r="G7"/>
  <c r="C8"/>
  <c r="F8" s="1"/>
  <c r="D8"/>
  <c r="G8"/>
  <c r="C9"/>
  <c r="F9" s="1"/>
  <c r="D9"/>
  <c r="G9"/>
  <c r="C10"/>
  <c r="F10" s="1"/>
  <c r="D10"/>
  <c r="G10"/>
  <c r="C11"/>
  <c r="F11" s="1"/>
  <c r="D11"/>
  <c r="G11"/>
  <c r="C12"/>
  <c r="F12" s="1"/>
  <c r="D12"/>
  <c r="G12"/>
  <c r="C13"/>
  <c r="F13" s="1"/>
  <c r="D13"/>
  <c r="G13"/>
  <c r="C14"/>
  <c r="F14" s="1"/>
  <c r="D14"/>
  <c r="G14"/>
  <c r="C15"/>
  <c r="F15" s="1"/>
  <c r="D15"/>
  <c r="G15"/>
  <c r="C16"/>
  <c r="F16" s="1"/>
  <c r="D16"/>
  <c r="G16"/>
  <c r="C17"/>
  <c r="F17" s="1"/>
  <c r="D17"/>
  <c r="G17"/>
  <c r="C18"/>
  <c r="F18" s="1"/>
  <c r="D18"/>
  <c r="G18"/>
  <c r="C19"/>
  <c r="F19" s="1"/>
  <c r="D19"/>
  <c r="G19"/>
  <c r="C20"/>
  <c r="F20" s="1"/>
  <c r="D20"/>
  <c r="G20"/>
  <c r="C21"/>
  <c r="F21" s="1"/>
  <c r="D21"/>
  <c r="G21"/>
  <c r="C22"/>
  <c r="F22" s="1"/>
  <c r="D22"/>
  <c r="G22"/>
  <c r="C23"/>
  <c r="F23" s="1"/>
  <c r="D23"/>
  <c r="G23"/>
  <c r="C24"/>
  <c r="F24" s="1"/>
  <c r="D24"/>
  <c r="G24"/>
  <c r="C25"/>
  <c r="F25" s="1"/>
  <c r="D25"/>
  <c r="G25"/>
  <c r="C26"/>
  <c r="F26" s="1"/>
  <c r="D26"/>
  <c r="G26"/>
  <c r="C27"/>
  <c r="F27" s="1"/>
  <c r="D27"/>
  <c r="G27"/>
  <c r="C28"/>
  <c r="F28" s="1"/>
  <c r="D28"/>
  <c r="G28"/>
  <c r="C29"/>
  <c r="F29" s="1"/>
  <c r="D29"/>
  <c r="G29"/>
  <c r="C30"/>
  <c r="F30" s="1"/>
  <c r="D30"/>
  <c r="G30"/>
  <c r="C31"/>
  <c r="F31" s="1"/>
  <c r="D31"/>
  <c r="G31"/>
  <c r="C32"/>
  <c r="F32" s="1"/>
  <c r="D32"/>
  <c r="G32"/>
  <c r="C33"/>
  <c r="F33" s="1"/>
  <c r="D33"/>
  <c r="G33"/>
  <c r="C34"/>
  <c r="F34" s="1"/>
  <c r="D34"/>
  <c r="G34"/>
  <c r="C35"/>
  <c r="F35" s="1"/>
  <c r="D35"/>
  <c r="G35"/>
  <c r="C36"/>
  <c r="F36" s="1"/>
  <c r="D36"/>
  <c r="G36"/>
  <c r="C37"/>
  <c r="F37" s="1"/>
  <c r="D37"/>
  <c r="G37"/>
  <c r="C38"/>
  <c r="F38" s="1"/>
  <c r="D38"/>
  <c r="G38"/>
  <c r="C39"/>
  <c r="F39" s="1"/>
  <c r="D39"/>
  <c r="G39"/>
  <c r="C40"/>
  <c r="F40" s="1"/>
  <c r="D40"/>
  <c r="G40"/>
  <c r="C41"/>
  <c r="F41" s="1"/>
  <c r="D41"/>
  <c r="G41"/>
  <c r="C42"/>
  <c r="F42" s="1"/>
  <c r="D42"/>
  <c r="G42"/>
  <c r="C43"/>
  <c r="F43" s="1"/>
  <c r="D43"/>
  <c r="G43"/>
  <c r="C44"/>
  <c r="F44" s="1"/>
  <c r="D44"/>
  <c r="G44"/>
  <c r="C45"/>
  <c r="F45" s="1"/>
  <c r="D45"/>
  <c r="G45"/>
  <c r="C46"/>
  <c r="F46" s="1"/>
  <c r="D46"/>
  <c r="G46"/>
  <c r="C47"/>
  <c r="F47" s="1"/>
  <c r="D47"/>
  <c r="G47"/>
  <c r="C48"/>
  <c r="F48" s="1"/>
  <c r="D48"/>
  <c r="G48"/>
  <c r="C49"/>
  <c r="F49" s="1"/>
  <c r="D49"/>
  <c r="G49"/>
  <c r="C50"/>
  <c r="F50" s="1"/>
  <c r="D50"/>
  <c r="G50"/>
  <c r="C51"/>
  <c r="F51" s="1"/>
  <c r="D51"/>
  <c r="G51"/>
  <c r="C52"/>
  <c r="F52" s="1"/>
  <c r="D52"/>
  <c r="G52"/>
  <c r="C53"/>
  <c r="F53" s="1"/>
  <c r="D53"/>
  <c r="G53"/>
  <c r="C54"/>
  <c r="F54" s="1"/>
  <c r="D54"/>
  <c r="G54"/>
  <c r="C55"/>
  <c r="F55" s="1"/>
  <c r="D55"/>
  <c r="G55"/>
  <c r="C56"/>
  <c r="F56" s="1"/>
  <c r="D56"/>
  <c r="G56"/>
  <c r="C57"/>
  <c r="F57" s="1"/>
  <c r="D57"/>
  <c r="G57"/>
  <c r="C58"/>
  <c r="F58" s="1"/>
  <c r="D58"/>
  <c r="G58"/>
  <c r="C59"/>
  <c r="F59" s="1"/>
  <c r="D59"/>
  <c r="G59"/>
  <c r="C60"/>
  <c r="F60" s="1"/>
  <c r="D60"/>
  <c r="G60"/>
  <c r="C61"/>
  <c r="F61" s="1"/>
  <c r="D61"/>
  <c r="G61"/>
  <c r="C62"/>
  <c r="F62" s="1"/>
  <c r="D62"/>
  <c r="G62"/>
  <c r="C63"/>
  <c r="F63" s="1"/>
  <c r="D63"/>
  <c r="G63"/>
  <c r="C64"/>
  <c r="F64" s="1"/>
  <c r="D64"/>
  <c r="G64"/>
  <c r="C65"/>
  <c r="F65" s="1"/>
  <c r="D65"/>
  <c r="G65"/>
  <c r="C66"/>
  <c r="F66" s="1"/>
  <c r="D66"/>
  <c r="G66"/>
  <c r="C67"/>
  <c r="F67" s="1"/>
  <c r="D67"/>
  <c r="G67"/>
  <c r="C68"/>
  <c r="F68" s="1"/>
  <c r="D68"/>
  <c r="G68"/>
  <c r="C69"/>
  <c r="F69" s="1"/>
  <c r="D69"/>
  <c r="G69"/>
  <c r="C70"/>
  <c r="F70" s="1"/>
  <c r="D70"/>
  <c r="G70"/>
  <c r="C71"/>
  <c r="F71" s="1"/>
  <c r="D71"/>
  <c r="G71"/>
  <c r="C72"/>
  <c r="F72" s="1"/>
  <c r="D72"/>
  <c r="G72"/>
  <c r="C73"/>
  <c r="F73" s="1"/>
  <c r="D73"/>
  <c r="G73"/>
  <c r="C74"/>
  <c r="F74" s="1"/>
  <c r="D74"/>
  <c r="G74"/>
  <c r="C75"/>
  <c r="F75" s="1"/>
  <c r="D75"/>
  <c r="G75"/>
  <c r="C76"/>
  <c r="F76" s="1"/>
  <c r="D76"/>
  <c r="G76"/>
  <c r="C77"/>
  <c r="F77" s="1"/>
  <c r="D77"/>
  <c r="G77"/>
  <c r="C78"/>
  <c r="F78" s="1"/>
  <c r="D78"/>
  <c r="G78"/>
  <c r="C79"/>
  <c r="F79" s="1"/>
  <c r="D79"/>
  <c r="G79"/>
  <c r="C80"/>
  <c r="F80" s="1"/>
  <c r="D80"/>
  <c r="G80"/>
  <c r="C81"/>
  <c r="F81" s="1"/>
  <c r="D81"/>
  <c r="G81"/>
  <c r="C82"/>
  <c r="F82" s="1"/>
  <c r="D82"/>
  <c r="G82"/>
  <c r="C83"/>
  <c r="F83" s="1"/>
  <c r="D83"/>
  <c r="G83"/>
  <c r="C84"/>
  <c r="F84" s="1"/>
  <c r="D84"/>
  <c r="G84"/>
  <c r="C85"/>
  <c r="F85" s="1"/>
  <c r="D85"/>
  <c r="G85"/>
  <c r="C86"/>
  <c r="F86" s="1"/>
  <c r="D86"/>
  <c r="G86"/>
  <c r="C87"/>
  <c r="F87" s="1"/>
  <c r="D87"/>
  <c r="G87"/>
  <c r="C88"/>
  <c r="F88" s="1"/>
  <c r="D88"/>
  <c r="G88"/>
  <c r="C89"/>
  <c r="F89" s="1"/>
  <c r="D89"/>
  <c r="G89"/>
  <c r="C90"/>
  <c r="F90" s="1"/>
  <c r="D90"/>
  <c r="G90"/>
  <c r="C91"/>
  <c r="F91" s="1"/>
  <c r="D91"/>
  <c r="G91"/>
  <c r="C92"/>
  <c r="F92" s="1"/>
  <c r="D92"/>
  <c r="G92"/>
  <c r="C93"/>
  <c r="F93" s="1"/>
  <c r="D93"/>
  <c r="G93"/>
  <c r="C94"/>
  <c r="F94" s="1"/>
  <c r="D94"/>
  <c r="G94"/>
  <c r="C95"/>
  <c r="F95" s="1"/>
  <c r="D95"/>
  <c r="G95"/>
  <c r="C96"/>
  <c r="F96" s="1"/>
  <c r="D96"/>
  <c r="G96"/>
  <c r="C97"/>
  <c r="F97" s="1"/>
  <c r="D97"/>
  <c r="G97"/>
  <c r="C98"/>
  <c r="F98" s="1"/>
  <c r="D98"/>
  <c r="G98"/>
  <c r="C99"/>
  <c r="F99" s="1"/>
  <c r="D99"/>
  <c r="G99"/>
  <c r="C100"/>
  <c r="F100" s="1"/>
  <c r="D100"/>
  <c r="G100"/>
  <c r="C101"/>
  <c r="F101" s="1"/>
  <c r="D101"/>
  <c r="G101"/>
  <c r="C102"/>
  <c r="F102" s="1"/>
  <c r="D102"/>
  <c r="G102"/>
  <c r="C103"/>
  <c r="F103" s="1"/>
  <c r="D103"/>
  <c r="G103"/>
  <c r="C104"/>
  <c r="F104" s="1"/>
  <c r="D104"/>
  <c r="G104"/>
  <c r="C105"/>
  <c r="F105" s="1"/>
  <c r="D105"/>
  <c r="G105"/>
  <c r="C106"/>
  <c r="F106" s="1"/>
  <c r="D106"/>
  <c r="G106"/>
  <c r="C107"/>
  <c r="F107" s="1"/>
  <c r="D107"/>
  <c r="G107"/>
  <c r="C108"/>
  <c r="F108" s="1"/>
  <c r="D108"/>
  <c r="G108"/>
  <c r="C109"/>
  <c r="F109" s="1"/>
  <c r="D109"/>
  <c r="G109"/>
  <c r="C110"/>
  <c r="F110" s="1"/>
  <c r="D110"/>
  <c r="G110"/>
  <c r="C111"/>
  <c r="F111" s="1"/>
  <c r="D111"/>
  <c r="G111"/>
  <c r="C112"/>
  <c r="F112" s="1"/>
  <c r="D112"/>
  <c r="G112"/>
  <c r="C113"/>
  <c r="F113" s="1"/>
  <c r="D113"/>
  <c r="G113"/>
  <c r="C114"/>
  <c r="F114" s="1"/>
  <c r="D114"/>
  <c r="G114"/>
  <c r="C115"/>
  <c r="F115" s="1"/>
  <c r="D115"/>
  <c r="G115"/>
  <c r="C116"/>
  <c r="F116" s="1"/>
  <c r="D116"/>
  <c r="G116"/>
  <c r="C117"/>
  <c r="F117" s="1"/>
  <c r="D117"/>
  <c r="G117"/>
  <c r="C118"/>
  <c r="F118" s="1"/>
  <c r="D118"/>
  <c r="G118"/>
  <c r="C119"/>
  <c r="F119" s="1"/>
  <c r="D119"/>
  <c r="G119"/>
  <c r="C120"/>
  <c r="F120" s="1"/>
  <c r="D120"/>
  <c r="G120"/>
  <c r="C121"/>
  <c r="F121" s="1"/>
  <c r="D121"/>
  <c r="G121"/>
  <c r="C122"/>
  <c r="F122" s="1"/>
  <c r="D122"/>
  <c r="G122"/>
  <c r="C123"/>
  <c r="F123" s="1"/>
  <c r="D123"/>
  <c r="G123"/>
  <c r="C124"/>
  <c r="F124" s="1"/>
  <c r="D124"/>
  <c r="G124"/>
  <c r="C125"/>
  <c r="F125" s="1"/>
  <c r="D125"/>
  <c r="G125"/>
  <c r="C126"/>
  <c r="F126" s="1"/>
  <c r="D126"/>
  <c r="G126"/>
  <c r="C127"/>
  <c r="F127" s="1"/>
  <c r="D127"/>
  <c r="G127"/>
  <c r="C128"/>
  <c r="F128" s="1"/>
  <c r="D128"/>
  <c r="G128"/>
  <c r="C129"/>
  <c r="F129" s="1"/>
  <c r="D129"/>
  <c r="G129"/>
  <c r="C130"/>
  <c r="F130" s="1"/>
  <c r="D130"/>
  <c r="G130"/>
  <c r="C131"/>
  <c r="F131" s="1"/>
  <c r="D131"/>
  <c r="G131"/>
  <c r="C132"/>
  <c r="F132" s="1"/>
  <c r="D132"/>
  <c r="G132"/>
  <c r="C133"/>
  <c r="F133" s="1"/>
  <c r="D133"/>
  <c r="G133"/>
  <c r="C134"/>
  <c r="F134" s="1"/>
  <c r="D134"/>
  <c r="G134"/>
  <c r="C135"/>
  <c r="F135" s="1"/>
  <c r="D135"/>
  <c r="G135"/>
  <c r="C136"/>
  <c r="F136" s="1"/>
  <c r="D136"/>
  <c r="G136"/>
  <c r="C137"/>
  <c r="F137" s="1"/>
  <c r="D137"/>
  <c r="G137"/>
  <c r="C138"/>
  <c r="F138" s="1"/>
  <c r="D138"/>
  <c r="G138"/>
  <c r="C139"/>
  <c r="F139" s="1"/>
  <c r="D139"/>
  <c r="G139"/>
  <c r="C140"/>
  <c r="F140" s="1"/>
  <c r="D140"/>
  <c r="G140"/>
  <c r="C141"/>
  <c r="F141" s="1"/>
  <c r="D141"/>
  <c r="G141"/>
  <c r="C142"/>
  <c r="F142" s="1"/>
  <c r="D142"/>
  <c r="G142"/>
  <c r="C143"/>
  <c r="F143" s="1"/>
  <c r="D143"/>
  <c r="G143"/>
  <c r="C144"/>
  <c r="F144" s="1"/>
  <c r="D144"/>
  <c r="G144"/>
  <c r="C145"/>
  <c r="F145" s="1"/>
  <c r="D145"/>
  <c r="G145"/>
  <c r="C146"/>
  <c r="F146" s="1"/>
  <c r="D146"/>
  <c r="G146"/>
  <c r="C147"/>
  <c r="F147" s="1"/>
  <c r="D147"/>
  <c r="G147"/>
  <c r="C148"/>
  <c r="F148" s="1"/>
  <c r="D148"/>
  <c r="G148"/>
  <c r="C149"/>
  <c r="F149" s="1"/>
  <c r="D149"/>
  <c r="G149"/>
  <c r="C150"/>
  <c r="F150" s="1"/>
  <c r="D150"/>
  <c r="G150"/>
  <c r="C151"/>
  <c r="F151" s="1"/>
  <c r="D151"/>
  <c r="G151"/>
  <c r="C152"/>
  <c r="F152" s="1"/>
  <c r="D152"/>
  <c r="G152"/>
  <c r="C153"/>
  <c r="F153" s="1"/>
  <c r="D153"/>
  <c r="G153"/>
  <c r="C154"/>
  <c r="F154" s="1"/>
  <c r="D154"/>
  <c r="G154"/>
  <c r="C155"/>
  <c r="F155" s="1"/>
  <c r="D155"/>
  <c r="G155"/>
  <c r="C156"/>
  <c r="F156" s="1"/>
  <c r="D156"/>
  <c r="G156"/>
  <c r="C157"/>
  <c r="F157" s="1"/>
  <c r="D157"/>
  <c r="G157"/>
  <c r="C158"/>
  <c r="F158" s="1"/>
  <c r="D158"/>
  <c r="G158"/>
  <c r="C159"/>
  <c r="F159" s="1"/>
  <c r="D159"/>
  <c r="G159"/>
  <c r="C160"/>
  <c r="F160" s="1"/>
  <c r="D160"/>
  <c r="G160"/>
  <c r="C161"/>
  <c r="F161" s="1"/>
  <c r="D161"/>
  <c r="G161"/>
  <c r="C162"/>
  <c r="F162" s="1"/>
  <c r="D162"/>
  <c r="G162"/>
  <c r="C163"/>
  <c r="F163" s="1"/>
  <c r="D163"/>
  <c r="G163"/>
  <c r="C164"/>
  <c r="F164" s="1"/>
  <c r="D164"/>
  <c r="G164"/>
  <c r="C165"/>
  <c r="F165" s="1"/>
  <c r="D165"/>
  <c r="G165"/>
  <c r="C166"/>
  <c r="F166" s="1"/>
  <c r="D166"/>
  <c r="G166"/>
  <c r="C167"/>
  <c r="F167" s="1"/>
  <c r="D167"/>
  <c r="G167"/>
  <c r="C168"/>
  <c r="F168" s="1"/>
  <c r="D168"/>
  <c r="G168"/>
  <c r="C169"/>
  <c r="F169" s="1"/>
  <c r="D169"/>
  <c r="G169"/>
  <c r="C170"/>
  <c r="F170" s="1"/>
  <c r="D170"/>
  <c r="G170"/>
  <c r="C171"/>
  <c r="F171" s="1"/>
  <c r="D171"/>
  <c r="G171"/>
  <c r="C172"/>
  <c r="F172" s="1"/>
  <c r="D172"/>
  <c r="G172"/>
  <c r="C173"/>
  <c r="F173" s="1"/>
  <c r="D173"/>
  <c r="G173"/>
  <c r="C174"/>
  <c r="F174" s="1"/>
  <c r="D174"/>
  <c r="G174"/>
  <c r="C175"/>
  <c r="F175" s="1"/>
  <c r="D175"/>
  <c r="G175"/>
  <c r="C176"/>
  <c r="F176" s="1"/>
  <c r="D176"/>
  <c r="G176"/>
  <c r="C177"/>
  <c r="F177" s="1"/>
  <c r="D177"/>
  <c r="G177"/>
  <c r="C178"/>
  <c r="F178" s="1"/>
  <c r="D178"/>
  <c r="G178"/>
  <c r="C179"/>
  <c r="F179" s="1"/>
  <c r="D179"/>
  <c r="G179"/>
  <c r="C180"/>
  <c r="F180" s="1"/>
  <c r="D180"/>
  <c r="G180"/>
  <c r="C181"/>
  <c r="F181" s="1"/>
  <c r="D181"/>
  <c r="G181"/>
  <c r="C182"/>
  <c r="F182" s="1"/>
  <c r="D182"/>
  <c r="G182"/>
  <c r="C183"/>
  <c r="F183" s="1"/>
  <c r="D183"/>
  <c r="G183"/>
  <c r="C184"/>
  <c r="F184" s="1"/>
  <c r="D184"/>
  <c r="G184"/>
  <c r="C185"/>
  <c r="F185" s="1"/>
  <c r="D185"/>
  <c r="G185"/>
  <c r="C186"/>
  <c r="F186" s="1"/>
  <c r="D186"/>
  <c r="G186"/>
  <c r="C187"/>
  <c r="F187" s="1"/>
  <c r="D187"/>
  <c r="G187"/>
  <c r="C188"/>
  <c r="F188" s="1"/>
  <c r="D188"/>
  <c r="G188"/>
  <c r="C189"/>
  <c r="F189" s="1"/>
  <c r="D189"/>
  <c r="G189"/>
  <c r="C190"/>
  <c r="F190" s="1"/>
  <c r="D190"/>
  <c r="G190"/>
  <c r="C191"/>
  <c r="F191" s="1"/>
  <c r="D191"/>
  <c r="G191"/>
  <c r="C192"/>
  <c r="F192" s="1"/>
  <c r="D192"/>
  <c r="G192"/>
  <c r="C193"/>
  <c r="F193" s="1"/>
  <c r="D193"/>
  <c r="G193"/>
  <c r="C194"/>
  <c r="F194" s="1"/>
  <c r="D194"/>
  <c r="G194"/>
  <c r="C195"/>
  <c r="F195" s="1"/>
  <c r="D195"/>
  <c r="G195"/>
  <c r="C196"/>
  <c r="F196" s="1"/>
  <c r="D196"/>
  <c r="G196"/>
  <c r="C197"/>
  <c r="F197" s="1"/>
  <c r="D197"/>
  <c r="G197"/>
  <c r="C198"/>
  <c r="F198" s="1"/>
  <c r="D198"/>
  <c r="G198"/>
  <c r="C199"/>
  <c r="F199" s="1"/>
  <c r="D199"/>
  <c r="G199"/>
  <c r="C200"/>
  <c r="F200" s="1"/>
  <c r="D200"/>
  <c r="G200"/>
  <c r="C201"/>
  <c r="F201" s="1"/>
  <c r="D201"/>
  <c r="G201"/>
  <c r="C202"/>
  <c r="F202" s="1"/>
  <c r="D202"/>
  <c r="G202"/>
  <c r="C203"/>
  <c r="F203" s="1"/>
  <c r="D203"/>
  <c r="G203"/>
  <c r="G204"/>
  <c r="B2" i="21"/>
  <c r="G4"/>
  <c r="G5"/>
  <c r="C6"/>
  <c r="F6" s="1"/>
  <c r="D6"/>
  <c r="G6"/>
  <c r="C7"/>
  <c r="F7" s="1"/>
  <c r="D7"/>
  <c r="G7"/>
  <c r="C8"/>
  <c r="F8" s="1"/>
  <c r="D8"/>
  <c r="G8"/>
  <c r="C9"/>
  <c r="F9" s="1"/>
  <c r="D9"/>
  <c r="G9"/>
  <c r="C10"/>
  <c r="F10" s="1"/>
  <c r="D10"/>
  <c r="G10"/>
  <c r="C11"/>
  <c r="F11" s="1"/>
  <c r="D11"/>
  <c r="G11"/>
  <c r="C12"/>
  <c r="F12" s="1"/>
  <c r="D12"/>
  <c r="G12"/>
  <c r="C13"/>
  <c r="F13" s="1"/>
  <c r="D13"/>
  <c r="G13"/>
  <c r="C14"/>
  <c r="F14" s="1"/>
  <c r="D14"/>
  <c r="G14"/>
  <c r="C15"/>
  <c r="F15" s="1"/>
  <c r="D15"/>
  <c r="G15"/>
  <c r="C16"/>
  <c r="F16" s="1"/>
  <c r="D16"/>
  <c r="G16"/>
  <c r="C17"/>
  <c r="F17" s="1"/>
  <c r="D17"/>
  <c r="G17"/>
  <c r="C18"/>
  <c r="F18" s="1"/>
  <c r="D18"/>
  <c r="G18"/>
  <c r="C19"/>
  <c r="F19" s="1"/>
  <c r="D19"/>
  <c r="G19"/>
  <c r="C20"/>
  <c r="F20" s="1"/>
  <c r="D20"/>
  <c r="G20"/>
  <c r="C21"/>
  <c r="F21" s="1"/>
  <c r="D21"/>
  <c r="G21"/>
  <c r="C22"/>
  <c r="F22" s="1"/>
  <c r="D22"/>
  <c r="G22"/>
  <c r="C23"/>
  <c r="F23" s="1"/>
  <c r="D23"/>
  <c r="G23"/>
  <c r="C24"/>
  <c r="F24" s="1"/>
  <c r="D24"/>
  <c r="G24"/>
  <c r="C25"/>
  <c r="F25" s="1"/>
  <c r="D25"/>
  <c r="G25"/>
  <c r="C26"/>
  <c r="F26" s="1"/>
  <c r="D26"/>
  <c r="G26"/>
  <c r="C27"/>
  <c r="F27" s="1"/>
  <c r="D27"/>
  <c r="G27"/>
  <c r="C28"/>
  <c r="F28" s="1"/>
  <c r="D28"/>
  <c r="G28"/>
  <c r="C29"/>
  <c r="F29" s="1"/>
  <c r="D29"/>
  <c r="G29"/>
  <c r="C30"/>
  <c r="F30" s="1"/>
  <c r="D30"/>
  <c r="G30"/>
  <c r="C31"/>
  <c r="F31" s="1"/>
  <c r="D31"/>
  <c r="G31"/>
  <c r="C32"/>
  <c r="F32" s="1"/>
  <c r="D32"/>
  <c r="G32"/>
  <c r="C33"/>
  <c r="F33" s="1"/>
  <c r="D33"/>
  <c r="G33"/>
  <c r="C34"/>
  <c r="F34" s="1"/>
  <c r="D34"/>
  <c r="G34"/>
  <c r="C35"/>
  <c r="F35" s="1"/>
  <c r="D35"/>
  <c r="G35"/>
  <c r="C36"/>
  <c r="F36" s="1"/>
  <c r="D36"/>
  <c r="G36"/>
  <c r="C37"/>
  <c r="F37" s="1"/>
  <c r="D37"/>
  <c r="G37"/>
  <c r="C38"/>
  <c r="F38" s="1"/>
  <c r="D38"/>
  <c r="G38"/>
  <c r="C39"/>
  <c r="F39" s="1"/>
  <c r="D39"/>
  <c r="G39"/>
  <c r="C40"/>
  <c r="F40" s="1"/>
  <c r="D40"/>
  <c r="G40"/>
  <c r="C41"/>
  <c r="F41" s="1"/>
  <c r="D41"/>
  <c r="G41"/>
  <c r="C42"/>
  <c r="F42" s="1"/>
  <c r="D42"/>
  <c r="G42"/>
  <c r="C43"/>
  <c r="F43" s="1"/>
  <c r="D43"/>
  <c r="G43"/>
  <c r="C44"/>
  <c r="F44" s="1"/>
  <c r="D44"/>
  <c r="G44"/>
  <c r="C45"/>
  <c r="F45" s="1"/>
  <c r="D45"/>
  <c r="G45"/>
  <c r="C46"/>
  <c r="F46" s="1"/>
  <c r="D46"/>
  <c r="G46"/>
  <c r="C47"/>
  <c r="F47" s="1"/>
  <c r="D47"/>
  <c r="G47"/>
  <c r="C48"/>
  <c r="F48" s="1"/>
  <c r="D48"/>
  <c r="G48"/>
  <c r="C49"/>
  <c r="F49" s="1"/>
  <c r="D49"/>
  <c r="G49"/>
  <c r="C50"/>
  <c r="F50" s="1"/>
  <c r="D50"/>
  <c r="G50"/>
  <c r="C51"/>
  <c r="F51" s="1"/>
  <c r="D51"/>
  <c r="G51"/>
  <c r="C52"/>
  <c r="F52" s="1"/>
  <c r="D52"/>
  <c r="G52"/>
  <c r="C53"/>
  <c r="F53" s="1"/>
  <c r="D53"/>
  <c r="G53"/>
  <c r="C54"/>
  <c r="F54" s="1"/>
  <c r="D54"/>
  <c r="G54"/>
  <c r="C55"/>
  <c r="F55" s="1"/>
  <c r="D55"/>
  <c r="G55"/>
  <c r="C56"/>
  <c r="F56" s="1"/>
  <c r="D56"/>
  <c r="G56"/>
  <c r="C57"/>
  <c r="F57" s="1"/>
  <c r="D57"/>
  <c r="G57"/>
  <c r="C58"/>
  <c r="F58" s="1"/>
  <c r="D58"/>
  <c r="G58"/>
  <c r="C59"/>
  <c r="F59" s="1"/>
  <c r="D59"/>
  <c r="G59"/>
  <c r="C60"/>
  <c r="F60" s="1"/>
  <c r="D60"/>
  <c r="G60"/>
  <c r="C61"/>
  <c r="F61" s="1"/>
  <c r="D61"/>
  <c r="G61"/>
  <c r="C62"/>
  <c r="F62" s="1"/>
  <c r="D62"/>
  <c r="G62"/>
  <c r="C63"/>
  <c r="F63" s="1"/>
  <c r="D63"/>
  <c r="G63"/>
  <c r="C64"/>
  <c r="F64" s="1"/>
  <c r="D64"/>
  <c r="G64"/>
  <c r="C65"/>
  <c r="F65" s="1"/>
  <c r="D65"/>
  <c r="G65"/>
  <c r="C66"/>
  <c r="F66" s="1"/>
  <c r="D66"/>
  <c r="G66"/>
  <c r="C67"/>
  <c r="F67" s="1"/>
  <c r="D67"/>
  <c r="G67"/>
  <c r="C68"/>
  <c r="F68" s="1"/>
  <c r="D68"/>
  <c r="G68"/>
  <c r="C69"/>
  <c r="F69" s="1"/>
  <c r="D69"/>
  <c r="G69"/>
  <c r="C70"/>
  <c r="F70" s="1"/>
  <c r="D70"/>
  <c r="G70"/>
  <c r="C71"/>
  <c r="F71" s="1"/>
  <c r="D71"/>
  <c r="G71"/>
  <c r="C72"/>
  <c r="F72" s="1"/>
  <c r="D72"/>
  <c r="G72"/>
  <c r="C73"/>
  <c r="F73" s="1"/>
  <c r="D73"/>
  <c r="G73"/>
  <c r="C74"/>
  <c r="F74" s="1"/>
  <c r="D74"/>
  <c r="G74"/>
  <c r="C75"/>
  <c r="F75" s="1"/>
  <c r="D75"/>
  <c r="G75"/>
  <c r="C76"/>
  <c r="F76" s="1"/>
  <c r="D76"/>
  <c r="G76"/>
  <c r="C77"/>
  <c r="F77" s="1"/>
  <c r="D77"/>
  <c r="G77"/>
  <c r="C78"/>
  <c r="F78" s="1"/>
  <c r="D78"/>
  <c r="G78"/>
  <c r="C79"/>
  <c r="F79" s="1"/>
  <c r="D79"/>
  <c r="G79"/>
  <c r="C80"/>
  <c r="F80" s="1"/>
  <c r="D80"/>
  <c r="G80"/>
  <c r="C81"/>
  <c r="F81" s="1"/>
  <c r="D81"/>
  <c r="G81"/>
  <c r="C82"/>
  <c r="F82" s="1"/>
  <c r="D82"/>
  <c r="G82"/>
  <c r="C83"/>
  <c r="F83" s="1"/>
  <c r="D83"/>
  <c r="G83"/>
  <c r="C84"/>
  <c r="F84" s="1"/>
  <c r="D84"/>
  <c r="G84"/>
  <c r="C85"/>
  <c r="F85" s="1"/>
  <c r="D85"/>
  <c r="G85"/>
  <c r="C86"/>
  <c r="F86" s="1"/>
  <c r="D86"/>
  <c r="G86"/>
  <c r="C87"/>
  <c r="F87" s="1"/>
  <c r="D87"/>
  <c r="G87"/>
  <c r="C88"/>
  <c r="F88" s="1"/>
  <c r="D88"/>
  <c r="G88"/>
  <c r="C89"/>
  <c r="F89" s="1"/>
  <c r="D89"/>
  <c r="G89"/>
  <c r="C90"/>
  <c r="F90" s="1"/>
  <c r="D90"/>
  <c r="G90"/>
  <c r="C91"/>
  <c r="F91" s="1"/>
  <c r="D91"/>
  <c r="G91"/>
  <c r="C92"/>
  <c r="F92" s="1"/>
  <c r="D92"/>
  <c r="G92"/>
  <c r="C93"/>
  <c r="F93" s="1"/>
  <c r="D93"/>
  <c r="G93"/>
  <c r="C94"/>
  <c r="F94" s="1"/>
  <c r="D94"/>
  <c r="G94"/>
  <c r="C95"/>
  <c r="F95" s="1"/>
  <c r="D95"/>
  <c r="G95"/>
  <c r="C96"/>
  <c r="F96" s="1"/>
  <c r="D96"/>
  <c r="G96"/>
  <c r="C97"/>
  <c r="F97" s="1"/>
  <c r="D97"/>
  <c r="G97"/>
  <c r="C98"/>
  <c r="F98" s="1"/>
  <c r="D98"/>
  <c r="G98"/>
  <c r="C99"/>
  <c r="F99" s="1"/>
  <c r="D99"/>
  <c r="G99"/>
  <c r="C100"/>
  <c r="F100" s="1"/>
  <c r="D100"/>
  <c r="G100"/>
  <c r="C101"/>
  <c r="F101" s="1"/>
  <c r="D101"/>
  <c r="G101"/>
  <c r="C102"/>
  <c r="F102" s="1"/>
  <c r="D102"/>
  <c r="G102"/>
  <c r="C103"/>
  <c r="F103" s="1"/>
  <c r="D103"/>
  <c r="G103"/>
  <c r="C104"/>
  <c r="F104" s="1"/>
  <c r="D104"/>
  <c r="G104"/>
  <c r="C105"/>
  <c r="F105" s="1"/>
  <c r="D105"/>
  <c r="G105"/>
  <c r="C106"/>
  <c r="F106" s="1"/>
  <c r="D106"/>
  <c r="G106"/>
  <c r="C107"/>
  <c r="F107" s="1"/>
  <c r="D107"/>
  <c r="G107"/>
  <c r="C108"/>
  <c r="F108" s="1"/>
  <c r="D108"/>
  <c r="G108"/>
  <c r="C109"/>
  <c r="F109" s="1"/>
  <c r="D109"/>
  <c r="G109"/>
  <c r="C110"/>
  <c r="F110" s="1"/>
  <c r="D110"/>
  <c r="G110"/>
  <c r="C111"/>
  <c r="F111" s="1"/>
  <c r="D111"/>
  <c r="G111"/>
  <c r="C112"/>
  <c r="F112" s="1"/>
  <c r="D112"/>
  <c r="G112"/>
  <c r="C113"/>
  <c r="F113" s="1"/>
  <c r="D113"/>
  <c r="G113"/>
  <c r="C114"/>
  <c r="F114" s="1"/>
  <c r="D114"/>
  <c r="G114"/>
  <c r="C115"/>
  <c r="F115" s="1"/>
  <c r="D115"/>
  <c r="G115"/>
  <c r="C116"/>
  <c r="F116" s="1"/>
  <c r="D116"/>
  <c r="G116"/>
  <c r="C117"/>
  <c r="F117" s="1"/>
  <c r="D117"/>
  <c r="G117"/>
  <c r="C118"/>
  <c r="F118" s="1"/>
  <c r="D118"/>
  <c r="G118"/>
  <c r="C119"/>
  <c r="F119" s="1"/>
  <c r="D119"/>
  <c r="G119"/>
  <c r="C120"/>
  <c r="F120" s="1"/>
  <c r="D120"/>
  <c r="G120"/>
  <c r="C121"/>
  <c r="F121" s="1"/>
  <c r="D121"/>
  <c r="G121"/>
  <c r="C122"/>
  <c r="F122" s="1"/>
  <c r="D122"/>
  <c r="G122"/>
  <c r="C123"/>
  <c r="F123" s="1"/>
  <c r="D123"/>
  <c r="G123"/>
  <c r="C124"/>
  <c r="F124" s="1"/>
  <c r="D124"/>
  <c r="G124"/>
  <c r="C125"/>
  <c r="F125" s="1"/>
  <c r="D125"/>
  <c r="G125"/>
  <c r="C126"/>
  <c r="F126" s="1"/>
  <c r="D126"/>
  <c r="G126"/>
  <c r="C127"/>
  <c r="F127" s="1"/>
  <c r="D127"/>
  <c r="G127"/>
  <c r="C128"/>
  <c r="F128" s="1"/>
  <c r="D128"/>
  <c r="G128"/>
  <c r="C129"/>
  <c r="F129" s="1"/>
  <c r="D129"/>
  <c r="G129"/>
  <c r="C130"/>
  <c r="F130" s="1"/>
  <c r="D130"/>
  <c r="G130"/>
  <c r="C131"/>
  <c r="F131" s="1"/>
  <c r="D131"/>
  <c r="G131"/>
  <c r="C132"/>
  <c r="F132" s="1"/>
  <c r="D132"/>
  <c r="G132"/>
  <c r="C133"/>
  <c r="F133" s="1"/>
  <c r="D133"/>
  <c r="G133"/>
  <c r="C134"/>
  <c r="F134" s="1"/>
  <c r="D134"/>
  <c r="G134"/>
  <c r="C135"/>
  <c r="F135" s="1"/>
  <c r="D135"/>
  <c r="G135"/>
  <c r="C136"/>
  <c r="F136" s="1"/>
  <c r="D136"/>
  <c r="G136"/>
  <c r="C137"/>
  <c r="F137" s="1"/>
  <c r="D137"/>
  <c r="G137"/>
  <c r="C138"/>
  <c r="F138" s="1"/>
  <c r="D138"/>
  <c r="G138"/>
  <c r="C139"/>
  <c r="F139" s="1"/>
  <c r="D139"/>
  <c r="G139"/>
  <c r="C140"/>
  <c r="F140" s="1"/>
  <c r="D140"/>
  <c r="G140"/>
  <c r="C141"/>
  <c r="F141" s="1"/>
  <c r="D141"/>
  <c r="G141"/>
  <c r="C142"/>
  <c r="F142" s="1"/>
  <c r="D142"/>
  <c r="G142"/>
  <c r="C143"/>
  <c r="F143" s="1"/>
  <c r="D143"/>
  <c r="G143"/>
  <c r="C144"/>
  <c r="F144" s="1"/>
  <c r="D144"/>
  <c r="G144"/>
  <c r="C145"/>
  <c r="F145" s="1"/>
  <c r="D145"/>
  <c r="G145"/>
  <c r="C146"/>
  <c r="F146" s="1"/>
  <c r="D146"/>
  <c r="G146"/>
  <c r="C147"/>
  <c r="F147" s="1"/>
  <c r="D147"/>
  <c r="G147"/>
  <c r="C148"/>
  <c r="F148" s="1"/>
  <c r="D148"/>
  <c r="G148"/>
  <c r="C149"/>
  <c r="F149" s="1"/>
  <c r="D149"/>
  <c r="G149"/>
  <c r="C150"/>
  <c r="F150" s="1"/>
  <c r="D150"/>
  <c r="G150"/>
  <c r="C151"/>
  <c r="F151" s="1"/>
  <c r="D151"/>
  <c r="G151"/>
  <c r="C152"/>
  <c r="F152" s="1"/>
  <c r="D152"/>
  <c r="G152"/>
  <c r="C153"/>
  <c r="F153" s="1"/>
  <c r="D153"/>
  <c r="G153"/>
  <c r="C154"/>
  <c r="F154" s="1"/>
  <c r="D154"/>
  <c r="G154"/>
  <c r="C155"/>
  <c r="F155" s="1"/>
  <c r="D155"/>
  <c r="G155"/>
  <c r="C156"/>
  <c r="F156" s="1"/>
  <c r="D156"/>
  <c r="G156"/>
  <c r="C157"/>
  <c r="F157" s="1"/>
  <c r="D157"/>
  <c r="G157"/>
  <c r="C158"/>
  <c r="F158" s="1"/>
  <c r="D158"/>
  <c r="G158"/>
  <c r="C159"/>
  <c r="F159" s="1"/>
  <c r="D159"/>
  <c r="G159"/>
  <c r="C160"/>
  <c r="F160" s="1"/>
  <c r="D160"/>
  <c r="G160"/>
  <c r="C161"/>
  <c r="F161" s="1"/>
  <c r="D161"/>
  <c r="G161"/>
  <c r="C162"/>
  <c r="F162" s="1"/>
  <c r="D162"/>
  <c r="G162"/>
  <c r="C163"/>
  <c r="F163" s="1"/>
  <c r="D163"/>
  <c r="G163"/>
  <c r="C164"/>
  <c r="F164" s="1"/>
  <c r="D164"/>
  <c r="G164"/>
  <c r="C165"/>
  <c r="F165" s="1"/>
  <c r="D165"/>
  <c r="G165"/>
  <c r="C166"/>
  <c r="F166" s="1"/>
  <c r="D166"/>
  <c r="G166"/>
  <c r="C167"/>
  <c r="F167" s="1"/>
  <c r="D167"/>
  <c r="G167"/>
  <c r="C168"/>
  <c r="F168" s="1"/>
  <c r="D168"/>
  <c r="G168"/>
  <c r="C169"/>
  <c r="F169" s="1"/>
  <c r="D169"/>
  <c r="G169"/>
  <c r="C170"/>
  <c r="F170" s="1"/>
  <c r="D170"/>
  <c r="G170"/>
  <c r="C171"/>
  <c r="F171" s="1"/>
  <c r="D171"/>
  <c r="G171"/>
  <c r="C172"/>
  <c r="F172" s="1"/>
  <c r="D172"/>
  <c r="G172"/>
  <c r="C173"/>
  <c r="F173" s="1"/>
  <c r="D173"/>
  <c r="G173"/>
  <c r="C174"/>
  <c r="F174" s="1"/>
  <c r="D174"/>
  <c r="G174"/>
  <c r="C175"/>
  <c r="F175" s="1"/>
  <c r="D175"/>
  <c r="G175"/>
  <c r="C176"/>
  <c r="F176" s="1"/>
  <c r="D176"/>
  <c r="G176"/>
  <c r="C177"/>
  <c r="F177" s="1"/>
  <c r="D177"/>
  <c r="G177"/>
  <c r="C178"/>
  <c r="F178" s="1"/>
  <c r="D178"/>
  <c r="G178"/>
  <c r="C179"/>
  <c r="F179" s="1"/>
  <c r="D179"/>
  <c r="G179"/>
  <c r="C180"/>
  <c r="F180" s="1"/>
  <c r="D180"/>
  <c r="G180"/>
  <c r="C181"/>
  <c r="F181" s="1"/>
  <c r="D181"/>
  <c r="G181"/>
  <c r="C182"/>
  <c r="F182" s="1"/>
  <c r="D182"/>
  <c r="G182"/>
  <c r="C183"/>
  <c r="F183" s="1"/>
  <c r="D183"/>
  <c r="G183"/>
  <c r="C184"/>
  <c r="F184" s="1"/>
  <c r="D184"/>
  <c r="G184"/>
  <c r="C185"/>
  <c r="F185" s="1"/>
  <c r="D185"/>
  <c r="G185"/>
  <c r="C186"/>
  <c r="F186" s="1"/>
  <c r="D186"/>
  <c r="G186"/>
  <c r="C187"/>
  <c r="F187" s="1"/>
  <c r="D187"/>
  <c r="G187"/>
  <c r="C188"/>
  <c r="F188" s="1"/>
  <c r="D188"/>
  <c r="G188"/>
  <c r="C189"/>
  <c r="F189" s="1"/>
  <c r="D189"/>
  <c r="G189"/>
  <c r="C190"/>
  <c r="F190" s="1"/>
  <c r="D190"/>
  <c r="G190"/>
  <c r="C191"/>
  <c r="F191" s="1"/>
  <c r="D191"/>
  <c r="G191"/>
  <c r="C192"/>
  <c r="F192" s="1"/>
  <c r="D192"/>
  <c r="G192"/>
  <c r="C193"/>
  <c r="F193" s="1"/>
  <c r="D193"/>
  <c r="G193"/>
  <c r="C194"/>
  <c r="F194" s="1"/>
  <c r="D194"/>
  <c r="G194"/>
  <c r="C195"/>
  <c r="F195" s="1"/>
  <c r="D195"/>
  <c r="G195"/>
  <c r="C196"/>
  <c r="F196" s="1"/>
  <c r="D196"/>
  <c r="G196"/>
  <c r="C197"/>
  <c r="F197" s="1"/>
  <c r="D197"/>
  <c r="G197"/>
  <c r="C198"/>
  <c r="F198" s="1"/>
  <c r="D198"/>
  <c r="G198"/>
  <c r="C199"/>
  <c r="F199" s="1"/>
  <c r="D199"/>
  <c r="G199"/>
  <c r="C200"/>
  <c r="F200" s="1"/>
  <c r="D200"/>
  <c r="G200"/>
  <c r="C201"/>
  <c r="F201" s="1"/>
  <c r="D201"/>
  <c r="G201"/>
  <c r="C202"/>
  <c r="F202" s="1"/>
  <c r="D202"/>
  <c r="G202"/>
  <c r="C203"/>
  <c r="F203" s="1"/>
  <c r="D203"/>
  <c r="G203"/>
  <c r="G204"/>
  <c r="B2" i="22"/>
  <c r="G4"/>
  <c r="G5"/>
  <c r="C6"/>
  <c r="F6" s="1"/>
  <c r="D6"/>
  <c r="G6"/>
  <c r="F7"/>
  <c r="G7"/>
  <c r="F8"/>
  <c r="G8"/>
  <c r="C9"/>
  <c r="F9" s="1"/>
  <c r="D9"/>
  <c r="G9"/>
  <c r="C10"/>
  <c r="F10" s="1"/>
  <c r="D10"/>
  <c r="G10"/>
  <c r="C11"/>
  <c r="F11" s="1"/>
  <c r="D11"/>
  <c r="G11"/>
  <c r="F12"/>
  <c r="G12"/>
  <c r="C13"/>
  <c r="F13"/>
  <c r="V5" i="3" s="1"/>
  <c r="G13" i="22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C23"/>
  <c r="F23" s="1"/>
  <c r="V12" i="3" s="1"/>
  <c r="G23" i="22"/>
  <c r="C24"/>
  <c r="F24" s="1"/>
  <c r="D24"/>
  <c r="G24"/>
  <c r="C25"/>
  <c r="F25" s="1"/>
  <c r="D25"/>
  <c r="G25"/>
  <c r="C26"/>
  <c r="F26" s="1"/>
  <c r="D26"/>
  <c r="G26"/>
  <c r="C27"/>
  <c r="F27" s="1"/>
  <c r="D27"/>
  <c r="G27"/>
  <c r="C28"/>
  <c r="F28" s="1"/>
  <c r="D28"/>
  <c r="G28"/>
  <c r="C29"/>
  <c r="F29" s="1"/>
  <c r="D29"/>
  <c r="G29"/>
  <c r="C30"/>
  <c r="F30" s="1"/>
  <c r="D30"/>
  <c r="G30"/>
  <c r="C31"/>
  <c r="F31" s="1"/>
  <c r="D31"/>
  <c r="G31"/>
  <c r="C32"/>
  <c r="F32" s="1"/>
  <c r="D32"/>
  <c r="G32"/>
  <c r="C33"/>
  <c r="F33" s="1"/>
  <c r="D33"/>
  <c r="G33"/>
  <c r="C34"/>
  <c r="F34" s="1"/>
  <c r="D34"/>
  <c r="G34"/>
  <c r="C35"/>
  <c r="F35" s="1"/>
  <c r="D35"/>
  <c r="G35"/>
  <c r="C36"/>
  <c r="F36" s="1"/>
  <c r="D36"/>
  <c r="G36"/>
  <c r="C37"/>
  <c r="F37" s="1"/>
  <c r="D37"/>
  <c r="G37"/>
  <c r="C38"/>
  <c r="F38" s="1"/>
  <c r="D38"/>
  <c r="G38"/>
  <c r="C39"/>
  <c r="F39" s="1"/>
  <c r="D39"/>
  <c r="G39"/>
  <c r="C40"/>
  <c r="F40" s="1"/>
  <c r="D40"/>
  <c r="G40"/>
  <c r="C41"/>
  <c r="F41" s="1"/>
  <c r="D41"/>
  <c r="G41"/>
  <c r="C42"/>
  <c r="F42" s="1"/>
  <c r="D42"/>
  <c r="G42"/>
  <c r="C43"/>
  <c r="F43" s="1"/>
  <c r="D43"/>
  <c r="G43"/>
  <c r="C44"/>
  <c r="F44" s="1"/>
  <c r="D44"/>
  <c r="G44"/>
  <c r="C45"/>
  <c r="F45" s="1"/>
  <c r="D45"/>
  <c r="G45"/>
  <c r="C46"/>
  <c r="F46" s="1"/>
  <c r="D46"/>
  <c r="G46"/>
  <c r="C47"/>
  <c r="F47" s="1"/>
  <c r="D47"/>
  <c r="G47"/>
  <c r="C48"/>
  <c r="F48" s="1"/>
  <c r="D48"/>
  <c r="G48"/>
  <c r="C49"/>
  <c r="F49" s="1"/>
  <c r="D49"/>
  <c r="G49"/>
  <c r="C50"/>
  <c r="F50" s="1"/>
  <c r="D50"/>
  <c r="G50"/>
  <c r="C51"/>
  <c r="F51" s="1"/>
  <c r="D51"/>
  <c r="G51"/>
  <c r="C52"/>
  <c r="F52" s="1"/>
  <c r="D52"/>
  <c r="G52"/>
  <c r="C53"/>
  <c r="F53" s="1"/>
  <c r="D53"/>
  <c r="G53"/>
  <c r="C54"/>
  <c r="F54" s="1"/>
  <c r="D54"/>
  <c r="G54"/>
  <c r="C55"/>
  <c r="F55" s="1"/>
  <c r="D55"/>
  <c r="G55"/>
  <c r="C56"/>
  <c r="F56" s="1"/>
  <c r="D56"/>
  <c r="G56"/>
  <c r="C57"/>
  <c r="F57" s="1"/>
  <c r="D57"/>
  <c r="G57"/>
  <c r="C58"/>
  <c r="F58" s="1"/>
  <c r="D58"/>
  <c r="G58"/>
  <c r="C59"/>
  <c r="F59" s="1"/>
  <c r="D59"/>
  <c r="G59"/>
  <c r="C60"/>
  <c r="F60" s="1"/>
  <c r="D60"/>
  <c r="G60"/>
  <c r="C61"/>
  <c r="F61" s="1"/>
  <c r="D61"/>
  <c r="G61"/>
  <c r="C62"/>
  <c r="F62" s="1"/>
  <c r="D62"/>
  <c r="G62"/>
  <c r="C63"/>
  <c r="F63" s="1"/>
  <c r="D63"/>
  <c r="G63"/>
  <c r="C64"/>
  <c r="F64" s="1"/>
  <c r="D64"/>
  <c r="G64"/>
  <c r="C65"/>
  <c r="F65" s="1"/>
  <c r="D65"/>
  <c r="G65"/>
  <c r="C66"/>
  <c r="F66" s="1"/>
  <c r="D66"/>
  <c r="G66"/>
  <c r="C67"/>
  <c r="F67" s="1"/>
  <c r="D67"/>
  <c r="G67"/>
  <c r="C68"/>
  <c r="F68" s="1"/>
  <c r="D68"/>
  <c r="G68"/>
  <c r="C69"/>
  <c r="F69" s="1"/>
  <c r="D69"/>
  <c r="G69"/>
  <c r="C70"/>
  <c r="F70" s="1"/>
  <c r="D70"/>
  <c r="G70"/>
  <c r="C71"/>
  <c r="F71" s="1"/>
  <c r="D71"/>
  <c r="G71"/>
  <c r="C72"/>
  <c r="F72" s="1"/>
  <c r="D72"/>
  <c r="G72"/>
  <c r="C73"/>
  <c r="F73" s="1"/>
  <c r="D73"/>
  <c r="G73"/>
  <c r="C74"/>
  <c r="F74" s="1"/>
  <c r="D74"/>
  <c r="G74"/>
  <c r="C75"/>
  <c r="F75" s="1"/>
  <c r="D75"/>
  <c r="G75"/>
  <c r="C76"/>
  <c r="F76" s="1"/>
  <c r="D76"/>
  <c r="G76"/>
  <c r="C77"/>
  <c r="F77" s="1"/>
  <c r="D77"/>
  <c r="G77"/>
  <c r="C78"/>
  <c r="F78" s="1"/>
  <c r="D78"/>
  <c r="G78"/>
  <c r="C79"/>
  <c r="F79" s="1"/>
  <c r="D79"/>
  <c r="G79"/>
  <c r="C80"/>
  <c r="F80" s="1"/>
  <c r="D80"/>
  <c r="G80"/>
  <c r="C81"/>
  <c r="F81" s="1"/>
  <c r="D81"/>
  <c r="G81"/>
  <c r="C82"/>
  <c r="F82" s="1"/>
  <c r="D82"/>
  <c r="G82"/>
  <c r="C83"/>
  <c r="F83" s="1"/>
  <c r="D83"/>
  <c r="G83"/>
  <c r="C84"/>
  <c r="F84" s="1"/>
  <c r="D84"/>
  <c r="G84"/>
  <c r="C85"/>
  <c r="F85" s="1"/>
  <c r="D85"/>
  <c r="G85"/>
  <c r="C86"/>
  <c r="F86" s="1"/>
  <c r="D86"/>
  <c r="G86"/>
  <c r="C87"/>
  <c r="F87" s="1"/>
  <c r="D87"/>
  <c r="G87"/>
  <c r="C88"/>
  <c r="F88" s="1"/>
  <c r="D88"/>
  <c r="G88"/>
  <c r="C89"/>
  <c r="F89" s="1"/>
  <c r="D89"/>
  <c r="G89"/>
  <c r="C90"/>
  <c r="F90" s="1"/>
  <c r="D90"/>
  <c r="G90"/>
  <c r="C91"/>
  <c r="F91" s="1"/>
  <c r="D91"/>
  <c r="G91"/>
  <c r="C92"/>
  <c r="F92" s="1"/>
  <c r="D92"/>
  <c r="G92"/>
  <c r="C93"/>
  <c r="F93" s="1"/>
  <c r="D93"/>
  <c r="G93"/>
  <c r="C94"/>
  <c r="F94" s="1"/>
  <c r="D94"/>
  <c r="G94"/>
  <c r="C95"/>
  <c r="F95" s="1"/>
  <c r="D95"/>
  <c r="G95"/>
  <c r="C96"/>
  <c r="F96" s="1"/>
  <c r="D96"/>
  <c r="G96"/>
  <c r="C97"/>
  <c r="F97" s="1"/>
  <c r="D97"/>
  <c r="G97"/>
  <c r="C98"/>
  <c r="F98" s="1"/>
  <c r="D98"/>
  <c r="G98"/>
  <c r="C99"/>
  <c r="F99" s="1"/>
  <c r="D99"/>
  <c r="G99"/>
  <c r="C100"/>
  <c r="F100" s="1"/>
  <c r="D100"/>
  <c r="G100"/>
  <c r="C101"/>
  <c r="F101" s="1"/>
  <c r="D101"/>
  <c r="G101"/>
  <c r="C102"/>
  <c r="F102" s="1"/>
  <c r="D102"/>
  <c r="G102"/>
  <c r="C103"/>
  <c r="F103" s="1"/>
  <c r="D103"/>
  <c r="G103"/>
  <c r="C104"/>
  <c r="F104" s="1"/>
  <c r="D104"/>
  <c r="G104"/>
  <c r="C105"/>
  <c r="F105" s="1"/>
  <c r="D105"/>
  <c r="G105"/>
  <c r="C106"/>
  <c r="F106" s="1"/>
  <c r="D106"/>
  <c r="G106"/>
  <c r="C107"/>
  <c r="F107" s="1"/>
  <c r="D107"/>
  <c r="G107"/>
  <c r="C108"/>
  <c r="F108" s="1"/>
  <c r="D108"/>
  <c r="G108"/>
  <c r="C109"/>
  <c r="F109" s="1"/>
  <c r="D109"/>
  <c r="G109"/>
  <c r="C110"/>
  <c r="F110" s="1"/>
  <c r="D110"/>
  <c r="G110"/>
  <c r="C111"/>
  <c r="F111" s="1"/>
  <c r="D111"/>
  <c r="G111"/>
  <c r="C112"/>
  <c r="F112" s="1"/>
  <c r="D112"/>
  <c r="G112"/>
  <c r="C113"/>
  <c r="F113" s="1"/>
  <c r="D113"/>
  <c r="G113"/>
  <c r="C114"/>
  <c r="F114" s="1"/>
  <c r="D114"/>
  <c r="G114"/>
  <c r="C115"/>
  <c r="F115" s="1"/>
  <c r="D115"/>
  <c r="G115"/>
  <c r="C116"/>
  <c r="F116" s="1"/>
  <c r="D116"/>
  <c r="G116"/>
  <c r="C117"/>
  <c r="F117" s="1"/>
  <c r="D117"/>
  <c r="G117"/>
  <c r="C118"/>
  <c r="F118" s="1"/>
  <c r="D118"/>
  <c r="G118"/>
  <c r="C119"/>
  <c r="F119" s="1"/>
  <c r="D119"/>
  <c r="G119"/>
  <c r="C120"/>
  <c r="F120" s="1"/>
  <c r="D120"/>
  <c r="G120"/>
  <c r="C121"/>
  <c r="F121" s="1"/>
  <c r="D121"/>
  <c r="G121"/>
  <c r="C122"/>
  <c r="F122" s="1"/>
  <c r="D122"/>
  <c r="G122"/>
  <c r="C123"/>
  <c r="F123" s="1"/>
  <c r="D123"/>
  <c r="G123"/>
  <c r="C124"/>
  <c r="F124" s="1"/>
  <c r="D124"/>
  <c r="G124"/>
  <c r="C125"/>
  <c r="F125" s="1"/>
  <c r="D125"/>
  <c r="G125"/>
  <c r="C126"/>
  <c r="F126" s="1"/>
  <c r="D126"/>
  <c r="G126"/>
  <c r="C127"/>
  <c r="F127" s="1"/>
  <c r="D127"/>
  <c r="G127"/>
  <c r="C128"/>
  <c r="F128" s="1"/>
  <c r="D128"/>
  <c r="G128"/>
  <c r="C129"/>
  <c r="F129" s="1"/>
  <c r="D129"/>
  <c r="G129"/>
  <c r="C130"/>
  <c r="F130" s="1"/>
  <c r="D130"/>
  <c r="G130"/>
  <c r="C131"/>
  <c r="F131" s="1"/>
  <c r="D131"/>
  <c r="G131"/>
  <c r="C132"/>
  <c r="F132" s="1"/>
  <c r="D132"/>
  <c r="G132"/>
  <c r="C133"/>
  <c r="F133" s="1"/>
  <c r="D133"/>
  <c r="G133"/>
  <c r="C134"/>
  <c r="F134" s="1"/>
  <c r="D134"/>
  <c r="G134"/>
  <c r="C135"/>
  <c r="F135" s="1"/>
  <c r="D135"/>
  <c r="G135"/>
  <c r="C136"/>
  <c r="F136" s="1"/>
  <c r="D136"/>
  <c r="G136"/>
  <c r="C137"/>
  <c r="F137" s="1"/>
  <c r="D137"/>
  <c r="G137"/>
  <c r="C138"/>
  <c r="F138" s="1"/>
  <c r="D138"/>
  <c r="G138"/>
  <c r="C139"/>
  <c r="F139" s="1"/>
  <c r="D139"/>
  <c r="G139"/>
  <c r="C140"/>
  <c r="F140" s="1"/>
  <c r="D140"/>
  <c r="G140"/>
  <c r="C141"/>
  <c r="F141" s="1"/>
  <c r="D141"/>
  <c r="G141"/>
  <c r="C142"/>
  <c r="F142" s="1"/>
  <c r="D142"/>
  <c r="G142"/>
  <c r="C143"/>
  <c r="F143" s="1"/>
  <c r="D143"/>
  <c r="G143"/>
  <c r="C144"/>
  <c r="F144" s="1"/>
  <c r="D144"/>
  <c r="G144"/>
  <c r="C145"/>
  <c r="F145" s="1"/>
  <c r="D145"/>
  <c r="G145"/>
  <c r="C146"/>
  <c r="F146" s="1"/>
  <c r="D146"/>
  <c r="G146"/>
  <c r="C147"/>
  <c r="F147" s="1"/>
  <c r="D147"/>
  <c r="G147"/>
  <c r="C148"/>
  <c r="F148" s="1"/>
  <c r="D148"/>
  <c r="G148"/>
  <c r="C149"/>
  <c r="F149" s="1"/>
  <c r="D149"/>
  <c r="G149"/>
  <c r="C150"/>
  <c r="F150" s="1"/>
  <c r="D150"/>
  <c r="G150"/>
  <c r="C151"/>
  <c r="F151" s="1"/>
  <c r="D151"/>
  <c r="G151"/>
  <c r="C152"/>
  <c r="F152" s="1"/>
  <c r="D152"/>
  <c r="G152"/>
  <c r="C153"/>
  <c r="F153" s="1"/>
  <c r="D153"/>
  <c r="G153"/>
  <c r="C154"/>
  <c r="F154" s="1"/>
  <c r="D154"/>
  <c r="G154"/>
  <c r="C155"/>
  <c r="F155" s="1"/>
  <c r="D155"/>
  <c r="G155"/>
  <c r="C156"/>
  <c r="F156" s="1"/>
  <c r="D156"/>
  <c r="G156"/>
  <c r="C157"/>
  <c r="F157" s="1"/>
  <c r="D157"/>
  <c r="G157"/>
  <c r="C158"/>
  <c r="F158" s="1"/>
  <c r="D158"/>
  <c r="G158"/>
  <c r="C159"/>
  <c r="F159" s="1"/>
  <c r="D159"/>
  <c r="G159"/>
  <c r="C160"/>
  <c r="F160" s="1"/>
  <c r="D160"/>
  <c r="G160"/>
  <c r="C161"/>
  <c r="F161" s="1"/>
  <c r="D161"/>
  <c r="G161"/>
  <c r="C162"/>
  <c r="F162" s="1"/>
  <c r="D162"/>
  <c r="G162"/>
  <c r="C163"/>
  <c r="F163" s="1"/>
  <c r="D163"/>
  <c r="G163"/>
  <c r="C164"/>
  <c r="F164" s="1"/>
  <c r="D164"/>
  <c r="G164"/>
  <c r="C165"/>
  <c r="F165" s="1"/>
  <c r="D165"/>
  <c r="G165"/>
  <c r="C166"/>
  <c r="F166" s="1"/>
  <c r="D166"/>
  <c r="G166"/>
  <c r="C167"/>
  <c r="F167" s="1"/>
  <c r="D167"/>
  <c r="G167"/>
  <c r="C168"/>
  <c r="F168" s="1"/>
  <c r="D168"/>
  <c r="G168"/>
  <c r="C169"/>
  <c r="F169" s="1"/>
  <c r="D169"/>
  <c r="G169"/>
  <c r="C170"/>
  <c r="F170" s="1"/>
  <c r="D170"/>
  <c r="G170"/>
  <c r="C171"/>
  <c r="F171" s="1"/>
  <c r="D171"/>
  <c r="G171"/>
  <c r="C172"/>
  <c r="F172" s="1"/>
  <c r="D172"/>
  <c r="G172"/>
  <c r="C173"/>
  <c r="F173" s="1"/>
  <c r="D173"/>
  <c r="G173"/>
  <c r="C174"/>
  <c r="F174" s="1"/>
  <c r="D174"/>
  <c r="G174"/>
  <c r="C175"/>
  <c r="F175" s="1"/>
  <c r="D175"/>
  <c r="G175"/>
  <c r="C176"/>
  <c r="F176" s="1"/>
  <c r="D176"/>
  <c r="G176"/>
  <c r="C177"/>
  <c r="F177" s="1"/>
  <c r="D177"/>
  <c r="G177"/>
  <c r="C178"/>
  <c r="F178" s="1"/>
  <c r="D178"/>
  <c r="G178"/>
  <c r="C179"/>
  <c r="F179" s="1"/>
  <c r="D179"/>
  <c r="G179"/>
  <c r="C180"/>
  <c r="F180" s="1"/>
  <c r="D180"/>
  <c r="G180"/>
  <c r="C181"/>
  <c r="F181" s="1"/>
  <c r="D181"/>
  <c r="G181"/>
  <c r="C182"/>
  <c r="F182" s="1"/>
  <c r="D182"/>
  <c r="G182"/>
  <c r="C183"/>
  <c r="F183" s="1"/>
  <c r="D183"/>
  <c r="G183"/>
  <c r="C184"/>
  <c r="F184" s="1"/>
  <c r="D184"/>
  <c r="G184"/>
  <c r="C185"/>
  <c r="F185" s="1"/>
  <c r="D185"/>
  <c r="G185"/>
  <c r="C186"/>
  <c r="F186" s="1"/>
  <c r="D186"/>
  <c r="G186"/>
  <c r="C187"/>
  <c r="F187" s="1"/>
  <c r="D187"/>
  <c r="G187"/>
  <c r="C188"/>
  <c r="F188" s="1"/>
  <c r="D188"/>
  <c r="G188"/>
  <c r="C189"/>
  <c r="F189" s="1"/>
  <c r="D189"/>
  <c r="G189"/>
  <c r="C190"/>
  <c r="F190" s="1"/>
  <c r="D190"/>
  <c r="G190"/>
  <c r="C191"/>
  <c r="F191" s="1"/>
  <c r="D191"/>
  <c r="G191"/>
  <c r="C192"/>
  <c r="F192" s="1"/>
  <c r="D192"/>
  <c r="G192"/>
  <c r="C193"/>
  <c r="F193" s="1"/>
  <c r="D193"/>
  <c r="G193"/>
  <c r="C194"/>
  <c r="F194" s="1"/>
  <c r="D194"/>
  <c r="G194"/>
  <c r="C195"/>
  <c r="F195" s="1"/>
  <c r="D195"/>
  <c r="G195"/>
  <c r="C196"/>
  <c r="F196" s="1"/>
  <c r="D196"/>
  <c r="G196"/>
  <c r="C197"/>
  <c r="F197" s="1"/>
  <c r="D197"/>
  <c r="G197"/>
  <c r="C198"/>
  <c r="F198" s="1"/>
  <c r="D198"/>
  <c r="G198"/>
  <c r="C199"/>
  <c r="F199" s="1"/>
  <c r="D199"/>
  <c r="G199"/>
  <c r="C200"/>
  <c r="F200" s="1"/>
  <c r="D200"/>
  <c r="G200"/>
  <c r="C201"/>
  <c r="F201" s="1"/>
  <c r="D201"/>
  <c r="G201"/>
  <c r="C202"/>
  <c r="F202" s="1"/>
  <c r="D202"/>
  <c r="G202"/>
  <c r="C203"/>
  <c r="F203" s="1"/>
  <c r="D203"/>
  <c r="G203"/>
  <c r="G204"/>
  <c r="B2" i="23"/>
  <c r="G4"/>
  <c r="G5"/>
  <c r="F6"/>
  <c r="G6"/>
  <c r="F7"/>
  <c r="G7"/>
  <c r="F8"/>
  <c r="G8"/>
  <c r="F9"/>
  <c r="G9"/>
  <c r="F10"/>
  <c r="G10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C31"/>
  <c r="D31"/>
  <c r="F31"/>
  <c r="G31"/>
  <c r="C32"/>
  <c r="D32"/>
  <c r="F32"/>
  <c r="G32"/>
  <c r="C33"/>
  <c r="D33"/>
  <c r="F33"/>
  <c r="G33"/>
  <c r="C34"/>
  <c r="D34"/>
  <c r="F34"/>
  <c r="G34"/>
  <c r="C35"/>
  <c r="D35"/>
  <c r="F35"/>
  <c r="G35"/>
  <c r="C36"/>
  <c r="D36"/>
  <c r="F36"/>
  <c r="G36"/>
  <c r="C37"/>
  <c r="D37"/>
  <c r="F37"/>
  <c r="G37"/>
  <c r="C38"/>
  <c r="D38"/>
  <c r="F38"/>
  <c r="G38"/>
  <c r="C39"/>
  <c r="D39"/>
  <c r="F39"/>
  <c r="G39"/>
  <c r="C40"/>
  <c r="D40"/>
  <c r="F40"/>
  <c r="G40"/>
  <c r="C41"/>
  <c r="D41"/>
  <c r="F41"/>
  <c r="G41"/>
  <c r="C42"/>
  <c r="D42"/>
  <c r="F42"/>
  <c r="G42"/>
  <c r="C43"/>
  <c r="D43"/>
  <c r="F43"/>
  <c r="G43"/>
  <c r="C44"/>
  <c r="D44"/>
  <c r="F44"/>
  <c r="G44"/>
  <c r="C45"/>
  <c r="D45"/>
  <c r="F45"/>
  <c r="G45"/>
  <c r="C46"/>
  <c r="D46"/>
  <c r="F46"/>
  <c r="G46"/>
  <c r="C47"/>
  <c r="D47"/>
  <c r="F47"/>
  <c r="G47"/>
  <c r="C48"/>
  <c r="D48"/>
  <c r="F48"/>
  <c r="G48"/>
  <c r="C49"/>
  <c r="D49"/>
  <c r="F49"/>
  <c r="G49"/>
  <c r="C50"/>
  <c r="D50"/>
  <c r="F50"/>
  <c r="G50"/>
  <c r="C51"/>
  <c r="D51"/>
  <c r="F51"/>
  <c r="G51"/>
  <c r="C52"/>
  <c r="D52"/>
  <c r="F52"/>
  <c r="G52"/>
  <c r="C53"/>
  <c r="D53"/>
  <c r="F53"/>
  <c r="G53"/>
  <c r="C54"/>
  <c r="D54"/>
  <c r="F54"/>
  <c r="G54"/>
  <c r="C55"/>
  <c r="D55"/>
  <c r="F55"/>
  <c r="G55"/>
  <c r="C56"/>
  <c r="D56"/>
  <c r="F56"/>
  <c r="G56"/>
  <c r="C57"/>
  <c r="D57"/>
  <c r="F57"/>
  <c r="G57"/>
  <c r="C58"/>
  <c r="D58"/>
  <c r="F58"/>
  <c r="G58"/>
  <c r="C59"/>
  <c r="D59"/>
  <c r="F59"/>
  <c r="G59"/>
  <c r="C60"/>
  <c r="D60"/>
  <c r="F60"/>
  <c r="G60"/>
  <c r="C61"/>
  <c r="D61"/>
  <c r="F61"/>
  <c r="G61"/>
  <c r="C62"/>
  <c r="D62"/>
  <c r="F62"/>
  <c r="G62"/>
  <c r="C63"/>
  <c r="D63"/>
  <c r="F63"/>
  <c r="G63"/>
  <c r="C64"/>
  <c r="D64"/>
  <c r="F64"/>
  <c r="G64"/>
  <c r="C65"/>
  <c r="D65"/>
  <c r="F65"/>
  <c r="G65"/>
  <c r="C66"/>
  <c r="D66"/>
  <c r="F66"/>
  <c r="G66"/>
  <c r="C67"/>
  <c r="D67"/>
  <c r="F67"/>
  <c r="G67"/>
  <c r="C68"/>
  <c r="D68"/>
  <c r="F68"/>
  <c r="G68"/>
  <c r="C69"/>
  <c r="D69"/>
  <c r="F69"/>
  <c r="G69"/>
  <c r="C70"/>
  <c r="D70"/>
  <c r="F70"/>
  <c r="G70"/>
  <c r="C71"/>
  <c r="D71"/>
  <c r="F71"/>
  <c r="G71"/>
  <c r="C72"/>
  <c r="D72"/>
  <c r="F72"/>
  <c r="G72"/>
  <c r="C73"/>
  <c r="D73"/>
  <c r="F73"/>
  <c r="G73"/>
  <c r="C74"/>
  <c r="D74"/>
  <c r="F74"/>
  <c r="G74"/>
  <c r="C75"/>
  <c r="D75"/>
  <c r="F75"/>
  <c r="G75"/>
  <c r="C76"/>
  <c r="D76"/>
  <c r="F76"/>
  <c r="G76"/>
  <c r="C77"/>
  <c r="D77"/>
  <c r="F77"/>
  <c r="G77"/>
  <c r="C78"/>
  <c r="D78"/>
  <c r="F78"/>
  <c r="G78"/>
  <c r="C79"/>
  <c r="D79"/>
  <c r="F79"/>
  <c r="G79"/>
  <c r="C80"/>
  <c r="D80"/>
  <c r="F80"/>
  <c r="G80"/>
  <c r="C81"/>
  <c r="D81"/>
  <c r="F81"/>
  <c r="G81"/>
  <c r="C82"/>
  <c r="D82"/>
  <c r="F82"/>
  <c r="G82"/>
  <c r="C83"/>
  <c r="D83"/>
  <c r="F83"/>
  <c r="G83"/>
  <c r="C84"/>
  <c r="D84"/>
  <c r="F84"/>
  <c r="G84"/>
  <c r="C85"/>
  <c r="D85"/>
  <c r="F85"/>
  <c r="G85"/>
  <c r="C86"/>
  <c r="D86"/>
  <c r="F86"/>
  <c r="G86"/>
  <c r="C87"/>
  <c r="D87"/>
  <c r="F87"/>
  <c r="G87"/>
  <c r="C88"/>
  <c r="D88"/>
  <c r="F88"/>
  <c r="G88"/>
  <c r="C89"/>
  <c r="D89"/>
  <c r="F89"/>
  <c r="G89"/>
  <c r="C90"/>
  <c r="D90"/>
  <c r="F90"/>
  <c r="G90"/>
  <c r="C91"/>
  <c r="D91"/>
  <c r="F91"/>
  <c r="G91"/>
  <c r="C92"/>
  <c r="D92"/>
  <c r="F92"/>
  <c r="G92"/>
  <c r="C93"/>
  <c r="D93"/>
  <c r="F93"/>
  <c r="G93"/>
  <c r="C94"/>
  <c r="D94"/>
  <c r="F94"/>
  <c r="G94"/>
  <c r="C95"/>
  <c r="D95"/>
  <c r="F95"/>
  <c r="G95"/>
  <c r="C96"/>
  <c r="D96"/>
  <c r="F96"/>
  <c r="G96"/>
  <c r="C97"/>
  <c r="D97"/>
  <c r="F97"/>
  <c r="G97"/>
  <c r="C98"/>
  <c r="D98"/>
  <c r="F98"/>
  <c r="G98"/>
  <c r="C99"/>
  <c r="D99"/>
  <c r="F99"/>
  <c r="G99"/>
  <c r="C100"/>
  <c r="D100"/>
  <c r="F100"/>
  <c r="G100"/>
  <c r="C101"/>
  <c r="D101"/>
  <c r="F101"/>
  <c r="G101"/>
  <c r="C102"/>
  <c r="D102"/>
  <c r="F102"/>
  <c r="G102"/>
  <c r="C103"/>
  <c r="D103"/>
  <c r="F103"/>
  <c r="G103"/>
  <c r="C104"/>
  <c r="D104"/>
  <c r="F104"/>
  <c r="G104"/>
  <c r="C105"/>
  <c r="D105"/>
  <c r="F105"/>
  <c r="G105"/>
  <c r="C106"/>
  <c r="D106"/>
  <c r="F106"/>
  <c r="G106"/>
  <c r="C107"/>
  <c r="D107"/>
  <c r="F107"/>
  <c r="G107"/>
  <c r="C108"/>
  <c r="D108"/>
  <c r="F108"/>
  <c r="G108"/>
  <c r="C109"/>
  <c r="D109"/>
  <c r="F109"/>
  <c r="G109"/>
  <c r="C110"/>
  <c r="D110"/>
  <c r="F110"/>
  <c r="G110"/>
  <c r="C111"/>
  <c r="D111"/>
  <c r="F111"/>
  <c r="G111"/>
  <c r="C112"/>
  <c r="D112"/>
  <c r="F112"/>
  <c r="G112"/>
  <c r="C113"/>
  <c r="D113"/>
  <c r="F113"/>
  <c r="G113"/>
  <c r="C114"/>
  <c r="D114"/>
  <c r="F114"/>
  <c r="G114"/>
  <c r="C115"/>
  <c r="D115"/>
  <c r="F115"/>
  <c r="G115"/>
  <c r="C116"/>
  <c r="D116"/>
  <c r="F116"/>
  <c r="G116"/>
  <c r="C117"/>
  <c r="D117"/>
  <c r="F117"/>
  <c r="G117"/>
  <c r="C118"/>
  <c r="D118"/>
  <c r="F118"/>
  <c r="G118"/>
  <c r="C119"/>
  <c r="D119"/>
  <c r="F119"/>
  <c r="G119"/>
  <c r="C120"/>
  <c r="D120"/>
  <c r="F120"/>
  <c r="G120"/>
  <c r="C121"/>
  <c r="D121"/>
  <c r="F121"/>
  <c r="G121"/>
  <c r="C122"/>
  <c r="D122"/>
  <c r="F122"/>
  <c r="G122"/>
  <c r="C123"/>
  <c r="D123"/>
  <c r="F123"/>
  <c r="G123"/>
  <c r="C124"/>
  <c r="D124"/>
  <c r="F124"/>
  <c r="G124"/>
  <c r="C125"/>
  <c r="D125"/>
  <c r="F125"/>
  <c r="G125"/>
  <c r="C126"/>
  <c r="D126"/>
  <c r="F126"/>
  <c r="G126"/>
  <c r="C127"/>
  <c r="D127"/>
  <c r="F127"/>
  <c r="G127"/>
  <c r="C128"/>
  <c r="D128"/>
  <c r="F128"/>
  <c r="G128"/>
  <c r="C129"/>
  <c r="D129"/>
  <c r="F129"/>
  <c r="G129"/>
  <c r="C130"/>
  <c r="D130"/>
  <c r="F130"/>
  <c r="G130"/>
  <c r="C131"/>
  <c r="D131"/>
  <c r="F131"/>
  <c r="G131"/>
  <c r="C132"/>
  <c r="D132"/>
  <c r="F132"/>
  <c r="G132"/>
  <c r="C133"/>
  <c r="D133"/>
  <c r="F133"/>
  <c r="G133"/>
  <c r="C134"/>
  <c r="D134"/>
  <c r="F134"/>
  <c r="G134"/>
  <c r="C135"/>
  <c r="D135"/>
  <c r="F135"/>
  <c r="G135"/>
  <c r="C136"/>
  <c r="D136"/>
  <c r="F136"/>
  <c r="G136"/>
  <c r="C137"/>
  <c r="D137"/>
  <c r="F137"/>
  <c r="G137"/>
  <c r="C138"/>
  <c r="D138"/>
  <c r="F138"/>
  <c r="G138"/>
  <c r="C139"/>
  <c r="D139"/>
  <c r="F139"/>
  <c r="G139"/>
  <c r="C140"/>
  <c r="D140"/>
  <c r="F140"/>
  <c r="G140"/>
  <c r="C141"/>
  <c r="D141"/>
  <c r="F141"/>
  <c r="G141"/>
  <c r="C142"/>
  <c r="D142"/>
  <c r="F142"/>
  <c r="G142"/>
  <c r="C143"/>
  <c r="D143"/>
  <c r="F143"/>
  <c r="G143"/>
  <c r="C144"/>
  <c r="D144"/>
  <c r="F144"/>
  <c r="G144"/>
  <c r="C145"/>
  <c r="D145"/>
  <c r="F145"/>
  <c r="G145"/>
  <c r="C146"/>
  <c r="D146"/>
  <c r="F146"/>
  <c r="G146"/>
  <c r="C147"/>
  <c r="D147"/>
  <c r="F147"/>
  <c r="G147"/>
  <c r="C148"/>
  <c r="D148"/>
  <c r="F148"/>
  <c r="G148"/>
  <c r="C149"/>
  <c r="D149"/>
  <c r="F149"/>
  <c r="G149"/>
  <c r="C150"/>
  <c r="D150"/>
  <c r="F150"/>
  <c r="G150"/>
  <c r="C151"/>
  <c r="D151"/>
  <c r="F151"/>
  <c r="G151"/>
  <c r="C152"/>
  <c r="D152"/>
  <c r="F152"/>
  <c r="G152"/>
  <c r="C153"/>
  <c r="D153"/>
  <c r="F153"/>
  <c r="G153"/>
  <c r="C154"/>
  <c r="D154"/>
  <c r="F154"/>
  <c r="G154"/>
  <c r="C155"/>
  <c r="D155"/>
  <c r="F155"/>
  <c r="G155"/>
  <c r="C156"/>
  <c r="D156"/>
  <c r="F156"/>
  <c r="G156"/>
  <c r="C157"/>
  <c r="D157"/>
  <c r="F157"/>
  <c r="G157"/>
  <c r="C158"/>
  <c r="D158"/>
  <c r="F158"/>
  <c r="G158"/>
  <c r="C159"/>
  <c r="D159"/>
  <c r="F159"/>
  <c r="G159"/>
  <c r="C160"/>
  <c r="D160"/>
  <c r="F160"/>
  <c r="G160"/>
  <c r="C161"/>
  <c r="D161"/>
  <c r="F161"/>
  <c r="G161"/>
  <c r="C162"/>
  <c r="D162"/>
  <c r="F162"/>
  <c r="G162"/>
  <c r="C163"/>
  <c r="D163"/>
  <c r="F163"/>
  <c r="G163"/>
  <c r="C164"/>
  <c r="D164"/>
  <c r="F164"/>
  <c r="G164"/>
  <c r="C165"/>
  <c r="D165"/>
  <c r="F165"/>
  <c r="G165"/>
  <c r="C166"/>
  <c r="D166"/>
  <c r="F166"/>
  <c r="G166"/>
  <c r="C167"/>
  <c r="D167"/>
  <c r="F167"/>
  <c r="G167"/>
  <c r="C168"/>
  <c r="D168"/>
  <c r="F168"/>
  <c r="G168"/>
  <c r="C169"/>
  <c r="D169"/>
  <c r="F169"/>
  <c r="G169"/>
  <c r="C170"/>
  <c r="D170"/>
  <c r="F170"/>
  <c r="G170"/>
  <c r="C171"/>
  <c r="D171"/>
  <c r="F171"/>
  <c r="G171"/>
  <c r="C172"/>
  <c r="D172"/>
  <c r="F172"/>
  <c r="G172"/>
  <c r="C173"/>
  <c r="D173"/>
  <c r="F173"/>
  <c r="G173"/>
  <c r="C174"/>
  <c r="D174"/>
  <c r="F174"/>
  <c r="G174"/>
  <c r="C175"/>
  <c r="D175"/>
  <c r="F175"/>
  <c r="G175"/>
  <c r="C176"/>
  <c r="D176"/>
  <c r="F176"/>
  <c r="G176"/>
  <c r="C177"/>
  <c r="D177"/>
  <c r="F177"/>
  <c r="G177"/>
  <c r="C178"/>
  <c r="D178"/>
  <c r="F178"/>
  <c r="G178"/>
  <c r="C179"/>
  <c r="D179"/>
  <c r="F179"/>
  <c r="G179"/>
  <c r="C180"/>
  <c r="D180"/>
  <c r="F180"/>
  <c r="G180"/>
  <c r="C181"/>
  <c r="D181"/>
  <c r="F181"/>
  <c r="G181"/>
  <c r="C182"/>
  <c r="D182"/>
  <c r="F182"/>
  <c r="G182"/>
  <c r="C183"/>
  <c r="D183"/>
  <c r="F183"/>
  <c r="G183"/>
  <c r="C184"/>
  <c r="D184"/>
  <c r="F184"/>
  <c r="G184"/>
  <c r="C185"/>
  <c r="D185"/>
  <c r="F185"/>
  <c r="G185"/>
  <c r="C186"/>
  <c r="D186"/>
  <c r="F186"/>
  <c r="G186"/>
  <c r="C187"/>
  <c r="D187"/>
  <c r="F187"/>
  <c r="G187"/>
  <c r="C188"/>
  <c r="D188"/>
  <c r="F188"/>
  <c r="G188"/>
  <c r="C189"/>
  <c r="D189"/>
  <c r="F189"/>
  <c r="G189"/>
  <c r="C190"/>
  <c r="D190"/>
  <c r="F190"/>
  <c r="G190"/>
  <c r="C191"/>
  <c r="D191"/>
  <c r="F191"/>
  <c r="G191"/>
  <c r="C192"/>
  <c r="D192"/>
  <c r="F192"/>
  <c r="G192"/>
  <c r="C193"/>
  <c r="D193"/>
  <c r="F193"/>
  <c r="G193"/>
  <c r="C194"/>
  <c r="D194"/>
  <c r="F194"/>
  <c r="G194"/>
  <c r="C195"/>
  <c r="D195"/>
  <c r="F195"/>
  <c r="G195"/>
  <c r="C196"/>
  <c r="D196"/>
  <c r="F196"/>
  <c r="G196"/>
  <c r="C197"/>
  <c r="D197"/>
  <c r="F197"/>
  <c r="G197"/>
  <c r="C198"/>
  <c r="D198"/>
  <c r="F198"/>
  <c r="G198"/>
  <c r="C199"/>
  <c r="D199"/>
  <c r="F199"/>
  <c r="G199"/>
  <c r="C200"/>
  <c r="D200"/>
  <c r="F200"/>
  <c r="G200"/>
  <c r="C201"/>
  <c r="D201"/>
  <c r="F201"/>
  <c r="G201"/>
  <c r="C202"/>
  <c r="D202"/>
  <c r="F202"/>
  <c r="G202"/>
  <c r="C203"/>
  <c r="D203"/>
  <c r="F203"/>
  <c r="G203"/>
  <c r="G204"/>
  <c r="B2" i="28"/>
  <c r="G4"/>
  <c r="G5"/>
  <c r="C6"/>
  <c r="D6"/>
  <c r="F6"/>
  <c r="G6"/>
  <c r="C7"/>
  <c r="D7"/>
  <c r="F7"/>
  <c r="G7"/>
  <c r="C8"/>
  <c r="D8"/>
  <c r="F8"/>
  <c r="G8"/>
  <c r="C9"/>
  <c r="D9"/>
  <c r="F9"/>
  <c r="G9"/>
  <c r="C10"/>
  <c r="D10"/>
  <c r="F10"/>
  <c r="G10"/>
  <c r="C11"/>
  <c r="D11"/>
  <c r="F11"/>
  <c r="G11"/>
  <c r="C12"/>
  <c r="D12"/>
  <c r="F12"/>
  <c r="G12"/>
  <c r="C13"/>
  <c r="D13"/>
  <c r="F13"/>
  <c r="G13"/>
  <c r="C14"/>
  <c r="D14"/>
  <c r="F14"/>
  <c r="G14"/>
  <c r="C15"/>
  <c r="D15"/>
  <c r="F15"/>
  <c r="G15"/>
  <c r="C16"/>
  <c r="D16"/>
  <c r="F16"/>
  <c r="G16"/>
  <c r="C17"/>
  <c r="D17"/>
  <c r="F17"/>
  <c r="G17"/>
  <c r="C18"/>
  <c r="D18"/>
  <c r="F18"/>
  <c r="G18"/>
  <c r="C19"/>
  <c r="D19"/>
  <c r="F19"/>
  <c r="G19"/>
  <c r="C20"/>
  <c r="D20"/>
  <c r="F20"/>
  <c r="G20"/>
  <c r="C21"/>
  <c r="D21"/>
  <c r="F21"/>
  <c r="G21"/>
  <c r="C22"/>
  <c r="D22"/>
  <c r="F22"/>
  <c r="G22"/>
  <c r="C23"/>
  <c r="D23"/>
  <c r="F23"/>
  <c r="G23"/>
  <c r="C24"/>
  <c r="D24"/>
  <c r="F24"/>
  <c r="G24"/>
  <c r="C25"/>
  <c r="D25"/>
  <c r="F25"/>
  <c r="G25"/>
  <c r="C26"/>
  <c r="D26"/>
  <c r="F26"/>
  <c r="G26"/>
  <c r="C27"/>
  <c r="D27"/>
  <c r="F27"/>
  <c r="G27"/>
  <c r="C28"/>
  <c r="D28"/>
  <c r="F28"/>
  <c r="G28"/>
  <c r="C29"/>
  <c r="D29"/>
  <c r="F29"/>
  <c r="G29"/>
  <c r="C30"/>
  <c r="D30"/>
  <c r="F30"/>
  <c r="G30"/>
  <c r="C31"/>
  <c r="D31"/>
  <c r="F31"/>
  <c r="G31"/>
  <c r="C32"/>
  <c r="D32"/>
  <c r="F32"/>
  <c r="G32"/>
  <c r="C33"/>
  <c r="D33"/>
  <c r="F33"/>
  <c r="G33"/>
  <c r="C34"/>
  <c r="D34"/>
  <c r="F34"/>
  <c r="G34"/>
  <c r="C35"/>
  <c r="D35"/>
  <c r="F35"/>
  <c r="G35"/>
  <c r="C36"/>
  <c r="D36"/>
  <c r="F36"/>
  <c r="G36"/>
  <c r="C37"/>
  <c r="D37"/>
  <c r="F37"/>
  <c r="G37"/>
  <c r="C38"/>
  <c r="D38"/>
  <c r="F38"/>
  <c r="G38"/>
  <c r="C39"/>
  <c r="D39"/>
  <c r="F39"/>
  <c r="G39"/>
  <c r="C40"/>
  <c r="D40"/>
  <c r="F40"/>
  <c r="G40"/>
  <c r="C41"/>
  <c r="D41"/>
  <c r="F41"/>
  <c r="G41"/>
  <c r="C42"/>
  <c r="D42"/>
  <c r="F42"/>
  <c r="G42"/>
  <c r="C43"/>
  <c r="D43"/>
  <c r="F43"/>
  <c r="G43"/>
  <c r="C44"/>
  <c r="D44"/>
  <c r="F44"/>
  <c r="G44"/>
  <c r="C45"/>
  <c r="D45"/>
  <c r="F45"/>
  <c r="G45"/>
  <c r="C46"/>
  <c r="D46"/>
  <c r="F46"/>
  <c r="G46"/>
  <c r="C47"/>
  <c r="D47"/>
  <c r="F47"/>
  <c r="G47"/>
  <c r="C48"/>
  <c r="D48"/>
  <c r="F48"/>
  <c r="G48"/>
  <c r="C49"/>
  <c r="D49"/>
  <c r="F49"/>
  <c r="G49"/>
  <c r="C50"/>
  <c r="D50"/>
  <c r="F50"/>
  <c r="G50"/>
  <c r="C51"/>
  <c r="D51"/>
  <c r="F51"/>
  <c r="G51"/>
  <c r="C52"/>
  <c r="D52"/>
  <c r="F52"/>
  <c r="G52"/>
  <c r="C53"/>
  <c r="D53"/>
  <c r="F53"/>
  <c r="G53"/>
  <c r="C54"/>
  <c r="D54"/>
  <c r="F54"/>
  <c r="G54"/>
  <c r="C55"/>
  <c r="D55"/>
  <c r="F55"/>
  <c r="G55"/>
  <c r="C56"/>
  <c r="D56"/>
  <c r="F56"/>
  <c r="G56"/>
  <c r="C57"/>
  <c r="D57"/>
  <c r="F57"/>
  <c r="G57"/>
  <c r="C58"/>
  <c r="D58"/>
  <c r="F58"/>
  <c r="G58"/>
  <c r="C59"/>
  <c r="D59"/>
  <c r="F59"/>
  <c r="G59"/>
  <c r="C60"/>
  <c r="D60"/>
  <c r="F60"/>
  <c r="G60"/>
  <c r="C61"/>
  <c r="D61"/>
  <c r="F61"/>
  <c r="G61"/>
  <c r="C62"/>
  <c r="D62"/>
  <c r="F62"/>
  <c r="G62"/>
  <c r="C63"/>
  <c r="D63"/>
  <c r="F63"/>
  <c r="G63"/>
  <c r="C64"/>
  <c r="D64"/>
  <c r="F64"/>
  <c r="G64"/>
  <c r="C65"/>
  <c r="D65"/>
  <c r="F65"/>
  <c r="G65"/>
  <c r="C66"/>
  <c r="D66"/>
  <c r="F66"/>
  <c r="G66"/>
  <c r="C67"/>
  <c r="D67"/>
  <c r="F67"/>
  <c r="G67"/>
  <c r="C68"/>
  <c r="D68"/>
  <c r="F68"/>
  <c r="G68"/>
  <c r="C69"/>
  <c r="D69"/>
  <c r="F69"/>
  <c r="G69"/>
  <c r="C70"/>
  <c r="D70"/>
  <c r="F70"/>
  <c r="G70"/>
  <c r="C71"/>
  <c r="D71"/>
  <c r="F71"/>
  <c r="G71"/>
  <c r="C72"/>
  <c r="D72"/>
  <c r="F72"/>
  <c r="G72"/>
  <c r="C73"/>
  <c r="D73"/>
  <c r="F73"/>
  <c r="G73"/>
  <c r="C74"/>
  <c r="D74"/>
  <c r="F74"/>
  <c r="G74"/>
  <c r="C75"/>
  <c r="D75"/>
  <c r="F75"/>
  <c r="G75"/>
  <c r="C76"/>
  <c r="D76"/>
  <c r="F76"/>
  <c r="G76"/>
  <c r="C77"/>
  <c r="D77"/>
  <c r="F77"/>
  <c r="G77"/>
  <c r="C78"/>
  <c r="D78"/>
  <c r="F78"/>
  <c r="G78"/>
  <c r="C79"/>
  <c r="D79"/>
  <c r="F79"/>
  <c r="G79"/>
  <c r="C80"/>
  <c r="D80"/>
  <c r="F80"/>
  <c r="G80"/>
  <c r="C81"/>
  <c r="D81"/>
  <c r="F81"/>
  <c r="G81"/>
  <c r="C82"/>
  <c r="D82"/>
  <c r="F82"/>
  <c r="G82"/>
  <c r="C83"/>
  <c r="D83"/>
  <c r="F83"/>
  <c r="G83"/>
  <c r="C84"/>
  <c r="D84"/>
  <c r="F84"/>
  <c r="G84"/>
  <c r="C85"/>
  <c r="D85"/>
  <c r="F85"/>
  <c r="G85"/>
  <c r="C86"/>
  <c r="D86"/>
  <c r="F86"/>
  <c r="G86"/>
  <c r="C87"/>
  <c r="D87"/>
  <c r="F87"/>
  <c r="G87"/>
  <c r="C88"/>
  <c r="D88"/>
  <c r="F88"/>
  <c r="G88"/>
  <c r="C89"/>
  <c r="D89"/>
  <c r="F89"/>
  <c r="G89"/>
  <c r="C90"/>
  <c r="D90"/>
  <c r="F90"/>
  <c r="G90"/>
  <c r="C91"/>
  <c r="D91"/>
  <c r="F91"/>
  <c r="G91"/>
  <c r="C92"/>
  <c r="D92"/>
  <c r="F92"/>
  <c r="G92"/>
  <c r="C93"/>
  <c r="D93"/>
  <c r="F93"/>
  <c r="G93"/>
  <c r="C94"/>
  <c r="D94"/>
  <c r="F94"/>
  <c r="G94"/>
  <c r="C95"/>
  <c r="D95"/>
  <c r="F95"/>
  <c r="G95"/>
  <c r="C96"/>
  <c r="D96"/>
  <c r="F96"/>
  <c r="G96"/>
  <c r="C97"/>
  <c r="D97"/>
  <c r="F97"/>
  <c r="G97"/>
  <c r="C98"/>
  <c r="D98"/>
  <c r="F98"/>
  <c r="G98"/>
  <c r="C99"/>
  <c r="D99"/>
  <c r="F99"/>
  <c r="G99"/>
  <c r="C100"/>
  <c r="D100"/>
  <c r="F100"/>
  <c r="G100"/>
  <c r="C101"/>
  <c r="D101"/>
  <c r="F101"/>
  <c r="G101"/>
  <c r="C102"/>
  <c r="D102"/>
  <c r="F102"/>
  <c r="G102"/>
  <c r="C103"/>
  <c r="D103"/>
  <c r="F103"/>
  <c r="G103"/>
  <c r="C104"/>
  <c r="F104" s="1"/>
  <c r="D104"/>
  <c r="G104"/>
  <c r="C105"/>
  <c r="F105" s="1"/>
  <c r="D105"/>
  <c r="G105"/>
  <c r="C106"/>
  <c r="F106" s="1"/>
  <c r="D106"/>
  <c r="G106"/>
  <c r="C107"/>
  <c r="F107" s="1"/>
  <c r="D107"/>
  <c r="G107"/>
  <c r="C108"/>
  <c r="F108" s="1"/>
  <c r="D108"/>
  <c r="G108"/>
  <c r="C109"/>
  <c r="F109" s="1"/>
  <c r="D109"/>
  <c r="G109"/>
  <c r="C110"/>
  <c r="F110" s="1"/>
  <c r="D110"/>
  <c r="G110"/>
  <c r="C111"/>
  <c r="F111" s="1"/>
  <c r="D111"/>
  <c r="G111"/>
  <c r="C112"/>
  <c r="F112" s="1"/>
  <c r="D112"/>
  <c r="G112"/>
  <c r="C113"/>
  <c r="F113" s="1"/>
  <c r="D113"/>
  <c r="G113"/>
  <c r="C114"/>
  <c r="F114" s="1"/>
  <c r="D114"/>
  <c r="G114"/>
  <c r="C115"/>
  <c r="F115" s="1"/>
  <c r="D115"/>
  <c r="G115"/>
  <c r="C116"/>
  <c r="F116" s="1"/>
  <c r="D116"/>
  <c r="G116"/>
  <c r="C117"/>
  <c r="F117" s="1"/>
  <c r="D117"/>
  <c r="G117"/>
  <c r="C118"/>
  <c r="F118" s="1"/>
  <c r="D118"/>
  <c r="G118"/>
  <c r="C119"/>
  <c r="F119" s="1"/>
  <c r="D119"/>
  <c r="G119"/>
  <c r="C120"/>
  <c r="F120" s="1"/>
  <c r="D120"/>
  <c r="G120"/>
  <c r="C121"/>
  <c r="F121" s="1"/>
  <c r="D121"/>
  <c r="G121"/>
  <c r="C122"/>
  <c r="F122" s="1"/>
  <c r="D122"/>
  <c r="G122"/>
  <c r="C123"/>
  <c r="F123" s="1"/>
  <c r="D123"/>
  <c r="G123"/>
  <c r="C124"/>
  <c r="F124" s="1"/>
  <c r="D124"/>
  <c r="G124"/>
  <c r="C125"/>
  <c r="F125" s="1"/>
  <c r="D125"/>
  <c r="G125"/>
  <c r="C126"/>
  <c r="F126" s="1"/>
  <c r="D126"/>
  <c r="G126"/>
  <c r="C127"/>
  <c r="F127" s="1"/>
  <c r="D127"/>
  <c r="G127"/>
  <c r="C128"/>
  <c r="F128" s="1"/>
  <c r="D128"/>
  <c r="G128"/>
  <c r="C129"/>
  <c r="F129" s="1"/>
  <c r="D129"/>
  <c r="G129"/>
  <c r="C130"/>
  <c r="F130" s="1"/>
  <c r="D130"/>
  <c r="G130"/>
  <c r="C131"/>
  <c r="F131" s="1"/>
  <c r="D131"/>
  <c r="G131"/>
  <c r="C132"/>
  <c r="F132" s="1"/>
  <c r="D132"/>
  <c r="G132"/>
  <c r="C133"/>
  <c r="F133" s="1"/>
  <c r="D133"/>
  <c r="G133"/>
  <c r="C134"/>
  <c r="F134" s="1"/>
  <c r="D134"/>
  <c r="G134"/>
  <c r="C135"/>
  <c r="F135" s="1"/>
  <c r="D135"/>
  <c r="G135"/>
  <c r="C136"/>
  <c r="F136" s="1"/>
  <c r="D136"/>
  <c r="G136"/>
  <c r="C137"/>
  <c r="F137" s="1"/>
  <c r="D137"/>
  <c r="G137"/>
  <c r="C138"/>
  <c r="F138" s="1"/>
  <c r="D138"/>
  <c r="G138"/>
  <c r="C139"/>
  <c r="F139" s="1"/>
  <c r="D139"/>
  <c r="G139"/>
  <c r="C140"/>
  <c r="F140" s="1"/>
  <c r="D140"/>
  <c r="G140"/>
  <c r="C141"/>
  <c r="F141" s="1"/>
  <c r="D141"/>
  <c r="G141"/>
  <c r="C142"/>
  <c r="F142" s="1"/>
  <c r="D142"/>
  <c r="G142"/>
  <c r="C143"/>
  <c r="F143" s="1"/>
  <c r="D143"/>
  <c r="G143"/>
  <c r="C144"/>
  <c r="F144" s="1"/>
  <c r="D144"/>
  <c r="G144"/>
  <c r="C145"/>
  <c r="F145" s="1"/>
  <c r="D145"/>
  <c r="G145"/>
  <c r="C146"/>
  <c r="F146" s="1"/>
  <c r="D146"/>
  <c r="G146"/>
  <c r="C147"/>
  <c r="F147" s="1"/>
  <c r="D147"/>
  <c r="G147"/>
  <c r="C148"/>
  <c r="F148" s="1"/>
  <c r="D148"/>
  <c r="G148"/>
  <c r="C149"/>
  <c r="F149" s="1"/>
  <c r="D149"/>
  <c r="G149"/>
  <c r="C150"/>
  <c r="F150" s="1"/>
  <c r="D150"/>
  <c r="G150"/>
  <c r="C151"/>
  <c r="F151" s="1"/>
  <c r="D151"/>
  <c r="G151"/>
  <c r="C152"/>
  <c r="F152" s="1"/>
  <c r="D152"/>
  <c r="G152"/>
  <c r="C153"/>
  <c r="F153" s="1"/>
  <c r="D153"/>
  <c r="G153"/>
  <c r="C154"/>
  <c r="F154" s="1"/>
  <c r="D154"/>
  <c r="G154"/>
  <c r="C155"/>
  <c r="F155" s="1"/>
  <c r="D155"/>
  <c r="G155"/>
  <c r="C156"/>
  <c r="F156" s="1"/>
  <c r="D156"/>
  <c r="G156"/>
  <c r="C157"/>
  <c r="F157" s="1"/>
  <c r="D157"/>
  <c r="G157"/>
  <c r="C158"/>
  <c r="F158" s="1"/>
  <c r="D158"/>
  <c r="G158"/>
  <c r="C159"/>
  <c r="F159" s="1"/>
  <c r="D159"/>
  <c r="G159"/>
  <c r="C160"/>
  <c r="F160" s="1"/>
  <c r="D160"/>
  <c r="G160"/>
  <c r="C161"/>
  <c r="F161" s="1"/>
  <c r="D161"/>
  <c r="G161"/>
  <c r="C162"/>
  <c r="F162" s="1"/>
  <c r="D162"/>
  <c r="G162"/>
  <c r="C163"/>
  <c r="F163" s="1"/>
  <c r="D163"/>
  <c r="G163"/>
  <c r="C164"/>
  <c r="F164" s="1"/>
  <c r="D164"/>
  <c r="G164"/>
  <c r="C165"/>
  <c r="F165" s="1"/>
  <c r="D165"/>
  <c r="G165"/>
  <c r="C166"/>
  <c r="F166" s="1"/>
  <c r="D166"/>
  <c r="G166"/>
  <c r="C167"/>
  <c r="F167" s="1"/>
  <c r="D167"/>
  <c r="G167"/>
  <c r="C168"/>
  <c r="F168" s="1"/>
  <c r="D168"/>
  <c r="G168"/>
  <c r="C169"/>
  <c r="F169" s="1"/>
  <c r="D169"/>
  <c r="G169"/>
  <c r="C170"/>
  <c r="F170" s="1"/>
  <c r="D170"/>
  <c r="G170"/>
  <c r="C171"/>
  <c r="F171" s="1"/>
  <c r="D171"/>
  <c r="G171"/>
  <c r="C172"/>
  <c r="F172" s="1"/>
  <c r="D172"/>
  <c r="G172"/>
  <c r="C173"/>
  <c r="F173" s="1"/>
  <c r="D173"/>
  <c r="G173"/>
  <c r="C174"/>
  <c r="F174" s="1"/>
  <c r="D174"/>
  <c r="G174"/>
  <c r="C175"/>
  <c r="F175" s="1"/>
  <c r="D175"/>
  <c r="G175"/>
  <c r="C176"/>
  <c r="F176" s="1"/>
  <c r="D176"/>
  <c r="G176"/>
  <c r="C177"/>
  <c r="F177" s="1"/>
  <c r="D177"/>
  <c r="G177"/>
  <c r="C178"/>
  <c r="F178" s="1"/>
  <c r="D178"/>
  <c r="G178"/>
  <c r="C179"/>
  <c r="F179" s="1"/>
  <c r="D179"/>
  <c r="G179"/>
  <c r="C180"/>
  <c r="F180" s="1"/>
  <c r="D180"/>
  <c r="G180"/>
  <c r="C181"/>
  <c r="F181" s="1"/>
  <c r="D181"/>
  <c r="G181"/>
  <c r="C182"/>
  <c r="F182" s="1"/>
  <c r="D182"/>
  <c r="G182"/>
  <c r="C183"/>
  <c r="F183" s="1"/>
  <c r="D183"/>
  <c r="G183"/>
  <c r="C184"/>
  <c r="F184" s="1"/>
  <c r="D184"/>
  <c r="G184"/>
  <c r="C185"/>
  <c r="F185" s="1"/>
  <c r="D185"/>
  <c r="G185"/>
  <c r="C186"/>
  <c r="F186" s="1"/>
  <c r="D186"/>
  <c r="G186"/>
  <c r="C187"/>
  <c r="F187" s="1"/>
  <c r="D187"/>
  <c r="G187"/>
  <c r="C188"/>
  <c r="F188" s="1"/>
  <c r="D188"/>
  <c r="G188"/>
  <c r="C189"/>
  <c r="F189" s="1"/>
  <c r="D189"/>
  <c r="G189"/>
  <c r="C190"/>
  <c r="F190" s="1"/>
  <c r="D190"/>
  <c r="G190"/>
  <c r="C191"/>
  <c r="F191" s="1"/>
  <c r="D191"/>
  <c r="G191"/>
  <c r="C192"/>
  <c r="F192" s="1"/>
  <c r="D192"/>
  <c r="G192"/>
  <c r="C193"/>
  <c r="F193" s="1"/>
  <c r="D193"/>
  <c r="G193"/>
  <c r="C194"/>
  <c r="F194" s="1"/>
  <c r="D194"/>
  <c r="G194"/>
  <c r="C195"/>
  <c r="F195" s="1"/>
  <c r="D195"/>
  <c r="G195"/>
  <c r="C196"/>
  <c r="F196" s="1"/>
  <c r="D196"/>
  <c r="G196"/>
  <c r="C197"/>
  <c r="F197" s="1"/>
  <c r="D197"/>
  <c r="G197"/>
  <c r="C198"/>
  <c r="F198" s="1"/>
  <c r="D198"/>
  <c r="G198"/>
  <c r="C199"/>
  <c r="F199" s="1"/>
  <c r="D199"/>
  <c r="C200"/>
  <c r="D200"/>
  <c r="F200"/>
  <c r="C201"/>
  <c r="D201"/>
  <c r="F201"/>
  <c r="C202"/>
  <c r="F202" s="1"/>
  <c r="D202"/>
  <c r="C203"/>
  <c r="F203" s="1"/>
  <c r="D203"/>
  <c r="B2" i="27"/>
  <c r="G4"/>
  <c r="G5"/>
  <c r="C6"/>
  <c r="D6"/>
  <c r="F6"/>
  <c r="G6"/>
  <c r="C7"/>
  <c r="D7"/>
  <c r="F7"/>
  <c r="G7"/>
  <c r="C8"/>
  <c r="D8"/>
  <c r="F8"/>
  <c r="G8"/>
  <c r="C9"/>
  <c r="D9"/>
  <c r="F9"/>
  <c r="G9"/>
  <c r="C10"/>
  <c r="D10"/>
  <c r="F10"/>
  <c r="G10"/>
  <c r="C11"/>
  <c r="D11"/>
  <c r="F11"/>
  <c r="G11"/>
  <c r="C12"/>
  <c r="D12"/>
  <c r="F12"/>
  <c r="G12"/>
  <c r="C13"/>
  <c r="D13"/>
  <c r="F13"/>
  <c r="G13"/>
  <c r="C14"/>
  <c r="D14"/>
  <c r="F14"/>
  <c r="G14"/>
  <c r="C15"/>
  <c r="D15"/>
  <c r="F15"/>
  <c r="G15"/>
  <c r="C16"/>
  <c r="D16"/>
  <c r="F16"/>
  <c r="G16"/>
  <c r="C17"/>
  <c r="D17"/>
  <c r="F17"/>
  <c r="G17"/>
  <c r="C18"/>
  <c r="D18"/>
  <c r="F18"/>
  <c r="G18"/>
  <c r="C19"/>
  <c r="D19"/>
  <c r="F19"/>
  <c r="G19"/>
  <c r="C20"/>
  <c r="D20"/>
  <c r="F20"/>
  <c r="G20"/>
  <c r="C21"/>
  <c r="D21"/>
  <c r="F21"/>
  <c r="G21"/>
  <c r="C22"/>
  <c r="D22"/>
  <c r="F22"/>
  <c r="G22"/>
  <c r="C23"/>
  <c r="D23"/>
  <c r="F23"/>
  <c r="G23"/>
  <c r="C24"/>
  <c r="D24"/>
  <c r="F24"/>
  <c r="G24"/>
  <c r="C25"/>
  <c r="D25"/>
  <c r="F25"/>
  <c r="G25"/>
  <c r="C26"/>
  <c r="D26"/>
  <c r="F26"/>
  <c r="G26"/>
  <c r="C27"/>
  <c r="D27"/>
  <c r="F27"/>
  <c r="G27"/>
  <c r="C28"/>
  <c r="D28"/>
  <c r="F28"/>
  <c r="G28"/>
  <c r="C29"/>
  <c r="D29"/>
  <c r="F29"/>
  <c r="G29"/>
  <c r="C30"/>
  <c r="D30"/>
  <c r="F30"/>
  <c r="G30"/>
  <c r="C31"/>
  <c r="D31"/>
  <c r="F31"/>
  <c r="G31"/>
  <c r="C32"/>
  <c r="D32"/>
  <c r="F32"/>
  <c r="G32"/>
  <c r="C33"/>
  <c r="D33"/>
  <c r="F33"/>
  <c r="G33"/>
  <c r="C34"/>
  <c r="D34"/>
  <c r="F34"/>
  <c r="G34"/>
  <c r="C35"/>
  <c r="D35"/>
  <c r="F35"/>
  <c r="G35"/>
  <c r="C36"/>
  <c r="D36"/>
  <c r="F36"/>
  <c r="G36"/>
  <c r="C37"/>
  <c r="D37"/>
  <c r="F37"/>
  <c r="G37"/>
  <c r="C38"/>
  <c r="D38"/>
  <c r="F38"/>
  <c r="G38"/>
  <c r="C39"/>
  <c r="D39"/>
  <c r="F39"/>
  <c r="G39"/>
  <c r="C40"/>
  <c r="D40"/>
  <c r="F40"/>
  <c r="G40"/>
  <c r="C41"/>
  <c r="D41"/>
  <c r="F41"/>
  <c r="G41"/>
  <c r="C42"/>
  <c r="D42"/>
  <c r="F42"/>
  <c r="G42"/>
  <c r="C43"/>
  <c r="D43"/>
  <c r="F43"/>
  <c r="G43"/>
  <c r="C44"/>
  <c r="D44"/>
  <c r="F44"/>
  <c r="G44"/>
  <c r="C45"/>
  <c r="D45"/>
  <c r="F45"/>
  <c r="G45"/>
  <c r="C46"/>
  <c r="D46"/>
  <c r="F46"/>
  <c r="G46"/>
  <c r="C47"/>
  <c r="D47"/>
  <c r="F47"/>
  <c r="G47"/>
  <c r="C48"/>
  <c r="D48"/>
  <c r="F48"/>
  <c r="G48"/>
  <c r="C49"/>
  <c r="D49"/>
  <c r="F49"/>
  <c r="G49"/>
  <c r="C50"/>
  <c r="D50"/>
  <c r="F50"/>
  <c r="G50"/>
  <c r="C51"/>
  <c r="D51"/>
  <c r="F51"/>
  <c r="G51"/>
  <c r="C52"/>
  <c r="D52"/>
  <c r="F52"/>
  <c r="G52"/>
  <c r="C53"/>
  <c r="D53"/>
  <c r="F53"/>
  <c r="G53"/>
  <c r="C54"/>
  <c r="D54"/>
  <c r="F54"/>
  <c r="G54"/>
  <c r="C55"/>
  <c r="D55"/>
  <c r="F55"/>
  <c r="G55"/>
  <c r="C56"/>
  <c r="D56"/>
  <c r="F56"/>
  <c r="G56"/>
  <c r="C57"/>
  <c r="D57"/>
  <c r="F57"/>
  <c r="G57"/>
  <c r="C58"/>
  <c r="D58"/>
  <c r="F58"/>
  <c r="G58"/>
  <c r="C59"/>
  <c r="D59"/>
  <c r="F59"/>
  <c r="G59"/>
  <c r="C60"/>
  <c r="D60"/>
  <c r="F60"/>
  <c r="G60"/>
  <c r="C61"/>
  <c r="D61"/>
  <c r="F61"/>
  <c r="G61"/>
  <c r="C62"/>
  <c r="D62"/>
  <c r="F62"/>
  <c r="G62"/>
  <c r="C63"/>
  <c r="D63"/>
  <c r="F63"/>
  <c r="G63"/>
  <c r="C64"/>
  <c r="D64"/>
  <c r="F64"/>
  <c r="G64"/>
  <c r="C65"/>
  <c r="D65"/>
  <c r="F65"/>
  <c r="G65"/>
  <c r="C66"/>
  <c r="D66"/>
  <c r="F66"/>
  <c r="G66"/>
  <c r="C67"/>
  <c r="D67"/>
  <c r="F67"/>
  <c r="G67"/>
  <c r="C68"/>
  <c r="D68"/>
  <c r="F68"/>
  <c r="G68"/>
  <c r="C69"/>
  <c r="D69"/>
  <c r="F69"/>
  <c r="G69"/>
  <c r="C70"/>
  <c r="D70"/>
  <c r="F70"/>
  <c r="G70"/>
  <c r="C71"/>
  <c r="D71"/>
  <c r="F71"/>
  <c r="G71"/>
  <c r="C72"/>
  <c r="D72"/>
  <c r="F72"/>
  <c r="G72"/>
  <c r="C73"/>
  <c r="D73"/>
  <c r="F73"/>
  <c r="G73"/>
  <c r="C74"/>
  <c r="D74"/>
  <c r="F74"/>
  <c r="G74"/>
  <c r="C75"/>
  <c r="D75"/>
  <c r="F75"/>
  <c r="G75"/>
  <c r="C76"/>
  <c r="D76"/>
  <c r="F76"/>
  <c r="G76"/>
  <c r="C77"/>
  <c r="D77"/>
  <c r="F77"/>
  <c r="G77"/>
  <c r="C78"/>
  <c r="D78"/>
  <c r="F78"/>
  <c r="G78"/>
  <c r="C79"/>
  <c r="D79"/>
  <c r="F79"/>
  <c r="G79"/>
  <c r="C80"/>
  <c r="D80"/>
  <c r="F80"/>
  <c r="G80"/>
  <c r="C81"/>
  <c r="D81"/>
  <c r="F81"/>
  <c r="G81"/>
  <c r="C82"/>
  <c r="D82"/>
  <c r="F82"/>
  <c r="G82"/>
  <c r="C83"/>
  <c r="D83"/>
  <c r="F83"/>
  <c r="G83"/>
  <c r="C84"/>
  <c r="D84"/>
  <c r="F84"/>
  <c r="G84"/>
  <c r="C85"/>
  <c r="D85"/>
  <c r="F85"/>
  <c r="G85"/>
  <c r="C86"/>
  <c r="D86"/>
  <c r="F86"/>
  <c r="G86"/>
  <c r="C87"/>
  <c r="D87"/>
  <c r="F87"/>
  <c r="G87"/>
  <c r="C88"/>
  <c r="D88"/>
  <c r="F88"/>
  <c r="G88"/>
  <c r="C89"/>
  <c r="D89"/>
  <c r="F89"/>
  <c r="G89"/>
  <c r="C90"/>
  <c r="D90"/>
  <c r="F90"/>
  <c r="G90"/>
  <c r="C91"/>
  <c r="D91"/>
  <c r="F91"/>
  <c r="G91"/>
  <c r="C92"/>
  <c r="D92"/>
  <c r="F92"/>
  <c r="G92"/>
  <c r="C93"/>
  <c r="D93"/>
  <c r="F93"/>
  <c r="G93"/>
  <c r="C94"/>
  <c r="D94"/>
  <c r="F94"/>
  <c r="G94"/>
  <c r="C95"/>
  <c r="D95"/>
  <c r="F95"/>
  <c r="G95"/>
  <c r="C96"/>
  <c r="D96"/>
  <c r="F96"/>
  <c r="G96"/>
  <c r="C97"/>
  <c r="D97"/>
  <c r="F97"/>
  <c r="G97"/>
  <c r="C98"/>
  <c r="D98"/>
  <c r="F98"/>
  <c r="G98"/>
  <c r="C99"/>
  <c r="D99"/>
  <c r="F99"/>
  <c r="G99"/>
  <c r="C100"/>
  <c r="D100"/>
  <c r="F100"/>
  <c r="G100"/>
  <c r="C101"/>
  <c r="D101"/>
  <c r="F101"/>
  <c r="G101"/>
  <c r="C102"/>
  <c r="D102"/>
  <c r="F102"/>
  <c r="G102"/>
  <c r="C103"/>
  <c r="D103"/>
  <c r="F103"/>
  <c r="G103"/>
  <c r="C104"/>
  <c r="D104"/>
  <c r="F104"/>
  <c r="G104"/>
  <c r="C105"/>
  <c r="D105"/>
  <c r="F105"/>
  <c r="G105"/>
  <c r="C106"/>
  <c r="D106"/>
  <c r="F106"/>
  <c r="G106"/>
  <c r="C107"/>
  <c r="D107"/>
  <c r="F107"/>
  <c r="G107"/>
  <c r="C108"/>
  <c r="F108" s="1"/>
  <c r="D108"/>
  <c r="G108"/>
  <c r="C109"/>
  <c r="F109" s="1"/>
  <c r="D109"/>
  <c r="G109"/>
  <c r="C110"/>
  <c r="F110" s="1"/>
  <c r="D110"/>
  <c r="G110"/>
  <c r="C111"/>
  <c r="F111" s="1"/>
  <c r="D111"/>
  <c r="G111"/>
  <c r="C112"/>
  <c r="F112" s="1"/>
  <c r="D112"/>
  <c r="G112"/>
  <c r="C113"/>
  <c r="F113" s="1"/>
  <c r="D113"/>
  <c r="G113"/>
  <c r="C114"/>
  <c r="F114" s="1"/>
  <c r="D114"/>
  <c r="G114"/>
  <c r="C115"/>
  <c r="F115" s="1"/>
  <c r="D115"/>
  <c r="G115"/>
  <c r="C116"/>
  <c r="F116" s="1"/>
  <c r="D116"/>
  <c r="G116"/>
  <c r="C117"/>
  <c r="F117" s="1"/>
  <c r="D117"/>
  <c r="G117"/>
  <c r="C118"/>
  <c r="F118" s="1"/>
  <c r="D118"/>
  <c r="G118"/>
  <c r="C119"/>
  <c r="F119" s="1"/>
  <c r="D119"/>
  <c r="G119"/>
  <c r="C120"/>
  <c r="F120" s="1"/>
  <c r="D120"/>
  <c r="G120"/>
  <c r="C121"/>
  <c r="F121" s="1"/>
  <c r="D121"/>
  <c r="G121"/>
  <c r="C122"/>
  <c r="F122" s="1"/>
  <c r="D122"/>
  <c r="G122"/>
  <c r="C123"/>
  <c r="F123" s="1"/>
  <c r="D123"/>
  <c r="G123"/>
  <c r="C124"/>
  <c r="F124" s="1"/>
  <c r="D124"/>
  <c r="G124"/>
  <c r="C125"/>
  <c r="F125" s="1"/>
  <c r="D125"/>
  <c r="G125"/>
  <c r="C126"/>
  <c r="F126" s="1"/>
  <c r="D126"/>
  <c r="G126"/>
  <c r="C127"/>
  <c r="F127" s="1"/>
  <c r="D127"/>
  <c r="G127"/>
  <c r="C128"/>
  <c r="F128" s="1"/>
  <c r="D128"/>
  <c r="G128"/>
  <c r="C129"/>
  <c r="F129" s="1"/>
  <c r="D129"/>
  <c r="G129"/>
  <c r="C130"/>
  <c r="F130" s="1"/>
  <c r="D130"/>
  <c r="G130"/>
  <c r="C131"/>
  <c r="F131" s="1"/>
  <c r="D131"/>
  <c r="G131"/>
  <c r="C132"/>
  <c r="F132" s="1"/>
  <c r="D132"/>
  <c r="G132"/>
  <c r="C133"/>
  <c r="F133" s="1"/>
  <c r="D133"/>
  <c r="G133"/>
  <c r="C134"/>
  <c r="F134" s="1"/>
  <c r="D134"/>
  <c r="G134"/>
  <c r="C135"/>
  <c r="F135" s="1"/>
  <c r="D135"/>
  <c r="G135"/>
  <c r="C136"/>
  <c r="F136" s="1"/>
  <c r="D136"/>
  <c r="G136"/>
  <c r="C137"/>
  <c r="F137" s="1"/>
  <c r="D137"/>
  <c r="G137"/>
  <c r="C138"/>
  <c r="F138" s="1"/>
  <c r="D138"/>
  <c r="G138"/>
  <c r="C139"/>
  <c r="F139" s="1"/>
  <c r="D139"/>
  <c r="G139"/>
  <c r="C140"/>
  <c r="F140" s="1"/>
  <c r="D140"/>
  <c r="G140"/>
  <c r="C141"/>
  <c r="F141" s="1"/>
  <c r="D141"/>
  <c r="G141"/>
  <c r="C142"/>
  <c r="F142" s="1"/>
  <c r="D142"/>
  <c r="G142"/>
  <c r="C143"/>
  <c r="F143" s="1"/>
  <c r="D143"/>
  <c r="G143"/>
  <c r="C144"/>
  <c r="F144" s="1"/>
  <c r="D144"/>
  <c r="G144"/>
  <c r="C145"/>
  <c r="F145" s="1"/>
  <c r="D145"/>
  <c r="G145"/>
  <c r="C146"/>
  <c r="F146" s="1"/>
  <c r="D146"/>
  <c r="G146"/>
  <c r="C147"/>
  <c r="F147" s="1"/>
  <c r="D147"/>
  <c r="G147"/>
  <c r="C148"/>
  <c r="F148" s="1"/>
  <c r="D148"/>
  <c r="G148"/>
  <c r="C149"/>
  <c r="F149" s="1"/>
  <c r="D149"/>
  <c r="G149"/>
  <c r="C150"/>
  <c r="F150" s="1"/>
  <c r="D150"/>
  <c r="G150"/>
  <c r="C151"/>
  <c r="F151" s="1"/>
  <c r="D151"/>
  <c r="G151"/>
  <c r="C152"/>
  <c r="F152" s="1"/>
  <c r="D152"/>
  <c r="G152"/>
  <c r="C153"/>
  <c r="F153" s="1"/>
  <c r="D153"/>
  <c r="G153"/>
  <c r="C154"/>
  <c r="F154" s="1"/>
  <c r="D154"/>
  <c r="G154"/>
  <c r="C155"/>
  <c r="F155" s="1"/>
  <c r="D155"/>
  <c r="G155"/>
  <c r="C156"/>
  <c r="F156" s="1"/>
  <c r="D156"/>
  <c r="G156"/>
  <c r="C157"/>
  <c r="F157" s="1"/>
  <c r="D157"/>
  <c r="G157"/>
  <c r="C158"/>
  <c r="F158" s="1"/>
  <c r="D158"/>
  <c r="G158"/>
  <c r="C159"/>
  <c r="F159" s="1"/>
  <c r="D159"/>
  <c r="G159"/>
  <c r="C160"/>
  <c r="F160" s="1"/>
  <c r="D160"/>
  <c r="G160"/>
  <c r="C161"/>
  <c r="F161" s="1"/>
  <c r="D161"/>
  <c r="G161"/>
  <c r="C162"/>
  <c r="F162" s="1"/>
  <c r="D162"/>
  <c r="G162"/>
  <c r="C163"/>
  <c r="F163" s="1"/>
  <c r="D163"/>
  <c r="G163"/>
  <c r="C164"/>
  <c r="F164" s="1"/>
  <c r="D164"/>
  <c r="G164"/>
  <c r="C165"/>
  <c r="F165" s="1"/>
  <c r="D165"/>
  <c r="G165"/>
  <c r="C166"/>
  <c r="F166" s="1"/>
  <c r="D166"/>
  <c r="G166"/>
  <c r="C167"/>
  <c r="F167" s="1"/>
  <c r="D167"/>
  <c r="G167"/>
  <c r="C168"/>
  <c r="F168" s="1"/>
  <c r="D168"/>
  <c r="G168"/>
  <c r="C169"/>
  <c r="F169" s="1"/>
  <c r="D169"/>
  <c r="G169"/>
  <c r="C170"/>
  <c r="F170" s="1"/>
  <c r="D170"/>
  <c r="G170"/>
  <c r="C171"/>
  <c r="F171" s="1"/>
  <c r="D171"/>
  <c r="G171"/>
  <c r="C172"/>
  <c r="F172" s="1"/>
  <c r="D172"/>
  <c r="G172"/>
  <c r="C173"/>
  <c r="F173" s="1"/>
  <c r="D173"/>
  <c r="G173"/>
  <c r="C174"/>
  <c r="F174" s="1"/>
  <c r="D174"/>
  <c r="G174"/>
  <c r="C175"/>
  <c r="F175" s="1"/>
  <c r="D175"/>
  <c r="G175"/>
  <c r="C176"/>
  <c r="F176" s="1"/>
  <c r="D176"/>
  <c r="G176"/>
  <c r="C177"/>
  <c r="F177" s="1"/>
  <c r="D177"/>
  <c r="G177"/>
  <c r="C178"/>
  <c r="F178" s="1"/>
  <c r="D178"/>
  <c r="G178"/>
  <c r="C179"/>
  <c r="F179" s="1"/>
  <c r="D179"/>
  <c r="G179"/>
  <c r="C180"/>
  <c r="F180" s="1"/>
  <c r="D180"/>
  <c r="G180"/>
  <c r="C181"/>
  <c r="F181" s="1"/>
  <c r="D181"/>
  <c r="G181"/>
  <c r="C182"/>
  <c r="F182" s="1"/>
  <c r="D182"/>
  <c r="G182"/>
  <c r="C183"/>
  <c r="D183"/>
  <c r="F183"/>
  <c r="G183"/>
  <c r="C184"/>
  <c r="D184"/>
  <c r="F184"/>
  <c r="G184"/>
  <c r="C185"/>
  <c r="D185"/>
  <c r="F185"/>
  <c r="G185"/>
  <c r="C186"/>
  <c r="D186"/>
  <c r="F186"/>
  <c r="G186"/>
  <c r="C187"/>
  <c r="D187"/>
  <c r="F187"/>
  <c r="G187"/>
  <c r="C188"/>
  <c r="D188"/>
  <c r="F188"/>
  <c r="G188"/>
  <c r="C189"/>
  <c r="D189"/>
  <c r="F189"/>
  <c r="G189"/>
  <c r="C190"/>
  <c r="D190"/>
  <c r="F190"/>
  <c r="G190"/>
  <c r="C191"/>
  <c r="F191" s="1"/>
  <c r="D191"/>
  <c r="G191"/>
  <c r="C192"/>
  <c r="F192" s="1"/>
  <c r="D192"/>
  <c r="G192"/>
  <c r="C193"/>
  <c r="F193" s="1"/>
  <c r="D193"/>
  <c r="G193"/>
  <c r="C194"/>
  <c r="F194" s="1"/>
  <c r="D194"/>
  <c r="G194"/>
  <c r="C195"/>
  <c r="F195" s="1"/>
  <c r="D195"/>
  <c r="G195"/>
  <c r="C196"/>
  <c r="F196" s="1"/>
  <c r="D196"/>
  <c r="G196"/>
  <c r="C197"/>
  <c r="F197" s="1"/>
  <c r="D197"/>
  <c r="G197"/>
  <c r="C198"/>
  <c r="F198" s="1"/>
  <c r="D198"/>
  <c r="G198"/>
  <c r="C199"/>
  <c r="F199" s="1"/>
  <c r="D199"/>
  <c r="C200"/>
  <c r="F200" s="1"/>
  <c r="D200"/>
  <c r="C201"/>
  <c r="D201"/>
  <c r="F201"/>
  <c r="C202"/>
  <c r="D202"/>
  <c r="F202"/>
  <c r="C203"/>
  <c r="F203" s="1"/>
  <c r="D203"/>
  <c r="B2" i="24"/>
  <c r="G4"/>
  <c r="G5"/>
  <c r="C6"/>
  <c r="D6"/>
  <c r="F6"/>
  <c r="G6"/>
  <c r="C7"/>
  <c r="D7"/>
  <c r="F7"/>
  <c r="G7"/>
  <c r="C8"/>
  <c r="D8"/>
  <c r="F8"/>
  <c r="G8"/>
  <c r="C9"/>
  <c r="D9"/>
  <c r="F9"/>
  <c r="G9"/>
  <c r="C10"/>
  <c r="D10"/>
  <c r="F10"/>
  <c r="G10"/>
  <c r="C11"/>
  <c r="D11"/>
  <c r="F11"/>
  <c r="G11"/>
  <c r="C12"/>
  <c r="D12"/>
  <c r="F12"/>
  <c r="G12"/>
  <c r="C13"/>
  <c r="D13"/>
  <c r="F13"/>
  <c r="G13"/>
  <c r="C14"/>
  <c r="F14" s="1"/>
  <c r="D14"/>
  <c r="G14"/>
  <c r="C15"/>
  <c r="F15" s="1"/>
  <c r="D15"/>
  <c r="G15"/>
  <c r="C16"/>
  <c r="F16" s="1"/>
  <c r="D16"/>
  <c r="G16"/>
  <c r="C17"/>
  <c r="F17" s="1"/>
  <c r="D17"/>
  <c r="G17"/>
  <c r="C18"/>
  <c r="F18" s="1"/>
  <c r="D18"/>
  <c r="G18"/>
  <c r="C19"/>
  <c r="F19" s="1"/>
  <c r="D19"/>
  <c r="G19"/>
  <c r="C20"/>
  <c r="F20" s="1"/>
  <c r="D20"/>
  <c r="G20"/>
  <c r="C21"/>
  <c r="F21" s="1"/>
  <c r="D21"/>
  <c r="G21"/>
  <c r="C22"/>
  <c r="F22" s="1"/>
  <c r="D22"/>
  <c r="G22"/>
  <c r="C23"/>
  <c r="F23" s="1"/>
  <c r="D23"/>
  <c r="G23"/>
  <c r="C24"/>
  <c r="F24" s="1"/>
  <c r="D24"/>
  <c r="G24"/>
  <c r="C25"/>
  <c r="F25" s="1"/>
  <c r="D25"/>
  <c r="G25"/>
  <c r="C26"/>
  <c r="F26" s="1"/>
  <c r="D26"/>
  <c r="G26"/>
  <c r="C27"/>
  <c r="F27" s="1"/>
  <c r="D27"/>
  <c r="G27"/>
  <c r="C28"/>
  <c r="F28" s="1"/>
  <c r="D28"/>
  <c r="G28"/>
  <c r="C29"/>
  <c r="F29" s="1"/>
  <c r="D29"/>
  <c r="G29"/>
  <c r="C30"/>
  <c r="F30" s="1"/>
  <c r="D30"/>
  <c r="G30"/>
  <c r="C31"/>
  <c r="F31" s="1"/>
  <c r="D31"/>
  <c r="G31"/>
  <c r="C32"/>
  <c r="F32" s="1"/>
  <c r="D32"/>
  <c r="G32"/>
  <c r="C33"/>
  <c r="F33" s="1"/>
  <c r="D33"/>
  <c r="G33"/>
  <c r="C34"/>
  <c r="F34" s="1"/>
  <c r="D34"/>
  <c r="G34"/>
  <c r="C35"/>
  <c r="F35" s="1"/>
  <c r="D35"/>
  <c r="G35"/>
  <c r="C36"/>
  <c r="F36" s="1"/>
  <c r="D36"/>
  <c r="G36"/>
  <c r="C37"/>
  <c r="F37" s="1"/>
  <c r="D37"/>
  <c r="G37"/>
  <c r="C38"/>
  <c r="F38" s="1"/>
  <c r="D38"/>
  <c r="G38"/>
  <c r="C39"/>
  <c r="F39" s="1"/>
  <c r="D39"/>
  <c r="G39"/>
  <c r="C40"/>
  <c r="F40" s="1"/>
  <c r="D40"/>
  <c r="G40"/>
  <c r="C41"/>
  <c r="F41" s="1"/>
  <c r="D41"/>
  <c r="G41"/>
  <c r="C42"/>
  <c r="F42" s="1"/>
  <c r="D42"/>
  <c r="G42"/>
  <c r="C43"/>
  <c r="F43" s="1"/>
  <c r="D43"/>
  <c r="G43"/>
  <c r="C44"/>
  <c r="F44" s="1"/>
  <c r="D44"/>
  <c r="G44"/>
  <c r="C45"/>
  <c r="F45" s="1"/>
  <c r="D45"/>
  <c r="G45"/>
  <c r="C46"/>
  <c r="F46" s="1"/>
  <c r="D46"/>
  <c r="G46"/>
  <c r="C47"/>
  <c r="F47" s="1"/>
  <c r="D47"/>
  <c r="G47"/>
  <c r="C48"/>
  <c r="F48" s="1"/>
  <c r="D48"/>
  <c r="G48"/>
  <c r="C49"/>
  <c r="F49" s="1"/>
  <c r="D49"/>
  <c r="G49"/>
  <c r="C50"/>
  <c r="F50" s="1"/>
  <c r="D50"/>
  <c r="G50"/>
  <c r="C51"/>
  <c r="F51" s="1"/>
  <c r="D51"/>
  <c r="G51"/>
  <c r="C52"/>
  <c r="F52" s="1"/>
  <c r="D52"/>
  <c r="G52"/>
  <c r="C53"/>
  <c r="F53" s="1"/>
  <c r="D53"/>
  <c r="G53"/>
  <c r="C54"/>
  <c r="F54" s="1"/>
  <c r="D54"/>
  <c r="G54"/>
  <c r="C55"/>
  <c r="F55" s="1"/>
  <c r="D55"/>
  <c r="G55"/>
  <c r="C56"/>
  <c r="F56" s="1"/>
  <c r="D56"/>
  <c r="G56"/>
  <c r="C57"/>
  <c r="F57" s="1"/>
  <c r="D57"/>
  <c r="G57"/>
  <c r="C58"/>
  <c r="F58" s="1"/>
  <c r="D58"/>
  <c r="G58"/>
  <c r="C59"/>
  <c r="F59" s="1"/>
  <c r="D59"/>
  <c r="G59"/>
  <c r="C60"/>
  <c r="F60" s="1"/>
  <c r="D60"/>
  <c r="G60"/>
  <c r="C61"/>
  <c r="F61" s="1"/>
  <c r="D61"/>
  <c r="G61"/>
  <c r="C62"/>
  <c r="F62" s="1"/>
  <c r="D62"/>
  <c r="G62"/>
  <c r="C63"/>
  <c r="F63" s="1"/>
  <c r="D63"/>
  <c r="G63"/>
  <c r="C64"/>
  <c r="F64" s="1"/>
  <c r="D64"/>
  <c r="G64"/>
  <c r="C65"/>
  <c r="F65" s="1"/>
  <c r="D65"/>
  <c r="G65"/>
  <c r="C66"/>
  <c r="F66" s="1"/>
  <c r="D66"/>
  <c r="G66"/>
  <c r="C67"/>
  <c r="F67" s="1"/>
  <c r="D67"/>
  <c r="G67"/>
  <c r="C68"/>
  <c r="F68" s="1"/>
  <c r="D68"/>
  <c r="G68"/>
  <c r="C69"/>
  <c r="F69" s="1"/>
  <c r="D69"/>
  <c r="G69"/>
  <c r="C70"/>
  <c r="F70" s="1"/>
  <c r="D70"/>
  <c r="G70"/>
  <c r="C71"/>
  <c r="F71" s="1"/>
  <c r="D71"/>
  <c r="G71"/>
  <c r="C72"/>
  <c r="F72" s="1"/>
  <c r="D72"/>
  <c r="G72"/>
  <c r="C73"/>
  <c r="F73" s="1"/>
  <c r="D73"/>
  <c r="G73"/>
  <c r="C74"/>
  <c r="F74" s="1"/>
  <c r="D74"/>
  <c r="G74"/>
  <c r="C75"/>
  <c r="F75" s="1"/>
  <c r="D75"/>
  <c r="G75"/>
  <c r="C76"/>
  <c r="F76" s="1"/>
  <c r="D76"/>
  <c r="G76"/>
  <c r="C77"/>
  <c r="F77" s="1"/>
  <c r="D77"/>
  <c r="G77"/>
  <c r="C78"/>
  <c r="F78" s="1"/>
  <c r="D78"/>
  <c r="G78"/>
  <c r="C79"/>
  <c r="F79" s="1"/>
  <c r="D79"/>
  <c r="G79"/>
  <c r="C80"/>
  <c r="F80" s="1"/>
  <c r="D80"/>
  <c r="G80"/>
  <c r="C81"/>
  <c r="F81" s="1"/>
  <c r="D81"/>
  <c r="G81"/>
  <c r="C82"/>
  <c r="F82" s="1"/>
  <c r="D82"/>
  <c r="G82"/>
  <c r="C83"/>
  <c r="F83" s="1"/>
  <c r="D83"/>
  <c r="G83"/>
  <c r="C84"/>
  <c r="F84" s="1"/>
  <c r="D84"/>
  <c r="G84"/>
  <c r="C85"/>
  <c r="F85" s="1"/>
  <c r="D85"/>
  <c r="G85"/>
  <c r="C86"/>
  <c r="F86" s="1"/>
  <c r="D86"/>
  <c r="G86"/>
  <c r="C87"/>
  <c r="F87" s="1"/>
  <c r="D87"/>
  <c r="G87"/>
  <c r="C88"/>
  <c r="F88" s="1"/>
  <c r="D88"/>
  <c r="G88"/>
  <c r="C89"/>
  <c r="F89" s="1"/>
  <c r="D89"/>
  <c r="G89"/>
  <c r="C90"/>
  <c r="F90" s="1"/>
  <c r="D90"/>
  <c r="G90"/>
  <c r="C91"/>
  <c r="F91" s="1"/>
  <c r="D91"/>
  <c r="G91"/>
  <c r="C92"/>
  <c r="F92" s="1"/>
  <c r="D92"/>
  <c r="G92"/>
  <c r="C93"/>
  <c r="F93" s="1"/>
  <c r="D93"/>
  <c r="G93"/>
  <c r="C94"/>
  <c r="F94" s="1"/>
  <c r="D94"/>
  <c r="G94"/>
  <c r="C95"/>
  <c r="F95" s="1"/>
  <c r="D95"/>
  <c r="G95"/>
  <c r="C96"/>
  <c r="F96" s="1"/>
  <c r="D96"/>
  <c r="G96"/>
  <c r="C97"/>
  <c r="F97" s="1"/>
  <c r="D97"/>
  <c r="G97"/>
  <c r="C98"/>
  <c r="F98" s="1"/>
  <c r="D98"/>
  <c r="G98"/>
  <c r="C99"/>
  <c r="F99" s="1"/>
  <c r="D99"/>
  <c r="G99"/>
  <c r="C100"/>
  <c r="F100" s="1"/>
  <c r="D100"/>
  <c r="G100"/>
  <c r="C101"/>
  <c r="F101" s="1"/>
  <c r="D101"/>
  <c r="G101"/>
  <c r="C102"/>
  <c r="F102" s="1"/>
  <c r="D102"/>
  <c r="G102"/>
  <c r="C103"/>
  <c r="F103" s="1"/>
  <c r="D103"/>
  <c r="G103"/>
  <c r="C104"/>
  <c r="F104" s="1"/>
  <c r="D104"/>
  <c r="G104"/>
  <c r="C105"/>
  <c r="F105" s="1"/>
  <c r="D105"/>
  <c r="G105"/>
  <c r="C106"/>
  <c r="F106" s="1"/>
  <c r="D106"/>
  <c r="G106"/>
  <c r="C107"/>
  <c r="F107" s="1"/>
  <c r="D107"/>
  <c r="G107"/>
  <c r="C108"/>
  <c r="F108" s="1"/>
  <c r="D108"/>
  <c r="G108"/>
  <c r="C109"/>
  <c r="F109" s="1"/>
  <c r="D109"/>
  <c r="G109"/>
  <c r="C110"/>
  <c r="F110" s="1"/>
  <c r="D110"/>
  <c r="G110"/>
  <c r="C111"/>
  <c r="F111" s="1"/>
  <c r="D111"/>
  <c r="G111"/>
  <c r="C112"/>
  <c r="F112" s="1"/>
  <c r="D112"/>
  <c r="G112"/>
  <c r="C113"/>
  <c r="F113" s="1"/>
  <c r="D113"/>
  <c r="G113"/>
  <c r="C114"/>
  <c r="F114" s="1"/>
  <c r="D114"/>
  <c r="G114"/>
  <c r="C115"/>
  <c r="F115" s="1"/>
  <c r="D115"/>
  <c r="G115"/>
  <c r="C116"/>
  <c r="F116" s="1"/>
  <c r="D116"/>
  <c r="G116"/>
  <c r="C117"/>
  <c r="F117" s="1"/>
  <c r="D117"/>
  <c r="G117"/>
  <c r="C118"/>
  <c r="F118" s="1"/>
  <c r="D118"/>
  <c r="G118"/>
  <c r="C119"/>
  <c r="F119" s="1"/>
  <c r="D119"/>
  <c r="G119"/>
  <c r="C120"/>
  <c r="F120" s="1"/>
  <c r="D120"/>
  <c r="G120"/>
  <c r="C121"/>
  <c r="F121" s="1"/>
  <c r="D121"/>
  <c r="G121"/>
  <c r="C122"/>
  <c r="F122" s="1"/>
  <c r="D122"/>
  <c r="G122"/>
  <c r="C123"/>
  <c r="F123" s="1"/>
  <c r="D123"/>
  <c r="G123"/>
  <c r="C124"/>
  <c r="F124" s="1"/>
  <c r="D124"/>
  <c r="G124"/>
  <c r="C125"/>
  <c r="F125" s="1"/>
  <c r="D125"/>
  <c r="G125"/>
  <c r="C126"/>
  <c r="F126" s="1"/>
  <c r="D126"/>
  <c r="G126"/>
  <c r="C127"/>
  <c r="F127" s="1"/>
  <c r="D127"/>
  <c r="G127"/>
  <c r="C128"/>
  <c r="F128" s="1"/>
  <c r="D128"/>
  <c r="G128"/>
  <c r="C129"/>
  <c r="F129" s="1"/>
  <c r="D129"/>
  <c r="G129"/>
  <c r="C130"/>
  <c r="F130" s="1"/>
  <c r="D130"/>
  <c r="G130"/>
  <c r="C131"/>
  <c r="F131" s="1"/>
  <c r="D131"/>
  <c r="G131"/>
  <c r="C132"/>
  <c r="F132" s="1"/>
  <c r="D132"/>
  <c r="G132"/>
  <c r="C133"/>
  <c r="F133" s="1"/>
  <c r="D133"/>
  <c r="G133"/>
  <c r="C134"/>
  <c r="F134" s="1"/>
  <c r="D134"/>
  <c r="G134"/>
  <c r="C135"/>
  <c r="F135" s="1"/>
  <c r="D135"/>
  <c r="G135"/>
  <c r="C136"/>
  <c r="F136" s="1"/>
  <c r="D136"/>
  <c r="G136"/>
  <c r="C137"/>
  <c r="F137" s="1"/>
  <c r="D137"/>
  <c r="G137"/>
  <c r="C138"/>
  <c r="F138" s="1"/>
  <c r="D138"/>
  <c r="G138"/>
  <c r="C139"/>
  <c r="F139" s="1"/>
  <c r="D139"/>
  <c r="G139"/>
  <c r="C140"/>
  <c r="F140" s="1"/>
  <c r="D140"/>
  <c r="G140"/>
  <c r="C141"/>
  <c r="F141" s="1"/>
  <c r="D141"/>
  <c r="G141"/>
  <c r="C142"/>
  <c r="F142" s="1"/>
  <c r="D142"/>
  <c r="G142"/>
  <c r="C143"/>
  <c r="F143" s="1"/>
  <c r="D143"/>
  <c r="G143"/>
  <c r="C144"/>
  <c r="F144" s="1"/>
  <c r="D144"/>
  <c r="G144"/>
  <c r="C145"/>
  <c r="F145" s="1"/>
  <c r="D145"/>
  <c r="G145"/>
  <c r="C146"/>
  <c r="F146" s="1"/>
  <c r="D146"/>
  <c r="G146"/>
  <c r="C147"/>
  <c r="F147" s="1"/>
  <c r="D147"/>
  <c r="G147"/>
  <c r="C148"/>
  <c r="F148" s="1"/>
  <c r="D148"/>
  <c r="G148"/>
  <c r="C149"/>
  <c r="F149" s="1"/>
  <c r="D149"/>
  <c r="G149"/>
  <c r="C150"/>
  <c r="F150" s="1"/>
  <c r="D150"/>
  <c r="G150"/>
  <c r="C151"/>
  <c r="F151" s="1"/>
  <c r="D151"/>
  <c r="G151"/>
  <c r="C152"/>
  <c r="F152" s="1"/>
  <c r="D152"/>
  <c r="G152"/>
  <c r="C153"/>
  <c r="F153" s="1"/>
  <c r="D153"/>
  <c r="G153"/>
  <c r="C154"/>
  <c r="F154" s="1"/>
  <c r="D154"/>
  <c r="G154"/>
  <c r="C155"/>
  <c r="F155" s="1"/>
  <c r="D155"/>
  <c r="G155"/>
  <c r="C156"/>
  <c r="F156" s="1"/>
  <c r="D156"/>
  <c r="G156"/>
  <c r="C157"/>
  <c r="F157" s="1"/>
  <c r="D157"/>
  <c r="G157"/>
  <c r="C158"/>
  <c r="F158" s="1"/>
  <c r="D158"/>
  <c r="G158"/>
  <c r="C159"/>
  <c r="F159" s="1"/>
  <c r="D159"/>
  <c r="G159"/>
  <c r="C160"/>
  <c r="F160" s="1"/>
  <c r="D160"/>
  <c r="G160"/>
  <c r="C161"/>
  <c r="F161" s="1"/>
  <c r="D161"/>
  <c r="G161"/>
  <c r="C162"/>
  <c r="F162" s="1"/>
  <c r="D162"/>
  <c r="G162"/>
  <c r="C163"/>
  <c r="F163" s="1"/>
  <c r="D163"/>
  <c r="G163"/>
  <c r="C164"/>
  <c r="F164" s="1"/>
  <c r="D164"/>
  <c r="G164"/>
  <c r="C165"/>
  <c r="F165" s="1"/>
  <c r="D165"/>
  <c r="G165"/>
  <c r="C166"/>
  <c r="F166" s="1"/>
  <c r="D166"/>
  <c r="G166"/>
  <c r="C167"/>
  <c r="F167" s="1"/>
  <c r="D167"/>
  <c r="G167"/>
  <c r="C168"/>
  <c r="F168" s="1"/>
  <c r="D168"/>
  <c r="G168"/>
  <c r="C169"/>
  <c r="F169" s="1"/>
  <c r="D169"/>
  <c r="G169"/>
  <c r="C170"/>
  <c r="F170" s="1"/>
  <c r="D170"/>
  <c r="G170"/>
  <c r="C171"/>
  <c r="F171" s="1"/>
  <c r="D171"/>
  <c r="G171"/>
  <c r="C172"/>
  <c r="F172" s="1"/>
  <c r="D172"/>
  <c r="G172"/>
  <c r="C173"/>
  <c r="F173" s="1"/>
  <c r="D173"/>
  <c r="G173"/>
  <c r="C174"/>
  <c r="F174" s="1"/>
  <c r="D174"/>
  <c r="G174"/>
  <c r="C175"/>
  <c r="F175" s="1"/>
  <c r="D175"/>
  <c r="G175"/>
  <c r="C176"/>
  <c r="F176" s="1"/>
  <c r="D176"/>
  <c r="G176"/>
  <c r="C177"/>
  <c r="F177" s="1"/>
  <c r="D177"/>
  <c r="G177"/>
  <c r="C178"/>
  <c r="F178" s="1"/>
  <c r="D178"/>
  <c r="G178"/>
  <c r="C179"/>
  <c r="F179" s="1"/>
  <c r="D179"/>
  <c r="G179"/>
  <c r="C180"/>
  <c r="F180" s="1"/>
  <c r="D180"/>
  <c r="G180"/>
  <c r="C181"/>
  <c r="F181" s="1"/>
  <c r="D181"/>
  <c r="G181"/>
  <c r="C182"/>
  <c r="F182" s="1"/>
  <c r="D182"/>
  <c r="G182"/>
  <c r="C183"/>
  <c r="F183" s="1"/>
  <c r="D183"/>
  <c r="G183"/>
  <c r="C184"/>
  <c r="F184" s="1"/>
  <c r="D184"/>
  <c r="G184"/>
  <c r="C185"/>
  <c r="F185" s="1"/>
  <c r="D185"/>
  <c r="G185"/>
  <c r="C186"/>
  <c r="F186" s="1"/>
  <c r="D186"/>
  <c r="G186"/>
  <c r="C187"/>
  <c r="F187" s="1"/>
  <c r="D187"/>
  <c r="G187"/>
  <c r="C188"/>
  <c r="F188" s="1"/>
  <c r="D188"/>
  <c r="G188"/>
  <c r="C189"/>
  <c r="F189" s="1"/>
  <c r="D189"/>
  <c r="G189"/>
  <c r="C190"/>
  <c r="F190" s="1"/>
  <c r="D190"/>
  <c r="G190"/>
  <c r="C191"/>
  <c r="F191" s="1"/>
  <c r="D191"/>
  <c r="G191"/>
  <c r="C192"/>
  <c r="F192" s="1"/>
  <c r="D192"/>
  <c r="G192"/>
  <c r="C193"/>
  <c r="F193" s="1"/>
  <c r="D193"/>
  <c r="G193"/>
  <c r="C194"/>
  <c r="F194" s="1"/>
  <c r="D194"/>
  <c r="G194"/>
  <c r="C195"/>
  <c r="F195" s="1"/>
  <c r="D195"/>
  <c r="G195"/>
  <c r="C196"/>
  <c r="F196" s="1"/>
  <c r="D196"/>
  <c r="G196"/>
  <c r="C197"/>
  <c r="F197" s="1"/>
  <c r="D197"/>
  <c r="G197"/>
  <c r="C198"/>
  <c r="F198" s="1"/>
  <c r="D198"/>
  <c r="G198"/>
  <c r="C199"/>
  <c r="F199" s="1"/>
  <c r="D199"/>
  <c r="C200"/>
  <c r="D200"/>
  <c r="F200"/>
  <c r="C201"/>
  <c r="D201"/>
  <c r="F201"/>
  <c r="C202"/>
  <c r="F202" s="1"/>
  <c r="D202"/>
  <c r="C203"/>
  <c r="F203" s="1"/>
  <c r="D203"/>
  <c r="B2" i="25"/>
  <c r="G4"/>
  <c r="G5"/>
  <c r="C6"/>
  <c r="D6"/>
  <c r="F6"/>
  <c r="G6"/>
  <c r="C7"/>
  <c r="D7"/>
  <c r="F7"/>
  <c r="G7"/>
  <c r="C8"/>
  <c r="D8"/>
  <c r="F8"/>
  <c r="G8"/>
  <c r="C9"/>
  <c r="D9"/>
  <c r="F9"/>
  <c r="G9"/>
  <c r="C10"/>
  <c r="D10"/>
  <c r="F10"/>
  <c r="G10"/>
  <c r="C11"/>
  <c r="D11"/>
  <c r="F11"/>
  <c r="G11"/>
  <c r="C12"/>
  <c r="D12"/>
  <c r="F12"/>
  <c r="G12"/>
  <c r="C13"/>
  <c r="D13"/>
  <c r="F13"/>
  <c r="G13"/>
  <c r="C14"/>
  <c r="D14"/>
  <c r="F14"/>
  <c r="G14"/>
  <c r="C15"/>
  <c r="D15"/>
  <c r="F15"/>
  <c r="G15"/>
  <c r="C16"/>
  <c r="D16"/>
  <c r="F16"/>
  <c r="G16"/>
  <c r="C17"/>
  <c r="D17"/>
  <c r="F17"/>
  <c r="G17"/>
  <c r="C18"/>
  <c r="D18"/>
  <c r="F18"/>
  <c r="G18"/>
  <c r="C19"/>
  <c r="D19"/>
  <c r="F19"/>
  <c r="G19"/>
  <c r="C20"/>
  <c r="D20"/>
  <c r="F20"/>
  <c r="G20"/>
  <c r="C21"/>
  <c r="D21"/>
  <c r="F21"/>
  <c r="G21"/>
  <c r="C22"/>
  <c r="D22"/>
  <c r="F22"/>
  <c r="G22"/>
  <c r="C23"/>
  <c r="D23"/>
  <c r="F23"/>
  <c r="G23"/>
  <c r="C24"/>
  <c r="D24"/>
  <c r="F24"/>
  <c r="G24"/>
  <c r="C25"/>
  <c r="D25"/>
  <c r="F25"/>
  <c r="G25"/>
  <c r="C26"/>
  <c r="D26"/>
  <c r="F26"/>
  <c r="G26"/>
  <c r="C27"/>
  <c r="D27"/>
  <c r="F27"/>
  <c r="G27"/>
  <c r="C28"/>
  <c r="D28"/>
  <c r="F28"/>
  <c r="G28"/>
  <c r="C29"/>
  <c r="D29"/>
  <c r="F29"/>
  <c r="G29"/>
  <c r="C30"/>
  <c r="D30"/>
  <c r="F30"/>
  <c r="G30"/>
  <c r="C31"/>
  <c r="D31"/>
  <c r="F31"/>
  <c r="G31"/>
  <c r="C32"/>
  <c r="D32"/>
  <c r="F32"/>
  <c r="G32"/>
  <c r="C33"/>
  <c r="D33"/>
  <c r="F33"/>
  <c r="G33"/>
  <c r="C34"/>
  <c r="D34"/>
  <c r="F34"/>
  <c r="G34"/>
  <c r="C35"/>
  <c r="D35"/>
  <c r="F35"/>
  <c r="G35"/>
  <c r="C36"/>
  <c r="D36"/>
  <c r="F36"/>
  <c r="G36"/>
  <c r="C37"/>
  <c r="D37"/>
  <c r="F37"/>
  <c r="G37"/>
  <c r="C38"/>
  <c r="D38"/>
  <c r="F38"/>
  <c r="G38"/>
  <c r="C39"/>
  <c r="D39"/>
  <c r="F39"/>
  <c r="G39"/>
  <c r="C40"/>
  <c r="D40"/>
  <c r="F40"/>
  <c r="G40"/>
  <c r="C41"/>
  <c r="D41"/>
  <c r="F41"/>
  <c r="G41"/>
  <c r="C42"/>
  <c r="D42"/>
  <c r="F42"/>
  <c r="G42"/>
  <c r="C43"/>
  <c r="D43"/>
  <c r="F43"/>
  <c r="G43"/>
  <c r="C44"/>
  <c r="D44"/>
  <c r="F44"/>
  <c r="G44"/>
  <c r="C45"/>
  <c r="D45"/>
  <c r="F45"/>
  <c r="G45"/>
  <c r="C46"/>
  <c r="D46"/>
  <c r="F46"/>
  <c r="G46"/>
  <c r="C47"/>
  <c r="D47"/>
  <c r="F47"/>
  <c r="G47"/>
  <c r="C48"/>
  <c r="D48"/>
  <c r="F48"/>
  <c r="G48"/>
  <c r="C49"/>
  <c r="D49"/>
  <c r="F49"/>
  <c r="G49"/>
  <c r="C50"/>
  <c r="D50"/>
  <c r="F50"/>
  <c r="G50"/>
  <c r="C51"/>
  <c r="D51"/>
  <c r="F51"/>
  <c r="G51"/>
  <c r="C52"/>
  <c r="D52"/>
  <c r="F52"/>
  <c r="G52"/>
  <c r="C53"/>
  <c r="D53"/>
  <c r="F53"/>
  <c r="G53"/>
  <c r="C54"/>
  <c r="D54"/>
  <c r="F54"/>
  <c r="G54"/>
  <c r="C55"/>
  <c r="D55"/>
  <c r="F55"/>
  <c r="G55"/>
  <c r="C56"/>
  <c r="D56"/>
  <c r="F56"/>
  <c r="G56"/>
  <c r="C57"/>
  <c r="D57"/>
  <c r="F57"/>
  <c r="G57"/>
  <c r="C58"/>
  <c r="D58"/>
  <c r="F58"/>
  <c r="G58"/>
  <c r="C59"/>
  <c r="D59"/>
  <c r="F59"/>
  <c r="G59"/>
  <c r="C60"/>
  <c r="D60"/>
  <c r="F60"/>
  <c r="G60"/>
  <c r="C61"/>
  <c r="D61"/>
  <c r="F61"/>
  <c r="G61"/>
  <c r="C62"/>
  <c r="D62"/>
  <c r="F62"/>
  <c r="G62"/>
  <c r="C63"/>
  <c r="D63"/>
  <c r="F63"/>
  <c r="G63"/>
  <c r="C64"/>
  <c r="D64"/>
  <c r="F64"/>
  <c r="G64"/>
  <c r="C65"/>
  <c r="D65"/>
  <c r="F65"/>
  <c r="G65"/>
  <c r="C66"/>
  <c r="D66"/>
  <c r="F66"/>
  <c r="G66"/>
  <c r="C67"/>
  <c r="D67"/>
  <c r="F67"/>
  <c r="G67"/>
  <c r="C68"/>
  <c r="D68"/>
  <c r="F68"/>
  <c r="G68"/>
  <c r="C69"/>
  <c r="D69"/>
  <c r="F69"/>
  <c r="G69"/>
  <c r="C70"/>
  <c r="D70"/>
  <c r="F70"/>
  <c r="G70"/>
  <c r="C71"/>
  <c r="D71"/>
  <c r="F71"/>
  <c r="G71"/>
  <c r="C72"/>
  <c r="D72"/>
  <c r="F72"/>
  <c r="G72"/>
  <c r="C73"/>
  <c r="D73"/>
  <c r="F73"/>
  <c r="G73"/>
  <c r="C74"/>
  <c r="D74"/>
  <c r="F74"/>
  <c r="G74"/>
  <c r="C75"/>
  <c r="D75"/>
  <c r="F75"/>
  <c r="G75"/>
  <c r="C76"/>
  <c r="D76"/>
  <c r="F76"/>
  <c r="G76"/>
  <c r="C77"/>
  <c r="D77"/>
  <c r="F77"/>
  <c r="G77"/>
  <c r="C78"/>
  <c r="D78"/>
  <c r="F78"/>
  <c r="G78"/>
  <c r="C79"/>
  <c r="D79"/>
  <c r="F79"/>
  <c r="G79"/>
  <c r="C80"/>
  <c r="D80"/>
  <c r="F80"/>
  <c r="G80"/>
  <c r="C81"/>
  <c r="D81"/>
  <c r="F81"/>
  <c r="G81"/>
  <c r="C82"/>
  <c r="D82"/>
  <c r="F82"/>
  <c r="G82"/>
  <c r="C83"/>
  <c r="D83"/>
  <c r="F83"/>
  <c r="G83"/>
  <c r="C84"/>
  <c r="D84"/>
  <c r="F84"/>
  <c r="G84"/>
  <c r="C85"/>
  <c r="D85"/>
  <c r="F85"/>
  <c r="G85"/>
  <c r="C86"/>
  <c r="D86"/>
  <c r="F86"/>
  <c r="G86"/>
  <c r="C87"/>
  <c r="D87"/>
  <c r="F87"/>
  <c r="G87"/>
  <c r="C88"/>
  <c r="D88"/>
  <c r="F88"/>
  <c r="G88"/>
  <c r="C89"/>
  <c r="D89"/>
  <c r="F89"/>
  <c r="G89"/>
  <c r="C90"/>
  <c r="D90"/>
  <c r="F90"/>
  <c r="G90"/>
  <c r="C91"/>
  <c r="D91"/>
  <c r="F91"/>
  <c r="G91"/>
  <c r="C92"/>
  <c r="D92"/>
  <c r="F92"/>
  <c r="G92"/>
  <c r="C93"/>
  <c r="D93"/>
  <c r="F93"/>
  <c r="G93"/>
  <c r="C94"/>
  <c r="D94"/>
  <c r="F94"/>
  <c r="G94"/>
  <c r="C95"/>
  <c r="D95"/>
  <c r="F95"/>
  <c r="G95"/>
  <c r="C96"/>
  <c r="D96"/>
  <c r="F96"/>
  <c r="G96"/>
  <c r="C97"/>
  <c r="D97"/>
  <c r="F97"/>
  <c r="G97"/>
  <c r="C98"/>
  <c r="D98"/>
  <c r="F98"/>
  <c r="G98"/>
  <c r="C99"/>
  <c r="D99"/>
  <c r="F99"/>
  <c r="G99"/>
  <c r="C100"/>
  <c r="D100"/>
  <c r="F100"/>
  <c r="G100"/>
  <c r="C101"/>
  <c r="D101"/>
  <c r="F101"/>
  <c r="G101"/>
  <c r="C102"/>
  <c r="D102"/>
  <c r="F102"/>
  <c r="G102"/>
  <c r="C103"/>
  <c r="D103"/>
  <c r="F103"/>
  <c r="G103"/>
  <c r="C104"/>
  <c r="D104"/>
  <c r="F104"/>
  <c r="G104"/>
  <c r="C105"/>
  <c r="D105"/>
  <c r="F105"/>
  <c r="G105"/>
  <c r="C106"/>
  <c r="D106"/>
  <c r="F106"/>
  <c r="G106"/>
  <c r="C107"/>
  <c r="D107"/>
  <c r="F107"/>
  <c r="G107"/>
  <c r="C108"/>
  <c r="D108"/>
  <c r="F108"/>
  <c r="G108"/>
  <c r="C109"/>
  <c r="D109"/>
  <c r="F109"/>
  <c r="G109"/>
  <c r="C110"/>
  <c r="D110"/>
  <c r="F110"/>
  <c r="G110"/>
  <c r="C111"/>
  <c r="D111"/>
  <c r="F111"/>
  <c r="G111"/>
  <c r="C112"/>
  <c r="D112"/>
  <c r="F112"/>
  <c r="G112"/>
  <c r="C113"/>
  <c r="D113"/>
  <c r="F113"/>
  <c r="G113"/>
  <c r="C114"/>
  <c r="D114"/>
  <c r="F114"/>
  <c r="G114"/>
  <c r="C115"/>
  <c r="D115"/>
  <c r="F115"/>
  <c r="G115"/>
  <c r="C116"/>
  <c r="D116"/>
  <c r="F116"/>
  <c r="G116"/>
  <c r="C117"/>
  <c r="D117"/>
  <c r="F117"/>
  <c r="G117"/>
  <c r="C118"/>
  <c r="D118"/>
  <c r="F118"/>
  <c r="G118"/>
  <c r="C119"/>
  <c r="D119"/>
  <c r="F119"/>
  <c r="G119"/>
  <c r="C120"/>
  <c r="D120"/>
  <c r="F120"/>
  <c r="G120"/>
  <c r="C121"/>
  <c r="D121"/>
  <c r="F121"/>
  <c r="G121"/>
  <c r="C122"/>
  <c r="D122"/>
  <c r="F122"/>
  <c r="G122"/>
  <c r="C123"/>
  <c r="D123"/>
  <c r="F123"/>
  <c r="G123"/>
  <c r="C124"/>
  <c r="D124"/>
  <c r="F124"/>
  <c r="G124"/>
  <c r="C125"/>
  <c r="D125"/>
  <c r="F125"/>
  <c r="G125"/>
  <c r="C126"/>
  <c r="D126"/>
  <c r="F126"/>
  <c r="G126"/>
  <c r="C127"/>
  <c r="D127"/>
  <c r="F127"/>
  <c r="G127"/>
  <c r="C128"/>
  <c r="D128"/>
  <c r="F128"/>
  <c r="G128"/>
  <c r="C129"/>
  <c r="D129"/>
  <c r="F129"/>
  <c r="G129"/>
  <c r="C130"/>
  <c r="D130"/>
  <c r="F130"/>
  <c r="G130"/>
  <c r="C131"/>
  <c r="D131"/>
  <c r="F131"/>
  <c r="G131"/>
  <c r="C132"/>
  <c r="D132"/>
  <c r="F132"/>
  <c r="G132"/>
  <c r="C133"/>
  <c r="D133"/>
  <c r="F133"/>
  <c r="G133"/>
  <c r="C134"/>
  <c r="D134"/>
  <c r="F134"/>
  <c r="G134"/>
  <c r="C135"/>
  <c r="D135"/>
  <c r="F135"/>
  <c r="G135"/>
  <c r="C136"/>
  <c r="D136"/>
  <c r="F136"/>
  <c r="G136"/>
  <c r="C137"/>
  <c r="D137"/>
  <c r="F137"/>
  <c r="G137"/>
  <c r="C138"/>
  <c r="D138"/>
  <c r="F138"/>
  <c r="G138"/>
  <c r="C139"/>
  <c r="D139"/>
  <c r="F139"/>
  <c r="G139"/>
  <c r="C140"/>
  <c r="D140"/>
  <c r="F140"/>
  <c r="G140"/>
  <c r="C141"/>
  <c r="D141"/>
  <c r="F141"/>
  <c r="G141"/>
  <c r="C142"/>
  <c r="D142"/>
  <c r="F142"/>
  <c r="G142"/>
  <c r="C143"/>
  <c r="D143"/>
  <c r="F143"/>
  <c r="G143"/>
  <c r="C144"/>
  <c r="D144"/>
  <c r="F144"/>
  <c r="G144"/>
  <c r="C145"/>
  <c r="D145"/>
  <c r="F145"/>
  <c r="G145"/>
  <c r="C146"/>
  <c r="D146"/>
  <c r="F146"/>
  <c r="G146"/>
  <c r="C147"/>
  <c r="D147"/>
  <c r="F147"/>
  <c r="G147"/>
  <c r="C148"/>
  <c r="D148"/>
  <c r="F148"/>
  <c r="G148"/>
  <c r="C149"/>
  <c r="D149"/>
  <c r="F149"/>
  <c r="G149"/>
  <c r="C150"/>
  <c r="D150"/>
  <c r="F150"/>
  <c r="G150"/>
  <c r="C151"/>
  <c r="D151"/>
  <c r="F151"/>
  <c r="G151"/>
  <c r="C152"/>
  <c r="D152"/>
  <c r="F152"/>
  <c r="G152"/>
  <c r="C153"/>
  <c r="D153"/>
  <c r="F153"/>
  <c r="G153"/>
  <c r="C154"/>
  <c r="D154"/>
  <c r="F154"/>
  <c r="G154"/>
  <c r="C155"/>
  <c r="D155"/>
  <c r="F155"/>
  <c r="G155"/>
  <c r="C156"/>
  <c r="D156"/>
  <c r="F156"/>
  <c r="G156"/>
  <c r="C157"/>
  <c r="D157"/>
  <c r="F157"/>
  <c r="G157"/>
  <c r="C158"/>
  <c r="D158"/>
  <c r="F158"/>
  <c r="G158"/>
  <c r="C159"/>
  <c r="D159"/>
  <c r="F159"/>
  <c r="G159"/>
  <c r="C160"/>
  <c r="D160"/>
  <c r="F160"/>
  <c r="G160"/>
  <c r="C161"/>
  <c r="D161"/>
  <c r="F161"/>
  <c r="G161"/>
  <c r="C162"/>
  <c r="D162"/>
  <c r="F162"/>
  <c r="G162"/>
  <c r="C163"/>
  <c r="D163"/>
  <c r="F163"/>
  <c r="G163"/>
  <c r="C164"/>
  <c r="D164"/>
  <c r="F164"/>
  <c r="G164"/>
  <c r="C165"/>
  <c r="D165"/>
  <c r="F165"/>
  <c r="G165"/>
  <c r="C166"/>
  <c r="D166"/>
  <c r="F166"/>
  <c r="G166"/>
  <c r="C167"/>
  <c r="D167"/>
  <c r="F167"/>
  <c r="G167"/>
  <c r="C168"/>
  <c r="D168"/>
  <c r="F168"/>
  <c r="G168"/>
  <c r="C169"/>
  <c r="D169"/>
  <c r="F169"/>
  <c r="G169"/>
  <c r="C170"/>
  <c r="D170"/>
  <c r="F170"/>
  <c r="G170"/>
  <c r="C171"/>
  <c r="D171"/>
  <c r="F171"/>
  <c r="G171"/>
  <c r="C172"/>
  <c r="D172"/>
  <c r="F172"/>
  <c r="G172"/>
  <c r="C173"/>
  <c r="D173"/>
  <c r="F173"/>
  <c r="G173"/>
  <c r="C174"/>
  <c r="D174"/>
  <c r="F174"/>
  <c r="G174"/>
  <c r="C175"/>
  <c r="D175"/>
  <c r="F175"/>
  <c r="G175"/>
  <c r="C176"/>
  <c r="D176"/>
  <c r="F176"/>
  <c r="G176"/>
  <c r="C177"/>
  <c r="D177"/>
  <c r="F177"/>
  <c r="G177"/>
  <c r="C178"/>
  <c r="D178"/>
  <c r="F178"/>
  <c r="G178"/>
  <c r="C179"/>
  <c r="D179"/>
  <c r="F179"/>
  <c r="G179"/>
  <c r="C180"/>
  <c r="D180"/>
  <c r="F180"/>
  <c r="G180"/>
  <c r="C181"/>
  <c r="D181"/>
  <c r="F181"/>
  <c r="G181"/>
  <c r="C182"/>
  <c r="D182"/>
  <c r="F182"/>
  <c r="G182"/>
  <c r="C183"/>
  <c r="D183"/>
  <c r="F183"/>
  <c r="G183"/>
  <c r="C184"/>
  <c r="D184"/>
  <c r="F184"/>
  <c r="G184"/>
  <c r="C185"/>
  <c r="D185"/>
  <c r="F185"/>
  <c r="G185"/>
  <c r="C186"/>
  <c r="D186"/>
  <c r="F186"/>
  <c r="G186"/>
  <c r="C187"/>
  <c r="D187"/>
  <c r="F187"/>
  <c r="G187"/>
  <c r="C188"/>
  <c r="D188"/>
  <c r="F188"/>
  <c r="G188"/>
  <c r="C189"/>
  <c r="D189"/>
  <c r="F189"/>
  <c r="G189"/>
  <c r="C190"/>
  <c r="D190"/>
  <c r="F190"/>
  <c r="G190"/>
  <c r="C191"/>
  <c r="D191"/>
  <c r="F191"/>
  <c r="G191"/>
  <c r="C192"/>
  <c r="D192"/>
  <c r="F192"/>
  <c r="G192"/>
  <c r="C193"/>
  <c r="D193"/>
  <c r="F193"/>
  <c r="G193"/>
  <c r="C194"/>
  <c r="D194"/>
  <c r="F194"/>
  <c r="G194"/>
  <c r="C195"/>
  <c r="D195"/>
  <c r="F195"/>
  <c r="G195"/>
  <c r="C196"/>
  <c r="D196"/>
  <c r="F196"/>
  <c r="G196"/>
  <c r="C197"/>
  <c r="D197"/>
  <c r="F197"/>
  <c r="G197"/>
  <c r="C198"/>
  <c r="D198"/>
  <c r="F198"/>
  <c r="G198"/>
  <c r="C199"/>
  <c r="D199"/>
  <c r="F199"/>
  <c r="G199"/>
  <c r="C200"/>
  <c r="D200"/>
  <c r="F200"/>
  <c r="G200"/>
  <c r="C201"/>
  <c r="D201"/>
  <c r="F201"/>
  <c r="G201"/>
  <c r="C202"/>
  <c r="D202"/>
  <c r="F202"/>
  <c r="G202"/>
  <c r="C203"/>
  <c r="D203"/>
  <c r="F203"/>
  <c r="G203"/>
  <c r="B2" i="10"/>
  <c r="G4"/>
  <c r="G5"/>
  <c r="C6"/>
  <c r="F6" s="1"/>
  <c r="D6"/>
  <c r="G6"/>
  <c r="C7"/>
  <c r="F7" s="1"/>
  <c r="P97" i="3" s="1"/>
  <c r="D7" i="10"/>
  <c r="G7"/>
  <c r="C8"/>
  <c r="D8"/>
  <c r="F8"/>
  <c r="G8"/>
  <c r="C9"/>
  <c r="D9"/>
  <c r="F9"/>
  <c r="P101" i="3"/>
  <c r="G9" i="10"/>
  <c r="C10"/>
  <c r="D10"/>
  <c r="F10"/>
  <c r="G10"/>
  <c r="C11"/>
  <c r="D11"/>
  <c r="F11"/>
  <c r="P4" i="3" s="1"/>
  <c r="G11" i="10"/>
  <c r="C12"/>
  <c r="F12" s="1"/>
  <c r="D12"/>
  <c r="G12"/>
  <c r="C13"/>
  <c r="F13" s="1"/>
  <c r="D13"/>
  <c r="G13"/>
  <c r="C14"/>
  <c r="F14" s="1"/>
  <c r="D14"/>
  <c r="G14"/>
  <c r="C15"/>
  <c r="F15" s="1"/>
  <c r="D15"/>
  <c r="G15"/>
  <c r="C16"/>
  <c r="F16" s="1"/>
  <c r="P7" i="3" s="1"/>
  <c r="D16" i="10"/>
  <c r="G16"/>
  <c r="C17"/>
  <c r="F17" s="1"/>
  <c r="D17"/>
  <c r="G17"/>
  <c r="C18"/>
  <c r="F18" s="1"/>
  <c r="D18"/>
  <c r="G18"/>
  <c r="F19"/>
  <c r="G19"/>
  <c r="C20"/>
  <c r="D20"/>
  <c r="F20"/>
  <c r="G20"/>
  <c r="C21"/>
  <c r="D21"/>
  <c r="F21"/>
  <c r="G21"/>
  <c r="C22"/>
  <c r="D22"/>
  <c r="F22"/>
  <c r="G22"/>
  <c r="C23"/>
  <c r="D23"/>
  <c r="F23"/>
  <c r="G23"/>
  <c r="C24"/>
  <c r="D24"/>
  <c r="F24"/>
  <c r="G24"/>
  <c r="C25"/>
  <c r="D25"/>
  <c r="F25"/>
  <c r="G25"/>
  <c r="C26"/>
  <c r="D26"/>
  <c r="F26"/>
  <c r="G26"/>
  <c r="C27"/>
  <c r="D27"/>
  <c r="F27"/>
  <c r="G27"/>
  <c r="C28"/>
  <c r="D28"/>
  <c r="F28"/>
  <c r="G28"/>
  <c r="C29"/>
  <c r="D29"/>
  <c r="F29"/>
  <c r="G29"/>
  <c r="C30"/>
  <c r="D30"/>
  <c r="F30"/>
  <c r="G30"/>
  <c r="C31"/>
  <c r="D31"/>
  <c r="F31"/>
  <c r="G31"/>
  <c r="C32"/>
  <c r="D32"/>
  <c r="F32"/>
  <c r="G32"/>
  <c r="C33"/>
  <c r="D33"/>
  <c r="F33"/>
  <c r="G33"/>
  <c r="C34"/>
  <c r="D34"/>
  <c r="F34"/>
  <c r="G34"/>
  <c r="C35"/>
  <c r="D35"/>
  <c r="F35"/>
  <c r="G35"/>
  <c r="C36"/>
  <c r="D36"/>
  <c r="F36"/>
  <c r="G36"/>
  <c r="C37"/>
  <c r="D37"/>
  <c r="F37"/>
  <c r="G37"/>
  <c r="C38"/>
  <c r="D38"/>
  <c r="F38"/>
  <c r="G38"/>
  <c r="C39"/>
  <c r="D39"/>
  <c r="F39"/>
  <c r="G39"/>
  <c r="C40"/>
  <c r="D40"/>
  <c r="F40"/>
  <c r="G40"/>
  <c r="C41"/>
  <c r="D41"/>
  <c r="F41"/>
  <c r="G41"/>
  <c r="C42"/>
  <c r="D42"/>
  <c r="F42"/>
  <c r="G42"/>
  <c r="C43"/>
  <c r="D43"/>
  <c r="F43"/>
  <c r="G43"/>
  <c r="C44"/>
  <c r="D44"/>
  <c r="F44"/>
  <c r="G44"/>
  <c r="C45"/>
  <c r="D45"/>
  <c r="F45"/>
  <c r="G45"/>
  <c r="C46"/>
  <c r="D46"/>
  <c r="F46"/>
  <c r="G46"/>
  <c r="C47"/>
  <c r="D47"/>
  <c r="F47"/>
  <c r="G47"/>
  <c r="C48"/>
  <c r="D48"/>
  <c r="F48"/>
  <c r="G48"/>
  <c r="C49"/>
  <c r="D49"/>
  <c r="F49"/>
  <c r="G49"/>
  <c r="C50"/>
  <c r="D50"/>
  <c r="F50"/>
  <c r="G50"/>
  <c r="C51"/>
  <c r="D51"/>
  <c r="F51"/>
  <c r="G51"/>
  <c r="C52"/>
  <c r="D52"/>
  <c r="F52"/>
  <c r="G52"/>
  <c r="C53"/>
  <c r="D53"/>
  <c r="F53"/>
  <c r="G53"/>
  <c r="C54"/>
  <c r="D54"/>
  <c r="F54"/>
  <c r="G54"/>
  <c r="C55"/>
  <c r="D55"/>
  <c r="F55"/>
  <c r="G55"/>
  <c r="C56"/>
  <c r="D56"/>
  <c r="F56"/>
  <c r="G56"/>
  <c r="C57"/>
  <c r="D57"/>
  <c r="F57"/>
  <c r="G57"/>
  <c r="C58"/>
  <c r="D58"/>
  <c r="F58"/>
  <c r="G58"/>
  <c r="C59"/>
  <c r="D59"/>
  <c r="F59"/>
  <c r="G59"/>
  <c r="C60"/>
  <c r="D60"/>
  <c r="F60"/>
  <c r="G60"/>
  <c r="C61"/>
  <c r="D61"/>
  <c r="F61"/>
  <c r="G61"/>
  <c r="C62"/>
  <c r="D62"/>
  <c r="F62"/>
  <c r="G62"/>
  <c r="C63"/>
  <c r="D63"/>
  <c r="F63"/>
  <c r="G63"/>
  <c r="C64"/>
  <c r="D64"/>
  <c r="F64"/>
  <c r="G64"/>
  <c r="C65"/>
  <c r="D65"/>
  <c r="F65"/>
  <c r="G65"/>
  <c r="C66"/>
  <c r="D66"/>
  <c r="F66"/>
  <c r="G66"/>
  <c r="C67"/>
  <c r="D67"/>
  <c r="F67"/>
  <c r="G67"/>
  <c r="C68"/>
  <c r="D68"/>
  <c r="F68"/>
  <c r="G68"/>
  <c r="C69"/>
  <c r="D69"/>
  <c r="F69"/>
  <c r="G69"/>
  <c r="C70"/>
  <c r="D70"/>
  <c r="F70"/>
  <c r="G70"/>
  <c r="C71"/>
  <c r="D71"/>
  <c r="F71"/>
  <c r="G71"/>
  <c r="C72"/>
  <c r="D72"/>
  <c r="F72"/>
  <c r="G72"/>
  <c r="C73"/>
  <c r="D73"/>
  <c r="F73"/>
  <c r="G73"/>
  <c r="C74"/>
  <c r="D74"/>
  <c r="F74"/>
  <c r="G74"/>
  <c r="C75"/>
  <c r="D75"/>
  <c r="F75"/>
  <c r="G75"/>
  <c r="C76"/>
  <c r="D76"/>
  <c r="F76"/>
  <c r="G76"/>
  <c r="C77"/>
  <c r="D77"/>
  <c r="F77"/>
  <c r="G77"/>
  <c r="C78"/>
  <c r="D78"/>
  <c r="F78"/>
  <c r="G78"/>
  <c r="C79"/>
  <c r="D79"/>
  <c r="F79"/>
  <c r="G79"/>
  <c r="C80"/>
  <c r="D80"/>
  <c r="F80"/>
  <c r="G80"/>
  <c r="C81"/>
  <c r="D81"/>
  <c r="F81"/>
  <c r="G81"/>
  <c r="C82"/>
  <c r="D82"/>
  <c r="F82"/>
  <c r="G82"/>
  <c r="C83"/>
  <c r="D83"/>
  <c r="F83"/>
  <c r="G83"/>
  <c r="C84"/>
  <c r="D84"/>
  <c r="F84"/>
  <c r="G84"/>
  <c r="C85"/>
  <c r="D85"/>
  <c r="F85"/>
  <c r="G85"/>
  <c r="C86"/>
  <c r="D86"/>
  <c r="F86"/>
  <c r="G86"/>
  <c r="C87"/>
  <c r="D87"/>
  <c r="F87"/>
  <c r="G87"/>
  <c r="C88"/>
  <c r="D88"/>
  <c r="F88"/>
  <c r="G88"/>
  <c r="C89"/>
  <c r="D89"/>
  <c r="F89"/>
  <c r="G89"/>
  <c r="C90"/>
  <c r="D90"/>
  <c r="F90"/>
  <c r="G90"/>
  <c r="C91"/>
  <c r="D91"/>
  <c r="F91"/>
  <c r="G91"/>
  <c r="C92"/>
  <c r="D92"/>
  <c r="F92"/>
  <c r="G92"/>
  <c r="C93"/>
  <c r="D93"/>
  <c r="F93"/>
  <c r="G93"/>
  <c r="C94"/>
  <c r="D94"/>
  <c r="F94"/>
  <c r="G94"/>
  <c r="C95"/>
  <c r="D95"/>
  <c r="F95"/>
  <c r="G95"/>
  <c r="C96"/>
  <c r="D96"/>
  <c r="F96"/>
  <c r="G96"/>
  <c r="C97"/>
  <c r="D97"/>
  <c r="F97"/>
  <c r="G97"/>
  <c r="C98"/>
  <c r="D98"/>
  <c r="F98"/>
  <c r="G98"/>
  <c r="C99"/>
  <c r="D99"/>
  <c r="F99"/>
  <c r="G99"/>
  <c r="C100"/>
  <c r="D100"/>
  <c r="F100"/>
  <c r="G100"/>
  <c r="C101"/>
  <c r="D101"/>
  <c r="F101"/>
  <c r="G101"/>
  <c r="C102"/>
  <c r="D102"/>
  <c r="F102"/>
  <c r="G102"/>
  <c r="C103"/>
  <c r="D103"/>
  <c r="F103"/>
  <c r="G103"/>
  <c r="C104"/>
  <c r="D104"/>
  <c r="F104"/>
  <c r="G104"/>
  <c r="C105"/>
  <c r="D105"/>
  <c r="F105"/>
  <c r="G105"/>
  <c r="C106"/>
  <c r="D106"/>
  <c r="F106"/>
  <c r="G106"/>
  <c r="C107"/>
  <c r="D107"/>
  <c r="F107"/>
  <c r="G107"/>
  <c r="C108"/>
  <c r="D108"/>
  <c r="F108"/>
  <c r="G108"/>
  <c r="C109"/>
  <c r="D109"/>
  <c r="F109"/>
  <c r="G109"/>
  <c r="C110"/>
  <c r="D110"/>
  <c r="F110"/>
  <c r="G110"/>
  <c r="C111"/>
  <c r="D111"/>
  <c r="F111"/>
  <c r="G111"/>
  <c r="C112"/>
  <c r="D112"/>
  <c r="F112"/>
  <c r="G112"/>
  <c r="C113"/>
  <c r="D113"/>
  <c r="F113"/>
  <c r="G113"/>
  <c r="C114"/>
  <c r="D114"/>
  <c r="F114"/>
  <c r="G114"/>
  <c r="C115"/>
  <c r="D115"/>
  <c r="F115"/>
  <c r="G115"/>
  <c r="C116"/>
  <c r="D116"/>
  <c r="F116"/>
  <c r="G116"/>
  <c r="C117"/>
  <c r="D117"/>
  <c r="F117"/>
  <c r="G117"/>
  <c r="C118"/>
  <c r="D118"/>
  <c r="F118"/>
  <c r="G118"/>
  <c r="C119"/>
  <c r="D119"/>
  <c r="F119"/>
  <c r="G119"/>
  <c r="C120"/>
  <c r="D120"/>
  <c r="F120"/>
  <c r="G120"/>
  <c r="C121"/>
  <c r="D121"/>
  <c r="F121"/>
  <c r="G121"/>
  <c r="C122"/>
  <c r="D122"/>
  <c r="F122"/>
  <c r="G122"/>
  <c r="C123"/>
  <c r="D123"/>
  <c r="F123"/>
  <c r="G123"/>
  <c r="C124"/>
  <c r="D124"/>
  <c r="F124"/>
  <c r="G124"/>
  <c r="C125"/>
  <c r="D125"/>
  <c r="F125"/>
  <c r="G125"/>
  <c r="C126"/>
  <c r="D126"/>
  <c r="F126"/>
  <c r="G126"/>
  <c r="C127"/>
  <c r="D127"/>
  <c r="F127"/>
  <c r="G127"/>
  <c r="C128"/>
  <c r="D128"/>
  <c r="F128"/>
  <c r="G128"/>
  <c r="C129"/>
  <c r="D129"/>
  <c r="F129"/>
  <c r="G129"/>
  <c r="C130"/>
  <c r="D130"/>
  <c r="F130"/>
  <c r="G130"/>
  <c r="C131"/>
  <c r="D131"/>
  <c r="F131"/>
  <c r="G131"/>
  <c r="C132"/>
  <c r="D132"/>
  <c r="F132"/>
  <c r="G132"/>
  <c r="C133"/>
  <c r="D133"/>
  <c r="F133"/>
  <c r="G133"/>
  <c r="C134"/>
  <c r="D134"/>
  <c r="F134"/>
  <c r="G134"/>
  <c r="C135"/>
  <c r="D135"/>
  <c r="F135"/>
  <c r="G135"/>
  <c r="C136"/>
  <c r="D136"/>
  <c r="F136"/>
  <c r="G136"/>
  <c r="C137"/>
  <c r="D137"/>
  <c r="F137"/>
  <c r="G137"/>
  <c r="C138"/>
  <c r="D138"/>
  <c r="F138"/>
  <c r="G138"/>
  <c r="C139"/>
  <c r="D139"/>
  <c r="F139"/>
  <c r="G139"/>
  <c r="C140"/>
  <c r="D140"/>
  <c r="F140"/>
  <c r="G140"/>
  <c r="C141"/>
  <c r="D141"/>
  <c r="F141"/>
  <c r="G141"/>
  <c r="C142"/>
  <c r="D142"/>
  <c r="F142"/>
  <c r="G142"/>
  <c r="C143"/>
  <c r="D143"/>
  <c r="F143"/>
  <c r="G143"/>
  <c r="C144"/>
  <c r="D144"/>
  <c r="F144"/>
  <c r="G144"/>
  <c r="C145"/>
  <c r="D145"/>
  <c r="F145"/>
  <c r="G145"/>
  <c r="C146"/>
  <c r="D146"/>
  <c r="F146"/>
  <c r="G146"/>
  <c r="C147"/>
  <c r="D147"/>
  <c r="F147"/>
  <c r="G147"/>
  <c r="C148"/>
  <c r="D148"/>
  <c r="F148"/>
  <c r="G148"/>
  <c r="C149"/>
  <c r="D149"/>
  <c r="F149"/>
  <c r="G149"/>
  <c r="C150"/>
  <c r="D150"/>
  <c r="F150"/>
  <c r="G150"/>
  <c r="C151"/>
  <c r="D151"/>
  <c r="F151"/>
  <c r="G151"/>
  <c r="C152"/>
  <c r="D152"/>
  <c r="F152"/>
  <c r="G152"/>
  <c r="C153"/>
  <c r="D153"/>
  <c r="F153"/>
  <c r="G153"/>
  <c r="C154"/>
  <c r="D154"/>
  <c r="F154"/>
  <c r="G154"/>
  <c r="C155"/>
  <c r="D155"/>
  <c r="F155"/>
  <c r="G155"/>
  <c r="C156"/>
  <c r="D156"/>
  <c r="F156"/>
  <c r="G156"/>
  <c r="C157"/>
  <c r="D157"/>
  <c r="F157"/>
  <c r="G157"/>
  <c r="C158"/>
  <c r="D158"/>
  <c r="F158"/>
  <c r="G158"/>
  <c r="C159"/>
  <c r="D159"/>
  <c r="F159"/>
  <c r="G159"/>
  <c r="C160"/>
  <c r="D160"/>
  <c r="F160"/>
  <c r="G160"/>
  <c r="C161"/>
  <c r="D161"/>
  <c r="F161"/>
  <c r="G161"/>
  <c r="C162"/>
  <c r="D162"/>
  <c r="F162"/>
  <c r="G162"/>
  <c r="C163"/>
  <c r="D163"/>
  <c r="F163"/>
  <c r="G163"/>
  <c r="C164"/>
  <c r="D164"/>
  <c r="F164"/>
  <c r="G164"/>
  <c r="C165"/>
  <c r="D165"/>
  <c r="F165"/>
  <c r="G165"/>
  <c r="C166"/>
  <c r="D166"/>
  <c r="F166"/>
  <c r="G166"/>
  <c r="C167"/>
  <c r="D167"/>
  <c r="F167"/>
  <c r="G167"/>
  <c r="C168"/>
  <c r="D168"/>
  <c r="F168"/>
  <c r="G168"/>
  <c r="C169"/>
  <c r="D169"/>
  <c r="F169"/>
  <c r="G169"/>
  <c r="C170"/>
  <c r="D170"/>
  <c r="F170"/>
  <c r="G170"/>
  <c r="C171"/>
  <c r="D171"/>
  <c r="F171"/>
  <c r="G171"/>
  <c r="C172"/>
  <c r="D172"/>
  <c r="F172"/>
  <c r="G172"/>
  <c r="C173"/>
  <c r="D173"/>
  <c r="F173"/>
  <c r="G173"/>
  <c r="C174"/>
  <c r="D174"/>
  <c r="F174"/>
  <c r="G174"/>
  <c r="C175"/>
  <c r="D175"/>
  <c r="F175"/>
  <c r="G175"/>
  <c r="C176"/>
  <c r="D176"/>
  <c r="F176"/>
  <c r="G176"/>
  <c r="C177"/>
  <c r="D177"/>
  <c r="F177"/>
  <c r="G177"/>
  <c r="C178"/>
  <c r="D178"/>
  <c r="F178"/>
  <c r="G178"/>
  <c r="C179"/>
  <c r="D179"/>
  <c r="F179"/>
  <c r="G179"/>
  <c r="C180"/>
  <c r="D180"/>
  <c r="F180"/>
  <c r="G180"/>
  <c r="C181"/>
  <c r="D181"/>
  <c r="F181"/>
  <c r="G181"/>
  <c r="C182"/>
  <c r="D182"/>
  <c r="F182"/>
  <c r="G182"/>
  <c r="C183"/>
  <c r="D183"/>
  <c r="F183"/>
  <c r="G183"/>
  <c r="C184"/>
  <c r="D184"/>
  <c r="F184"/>
  <c r="G184"/>
  <c r="C185"/>
  <c r="D185"/>
  <c r="F185"/>
  <c r="G185"/>
  <c r="C186"/>
  <c r="D186"/>
  <c r="F186"/>
  <c r="G186"/>
  <c r="C187"/>
  <c r="D187"/>
  <c r="F187"/>
  <c r="G187"/>
  <c r="C188"/>
  <c r="D188"/>
  <c r="F188"/>
  <c r="G188"/>
  <c r="C189"/>
  <c r="D189"/>
  <c r="F189"/>
  <c r="G189"/>
  <c r="C190"/>
  <c r="D190"/>
  <c r="F190"/>
  <c r="G190"/>
  <c r="C191"/>
  <c r="D191"/>
  <c r="F191"/>
  <c r="G191"/>
  <c r="C192"/>
  <c r="D192"/>
  <c r="F192"/>
  <c r="G192"/>
  <c r="C193"/>
  <c r="D193"/>
  <c r="F193"/>
  <c r="G193"/>
  <c r="C194"/>
  <c r="D194"/>
  <c r="F194"/>
  <c r="G194"/>
  <c r="C195"/>
  <c r="D195"/>
  <c r="F195"/>
  <c r="G195"/>
  <c r="C196"/>
  <c r="D196"/>
  <c r="F196"/>
  <c r="G196"/>
  <c r="C197"/>
  <c r="D197"/>
  <c r="F197"/>
  <c r="G197"/>
  <c r="C198"/>
  <c r="D198"/>
  <c r="F198"/>
  <c r="G198"/>
  <c r="C199"/>
  <c r="D199"/>
  <c r="F199"/>
  <c r="G199"/>
  <c r="C200"/>
  <c r="D200"/>
  <c r="F200"/>
  <c r="G200"/>
  <c r="C201"/>
  <c r="D201"/>
  <c r="F201"/>
  <c r="G201"/>
  <c r="C202"/>
  <c r="D202"/>
  <c r="F202"/>
  <c r="G202"/>
  <c r="C203"/>
  <c r="D203"/>
  <c r="F203"/>
  <c r="G203"/>
  <c r="G204"/>
  <c r="B2" i="11"/>
  <c r="G4"/>
  <c r="G5"/>
  <c r="C6"/>
  <c r="D6"/>
  <c r="F6"/>
  <c r="G6"/>
  <c r="C7"/>
  <c r="D7"/>
  <c r="F7"/>
  <c r="G7"/>
  <c r="C8"/>
  <c r="D8"/>
  <c r="F8"/>
  <c r="G8"/>
  <c r="C9"/>
  <c r="D9"/>
  <c r="F9"/>
  <c r="G9"/>
  <c r="C10"/>
  <c r="D10"/>
  <c r="F10"/>
  <c r="G10"/>
  <c r="D11"/>
  <c r="F11"/>
  <c r="G11"/>
  <c r="C12"/>
  <c r="F12" s="1"/>
  <c r="D12"/>
  <c r="G12"/>
  <c r="C13"/>
  <c r="F13" s="1"/>
  <c r="D13"/>
  <c r="G13"/>
  <c r="C14"/>
  <c r="F14" s="1"/>
  <c r="D14"/>
  <c r="G14"/>
  <c r="C15"/>
  <c r="F15" s="1"/>
  <c r="D15"/>
  <c r="G15"/>
  <c r="C16"/>
  <c r="F16" s="1"/>
  <c r="D16"/>
  <c r="G16"/>
  <c r="C17"/>
  <c r="F17" s="1"/>
  <c r="D17"/>
  <c r="G17"/>
  <c r="C18"/>
  <c r="F18" s="1"/>
  <c r="D18"/>
  <c r="G18"/>
  <c r="C19"/>
  <c r="F19" s="1"/>
  <c r="D19"/>
  <c r="G19"/>
  <c r="C20"/>
  <c r="F20" s="1"/>
  <c r="D20"/>
  <c r="G20"/>
  <c r="C21"/>
  <c r="F21" s="1"/>
  <c r="D21"/>
  <c r="G21"/>
  <c r="C22"/>
  <c r="F22" s="1"/>
  <c r="D22"/>
  <c r="G22"/>
  <c r="C23"/>
  <c r="F23" s="1"/>
  <c r="D23"/>
  <c r="G23"/>
  <c r="C24"/>
  <c r="F24" s="1"/>
  <c r="D24"/>
  <c r="G24"/>
  <c r="D25"/>
  <c r="F25"/>
  <c r="G25"/>
  <c r="C26"/>
  <c r="F26" s="1"/>
  <c r="D26"/>
  <c r="G26"/>
  <c r="C27"/>
  <c r="F27" s="1"/>
  <c r="D27"/>
  <c r="G27"/>
  <c r="C28"/>
  <c r="F28" s="1"/>
  <c r="D28"/>
  <c r="G28"/>
  <c r="C29"/>
  <c r="F29" s="1"/>
  <c r="D29"/>
  <c r="G29"/>
  <c r="C30"/>
  <c r="F30" s="1"/>
  <c r="D30"/>
  <c r="G30"/>
  <c r="C31"/>
  <c r="F31" s="1"/>
  <c r="D31"/>
  <c r="G31"/>
  <c r="C32"/>
  <c r="F32" s="1"/>
  <c r="D32"/>
  <c r="G32"/>
  <c r="C33"/>
  <c r="F33" s="1"/>
  <c r="D33"/>
  <c r="G33"/>
  <c r="C34"/>
  <c r="F34" s="1"/>
  <c r="D34"/>
  <c r="G34"/>
  <c r="C35"/>
  <c r="F35" s="1"/>
  <c r="D35"/>
  <c r="G35"/>
  <c r="C36"/>
  <c r="F36" s="1"/>
  <c r="D36"/>
  <c r="G36"/>
  <c r="C37"/>
  <c r="F37" s="1"/>
  <c r="D37"/>
  <c r="G37"/>
  <c r="C38"/>
  <c r="F38" s="1"/>
  <c r="D38"/>
  <c r="G38"/>
  <c r="C39"/>
  <c r="F39" s="1"/>
  <c r="D39"/>
  <c r="G39"/>
  <c r="C40"/>
  <c r="F40" s="1"/>
  <c r="D40"/>
  <c r="G40"/>
  <c r="C41"/>
  <c r="F41" s="1"/>
  <c r="D41"/>
  <c r="G41"/>
  <c r="C42"/>
  <c r="F42" s="1"/>
  <c r="D42"/>
  <c r="G42"/>
  <c r="C43"/>
  <c r="F43" s="1"/>
  <c r="D43"/>
  <c r="G43"/>
  <c r="C44"/>
  <c r="F44" s="1"/>
  <c r="D44"/>
  <c r="G44"/>
  <c r="C45"/>
  <c r="F45" s="1"/>
  <c r="D45"/>
  <c r="G45"/>
  <c r="C46"/>
  <c r="F46" s="1"/>
  <c r="D46"/>
  <c r="G46"/>
  <c r="C47"/>
  <c r="F47" s="1"/>
  <c r="D47"/>
  <c r="G47"/>
  <c r="C48"/>
  <c r="F48" s="1"/>
  <c r="D48"/>
  <c r="G48"/>
  <c r="C49"/>
  <c r="F49" s="1"/>
  <c r="D49"/>
  <c r="G49"/>
  <c r="C50"/>
  <c r="F50" s="1"/>
  <c r="D50"/>
  <c r="G50"/>
  <c r="C51"/>
  <c r="F51" s="1"/>
  <c r="D51"/>
  <c r="G51"/>
  <c r="C52"/>
  <c r="F52" s="1"/>
  <c r="D52"/>
  <c r="G52"/>
  <c r="C53"/>
  <c r="F53" s="1"/>
  <c r="D53"/>
  <c r="G53"/>
  <c r="C54"/>
  <c r="F54" s="1"/>
  <c r="D54"/>
  <c r="G54"/>
  <c r="C55"/>
  <c r="F55" s="1"/>
  <c r="D55"/>
  <c r="G55"/>
  <c r="C56"/>
  <c r="F56" s="1"/>
  <c r="D56"/>
  <c r="G56"/>
  <c r="C57"/>
  <c r="F57" s="1"/>
  <c r="D57"/>
  <c r="G57"/>
  <c r="C58"/>
  <c r="F58" s="1"/>
  <c r="D58"/>
  <c r="G58"/>
  <c r="C59"/>
  <c r="F59" s="1"/>
  <c r="D59"/>
  <c r="G59"/>
  <c r="C60"/>
  <c r="F60" s="1"/>
  <c r="D60"/>
  <c r="G60"/>
  <c r="C61"/>
  <c r="F61" s="1"/>
  <c r="D61"/>
  <c r="G61"/>
  <c r="C62"/>
  <c r="F62" s="1"/>
  <c r="D62"/>
  <c r="G62"/>
  <c r="C63"/>
  <c r="F63" s="1"/>
  <c r="D63"/>
  <c r="G63"/>
  <c r="C64"/>
  <c r="F64" s="1"/>
  <c r="D64"/>
  <c r="G64"/>
  <c r="C65"/>
  <c r="F65" s="1"/>
  <c r="D65"/>
  <c r="G65"/>
  <c r="C66"/>
  <c r="F66" s="1"/>
  <c r="D66"/>
  <c r="G66"/>
  <c r="C67"/>
  <c r="F67" s="1"/>
  <c r="D67"/>
  <c r="G67"/>
  <c r="C68"/>
  <c r="F68" s="1"/>
  <c r="D68"/>
  <c r="G68"/>
  <c r="C69"/>
  <c r="F69" s="1"/>
  <c r="D69"/>
  <c r="G69"/>
  <c r="C70"/>
  <c r="F70" s="1"/>
  <c r="D70"/>
  <c r="G70"/>
  <c r="C71"/>
  <c r="F71" s="1"/>
  <c r="D71"/>
  <c r="G71"/>
  <c r="C72"/>
  <c r="F72" s="1"/>
  <c r="D72"/>
  <c r="G72"/>
  <c r="C73"/>
  <c r="F73" s="1"/>
  <c r="D73"/>
  <c r="G73"/>
  <c r="C74"/>
  <c r="F74" s="1"/>
  <c r="D74"/>
  <c r="G74"/>
  <c r="C75"/>
  <c r="F75" s="1"/>
  <c r="D75"/>
  <c r="G75"/>
  <c r="C76"/>
  <c r="F76" s="1"/>
  <c r="D76"/>
  <c r="G76"/>
  <c r="C77"/>
  <c r="F77" s="1"/>
  <c r="D77"/>
  <c r="G77"/>
  <c r="C78"/>
  <c r="F78" s="1"/>
  <c r="D78"/>
  <c r="G78"/>
  <c r="C79"/>
  <c r="F79" s="1"/>
  <c r="D79"/>
  <c r="G79"/>
  <c r="C80"/>
  <c r="F80" s="1"/>
  <c r="D80"/>
  <c r="G80"/>
  <c r="C81"/>
  <c r="F81" s="1"/>
  <c r="D81"/>
  <c r="G81"/>
  <c r="C82"/>
  <c r="F82" s="1"/>
  <c r="D82"/>
  <c r="G82"/>
  <c r="C83"/>
  <c r="F83" s="1"/>
  <c r="D83"/>
  <c r="G83"/>
  <c r="C84"/>
  <c r="F84" s="1"/>
  <c r="D84"/>
  <c r="G84"/>
  <c r="C85"/>
  <c r="F85" s="1"/>
  <c r="D85"/>
  <c r="G85"/>
  <c r="C86"/>
  <c r="F86" s="1"/>
  <c r="D86"/>
  <c r="G86"/>
  <c r="C87"/>
  <c r="F87" s="1"/>
  <c r="D87"/>
  <c r="G87"/>
  <c r="C88"/>
  <c r="F88" s="1"/>
  <c r="D88"/>
  <c r="G88"/>
  <c r="C89"/>
  <c r="F89" s="1"/>
  <c r="D89"/>
  <c r="G89"/>
  <c r="C90"/>
  <c r="F90" s="1"/>
  <c r="D90"/>
  <c r="G90"/>
  <c r="C91"/>
  <c r="F91" s="1"/>
  <c r="D91"/>
  <c r="G91"/>
  <c r="C92"/>
  <c r="F92" s="1"/>
  <c r="D92"/>
  <c r="G92"/>
  <c r="C93"/>
  <c r="F93" s="1"/>
  <c r="D93"/>
  <c r="G93"/>
  <c r="C94"/>
  <c r="F94" s="1"/>
  <c r="D94"/>
  <c r="G94"/>
  <c r="C95"/>
  <c r="F95" s="1"/>
  <c r="D95"/>
  <c r="G95"/>
  <c r="C96"/>
  <c r="F96" s="1"/>
  <c r="D96"/>
  <c r="G96"/>
  <c r="C97"/>
  <c r="F97" s="1"/>
  <c r="D97"/>
  <c r="G97"/>
  <c r="C98"/>
  <c r="F98" s="1"/>
  <c r="D98"/>
  <c r="G98"/>
  <c r="C99"/>
  <c r="F99" s="1"/>
  <c r="D99"/>
  <c r="G99"/>
  <c r="C100"/>
  <c r="F100" s="1"/>
  <c r="D100"/>
  <c r="G100"/>
  <c r="C101"/>
  <c r="F101" s="1"/>
  <c r="D101"/>
  <c r="G101"/>
  <c r="C102"/>
  <c r="F102" s="1"/>
  <c r="D102"/>
  <c r="G102"/>
  <c r="C103"/>
  <c r="F103" s="1"/>
  <c r="D103"/>
  <c r="G103"/>
  <c r="C104"/>
  <c r="F104" s="1"/>
  <c r="D104"/>
  <c r="G104"/>
  <c r="C105"/>
  <c r="F105" s="1"/>
  <c r="D105"/>
  <c r="G105"/>
  <c r="C106"/>
  <c r="F106" s="1"/>
  <c r="D106"/>
  <c r="G106"/>
  <c r="C107"/>
  <c r="F107" s="1"/>
  <c r="D107"/>
  <c r="G107"/>
  <c r="C108"/>
  <c r="F108" s="1"/>
  <c r="D108"/>
  <c r="G108"/>
  <c r="C109"/>
  <c r="F109" s="1"/>
  <c r="D109"/>
  <c r="G109"/>
  <c r="C110"/>
  <c r="F110" s="1"/>
  <c r="D110"/>
  <c r="G110"/>
  <c r="C111"/>
  <c r="F111" s="1"/>
  <c r="D111"/>
  <c r="G111"/>
  <c r="C112"/>
  <c r="F112" s="1"/>
  <c r="D112"/>
  <c r="G112"/>
  <c r="C113"/>
  <c r="F113" s="1"/>
  <c r="D113"/>
  <c r="G113"/>
  <c r="C114"/>
  <c r="F114" s="1"/>
  <c r="D114"/>
  <c r="G114"/>
  <c r="C115"/>
  <c r="F115" s="1"/>
  <c r="D115"/>
  <c r="G115"/>
  <c r="C116"/>
  <c r="F116" s="1"/>
  <c r="D116"/>
  <c r="G116"/>
  <c r="C117"/>
  <c r="F117" s="1"/>
  <c r="D117"/>
  <c r="G117"/>
  <c r="C118"/>
  <c r="F118" s="1"/>
  <c r="D118"/>
  <c r="G118"/>
  <c r="C119"/>
  <c r="F119" s="1"/>
  <c r="D119"/>
  <c r="G119"/>
  <c r="C120"/>
  <c r="F120" s="1"/>
  <c r="D120"/>
  <c r="G120"/>
  <c r="C121"/>
  <c r="F121" s="1"/>
  <c r="D121"/>
  <c r="G121"/>
  <c r="C122"/>
  <c r="F122" s="1"/>
  <c r="D122"/>
  <c r="G122"/>
  <c r="C123"/>
  <c r="F123" s="1"/>
  <c r="D123"/>
  <c r="G123"/>
  <c r="C124"/>
  <c r="F124" s="1"/>
  <c r="D124"/>
  <c r="G124"/>
  <c r="C125"/>
  <c r="F125" s="1"/>
  <c r="D125"/>
  <c r="G125"/>
  <c r="C126"/>
  <c r="F126" s="1"/>
  <c r="D126"/>
  <c r="G126"/>
  <c r="C127"/>
  <c r="F127" s="1"/>
  <c r="D127"/>
  <c r="G127"/>
  <c r="C128"/>
  <c r="F128" s="1"/>
  <c r="D128"/>
  <c r="G128"/>
  <c r="C129"/>
  <c r="F129" s="1"/>
  <c r="D129"/>
  <c r="G129"/>
  <c r="C130"/>
  <c r="F130" s="1"/>
  <c r="D130"/>
  <c r="G130"/>
  <c r="C131"/>
  <c r="F131" s="1"/>
  <c r="D131"/>
  <c r="G131"/>
  <c r="C132"/>
  <c r="F132" s="1"/>
  <c r="D132"/>
  <c r="G132"/>
  <c r="C133"/>
  <c r="F133" s="1"/>
  <c r="D133"/>
  <c r="G133"/>
  <c r="C134"/>
  <c r="F134" s="1"/>
  <c r="D134"/>
  <c r="G134"/>
  <c r="C135"/>
  <c r="F135" s="1"/>
  <c r="D135"/>
  <c r="G135"/>
  <c r="C136"/>
  <c r="F136" s="1"/>
  <c r="D136"/>
  <c r="G136"/>
  <c r="C137"/>
  <c r="F137" s="1"/>
  <c r="D137"/>
  <c r="G137"/>
  <c r="C138"/>
  <c r="F138" s="1"/>
  <c r="D138"/>
  <c r="G138"/>
  <c r="C139"/>
  <c r="F139" s="1"/>
  <c r="D139"/>
  <c r="G139"/>
  <c r="C140"/>
  <c r="F140" s="1"/>
  <c r="D140"/>
  <c r="G140"/>
  <c r="C141"/>
  <c r="F141" s="1"/>
  <c r="D141"/>
  <c r="G141"/>
  <c r="C142"/>
  <c r="F142" s="1"/>
  <c r="D142"/>
  <c r="G142"/>
  <c r="C143"/>
  <c r="F143" s="1"/>
  <c r="D143"/>
  <c r="G143"/>
  <c r="C144"/>
  <c r="F144" s="1"/>
  <c r="D144"/>
  <c r="G144"/>
  <c r="C145"/>
  <c r="F145" s="1"/>
  <c r="D145"/>
  <c r="G145"/>
  <c r="C146"/>
  <c r="F146" s="1"/>
  <c r="D146"/>
  <c r="G146"/>
  <c r="C147"/>
  <c r="F147" s="1"/>
  <c r="D147"/>
  <c r="G147"/>
  <c r="C148"/>
  <c r="F148" s="1"/>
  <c r="D148"/>
  <c r="G148"/>
  <c r="C149"/>
  <c r="F149" s="1"/>
  <c r="D149"/>
  <c r="G149"/>
  <c r="C150"/>
  <c r="F150" s="1"/>
  <c r="D150"/>
  <c r="G150"/>
  <c r="C151"/>
  <c r="F151" s="1"/>
  <c r="D151"/>
  <c r="G151"/>
  <c r="C152"/>
  <c r="F152" s="1"/>
  <c r="D152"/>
  <c r="G152"/>
  <c r="C153"/>
  <c r="F153" s="1"/>
  <c r="D153"/>
  <c r="G153"/>
  <c r="C154"/>
  <c r="F154" s="1"/>
  <c r="D154"/>
  <c r="G154"/>
  <c r="C155"/>
  <c r="F155" s="1"/>
  <c r="D155"/>
  <c r="G155"/>
  <c r="C156"/>
  <c r="F156" s="1"/>
  <c r="D156"/>
  <c r="G156"/>
  <c r="C157"/>
  <c r="F157" s="1"/>
  <c r="D157"/>
  <c r="G157"/>
  <c r="C158"/>
  <c r="F158" s="1"/>
  <c r="D158"/>
  <c r="G158"/>
  <c r="C159"/>
  <c r="F159" s="1"/>
  <c r="D159"/>
  <c r="G159"/>
  <c r="C160"/>
  <c r="F160" s="1"/>
  <c r="D160"/>
  <c r="G160"/>
  <c r="C161"/>
  <c r="F161" s="1"/>
  <c r="D161"/>
  <c r="G161"/>
  <c r="C162"/>
  <c r="F162" s="1"/>
  <c r="D162"/>
  <c r="G162"/>
  <c r="C163"/>
  <c r="F163" s="1"/>
  <c r="D163"/>
  <c r="G163"/>
  <c r="C164"/>
  <c r="F164" s="1"/>
  <c r="D164"/>
  <c r="G164"/>
  <c r="C165"/>
  <c r="F165" s="1"/>
  <c r="D165"/>
  <c r="G165"/>
  <c r="C166"/>
  <c r="F166" s="1"/>
  <c r="D166"/>
  <c r="G166"/>
  <c r="C167"/>
  <c r="F167" s="1"/>
  <c r="D167"/>
  <c r="G167"/>
  <c r="C168"/>
  <c r="F168" s="1"/>
  <c r="D168"/>
  <c r="G168"/>
  <c r="C169"/>
  <c r="F169" s="1"/>
  <c r="D169"/>
  <c r="G169"/>
  <c r="C170"/>
  <c r="F170" s="1"/>
  <c r="D170"/>
  <c r="G170"/>
  <c r="C171"/>
  <c r="F171" s="1"/>
  <c r="D171"/>
  <c r="G171"/>
  <c r="C172"/>
  <c r="F172" s="1"/>
  <c r="D172"/>
  <c r="G172"/>
  <c r="C173"/>
  <c r="F173" s="1"/>
  <c r="D173"/>
  <c r="G173"/>
  <c r="C174"/>
  <c r="F174" s="1"/>
  <c r="D174"/>
  <c r="G174"/>
  <c r="C175"/>
  <c r="F175" s="1"/>
  <c r="D175"/>
  <c r="G175"/>
  <c r="C176"/>
  <c r="F176" s="1"/>
  <c r="D176"/>
  <c r="G176"/>
  <c r="C177"/>
  <c r="F177" s="1"/>
  <c r="D177"/>
  <c r="G177"/>
  <c r="C178"/>
  <c r="F178" s="1"/>
  <c r="D178"/>
  <c r="G178"/>
  <c r="C179"/>
  <c r="F179" s="1"/>
  <c r="D179"/>
  <c r="G179"/>
  <c r="C180"/>
  <c r="F180" s="1"/>
  <c r="D180"/>
  <c r="G180"/>
  <c r="C181"/>
  <c r="F181" s="1"/>
  <c r="D181"/>
  <c r="G181"/>
  <c r="C182"/>
  <c r="F182" s="1"/>
  <c r="D182"/>
  <c r="G182"/>
  <c r="C183"/>
  <c r="F183" s="1"/>
  <c r="D183"/>
  <c r="G183"/>
  <c r="C184"/>
  <c r="F184" s="1"/>
  <c r="D184"/>
  <c r="G184"/>
  <c r="C185"/>
  <c r="F185" s="1"/>
  <c r="D185"/>
  <c r="G185"/>
  <c r="C186"/>
  <c r="F186" s="1"/>
  <c r="D186"/>
  <c r="G186"/>
  <c r="C187"/>
  <c r="F187" s="1"/>
  <c r="D187"/>
  <c r="G187"/>
  <c r="C188"/>
  <c r="F188" s="1"/>
  <c r="D188"/>
  <c r="G188"/>
  <c r="C189"/>
  <c r="F189" s="1"/>
  <c r="D189"/>
  <c r="G189"/>
  <c r="C190"/>
  <c r="F190" s="1"/>
  <c r="D190"/>
  <c r="G190"/>
  <c r="C191"/>
  <c r="F191" s="1"/>
  <c r="D191"/>
  <c r="G191"/>
  <c r="C192"/>
  <c r="F192" s="1"/>
  <c r="D192"/>
  <c r="G192"/>
  <c r="C193"/>
  <c r="F193" s="1"/>
  <c r="D193"/>
  <c r="G193"/>
  <c r="C194"/>
  <c r="F194" s="1"/>
  <c r="D194"/>
  <c r="G194"/>
  <c r="C195"/>
  <c r="F195" s="1"/>
  <c r="D195"/>
  <c r="G195"/>
  <c r="C196"/>
  <c r="F196" s="1"/>
  <c r="D196"/>
  <c r="G196"/>
  <c r="C197"/>
  <c r="F197" s="1"/>
  <c r="D197"/>
  <c r="G197"/>
  <c r="C198"/>
  <c r="F198" s="1"/>
  <c r="D198"/>
  <c r="G198"/>
  <c r="C199"/>
  <c r="F199" s="1"/>
  <c r="D199"/>
  <c r="G199"/>
  <c r="C200"/>
  <c r="F200" s="1"/>
  <c r="D200"/>
  <c r="G200"/>
  <c r="C201"/>
  <c r="F201" s="1"/>
  <c r="D201"/>
  <c r="G201"/>
  <c r="C202"/>
  <c r="F202" s="1"/>
  <c r="D202"/>
  <c r="G202"/>
  <c r="C203"/>
  <c r="F203" s="1"/>
  <c r="D203"/>
  <c r="B2" i="12"/>
  <c r="G4"/>
  <c r="G5"/>
  <c r="C6"/>
  <c r="D6"/>
  <c r="F6"/>
  <c r="N96" i="3" s="1"/>
  <c r="G6" i="12"/>
  <c r="C7"/>
  <c r="D7"/>
  <c r="F7"/>
  <c r="N97" i="3" s="1"/>
  <c r="G7" i="12"/>
  <c r="C8"/>
  <c r="F8" s="1"/>
  <c r="N111" i="3" s="1"/>
  <c r="D8" i="12"/>
  <c r="G8"/>
  <c r="F9"/>
  <c r="G9"/>
  <c r="C10"/>
  <c r="D10"/>
  <c r="F10"/>
  <c r="N101" i="3" s="1"/>
  <c r="G10" i="12"/>
  <c r="C11"/>
  <c r="F11" s="1"/>
  <c r="N104" i="3" s="1"/>
  <c r="D11" i="12"/>
  <c r="G11"/>
  <c r="F12"/>
  <c r="G12"/>
  <c r="C13"/>
  <c r="F13"/>
  <c r="N109" i="3" s="1"/>
  <c r="G13" i="12"/>
  <c r="F14"/>
  <c r="G14"/>
  <c r="F15"/>
  <c r="G15"/>
  <c r="F16"/>
  <c r="G16"/>
  <c r="C17"/>
  <c r="F17" s="1"/>
  <c r="N24" i="3" s="1"/>
  <c r="D17" i="12"/>
  <c r="G17"/>
  <c r="C18"/>
  <c r="D18"/>
  <c r="F18"/>
  <c r="G18"/>
  <c r="C19"/>
  <c r="D19"/>
  <c r="F19"/>
  <c r="G19"/>
  <c r="C20"/>
  <c r="D20"/>
  <c r="F20"/>
  <c r="N25" i="3" s="1"/>
  <c r="G20" i="12"/>
  <c r="C21"/>
  <c r="D21"/>
  <c r="F21"/>
  <c r="G21"/>
  <c r="C22"/>
  <c r="D22"/>
  <c r="F22"/>
  <c r="N23" i="3" s="1"/>
  <c r="G22" i="12"/>
  <c r="C23"/>
  <c r="F23" s="1"/>
  <c r="D23"/>
  <c r="G23"/>
  <c r="C24"/>
  <c r="F24" s="1"/>
  <c r="N26" i="3" s="1"/>
  <c r="D24" i="12"/>
  <c r="G24"/>
  <c r="C25"/>
  <c r="F25" s="1"/>
  <c r="D25"/>
  <c r="G25"/>
  <c r="C26"/>
  <c r="F26" s="1"/>
  <c r="N20" i="3" s="1"/>
  <c r="D26" i="12"/>
  <c r="G26"/>
  <c r="F27"/>
  <c r="G27"/>
  <c r="F28"/>
  <c r="N29" i="3"/>
  <c r="G28" i="12"/>
  <c r="F29"/>
  <c r="G29"/>
  <c r="F30"/>
  <c r="G30"/>
  <c r="F31"/>
  <c r="G31"/>
  <c r="F32"/>
  <c r="G32"/>
  <c r="F33"/>
  <c r="N21" i="3"/>
  <c r="G33" i="12"/>
  <c r="F34"/>
  <c r="N115" i="3"/>
  <c r="G34" i="12"/>
  <c r="F35"/>
  <c r="G35"/>
  <c r="F36"/>
  <c r="N30" i="3"/>
  <c r="G36" i="12"/>
  <c r="F37"/>
  <c r="G37"/>
  <c r="F38"/>
  <c r="G38"/>
  <c r="F39"/>
  <c r="G39"/>
  <c r="F40"/>
  <c r="G40"/>
  <c r="F41"/>
  <c r="G41"/>
  <c r="F42"/>
  <c r="G42"/>
  <c r="F43"/>
  <c r="G43"/>
  <c r="C44"/>
  <c r="F44" s="1"/>
  <c r="D44"/>
  <c r="G44"/>
  <c r="C45"/>
  <c r="F45" s="1"/>
  <c r="D45"/>
  <c r="G45"/>
  <c r="C46"/>
  <c r="F46" s="1"/>
  <c r="D46"/>
  <c r="G46"/>
  <c r="C47"/>
  <c r="F47" s="1"/>
  <c r="D47"/>
  <c r="G47"/>
  <c r="C48"/>
  <c r="F48" s="1"/>
  <c r="D48"/>
  <c r="G48"/>
  <c r="C49"/>
  <c r="F49" s="1"/>
  <c r="D49"/>
  <c r="G49"/>
  <c r="C50"/>
  <c r="F50" s="1"/>
  <c r="D50"/>
  <c r="G50"/>
  <c r="C51"/>
  <c r="F51" s="1"/>
  <c r="D51"/>
  <c r="G51"/>
  <c r="C52"/>
  <c r="F52" s="1"/>
  <c r="D52"/>
  <c r="G52"/>
  <c r="C53"/>
  <c r="F53" s="1"/>
  <c r="D53"/>
  <c r="G53"/>
  <c r="C54"/>
  <c r="F54" s="1"/>
  <c r="D54"/>
  <c r="G54"/>
  <c r="C55"/>
  <c r="F55" s="1"/>
  <c r="D55"/>
  <c r="G55"/>
  <c r="C56"/>
  <c r="F56" s="1"/>
  <c r="D56"/>
  <c r="G56"/>
  <c r="C57"/>
  <c r="F57" s="1"/>
  <c r="D57"/>
  <c r="G57"/>
  <c r="C58"/>
  <c r="F58" s="1"/>
  <c r="D58"/>
  <c r="G58"/>
  <c r="C59"/>
  <c r="F59" s="1"/>
  <c r="D59"/>
  <c r="G59"/>
  <c r="C60"/>
  <c r="F60" s="1"/>
  <c r="D60"/>
  <c r="G60"/>
  <c r="C61"/>
  <c r="F61" s="1"/>
  <c r="D61"/>
  <c r="G61"/>
  <c r="C62"/>
  <c r="F62" s="1"/>
  <c r="D62"/>
  <c r="G62"/>
  <c r="C63"/>
  <c r="F63" s="1"/>
  <c r="D63"/>
  <c r="G63"/>
  <c r="C64"/>
  <c r="F64" s="1"/>
  <c r="D64"/>
  <c r="G64"/>
  <c r="C65"/>
  <c r="F65" s="1"/>
  <c r="D65"/>
  <c r="G65"/>
  <c r="C66"/>
  <c r="F66" s="1"/>
  <c r="D66"/>
  <c r="G66"/>
  <c r="C67"/>
  <c r="F67" s="1"/>
  <c r="D67"/>
  <c r="G67"/>
  <c r="C68"/>
  <c r="F68" s="1"/>
  <c r="D68"/>
  <c r="G68"/>
  <c r="C69"/>
  <c r="F69" s="1"/>
  <c r="D69"/>
  <c r="G69"/>
  <c r="C70"/>
  <c r="F70" s="1"/>
  <c r="D70"/>
  <c r="G70"/>
  <c r="C71"/>
  <c r="F71" s="1"/>
  <c r="D71"/>
  <c r="G71"/>
  <c r="C72"/>
  <c r="F72" s="1"/>
  <c r="D72"/>
  <c r="G72"/>
  <c r="C73"/>
  <c r="F73" s="1"/>
  <c r="D73"/>
  <c r="G73"/>
  <c r="C74"/>
  <c r="F74" s="1"/>
  <c r="D74"/>
  <c r="G74"/>
  <c r="C75"/>
  <c r="F75" s="1"/>
  <c r="D75"/>
  <c r="G75"/>
  <c r="C76"/>
  <c r="F76" s="1"/>
  <c r="D76"/>
  <c r="G76"/>
  <c r="C77"/>
  <c r="F77" s="1"/>
  <c r="D77"/>
  <c r="G77"/>
  <c r="C78"/>
  <c r="F78" s="1"/>
  <c r="D78"/>
  <c r="G78"/>
  <c r="C79"/>
  <c r="F79" s="1"/>
  <c r="D79"/>
  <c r="G79"/>
  <c r="C80"/>
  <c r="F80" s="1"/>
  <c r="D80"/>
  <c r="G80"/>
  <c r="C81"/>
  <c r="F81" s="1"/>
  <c r="D81"/>
  <c r="G81"/>
  <c r="C82"/>
  <c r="F82" s="1"/>
  <c r="D82"/>
  <c r="G82"/>
  <c r="C83"/>
  <c r="F83" s="1"/>
  <c r="D83"/>
  <c r="G83"/>
  <c r="C84"/>
  <c r="F84" s="1"/>
  <c r="D84"/>
  <c r="G84"/>
  <c r="C85"/>
  <c r="F85" s="1"/>
  <c r="D85"/>
  <c r="G85"/>
  <c r="C86"/>
  <c r="F86" s="1"/>
  <c r="D86"/>
  <c r="G86"/>
  <c r="C87"/>
  <c r="F87" s="1"/>
  <c r="D87"/>
  <c r="G87"/>
  <c r="C88"/>
  <c r="F88" s="1"/>
  <c r="D88"/>
  <c r="G88"/>
  <c r="C89"/>
  <c r="F89" s="1"/>
  <c r="D89"/>
  <c r="G89"/>
  <c r="C90"/>
  <c r="F90" s="1"/>
  <c r="D90"/>
  <c r="G90"/>
  <c r="C91"/>
  <c r="F91" s="1"/>
  <c r="D91"/>
  <c r="G91"/>
  <c r="C92"/>
  <c r="F92" s="1"/>
  <c r="D92"/>
  <c r="G92"/>
  <c r="C93"/>
  <c r="F93" s="1"/>
  <c r="D93"/>
  <c r="G93"/>
  <c r="C94"/>
  <c r="F94" s="1"/>
  <c r="D94"/>
  <c r="G94"/>
  <c r="C95"/>
  <c r="F95" s="1"/>
  <c r="D95"/>
  <c r="G95"/>
  <c r="C96"/>
  <c r="F96" s="1"/>
  <c r="D96"/>
  <c r="G96"/>
  <c r="C97"/>
  <c r="F97" s="1"/>
  <c r="D97"/>
  <c r="G97"/>
  <c r="C98"/>
  <c r="F98" s="1"/>
  <c r="D98"/>
  <c r="G98"/>
  <c r="C99"/>
  <c r="F99" s="1"/>
  <c r="D99"/>
  <c r="G99"/>
  <c r="C100"/>
  <c r="F100" s="1"/>
  <c r="D100"/>
  <c r="G100"/>
  <c r="C101"/>
  <c r="F101" s="1"/>
  <c r="D101"/>
  <c r="G101"/>
  <c r="C102"/>
  <c r="F102" s="1"/>
  <c r="D102"/>
  <c r="G102"/>
  <c r="C103"/>
  <c r="F103" s="1"/>
  <c r="D103"/>
  <c r="G103"/>
  <c r="C104"/>
  <c r="F104" s="1"/>
  <c r="D104"/>
  <c r="G104"/>
  <c r="C105"/>
  <c r="F105" s="1"/>
  <c r="D105"/>
  <c r="G105"/>
  <c r="C106"/>
  <c r="F106" s="1"/>
  <c r="D106"/>
  <c r="G106"/>
  <c r="C107"/>
  <c r="F107" s="1"/>
  <c r="D107"/>
  <c r="G107"/>
  <c r="C108"/>
  <c r="F108" s="1"/>
  <c r="D108"/>
  <c r="G108"/>
  <c r="C109"/>
  <c r="F109" s="1"/>
  <c r="D109"/>
  <c r="G109"/>
  <c r="C110"/>
  <c r="F110" s="1"/>
  <c r="D110"/>
  <c r="G110"/>
  <c r="C111"/>
  <c r="F111" s="1"/>
  <c r="D111"/>
  <c r="G111"/>
  <c r="C112"/>
  <c r="F112" s="1"/>
  <c r="D112"/>
  <c r="G112"/>
  <c r="C113"/>
  <c r="F113" s="1"/>
  <c r="D113"/>
  <c r="G113"/>
  <c r="C114"/>
  <c r="F114" s="1"/>
  <c r="D114"/>
  <c r="G114"/>
  <c r="C115"/>
  <c r="F115" s="1"/>
  <c r="D115"/>
  <c r="G115"/>
  <c r="C116"/>
  <c r="F116" s="1"/>
  <c r="D116"/>
  <c r="G116"/>
  <c r="C117"/>
  <c r="F117" s="1"/>
  <c r="D117"/>
  <c r="G117"/>
  <c r="C118"/>
  <c r="F118" s="1"/>
  <c r="D118"/>
  <c r="G118"/>
  <c r="C119"/>
  <c r="F119" s="1"/>
  <c r="D119"/>
  <c r="G119"/>
  <c r="C120"/>
  <c r="F120" s="1"/>
  <c r="D120"/>
  <c r="G120"/>
  <c r="C121"/>
  <c r="F121" s="1"/>
  <c r="D121"/>
  <c r="G121"/>
  <c r="C122"/>
  <c r="F122" s="1"/>
  <c r="D122"/>
  <c r="G122"/>
  <c r="C123"/>
  <c r="F123" s="1"/>
  <c r="D123"/>
  <c r="G123"/>
  <c r="C124"/>
  <c r="F124" s="1"/>
  <c r="D124"/>
  <c r="G124"/>
  <c r="C125"/>
  <c r="F125" s="1"/>
  <c r="D125"/>
  <c r="G125"/>
  <c r="C126"/>
  <c r="F126" s="1"/>
  <c r="D126"/>
  <c r="G126"/>
  <c r="C127"/>
  <c r="F127" s="1"/>
  <c r="D127"/>
  <c r="G127"/>
  <c r="C128"/>
  <c r="F128" s="1"/>
  <c r="D128"/>
  <c r="G128"/>
  <c r="C129"/>
  <c r="F129" s="1"/>
  <c r="D129"/>
  <c r="G129"/>
  <c r="C130"/>
  <c r="F130" s="1"/>
  <c r="D130"/>
  <c r="G130"/>
  <c r="C131"/>
  <c r="F131" s="1"/>
  <c r="D131"/>
  <c r="G131"/>
  <c r="C132"/>
  <c r="F132" s="1"/>
  <c r="D132"/>
  <c r="G132"/>
  <c r="C133"/>
  <c r="F133" s="1"/>
  <c r="D133"/>
  <c r="G133"/>
  <c r="C134"/>
  <c r="F134" s="1"/>
  <c r="D134"/>
  <c r="G134"/>
  <c r="C135"/>
  <c r="F135" s="1"/>
  <c r="D135"/>
  <c r="G135"/>
  <c r="C136"/>
  <c r="F136" s="1"/>
  <c r="D136"/>
  <c r="G136"/>
  <c r="C137"/>
  <c r="F137" s="1"/>
  <c r="D137"/>
  <c r="G137"/>
  <c r="C138"/>
  <c r="F138" s="1"/>
  <c r="D138"/>
  <c r="G138"/>
  <c r="C139"/>
  <c r="F139" s="1"/>
  <c r="D139"/>
  <c r="G139"/>
  <c r="C140"/>
  <c r="F140" s="1"/>
  <c r="D140"/>
  <c r="G140"/>
  <c r="C141"/>
  <c r="F141" s="1"/>
  <c r="D141"/>
  <c r="G141"/>
  <c r="C142"/>
  <c r="F142" s="1"/>
  <c r="D142"/>
  <c r="G142"/>
  <c r="C143"/>
  <c r="F143" s="1"/>
  <c r="D143"/>
  <c r="G143"/>
  <c r="C144"/>
  <c r="F144" s="1"/>
  <c r="D144"/>
  <c r="G144"/>
  <c r="C145"/>
  <c r="F145" s="1"/>
  <c r="D145"/>
  <c r="G145"/>
  <c r="C146"/>
  <c r="F146" s="1"/>
  <c r="D146"/>
  <c r="G146"/>
  <c r="C147"/>
  <c r="F147" s="1"/>
  <c r="D147"/>
  <c r="G147"/>
  <c r="C148"/>
  <c r="F148" s="1"/>
  <c r="D148"/>
  <c r="G148"/>
  <c r="C149"/>
  <c r="F149" s="1"/>
  <c r="D149"/>
  <c r="G149"/>
  <c r="C150"/>
  <c r="F150" s="1"/>
  <c r="D150"/>
  <c r="G150"/>
  <c r="C151"/>
  <c r="F151" s="1"/>
  <c r="D151"/>
  <c r="G151"/>
  <c r="C152"/>
  <c r="F152" s="1"/>
  <c r="D152"/>
  <c r="G152"/>
  <c r="C153"/>
  <c r="F153" s="1"/>
  <c r="D153"/>
  <c r="G153"/>
  <c r="C154"/>
  <c r="F154" s="1"/>
  <c r="D154"/>
  <c r="G154"/>
  <c r="C155"/>
  <c r="F155" s="1"/>
  <c r="D155"/>
  <c r="G155"/>
  <c r="C156"/>
  <c r="F156" s="1"/>
  <c r="D156"/>
  <c r="G156"/>
  <c r="C157"/>
  <c r="F157" s="1"/>
  <c r="D157"/>
  <c r="G157"/>
  <c r="C158"/>
  <c r="F158" s="1"/>
  <c r="D158"/>
  <c r="G158"/>
  <c r="C159"/>
  <c r="F159" s="1"/>
  <c r="D159"/>
  <c r="G159"/>
  <c r="C160"/>
  <c r="F160" s="1"/>
  <c r="D160"/>
  <c r="G160"/>
  <c r="C161"/>
  <c r="F161" s="1"/>
  <c r="D161"/>
  <c r="G161"/>
  <c r="C162"/>
  <c r="F162" s="1"/>
  <c r="D162"/>
  <c r="G162"/>
  <c r="C163"/>
  <c r="F163" s="1"/>
  <c r="D163"/>
  <c r="G163"/>
  <c r="C164"/>
  <c r="F164" s="1"/>
  <c r="D164"/>
  <c r="G164"/>
  <c r="C165"/>
  <c r="F165" s="1"/>
  <c r="D165"/>
  <c r="G165"/>
  <c r="C166"/>
  <c r="F166" s="1"/>
  <c r="D166"/>
  <c r="G166"/>
  <c r="C167"/>
  <c r="F167" s="1"/>
  <c r="D167"/>
  <c r="G167"/>
  <c r="C168"/>
  <c r="F168" s="1"/>
  <c r="D168"/>
  <c r="G168"/>
  <c r="C169"/>
  <c r="F169" s="1"/>
  <c r="D169"/>
  <c r="G169"/>
  <c r="C170"/>
  <c r="F170" s="1"/>
  <c r="D170"/>
  <c r="G170"/>
  <c r="C171"/>
  <c r="F171" s="1"/>
  <c r="D171"/>
  <c r="G171"/>
  <c r="C172"/>
  <c r="F172" s="1"/>
  <c r="D172"/>
  <c r="G172"/>
  <c r="C173"/>
  <c r="F173" s="1"/>
  <c r="D173"/>
  <c r="G173"/>
  <c r="C174"/>
  <c r="F174" s="1"/>
  <c r="D174"/>
  <c r="G174"/>
  <c r="C175"/>
  <c r="F175" s="1"/>
  <c r="D175"/>
  <c r="G175"/>
  <c r="C176"/>
  <c r="F176" s="1"/>
  <c r="D176"/>
  <c r="G176"/>
  <c r="C177"/>
  <c r="F177" s="1"/>
  <c r="D177"/>
  <c r="G177"/>
  <c r="C178"/>
  <c r="F178" s="1"/>
  <c r="D178"/>
  <c r="G178"/>
  <c r="C179"/>
  <c r="F179" s="1"/>
  <c r="D179"/>
  <c r="G179"/>
  <c r="C180"/>
  <c r="F180" s="1"/>
  <c r="D180"/>
  <c r="G180"/>
  <c r="C181"/>
  <c r="F181" s="1"/>
  <c r="D181"/>
  <c r="G181"/>
  <c r="C182"/>
  <c r="F182" s="1"/>
  <c r="D182"/>
  <c r="G182"/>
  <c r="C183"/>
  <c r="F183" s="1"/>
  <c r="D183"/>
  <c r="G183"/>
  <c r="C184"/>
  <c r="F184" s="1"/>
  <c r="D184"/>
  <c r="G184"/>
  <c r="C185"/>
  <c r="F185" s="1"/>
  <c r="D185"/>
  <c r="G185"/>
  <c r="C186"/>
  <c r="F186" s="1"/>
  <c r="D186"/>
  <c r="G186"/>
  <c r="C187"/>
  <c r="F187" s="1"/>
  <c r="D187"/>
  <c r="G187"/>
  <c r="C188"/>
  <c r="F188" s="1"/>
  <c r="D188"/>
  <c r="G188"/>
  <c r="C189"/>
  <c r="F189" s="1"/>
  <c r="D189"/>
  <c r="G189"/>
  <c r="C190"/>
  <c r="F190" s="1"/>
  <c r="D190"/>
  <c r="G190"/>
  <c r="C191"/>
  <c r="F191" s="1"/>
  <c r="D191"/>
  <c r="G191"/>
  <c r="C192"/>
  <c r="F192" s="1"/>
  <c r="D192"/>
  <c r="G192"/>
  <c r="C193"/>
  <c r="F193" s="1"/>
  <c r="D193"/>
  <c r="G193"/>
  <c r="C194"/>
  <c r="F194" s="1"/>
  <c r="D194"/>
  <c r="G194"/>
  <c r="C195"/>
  <c r="F195" s="1"/>
  <c r="D195"/>
  <c r="G195"/>
  <c r="C196"/>
  <c r="F196" s="1"/>
  <c r="D196"/>
  <c r="G196"/>
  <c r="C197"/>
  <c r="F197" s="1"/>
  <c r="D197"/>
  <c r="G197"/>
  <c r="C198"/>
  <c r="F198" s="1"/>
  <c r="D198"/>
  <c r="G198"/>
  <c r="C199"/>
  <c r="F199" s="1"/>
  <c r="D199"/>
  <c r="G199"/>
  <c r="C200"/>
  <c r="F200" s="1"/>
  <c r="D200"/>
  <c r="G200"/>
  <c r="C201"/>
  <c r="F201" s="1"/>
  <c r="D201"/>
  <c r="G201"/>
  <c r="C202"/>
  <c r="F202" s="1"/>
  <c r="D202"/>
  <c r="G202"/>
  <c r="C203"/>
  <c r="F203" s="1"/>
  <c r="D203"/>
  <c r="G203"/>
  <c r="G204"/>
  <c r="B2" i="13"/>
  <c r="G4"/>
  <c r="G5"/>
  <c r="C6"/>
  <c r="F6" s="1"/>
  <c r="D6"/>
  <c r="G6"/>
  <c r="C7"/>
  <c r="F7" s="1"/>
  <c r="D7"/>
  <c r="G7"/>
  <c r="C8"/>
  <c r="F8" s="1"/>
  <c r="D8"/>
  <c r="G8"/>
  <c r="C9"/>
  <c r="F9" s="1"/>
  <c r="D9"/>
  <c r="G9"/>
  <c r="C10"/>
  <c r="F10" s="1"/>
  <c r="D10"/>
  <c r="G10"/>
  <c r="C11"/>
  <c r="F11" s="1"/>
  <c r="D11"/>
  <c r="G11"/>
  <c r="C12"/>
  <c r="F12" s="1"/>
  <c r="D12"/>
  <c r="G12"/>
  <c r="F13"/>
  <c r="G13"/>
  <c r="C14"/>
  <c r="D14"/>
  <c r="F14"/>
  <c r="G14"/>
  <c r="C15"/>
  <c r="D15"/>
  <c r="F15"/>
  <c r="G15"/>
  <c r="C16"/>
  <c r="D16"/>
  <c r="F16"/>
  <c r="G16"/>
  <c r="C17"/>
  <c r="D17"/>
  <c r="F17"/>
  <c r="G17"/>
  <c r="C18"/>
  <c r="D18"/>
  <c r="F18"/>
  <c r="G18"/>
  <c r="C19"/>
  <c r="D19"/>
  <c r="F19"/>
  <c r="G19"/>
  <c r="C20"/>
  <c r="D20"/>
  <c r="F20"/>
  <c r="G20"/>
  <c r="C21"/>
  <c r="D21"/>
  <c r="F21"/>
  <c r="G21"/>
  <c r="C22"/>
  <c r="D22"/>
  <c r="F22"/>
  <c r="G22"/>
  <c r="C23"/>
  <c r="D23"/>
  <c r="F23"/>
  <c r="G23"/>
  <c r="C24"/>
  <c r="D24"/>
  <c r="F24"/>
  <c r="G24"/>
  <c r="C25"/>
  <c r="D25"/>
  <c r="F25"/>
  <c r="G25"/>
  <c r="C26"/>
  <c r="D26"/>
  <c r="F26"/>
  <c r="G26"/>
  <c r="C27"/>
  <c r="D27"/>
  <c r="F27"/>
  <c r="G27"/>
  <c r="C28"/>
  <c r="D28"/>
  <c r="F28"/>
  <c r="G28"/>
  <c r="C29"/>
  <c r="D29"/>
  <c r="F29"/>
  <c r="G29"/>
  <c r="C30"/>
  <c r="D30"/>
  <c r="F30"/>
  <c r="G30"/>
  <c r="C31"/>
  <c r="D31"/>
  <c r="F31"/>
  <c r="G31"/>
  <c r="C32"/>
  <c r="D32"/>
  <c r="F32"/>
  <c r="G32"/>
  <c r="C33"/>
  <c r="D33"/>
  <c r="F33"/>
  <c r="G33"/>
  <c r="C34"/>
  <c r="D34"/>
  <c r="F34"/>
  <c r="G34"/>
  <c r="C35"/>
  <c r="D35"/>
  <c r="F35"/>
  <c r="G35"/>
  <c r="C36"/>
  <c r="D36"/>
  <c r="F36"/>
  <c r="G36"/>
  <c r="C37"/>
  <c r="D37"/>
  <c r="F37"/>
  <c r="G37"/>
  <c r="C38"/>
  <c r="D38"/>
  <c r="F38"/>
  <c r="G38"/>
  <c r="C39"/>
  <c r="D39"/>
  <c r="F39"/>
  <c r="G39"/>
  <c r="C40"/>
  <c r="D40"/>
  <c r="F40"/>
  <c r="G40"/>
  <c r="C41"/>
  <c r="D41"/>
  <c r="F41"/>
  <c r="G41"/>
  <c r="C42"/>
  <c r="D42"/>
  <c r="F42"/>
  <c r="G42"/>
  <c r="C43"/>
  <c r="D43"/>
  <c r="F43"/>
  <c r="G43"/>
  <c r="C44"/>
  <c r="D44"/>
  <c r="F44"/>
  <c r="G44"/>
  <c r="C45"/>
  <c r="D45"/>
  <c r="F45"/>
  <c r="G45"/>
  <c r="C46"/>
  <c r="D46"/>
  <c r="F46"/>
  <c r="G46"/>
  <c r="C47"/>
  <c r="D47"/>
  <c r="F47"/>
  <c r="G47"/>
  <c r="C48"/>
  <c r="D48"/>
  <c r="F48"/>
  <c r="G48"/>
  <c r="C49"/>
  <c r="D49"/>
  <c r="F49"/>
  <c r="G49"/>
  <c r="C50"/>
  <c r="D50"/>
  <c r="F50"/>
  <c r="G50"/>
  <c r="C51"/>
  <c r="D51"/>
  <c r="F51"/>
  <c r="G51"/>
  <c r="C52"/>
  <c r="D52"/>
  <c r="F52"/>
  <c r="G52"/>
  <c r="C53"/>
  <c r="D53"/>
  <c r="F53"/>
  <c r="G53"/>
  <c r="C54"/>
  <c r="D54"/>
  <c r="F54"/>
  <c r="G54"/>
  <c r="C55"/>
  <c r="D55"/>
  <c r="F55"/>
  <c r="G55"/>
  <c r="C56"/>
  <c r="D56"/>
  <c r="F56"/>
  <c r="G56"/>
  <c r="C57"/>
  <c r="D57"/>
  <c r="F57"/>
  <c r="G57"/>
  <c r="C58"/>
  <c r="D58"/>
  <c r="F58"/>
  <c r="G58"/>
  <c r="C59"/>
  <c r="D59"/>
  <c r="F59"/>
  <c r="G59"/>
  <c r="C60"/>
  <c r="D60"/>
  <c r="F60"/>
  <c r="G60"/>
  <c r="C61"/>
  <c r="D61"/>
  <c r="F61"/>
  <c r="G61"/>
  <c r="C62"/>
  <c r="D62"/>
  <c r="F62"/>
  <c r="G62"/>
  <c r="C63"/>
  <c r="D63"/>
  <c r="F63"/>
  <c r="G63"/>
  <c r="C64"/>
  <c r="D64"/>
  <c r="F64"/>
  <c r="G64"/>
  <c r="C65"/>
  <c r="D65"/>
  <c r="F65"/>
  <c r="G65"/>
  <c r="C66"/>
  <c r="D66"/>
  <c r="F66"/>
  <c r="G66"/>
  <c r="C67"/>
  <c r="D67"/>
  <c r="F67"/>
  <c r="G67"/>
  <c r="C68"/>
  <c r="D68"/>
  <c r="F68"/>
  <c r="G68"/>
  <c r="C69"/>
  <c r="D69"/>
  <c r="F69"/>
  <c r="G69"/>
  <c r="C70"/>
  <c r="D70"/>
  <c r="F70"/>
  <c r="G70"/>
  <c r="C71"/>
  <c r="D71"/>
  <c r="F71"/>
  <c r="G71"/>
  <c r="C72"/>
  <c r="D72"/>
  <c r="F72"/>
  <c r="G72"/>
  <c r="C73"/>
  <c r="D73"/>
  <c r="F73"/>
  <c r="G73"/>
  <c r="C74"/>
  <c r="D74"/>
  <c r="F74"/>
  <c r="G74"/>
  <c r="C75"/>
  <c r="D75"/>
  <c r="F75"/>
  <c r="G75"/>
  <c r="C76"/>
  <c r="D76"/>
  <c r="F76"/>
  <c r="G76"/>
  <c r="C77"/>
  <c r="D77"/>
  <c r="F77"/>
  <c r="G77"/>
  <c r="C78"/>
  <c r="D78"/>
  <c r="F78"/>
  <c r="G78"/>
  <c r="C79"/>
  <c r="D79"/>
  <c r="F79"/>
  <c r="G79"/>
  <c r="C80"/>
  <c r="D80"/>
  <c r="F80"/>
  <c r="G80"/>
  <c r="C81"/>
  <c r="D81"/>
  <c r="F81"/>
  <c r="G81"/>
  <c r="C82"/>
  <c r="D82"/>
  <c r="F82"/>
  <c r="G82"/>
  <c r="C83"/>
  <c r="D83"/>
  <c r="F83"/>
  <c r="G83"/>
  <c r="C84"/>
  <c r="D84"/>
  <c r="F84"/>
  <c r="G84"/>
  <c r="C85"/>
  <c r="D85"/>
  <c r="F85"/>
  <c r="G85"/>
  <c r="C86"/>
  <c r="D86"/>
  <c r="F86"/>
  <c r="G86"/>
  <c r="C87"/>
  <c r="D87"/>
  <c r="F87"/>
  <c r="G87"/>
  <c r="C88"/>
  <c r="D88"/>
  <c r="F88"/>
  <c r="G88"/>
  <c r="C89"/>
  <c r="D89"/>
  <c r="F89"/>
  <c r="G89"/>
  <c r="C90"/>
  <c r="D90"/>
  <c r="F90"/>
  <c r="G90"/>
  <c r="C91"/>
  <c r="D91"/>
  <c r="F91"/>
  <c r="G91"/>
  <c r="C92"/>
  <c r="D92"/>
  <c r="F92"/>
  <c r="G92"/>
  <c r="C93"/>
  <c r="D93"/>
  <c r="F93"/>
  <c r="G93"/>
  <c r="C94"/>
  <c r="D94"/>
  <c r="F94"/>
  <c r="G94"/>
  <c r="C95"/>
  <c r="D95"/>
  <c r="F95"/>
  <c r="G95"/>
  <c r="C96"/>
  <c r="D96"/>
  <c r="F96"/>
  <c r="G96"/>
  <c r="C97"/>
  <c r="D97"/>
  <c r="F97"/>
  <c r="G97"/>
  <c r="C98"/>
  <c r="D98"/>
  <c r="F98"/>
  <c r="G98"/>
  <c r="C99"/>
  <c r="D99"/>
  <c r="F99"/>
  <c r="G99"/>
  <c r="C100"/>
  <c r="D100"/>
  <c r="F100"/>
  <c r="G100"/>
  <c r="C101"/>
  <c r="D101"/>
  <c r="F101"/>
  <c r="G101"/>
  <c r="C102"/>
  <c r="D102"/>
  <c r="F102"/>
  <c r="G102"/>
  <c r="C103"/>
  <c r="D103"/>
  <c r="F103"/>
  <c r="G103"/>
  <c r="C104"/>
  <c r="D104"/>
  <c r="F104"/>
  <c r="G104"/>
  <c r="C105"/>
  <c r="D105"/>
  <c r="F105"/>
  <c r="G105"/>
  <c r="C106"/>
  <c r="D106"/>
  <c r="F106"/>
  <c r="G106"/>
  <c r="C107"/>
  <c r="D107"/>
  <c r="F107"/>
  <c r="G107"/>
  <c r="C108"/>
  <c r="D108"/>
  <c r="F108"/>
  <c r="G108"/>
  <c r="C109"/>
  <c r="D109"/>
  <c r="F109"/>
  <c r="G109"/>
  <c r="C110"/>
  <c r="D110"/>
  <c r="F110"/>
  <c r="G110"/>
  <c r="C111"/>
  <c r="D111"/>
  <c r="F111"/>
  <c r="G111"/>
  <c r="C112"/>
  <c r="D112"/>
  <c r="F112"/>
  <c r="G112"/>
  <c r="C113"/>
  <c r="D113"/>
  <c r="F113"/>
  <c r="G113"/>
  <c r="C114"/>
  <c r="D114"/>
  <c r="F114"/>
  <c r="G114"/>
  <c r="C115"/>
  <c r="D115"/>
  <c r="F115"/>
  <c r="G115"/>
  <c r="C116"/>
  <c r="D116"/>
  <c r="F116"/>
  <c r="G116"/>
  <c r="C117"/>
  <c r="D117"/>
  <c r="F117"/>
  <c r="G117"/>
  <c r="C118"/>
  <c r="D118"/>
  <c r="F118"/>
  <c r="G118"/>
  <c r="C119"/>
  <c r="D119"/>
  <c r="F119"/>
  <c r="G119"/>
  <c r="C120"/>
  <c r="D120"/>
  <c r="F120"/>
  <c r="G120"/>
  <c r="C121"/>
  <c r="D121"/>
  <c r="F121"/>
  <c r="G121"/>
  <c r="C122"/>
  <c r="D122"/>
  <c r="F122"/>
  <c r="G122"/>
  <c r="C123"/>
  <c r="D123"/>
  <c r="F123"/>
  <c r="G123"/>
  <c r="C124"/>
  <c r="D124"/>
  <c r="F124"/>
  <c r="G124"/>
  <c r="C125"/>
  <c r="D125"/>
  <c r="F125"/>
  <c r="G125"/>
  <c r="C126"/>
  <c r="D126"/>
  <c r="F126"/>
  <c r="G126"/>
  <c r="C127"/>
  <c r="D127"/>
  <c r="F127"/>
  <c r="G127"/>
  <c r="C128"/>
  <c r="D128"/>
  <c r="F128"/>
  <c r="G128"/>
  <c r="C129"/>
  <c r="D129"/>
  <c r="F129"/>
  <c r="G129"/>
  <c r="C130"/>
  <c r="D130"/>
  <c r="F130"/>
  <c r="G130"/>
  <c r="C131"/>
  <c r="D131"/>
  <c r="F131"/>
  <c r="G131"/>
  <c r="C132"/>
  <c r="D132"/>
  <c r="F132"/>
  <c r="G132"/>
  <c r="C133"/>
  <c r="D133"/>
  <c r="F133"/>
  <c r="G133"/>
  <c r="C134"/>
  <c r="D134"/>
  <c r="F134"/>
  <c r="G134"/>
  <c r="C135"/>
  <c r="D135"/>
  <c r="F135"/>
  <c r="G135"/>
  <c r="C136"/>
  <c r="D136"/>
  <c r="F136"/>
  <c r="G136"/>
  <c r="C137"/>
  <c r="D137"/>
  <c r="F137"/>
  <c r="G137"/>
  <c r="C138"/>
  <c r="D138"/>
  <c r="F138"/>
  <c r="G138"/>
  <c r="C139"/>
  <c r="D139"/>
  <c r="F139"/>
  <c r="G139"/>
  <c r="C140"/>
  <c r="D140"/>
  <c r="F140"/>
  <c r="G140"/>
  <c r="C141"/>
  <c r="D141"/>
  <c r="F141"/>
  <c r="G141"/>
  <c r="C142"/>
  <c r="D142"/>
  <c r="F142"/>
  <c r="G142"/>
  <c r="C143"/>
  <c r="D143"/>
  <c r="F143"/>
  <c r="G143"/>
  <c r="C144"/>
  <c r="D144"/>
  <c r="F144"/>
  <c r="G144"/>
  <c r="C145"/>
  <c r="D145"/>
  <c r="F145"/>
  <c r="G145"/>
  <c r="C146"/>
  <c r="D146"/>
  <c r="F146"/>
  <c r="G146"/>
  <c r="C147"/>
  <c r="D147"/>
  <c r="F147"/>
  <c r="G147"/>
  <c r="C148"/>
  <c r="D148"/>
  <c r="F148"/>
  <c r="G148"/>
  <c r="C149"/>
  <c r="D149"/>
  <c r="F149"/>
  <c r="G149"/>
  <c r="C150"/>
  <c r="D150"/>
  <c r="F150"/>
  <c r="G150"/>
  <c r="C151"/>
  <c r="D151"/>
  <c r="F151"/>
  <c r="G151"/>
  <c r="C152"/>
  <c r="D152"/>
  <c r="F152"/>
  <c r="G152"/>
  <c r="C153"/>
  <c r="D153"/>
  <c r="F153"/>
  <c r="G153"/>
  <c r="C154"/>
  <c r="D154"/>
  <c r="F154"/>
  <c r="G154"/>
  <c r="C155"/>
  <c r="D155"/>
  <c r="F155"/>
  <c r="G155"/>
  <c r="C156"/>
  <c r="D156"/>
  <c r="F156"/>
  <c r="G156"/>
  <c r="C157"/>
  <c r="D157"/>
  <c r="F157"/>
  <c r="G157"/>
  <c r="C158"/>
  <c r="D158"/>
  <c r="F158"/>
  <c r="G158"/>
  <c r="C159"/>
  <c r="D159"/>
  <c r="F159"/>
  <c r="G159"/>
  <c r="C160"/>
  <c r="D160"/>
  <c r="F160"/>
  <c r="G160"/>
  <c r="C161"/>
  <c r="D161"/>
  <c r="F161"/>
  <c r="G161"/>
  <c r="C162"/>
  <c r="D162"/>
  <c r="F162"/>
  <c r="G162"/>
  <c r="C163"/>
  <c r="D163"/>
  <c r="F163"/>
  <c r="G163"/>
  <c r="C164"/>
  <c r="D164"/>
  <c r="F164"/>
  <c r="G164"/>
  <c r="C165"/>
  <c r="D165"/>
  <c r="F165"/>
  <c r="G165"/>
  <c r="C166"/>
  <c r="D166"/>
  <c r="F166"/>
  <c r="G166"/>
  <c r="C167"/>
  <c r="D167"/>
  <c r="F167"/>
  <c r="G167"/>
  <c r="C168"/>
  <c r="D168"/>
  <c r="F168"/>
  <c r="G168"/>
  <c r="C169"/>
  <c r="D169"/>
  <c r="F169"/>
  <c r="G169"/>
  <c r="C170"/>
  <c r="D170"/>
  <c r="F170"/>
  <c r="G170"/>
  <c r="C171"/>
  <c r="D171"/>
  <c r="F171"/>
  <c r="G171"/>
  <c r="C172"/>
  <c r="D172"/>
  <c r="F172"/>
  <c r="G172"/>
  <c r="C173"/>
  <c r="D173"/>
  <c r="F173"/>
  <c r="G173"/>
  <c r="C174"/>
  <c r="D174"/>
  <c r="F174"/>
  <c r="G174"/>
  <c r="C175"/>
  <c r="D175"/>
  <c r="F175"/>
  <c r="G175"/>
  <c r="C176"/>
  <c r="D176"/>
  <c r="F176"/>
  <c r="G176"/>
  <c r="C177"/>
  <c r="D177"/>
  <c r="F177"/>
  <c r="G177"/>
  <c r="C178"/>
  <c r="D178"/>
  <c r="F178"/>
  <c r="G178"/>
  <c r="C179"/>
  <c r="D179"/>
  <c r="F179"/>
  <c r="G179"/>
  <c r="C180"/>
  <c r="D180"/>
  <c r="F180"/>
  <c r="G180"/>
  <c r="C181"/>
  <c r="D181"/>
  <c r="F181"/>
  <c r="G181"/>
  <c r="C182"/>
  <c r="D182"/>
  <c r="F182"/>
  <c r="G182"/>
  <c r="C183"/>
  <c r="D183"/>
  <c r="F183"/>
  <c r="G183"/>
  <c r="C184"/>
  <c r="D184"/>
  <c r="F184"/>
  <c r="G184"/>
  <c r="C185"/>
  <c r="D185"/>
  <c r="F185"/>
  <c r="G185"/>
  <c r="C186"/>
  <c r="D186"/>
  <c r="F186"/>
  <c r="G186"/>
  <c r="C187"/>
  <c r="D187"/>
  <c r="F187"/>
  <c r="G187"/>
  <c r="C188"/>
  <c r="D188"/>
  <c r="F188"/>
  <c r="G188"/>
  <c r="C189"/>
  <c r="D189"/>
  <c r="F189"/>
  <c r="G189"/>
  <c r="C190"/>
  <c r="D190"/>
  <c r="F190"/>
  <c r="G190"/>
  <c r="C191"/>
  <c r="D191"/>
  <c r="F191"/>
  <c r="G191"/>
  <c r="C192"/>
  <c r="D192"/>
  <c r="F192"/>
  <c r="G192"/>
  <c r="C193"/>
  <c r="D193"/>
  <c r="F193"/>
  <c r="G193"/>
  <c r="C194"/>
  <c r="D194"/>
  <c r="F194"/>
  <c r="G194"/>
  <c r="C195"/>
  <c r="D195"/>
  <c r="F195"/>
  <c r="G195"/>
  <c r="C196"/>
  <c r="D196"/>
  <c r="F196"/>
  <c r="G196"/>
  <c r="C197"/>
  <c r="D197"/>
  <c r="F197"/>
  <c r="G197"/>
  <c r="C198"/>
  <c r="D198"/>
  <c r="F198"/>
  <c r="G198"/>
  <c r="C199"/>
  <c r="D199"/>
  <c r="F199"/>
  <c r="G199"/>
  <c r="C200"/>
  <c r="D200"/>
  <c r="F200"/>
  <c r="G200"/>
  <c r="C201"/>
  <c r="D201"/>
  <c r="F201"/>
  <c r="G201"/>
  <c r="C202"/>
  <c r="D202"/>
  <c r="F202"/>
  <c r="C203"/>
  <c r="F203" s="1"/>
  <c r="D203"/>
  <c r="B2" i="14"/>
  <c r="G4"/>
  <c r="G5"/>
  <c r="C6"/>
  <c r="D6"/>
  <c r="F6"/>
  <c r="G6"/>
  <c r="C7"/>
  <c r="D7"/>
  <c r="F7"/>
  <c r="G7"/>
  <c r="C8"/>
  <c r="D8"/>
  <c r="F8"/>
  <c r="G8"/>
  <c r="C9"/>
  <c r="D9"/>
  <c r="F9"/>
  <c r="L104" i="3" s="1"/>
  <c r="G9" i="14"/>
  <c r="C10"/>
  <c r="F10" s="1"/>
  <c r="L25" i="3" s="1"/>
  <c r="D10" i="14"/>
  <c r="G10"/>
  <c r="C11"/>
  <c r="F11" s="1"/>
  <c r="D11"/>
  <c r="G11"/>
  <c r="C12"/>
  <c r="F12" s="1"/>
  <c r="D12"/>
  <c r="G12"/>
  <c r="C13"/>
  <c r="F13" s="1"/>
  <c r="L23" i="3" s="1"/>
  <c r="D13" i="14"/>
  <c r="G13"/>
  <c r="C14"/>
  <c r="D14"/>
  <c r="F14"/>
  <c r="G14"/>
  <c r="C15"/>
  <c r="D15"/>
  <c r="F15"/>
  <c r="L28" i="3" s="1"/>
  <c r="G15" i="14"/>
  <c r="F16"/>
  <c r="L32" i="3"/>
  <c r="G16" i="14"/>
  <c r="C17"/>
  <c r="D17"/>
  <c r="F17"/>
  <c r="G17"/>
  <c r="C18"/>
  <c r="D18"/>
  <c r="F18"/>
  <c r="G18"/>
  <c r="C19"/>
  <c r="D19"/>
  <c r="F19"/>
  <c r="G19"/>
  <c r="C20"/>
  <c r="D20"/>
  <c r="F20"/>
  <c r="G20"/>
  <c r="C21"/>
  <c r="D21"/>
  <c r="F21"/>
  <c r="G21"/>
  <c r="C22"/>
  <c r="D22"/>
  <c r="F22"/>
  <c r="G22"/>
  <c r="C23"/>
  <c r="D23"/>
  <c r="F23"/>
  <c r="G23"/>
  <c r="C24"/>
  <c r="D24"/>
  <c r="F24"/>
  <c r="G24"/>
  <c r="C25"/>
  <c r="D25"/>
  <c r="F25"/>
  <c r="G25"/>
  <c r="C26"/>
  <c r="D26"/>
  <c r="F26"/>
  <c r="G26"/>
  <c r="C27"/>
  <c r="D27"/>
  <c r="F27"/>
  <c r="G27"/>
  <c r="C28"/>
  <c r="D28"/>
  <c r="F28"/>
  <c r="G28"/>
  <c r="C29"/>
  <c r="D29"/>
  <c r="F29"/>
  <c r="G29"/>
  <c r="C30"/>
  <c r="D30"/>
  <c r="F30"/>
  <c r="G30"/>
  <c r="C31"/>
  <c r="D31"/>
  <c r="F31"/>
  <c r="G31"/>
  <c r="C32"/>
  <c r="D32"/>
  <c r="F32"/>
  <c r="G32"/>
  <c r="C33"/>
  <c r="D33"/>
  <c r="F33"/>
  <c r="G33"/>
  <c r="C34"/>
  <c r="D34"/>
  <c r="F34"/>
  <c r="G34"/>
  <c r="C35"/>
  <c r="D35"/>
  <c r="F35"/>
  <c r="G35"/>
  <c r="C36"/>
  <c r="D36"/>
  <c r="F36"/>
  <c r="G36"/>
  <c r="C37"/>
  <c r="D37"/>
  <c r="F37"/>
  <c r="G37"/>
  <c r="C38"/>
  <c r="D38"/>
  <c r="F38"/>
  <c r="G38"/>
  <c r="C39"/>
  <c r="D39"/>
  <c r="F39"/>
  <c r="G39"/>
  <c r="C40"/>
  <c r="D40"/>
  <c r="F40"/>
  <c r="G40"/>
  <c r="C41"/>
  <c r="D41"/>
  <c r="F41"/>
  <c r="G41"/>
  <c r="C42"/>
  <c r="D42"/>
  <c r="F42"/>
  <c r="G42"/>
  <c r="C43"/>
  <c r="D43"/>
  <c r="F43"/>
  <c r="G43"/>
  <c r="C44"/>
  <c r="D44"/>
  <c r="F44"/>
  <c r="G44"/>
  <c r="C45"/>
  <c r="D45"/>
  <c r="F45"/>
  <c r="G45"/>
  <c r="C46"/>
  <c r="D46"/>
  <c r="F46"/>
  <c r="G46"/>
  <c r="C47"/>
  <c r="D47"/>
  <c r="F47"/>
  <c r="G47"/>
  <c r="C48"/>
  <c r="D48"/>
  <c r="F48"/>
  <c r="G48"/>
  <c r="C49"/>
  <c r="D49"/>
  <c r="F49"/>
  <c r="G49"/>
  <c r="C50"/>
  <c r="D50"/>
  <c r="F50"/>
  <c r="G50"/>
  <c r="C51"/>
  <c r="D51"/>
  <c r="F51"/>
  <c r="G51"/>
  <c r="C52"/>
  <c r="D52"/>
  <c r="F52"/>
  <c r="G52"/>
  <c r="C53"/>
  <c r="D53"/>
  <c r="F53"/>
  <c r="G53"/>
  <c r="C54"/>
  <c r="D54"/>
  <c r="F54"/>
  <c r="G54"/>
  <c r="C55"/>
  <c r="D55"/>
  <c r="F55"/>
  <c r="G55"/>
  <c r="C56"/>
  <c r="D56"/>
  <c r="F56"/>
  <c r="G56"/>
  <c r="C57"/>
  <c r="D57"/>
  <c r="F57"/>
  <c r="G57"/>
  <c r="C58"/>
  <c r="D58"/>
  <c r="F58"/>
  <c r="G58"/>
  <c r="C59"/>
  <c r="D59"/>
  <c r="F59"/>
  <c r="G59"/>
  <c r="C60"/>
  <c r="D60"/>
  <c r="F60"/>
  <c r="G60"/>
  <c r="C61"/>
  <c r="D61"/>
  <c r="F61"/>
  <c r="G61"/>
  <c r="C62"/>
  <c r="D62"/>
  <c r="F62"/>
  <c r="G62"/>
  <c r="C63"/>
  <c r="D63"/>
  <c r="F63"/>
  <c r="G63"/>
  <c r="C64"/>
  <c r="D64"/>
  <c r="F64"/>
  <c r="G64"/>
  <c r="C65"/>
  <c r="D65"/>
  <c r="F65"/>
  <c r="G65"/>
  <c r="C66"/>
  <c r="D66"/>
  <c r="F66"/>
  <c r="G66"/>
  <c r="C67"/>
  <c r="D67"/>
  <c r="F67"/>
  <c r="G67"/>
  <c r="C68"/>
  <c r="D68"/>
  <c r="F68"/>
  <c r="G68"/>
  <c r="C69"/>
  <c r="D69"/>
  <c r="F69"/>
  <c r="G69"/>
  <c r="C70"/>
  <c r="D70"/>
  <c r="F70"/>
  <c r="G70"/>
  <c r="C71"/>
  <c r="D71"/>
  <c r="F71"/>
  <c r="G71"/>
  <c r="C72"/>
  <c r="D72"/>
  <c r="F72"/>
  <c r="G72"/>
  <c r="C73"/>
  <c r="D73"/>
  <c r="F73"/>
  <c r="G73"/>
  <c r="C74"/>
  <c r="D74"/>
  <c r="F74"/>
  <c r="G74"/>
  <c r="C75"/>
  <c r="D75"/>
  <c r="F75"/>
  <c r="G75"/>
  <c r="C76"/>
  <c r="D76"/>
  <c r="F76"/>
  <c r="G76"/>
  <c r="C77"/>
  <c r="D77"/>
  <c r="F77"/>
  <c r="G77"/>
  <c r="C78"/>
  <c r="D78"/>
  <c r="F78"/>
  <c r="G78"/>
  <c r="C79"/>
  <c r="D79"/>
  <c r="F79"/>
  <c r="G79"/>
  <c r="C80"/>
  <c r="D80"/>
  <c r="F80"/>
  <c r="G80"/>
  <c r="C81"/>
  <c r="D81"/>
  <c r="F81"/>
  <c r="G81"/>
  <c r="C82"/>
  <c r="D82"/>
  <c r="F82"/>
  <c r="G82"/>
  <c r="C83"/>
  <c r="D83"/>
  <c r="F83"/>
  <c r="G83"/>
  <c r="C84"/>
  <c r="D84"/>
  <c r="F84"/>
  <c r="G84"/>
  <c r="C85"/>
  <c r="D85"/>
  <c r="F85"/>
  <c r="G85"/>
  <c r="C86"/>
  <c r="D86"/>
  <c r="F86"/>
  <c r="G86"/>
  <c r="C87"/>
  <c r="D87"/>
  <c r="F87"/>
  <c r="G87"/>
  <c r="C88"/>
  <c r="D88"/>
  <c r="F88"/>
  <c r="G88"/>
  <c r="C89"/>
  <c r="D89"/>
  <c r="F89"/>
  <c r="G89"/>
  <c r="C90"/>
  <c r="D90"/>
  <c r="F90"/>
  <c r="G90"/>
  <c r="C91"/>
  <c r="D91"/>
  <c r="F91"/>
  <c r="G91"/>
  <c r="C92"/>
  <c r="D92"/>
  <c r="F92"/>
  <c r="G92"/>
  <c r="C93"/>
  <c r="D93"/>
  <c r="F93"/>
  <c r="G93"/>
  <c r="C94"/>
  <c r="D94"/>
  <c r="F94"/>
  <c r="G94"/>
  <c r="C95"/>
  <c r="D95"/>
  <c r="F95"/>
  <c r="G95"/>
  <c r="C96"/>
  <c r="D96"/>
  <c r="F96"/>
  <c r="G96"/>
  <c r="C97"/>
  <c r="D97"/>
  <c r="F97"/>
  <c r="G97"/>
  <c r="C98"/>
  <c r="D98"/>
  <c r="F98"/>
  <c r="G98"/>
  <c r="C99"/>
  <c r="D99"/>
  <c r="F99"/>
  <c r="G99"/>
  <c r="C100"/>
  <c r="D100"/>
  <c r="F100"/>
  <c r="G100"/>
  <c r="C101"/>
  <c r="D101"/>
  <c r="F101"/>
  <c r="G101"/>
  <c r="C102"/>
  <c r="D102"/>
  <c r="F102"/>
  <c r="G102"/>
  <c r="C103"/>
  <c r="D103"/>
  <c r="F103"/>
  <c r="G103"/>
  <c r="C104"/>
  <c r="D104"/>
  <c r="F104"/>
  <c r="G104"/>
  <c r="C105"/>
  <c r="D105"/>
  <c r="F105"/>
  <c r="G105"/>
  <c r="C106"/>
  <c r="D106"/>
  <c r="F106"/>
  <c r="G106"/>
  <c r="C107"/>
  <c r="D107"/>
  <c r="F107"/>
  <c r="G107"/>
  <c r="C108"/>
  <c r="D108"/>
  <c r="F108"/>
  <c r="G108"/>
  <c r="C109"/>
  <c r="D109"/>
  <c r="F109"/>
  <c r="G109"/>
  <c r="C110"/>
  <c r="D110"/>
  <c r="F110"/>
  <c r="G110"/>
  <c r="C111"/>
  <c r="D111"/>
  <c r="F111"/>
  <c r="G111"/>
  <c r="C112"/>
  <c r="D112"/>
  <c r="F112"/>
  <c r="G112"/>
  <c r="C113"/>
  <c r="D113"/>
  <c r="F113"/>
  <c r="G113"/>
  <c r="C114"/>
  <c r="D114"/>
  <c r="F114"/>
  <c r="G114"/>
  <c r="C115"/>
  <c r="D115"/>
  <c r="F115"/>
  <c r="G115"/>
  <c r="C116"/>
  <c r="D116"/>
  <c r="F116"/>
  <c r="G116"/>
  <c r="C117"/>
  <c r="D117"/>
  <c r="F117"/>
  <c r="G117"/>
  <c r="C118"/>
  <c r="D118"/>
  <c r="F118"/>
  <c r="G118"/>
  <c r="C119"/>
  <c r="D119"/>
  <c r="F119"/>
  <c r="G119"/>
  <c r="C120"/>
  <c r="D120"/>
  <c r="F120"/>
  <c r="G120"/>
  <c r="C121"/>
  <c r="D121"/>
  <c r="F121"/>
  <c r="G121"/>
  <c r="C122"/>
  <c r="D122"/>
  <c r="F122"/>
  <c r="G122"/>
  <c r="C123"/>
  <c r="D123"/>
  <c r="F123"/>
  <c r="G123"/>
  <c r="C124"/>
  <c r="D124"/>
  <c r="F124"/>
  <c r="G124"/>
  <c r="C125"/>
  <c r="D125"/>
  <c r="F125"/>
  <c r="G125"/>
  <c r="C126"/>
  <c r="D126"/>
  <c r="F126"/>
  <c r="G126"/>
  <c r="C127"/>
  <c r="D127"/>
  <c r="F127"/>
  <c r="G127"/>
  <c r="C128"/>
  <c r="D128"/>
  <c r="F128"/>
  <c r="G128"/>
  <c r="C129"/>
  <c r="D129"/>
  <c r="F129"/>
  <c r="G129"/>
  <c r="C130"/>
  <c r="D130"/>
  <c r="F130"/>
  <c r="G130"/>
  <c r="C131"/>
  <c r="D131"/>
  <c r="F131"/>
  <c r="G131"/>
  <c r="C132"/>
  <c r="D132"/>
  <c r="F132"/>
  <c r="G132"/>
  <c r="C133"/>
  <c r="D133"/>
  <c r="F133"/>
  <c r="G133"/>
  <c r="C134"/>
  <c r="D134"/>
  <c r="F134"/>
  <c r="G134"/>
  <c r="C135"/>
  <c r="D135"/>
  <c r="F135"/>
  <c r="G135"/>
  <c r="C136"/>
  <c r="D136"/>
  <c r="F136"/>
  <c r="G136"/>
  <c r="C137"/>
  <c r="D137"/>
  <c r="F137"/>
  <c r="G137"/>
  <c r="C138"/>
  <c r="D138"/>
  <c r="F138"/>
  <c r="G138"/>
  <c r="C139"/>
  <c r="D139"/>
  <c r="F139"/>
  <c r="G139"/>
  <c r="C140"/>
  <c r="D140"/>
  <c r="F140"/>
  <c r="G140"/>
  <c r="C141"/>
  <c r="D141"/>
  <c r="F141"/>
  <c r="G141"/>
  <c r="C142"/>
  <c r="D142"/>
  <c r="F142"/>
  <c r="G142"/>
  <c r="C143"/>
  <c r="D143"/>
  <c r="F143"/>
  <c r="G143"/>
  <c r="C144"/>
  <c r="D144"/>
  <c r="F144"/>
  <c r="G144"/>
  <c r="C145"/>
  <c r="D145"/>
  <c r="F145"/>
  <c r="G145"/>
  <c r="C146"/>
  <c r="D146"/>
  <c r="F146"/>
  <c r="G146"/>
  <c r="C147"/>
  <c r="D147"/>
  <c r="F147"/>
  <c r="G147"/>
  <c r="C148"/>
  <c r="D148"/>
  <c r="F148"/>
  <c r="G148"/>
  <c r="C149"/>
  <c r="D149"/>
  <c r="F149"/>
  <c r="G149"/>
  <c r="C150"/>
  <c r="D150"/>
  <c r="F150"/>
  <c r="G150"/>
  <c r="C151"/>
  <c r="D151"/>
  <c r="F151"/>
  <c r="G151"/>
  <c r="C152"/>
  <c r="D152"/>
  <c r="F152"/>
  <c r="G152"/>
  <c r="C153"/>
  <c r="D153"/>
  <c r="F153"/>
  <c r="G153"/>
  <c r="C154"/>
  <c r="D154"/>
  <c r="F154"/>
  <c r="G154"/>
  <c r="C155"/>
  <c r="D155"/>
  <c r="F155"/>
  <c r="G155"/>
  <c r="C156"/>
  <c r="D156"/>
  <c r="F156"/>
  <c r="G156"/>
  <c r="C157"/>
  <c r="D157"/>
  <c r="F157"/>
  <c r="G157"/>
  <c r="C158"/>
  <c r="D158"/>
  <c r="F158"/>
  <c r="G158"/>
  <c r="C159"/>
  <c r="D159"/>
  <c r="F159"/>
  <c r="G159"/>
  <c r="C160"/>
  <c r="D160"/>
  <c r="F160"/>
  <c r="G160"/>
  <c r="C161"/>
  <c r="D161"/>
  <c r="F161"/>
  <c r="G161"/>
  <c r="C162"/>
  <c r="D162"/>
  <c r="F162"/>
  <c r="G162"/>
  <c r="C163"/>
  <c r="D163"/>
  <c r="F163"/>
  <c r="G163"/>
  <c r="C164"/>
  <c r="D164"/>
  <c r="F164"/>
  <c r="G164"/>
  <c r="C165"/>
  <c r="D165"/>
  <c r="F165"/>
  <c r="G165"/>
  <c r="C166"/>
  <c r="D166"/>
  <c r="F166"/>
  <c r="G166"/>
  <c r="C167"/>
  <c r="D167"/>
  <c r="F167"/>
  <c r="G167"/>
  <c r="C168"/>
  <c r="D168"/>
  <c r="F168"/>
  <c r="G168"/>
  <c r="C169"/>
  <c r="D169"/>
  <c r="F169"/>
  <c r="G169"/>
  <c r="C170"/>
  <c r="D170"/>
  <c r="F170"/>
  <c r="G170"/>
  <c r="C171"/>
  <c r="D171"/>
  <c r="F171"/>
  <c r="G171"/>
  <c r="C172"/>
  <c r="D172"/>
  <c r="F172"/>
  <c r="G172"/>
  <c r="C173"/>
  <c r="D173"/>
  <c r="F173"/>
  <c r="G173"/>
  <c r="C174"/>
  <c r="D174"/>
  <c r="F174"/>
  <c r="G174"/>
  <c r="C175"/>
  <c r="D175"/>
  <c r="F175"/>
  <c r="G175"/>
  <c r="C176"/>
  <c r="D176"/>
  <c r="F176"/>
  <c r="G176"/>
  <c r="C177"/>
  <c r="D177"/>
  <c r="F177"/>
  <c r="G177"/>
  <c r="C178"/>
  <c r="D178"/>
  <c r="F178"/>
  <c r="G178"/>
  <c r="C179"/>
  <c r="D179"/>
  <c r="F179"/>
  <c r="G179"/>
  <c r="C180"/>
  <c r="D180"/>
  <c r="F180"/>
  <c r="G180"/>
  <c r="C181"/>
  <c r="D181"/>
  <c r="F181"/>
  <c r="G181"/>
  <c r="C182"/>
  <c r="D182"/>
  <c r="F182"/>
  <c r="G182"/>
  <c r="C183"/>
  <c r="D183"/>
  <c r="F183"/>
  <c r="G183"/>
  <c r="C184"/>
  <c r="D184"/>
  <c r="F184"/>
  <c r="G184"/>
  <c r="C185"/>
  <c r="D185"/>
  <c r="F185"/>
  <c r="G185"/>
  <c r="C186"/>
  <c r="D186"/>
  <c r="F186"/>
  <c r="G186"/>
  <c r="C187"/>
  <c r="D187"/>
  <c r="F187"/>
  <c r="G187"/>
  <c r="C188"/>
  <c r="D188"/>
  <c r="F188"/>
  <c r="G188"/>
  <c r="C189"/>
  <c r="D189"/>
  <c r="F189"/>
  <c r="G189"/>
  <c r="C190"/>
  <c r="D190"/>
  <c r="F190"/>
  <c r="G190"/>
  <c r="C191"/>
  <c r="D191"/>
  <c r="F191"/>
  <c r="G191"/>
  <c r="C192"/>
  <c r="D192"/>
  <c r="F192"/>
  <c r="G192"/>
  <c r="C193"/>
  <c r="D193"/>
  <c r="F193"/>
  <c r="G193"/>
  <c r="C194"/>
  <c r="D194"/>
  <c r="F194"/>
  <c r="G194"/>
  <c r="C195"/>
  <c r="D195"/>
  <c r="F195"/>
  <c r="G195"/>
  <c r="C196"/>
  <c r="D196"/>
  <c r="F196"/>
  <c r="G196"/>
  <c r="C197"/>
  <c r="D197"/>
  <c r="F197"/>
  <c r="G197"/>
  <c r="C198"/>
  <c r="D198"/>
  <c r="F198"/>
  <c r="G198"/>
  <c r="C199"/>
  <c r="D199"/>
  <c r="F199"/>
  <c r="G199"/>
  <c r="C200"/>
  <c r="D200"/>
  <c r="F200"/>
  <c r="G200"/>
  <c r="C201"/>
  <c r="D201"/>
  <c r="F201"/>
  <c r="G201"/>
  <c r="C202"/>
  <c r="D202"/>
  <c r="F202"/>
  <c r="G202"/>
  <c r="C203"/>
  <c r="D203"/>
  <c r="F203"/>
  <c r="G203"/>
  <c r="G204"/>
  <c r="G4" i="15"/>
  <c r="G5"/>
  <c r="C6"/>
  <c r="F6" s="1"/>
  <c r="D6"/>
  <c r="G6"/>
  <c r="C7"/>
  <c r="F7" s="1"/>
  <c r="D7"/>
  <c r="G7"/>
  <c r="C8"/>
  <c r="F8" s="1"/>
  <c r="D8"/>
  <c r="G8"/>
  <c r="C9"/>
  <c r="F9" s="1"/>
  <c r="K110" i="3" s="1"/>
  <c r="D9" i="15"/>
  <c r="G9"/>
  <c r="C10"/>
  <c r="D10"/>
  <c r="F10"/>
  <c r="G10"/>
  <c r="F11"/>
  <c r="G11"/>
  <c r="C12"/>
  <c r="F12" s="1"/>
  <c r="D12"/>
  <c r="G12"/>
  <c r="F13"/>
  <c r="G13"/>
  <c r="C14"/>
  <c r="D14"/>
  <c r="F14"/>
  <c r="G14"/>
  <c r="F15"/>
  <c r="G15"/>
  <c r="C16"/>
  <c r="F16" s="1"/>
  <c r="K99" i="3" s="1"/>
  <c r="D16" i="15"/>
  <c r="G16"/>
  <c r="C17"/>
  <c r="F17" s="1"/>
  <c r="K101" i="3" s="1"/>
  <c r="D17" i="15"/>
  <c r="G17"/>
  <c r="C18"/>
  <c r="D18"/>
  <c r="F18"/>
  <c r="K102" i="3"/>
  <c r="G18" i="15"/>
  <c r="F19"/>
  <c r="G19"/>
  <c r="C20"/>
  <c r="F20" s="1"/>
  <c r="K104" i="3" s="1"/>
  <c r="D20" i="15"/>
  <c r="G20"/>
  <c r="F21"/>
  <c r="G21"/>
  <c r="C22"/>
  <c r="F22" s="1"/>
  <c r="D22"/>
  <c r="G22"/>
  <c r="C23"/>
  <c r="F23" s="1"/>
  <c r="K4" i="3" s="1"/>
  <c r="D23" i="15"/>
  <c r="G23"/>
  <c r="C24"/>
  <c r="F24" s="1"/>
  <c r="K3" i="3" s="1"/>
  <c r="D24" i="15"/>
  <c r="G24"/>
  <c r="C25"/>
  <c r="D25"/>
  <c r="F25"/>
  <c r="G25"/>
  <c r="C26"/>
  <c r="D26"/>
  <c r="F26"/>
  <c r="G26"/>
  <c r="C27"/>
  <c r="D27"/>
  <c r="F27"/>
  <c r="K9" i="3"/>
  <c r="G27" i="15"/>
  <c r="C28"/>
  <c r="D28"/>
  <c r="F28"/>
  <c r="K23" i="3" s="1"/>
  <c r="G28" i="15"/>
  <c r="C29"/>
  <c r="F29" s="1"/>
  <c r="K26" i="3" s="1"/>
  <c r="D29" i="15"/>
  <c r="G29"/>
  <c r="C30"/>
  <c r="F30" s="1"/>
  <c r="K18" i="3" s="1"/>
  <c r="D30" i="15"/>
  <c r="G30"/>
  <c r="F31"/>
  <c r="G31"/>
  <c r="C32"/>
  <c r="F32" s="1"/>
  <c r="D32"/>
  <c r="G32"/>
  <c r="C33"/>
  <c r="F33" s="1"/>
  <c r="D33"/>
  <c r="G33"/>
  <c r="C34"/>
  <c r="F34" s="1"/>
  <c r="D34"/>
  <c r="G34"/>
  <c r="C35"/>
  <c r="F35" s="1"/>
  <c r="K12" i="3" s="1"/>
  <c r="D35" i="15"/>
  <c r="G35"/>
  <c r="C36"/>
  <c r="F36" s="1"/>
  <c r="K7" i="3" s="1"/>
  <c r="D36" i="15"/>
  <c r="G36"/>
  <c r="C37"/>
  <c r="D37"/>
  <c r="F37"/>
  <c r="G37"/>
  <c r="C38"/>
  <c r="D38"/>
  <c r="F38"/>
  <c r="G38"/>
  <c r="C39"/>
  <c r="D39"/>
  <c r="F39"/>
  <c r="G39"/>
  <c r="C40"/>
  <c r="D40"/>
  <c r="F40"/>
  <c r="G40"/>
  <c r="C41"/>
  <c r="D41"/>
  <c r="F41"/>
  <c r="G41"/>
  <c r="C42"/>
  <c r="D42"/>
  <c r="F42"/>
  <c r="G42"/>
  <c r="C43"/>
  <c r="D43"/>
  <c r="F43"/>
  <c r="G43"/>
  <c r="C44"/>
  <c r="D44"/>
  <c r="F44"/>
  <c r="G44"/>
  <c r="C45"/>
  <c r="D45"/>
  <c r="F45"/>
  <c r="G45"/>
  <c r="C46"/>
  <c r="D46"/>
  <c r="F46"/>
  <c r="G46"/>
  <c r="C47"/>
  <c r="D47"/>
  <c r="F47"/>
  <c r="G47"/>
  <c r="C48"/>
  <c r="D48"/>
  <c r="F48"/>
  <c r="G48"/>
  <c r="C49"/>
  <c r="D49"/>
  <c r="F49"/>
  <c r="G49"/>
  <c r="C50"/>
  <c r="D50"/>
  <c r="F50"/>
  <c r="G50"/>
  <c r="C51"/>
  <c r="D51"/>
  <c r="F51"/>
  <c r="G51"/>
  <c r="C52"/>
  <c r="D52"/>
  <c r="F52"/>
  <c r="G52"/>
  <c r="C53"/>
  <c r="D53"/>
  <c r="F53"/>
  <c r="G53"/>
  <c r="C54"/>
  <c r="D54"/>
  <c r="F54"/>
  <c r="G54"/>
  <c r="C55"/>
  <c r="D55"/>
  <c r="F55"/>
  <c r="G55"/>
  <c r="C56"/>
  <c r="D56"/>
  <c r="F56"/>
  <c r="G56"/>
  <c r="C57"/>
  <c r="D57"/>
  <c r="F57"/>
  <c r="G57"/>
  <c r="C58"/>
  <c r="D58"/>
  <c r="F58"/>
  <c r="G58"/>
  <c r="C59"/>
  <c r="D59"/>
  <c r="F59"/>
  <c r="G59"/>
  <c r="C60"/>
  <c r="D60"/>
  <c r="F60"/>
  <c r="G60"/>
  <c r="C61"/>
  <c r="D61"/>
  <c r="F61"/>
  <c r="G61"/>
  <c r="C62"/>
  <c r="D62"/>
  <c r="F62"/>
  <c r="G62"/>
  <c r="C63"/>
  <c r="D63"/>
  <c r="F63"/>
  <c r="G63"/>
  <c r="C64"/>
  <c r="D64"/>
  <c r="F64"/>
  <c r="G64"/>
  <c r="C65"/>
  <c r="D65"/>
  <c r="F65"/>
  <c r="G65"/>
  <c r="C66"/>
  <c r="D66"/>
  <c r="F66"/>
  <c r="G66"/>
  <c r="C67"/>
  <c r="D67"/>
  <c r="F67"/>
  <c r="G67"/>
  <c r="C68"/>
  <c r="D68"/>
  <c r="F68"/>
  <c r="G68"/>
  <c r="C69"/>
  <c r="D69"/>
  <c r="F69"/>
  <c r="G69"/>
  <c r="C70"/>
  <c r="D70"/>
  <c r="F70"/>
  <c r="G70"/>
  <c r="C71"/>
  <c r="D71"/>
  <c r="F71"/>
  <c r="G71"/>
  <c r="C72"/>
  <c r="D72"/>
  <c r="F72"/>
  <c r="G72"/>
  <c r="C73"/>
  <c r="D73"/>
  <c r="F73"/>
  <c r="G73"/>
  <c r="C74"/>
  <c r="D74"/>
  <c r="F74"/>
  <c r="G74"/>
  <c r="C75"/>
  <c r="D75"/>
  <c r="F75"/>
  <c r="G75"/>
  <c r="C76"/>
  <c r="D76"/>
  <c r="F76"/>
  <c r="G76"/>
  <c r="C77"/>
  <c r="D77"/>
  <c r="F77"/>
  <c r="G77"/>
  <c r="C78"/>
  <c r="D78"/>
  <c r="F78"/>
  <c r="G78"/>
  <c r="C79"/>
  <c r="D79"/>
  <c r="F79"/>
  <c r="G79"/>
  <c r="C80"/>
  <c r="D80"/>
  <c r="F80"/>
  <c r="G80"/>
  <c r="C81"/>
  <c r="D81"/>
  <c r="F81"/>
  <c r="G81"/>
  <c r="C82"/>
  <c r="D82"/>
  <c r="F82"/>
  <c r="G82"/>
  <c r="C83"/>
  <c r="D83"/>
  <c r="F83"/>
  <c r="G83"/>
  <c r="C84"/>
  <c r="D84"/>
  <c r="F84"/>
  <c r="G84"/>
  <c r="C85"/>
  <c r="D85"/>
  <c r="F85"/>
  <c r="G85"/>
  <c r="C86"/>
  <c r="D86"/>
  <c r="F86"/>
  <c r="G86"/>
  <c r="C87"/>
  <c r="D87"/>
  <c r="F87"/>
  <c r="G87"/>
  <c r="C88"/>
  <c r="D88"/>
  <c r="F88"/>
  <c r="G88"/>
  <c r="C89"/>
  <c r="D89"/>
  <c r="F89"/>
  <c r="G89"/>
  <c r="C90"/>
  <c r="D90"/>
  <c r="F90"/>
  <c r="G90"/>
  <c r="C91"/>
  <c r="D91"/>
  <c r="F91"/>
  <c r="G91"/>
  <c r="C92"/>
  <c r="D92"/>
  <c r="F92"/>
  <c r="G92"/>
  <c r="C93"/>
  <c r="D93"/>
  <c r="F93"/>
  <c r="G93"/>
  <c r="C94"/>
  <c r="D94"/>
  <c r="F94"/>
  <c r="G94"/>
  <c r="C95"/>
  <c r="D95"/>
  <c r="F95"/>
  <c r="G95"/>
  <c r="C96"/>
  <c r="D96"/>
  <c r="F96"/>
  <c r="G96"/>
  <c r="C97"/>
  <c r="D97"/>
  <c r="F97"/>
  <c r="G97"/>
  <c r="C98"/>
  <c r="D98"/>
  <c r="F98"/>
  <c r="G98"/>
  <c r="C99"/>
  <c r="D99"/>
  <c r="F99"/>
  <c r="G99"/>
  <c r="C100"/>
  <c r="D100"/>
  <c r="F100"/>
  <c r="G100"/>
  <c r="C101"/>
  <c r="D101"/>
  <c r="F101"/>
  <c r="G101"/>
  <c r="C102"/>
  <c r="D102"/>
  <c r="F102"/>
  <c r="G102"/>
  <c r="C103"/>
  <c r="D103"/>
  <c r="F103"/>
  <c r="G103"/>
  <c r="C104"/>
  <c r="D104"/>
  <c r="F104"/>
  <c r="G104"/>
  <c r="C105"/>
  <c r="D105"/>
  <c r="F105"/>
  <c r="G105"/>
  <c r="C106"/>
  <c r="D106"/>
  <c r="F106"/>
  <c r="G106"/>
  <c r="C107"/>
  <c r="D107"/>
  <c r="F107"/>
  <c r="G107"/>
  <c r="C108"/>
  <c r="D108"/>
  <c r="F108"/>
  <c r="G108"/>
  <c r="C109"/>
  <c r="D109"/>
  <c r="F109"/>
  <c r="G109"/>
  <c r="C110"/>
  <c r="D110"/>
  <c r="F110"/>
  <c r="G110"/>
  <c r="C111"/>
  <c r="D111"/>
  <c r="F111"/>
  <c r="G111"/>
  <c r="C112"/>
  <c r="D112"/>
  <c r="F112"/>
  <c r="G112"/>
  <c r="C113"/>
  <c r="D113"/>
  <c r="F113"/>
  <c r="G113"/>
  <c r="C114"/>
  <c r="D114"/>
  <c r="F114"/>
  <c r="G114"/>
  <c r="C115"/>
  <c r="D115"/>
  <c r="F115"/>
  <c r="G115"/>
  <c r="C116"/>
  <c r="D116"/>
  <c r="F116"/>
  <c r="G116"/>
  <c r="C117"/>
  <c r="D117"/>
  <c r="F117"/>
  <c r="G117"/>
  <c r="C118"/>
  <c r="D118"/>
  <c r="F118"/>
  <c r="G118"/>
  <c r="C119"/>
  <c r="D119"/>
  <c r="F119"/>
  <c r="G119"/>
  <c r="C120"/>
  <c r="D120"/>
  <c r="F120"/>
  <c r="G120"/>
  <c r="C121"/>
  <c r="D121"/>
  <c r="F121"/>
  <c r="G121"/>
  <c r="C122"/>
  <c r="D122"/>
  <c r="F122"/>
  <c r="G122"/>
  <c r="C123"/>
  <c r="D123"/>
  <c r="F123"/>
  <c r="G123"/>
  <c r="C124"/>
  <c r="D124"/>
  <c r="F124"/>
  <c r="G124"/>
  <c r="C125"/>
  <c r="D125"/>
  <c r="F125"/>
  <c r="G125"/>
  <c r="C126"/>
  <c r="D126"/>
  <c r="F126"/>
  <c r="G126"/>
  <c r="C127"/>
  <c r="D127"/>
  <c r="F127"/>
  <c r="G127"/>
  <c r="C128"/>
  <c r="D128"/>
  <c r="F128"/>
  <c r="G128"/>
  <c r="C129"/>
  <c r="D129"/>
  <c r="F129"/>
  <c r="G129"/>
  <c r="C130"/>
  <c r="D130"/>
  <c r="F130"/>
  <c r="G130"/>
  <c r="C131"/>
  <c r="D131"/>
  <c r="F131"/>
  <c r="G131"/>
  <c r="C132"/>
  <c r="D132"/>
  <c r="F132"/>
  <c r="G132"/>
  <c r="C133"/>
  <c r="D133"/>
  <c r="F133"/>
  <c r="G133"/>
  <c r="C134"/>
  <c r="D134"/>
  <c r="F134"/>
  <c r="G134"/>
  <c r="C135"/>
  <c r="D135"/>
  <c r="F135"/>
  <c r="G135"/>
  <c r="C136"/>
  <c r="D136"/>
  <c r="F136"/>
  <c r="G136"/>
  <c r="C137"/>
  <c r="D137"/>
  <c r="F137"/>
  <c r="G137"/>
  <c r="C138"/>
  <c r="D138"/>
  <c r="F138"/>
  <c r="G138"/>
  <c r="C139"/>
  <c r="D139"/>
  <c r="F139"/>
  <c r="G139"/>
  <c r="C140"/>
  <c r="D140"/>
  <c r="F140"/>
  <c r="G140"/>
  <c r="C141"/>
  <c r="D141"/>
  <c r="F141"/>
  <c r="G141"/>
  <c r="C142"/>
  <c r="D142"/>
  <c r="F142"/>
  <c r="G142"/>
  <c r="C143"/>
  <c r="D143"/>
  <c r="F143"/>
  <c r="G143"/>
  <c r="C144"/>
  <c r="D144"/>
  <c r="F144"/>
  <c r="G144"/>
  <c r="C145"/>
  <c r="D145"/>
  <c r="F145"/>
  <c r="G145"/>
  <c r="C146"/>
  <c r="D146"/>
  <c r="F146"/>
  <c r="G146"/>
  <c r="C147"/>
  <c r="D147"/>
  <c r="F147"/>
  <c r="G147"/>
  <c r="C148"/>
  <c r="D148"/>
  <c r="F148"/>
  <c r="G148"/>
  <c r="C149"/>
  <c r="D149"/>
  <c r="F149"/>
  <c r="G149"/>
  <c r="C150"/>
  <c r="D150"/>
  <c r="F150"/>
  <c r="G150"/>
  <c r="C151"/>
  <c r="D151"/>
  <c r="F151"/>
  <c r="G151"/>
  <c r="C152"/>
  <c r="D152"/>
  <c r="F152"/>
  <c r="G152"/>
  <c r="C153"/>
  <c r="F153" s="1"/>
  <c r="D153"/>
  <c r="G153"/>
  <c r="C154"/>
  <c r="F154" s="1"/>
  <c r="D154"/>
  <c r="G154"/>
  <c r="C155"/>
  <c r="F155" s="1"/>
  <c r="D155"/>
  <c r="G155"/>
  <c r="C156"/>
  <c r="F156" s="1"/>
  <c r="D156"/>
  <c r="G156"/>
  <c r="C157"/>
  <c r="F157" s="1"/>
  <c r="D157"/>
  <c r="G157"/>
  <c r="C158"/>
  <c r="F158" s="1"/>
  <c r="D158"/>
  <c r="G158"/>
  <c r="C159"/>
  <c r="F159" s="1"/>
  <c r="D159"/>
  <c r="G159"/>
  <c r="C160"/>
  <c r="F160" s="1"/>
  <c r="D160"/>
  <c r="G160"/>
  <c r="C161"/>
  <c r="F161" s="1"/>
  <c r="D161"/>
  <c r="G161"/>
  <c r="C162"/>
  <c r="F162" s="1"/>
  <c r="D162"/>
  <c r="G162"/>
  <c r="C163"/>
  <c r="F163" s="1"/>
  <c r="D163"/>
  <c r="G163"/>
  <c r="C164"/>
  <c r="F164" s="1"/>
  <c r="D164"/>
  <c r="G164"/>
  <c r="C165"/>
  <c r="F165" s="1"/>
  <c r="D165"/>
  <c r="G165"/>
  <c r="C166"/>
  <c r="F166" s="1"/>
  <c r="D166"/>
  <c r="G166"/>
  <c r="C167"/>
  <c r="F167" s="1"/>
  <c r="D167"/>
  <c r="G167"/>
  <c r="C168"/>
  <c r="F168" s="1"/>
  <c r="D168"/>
  <c r="G168"/>
  <c r="C169"/>
  <c r="F169" s="1"/>
  <c r="D169"/>
  <c r="G169"/>
  <c r="C170"/>
  <c r="F170" s="1"/>
  <c r="D170"/>
  <c r="G170"/>
  <c r="C171"/>
  <c r="F171" s="1"/>
  <c r="D171"/>
  <c r="G171"/>
  <c r="C172"/>
  <c r="F172" s="1"/>
  <c r="D172"/>
  <c r="G172"/>
  <c r="C173"/>
  <c r="F173" s="1"/>
  <c r="D173"/>
  <c r="G173"/>
  <c r="C174"/>
  <c r="F174" s="1"/>
  <c r="D174"/>
  <c r="G174"/>
  <c r="C175"/>
  <c r="F175" s="1"/>
  <c r="D175"/>
  <c r="G175"/>
  <c r="C176"/>
  <c r="F176" s="1"/>
  <c r="D176"/>
  <c r="G176"/>
  <c r="C177"/>
  <c r="F177" s="1"/>
  <c r="D177"/>
  <c r="G177"/>
  <c r="C178"/>
  <c r="F178" s="1"/>
  <c r="D178"/>
  <c r="G178"/>
  <c r="C179"/>
  <c r="F179" s="1"/>
  <c r="D179"/>
  <c r="G179"/>
  <c r="C180"/>
  <c r="F180" s="1"/>
  <c r="D180"/>
  <c r="G180"/>
  <c r="C181"/>
  <c r="F181" s="1"/>
  <c r="D181"/>
  <c r="G181"/>
  <c r="C182"/>
  <c r="F182" s="1"/>
  <c r="D182"/>
  <c r="G182"/>
  <c r="C183"/>
  <c r="F183" s="1"/>
  <c r="D183"/>
  <c r="G183"/>
  <c r="C184"/>
  <c r="F184" s="1"/>
  <c r="D184"/>
  <c r="G184"/>
  <c r="C185"/>
  <c r="F185" s="1"/>
  <c r="D185"/>
  <c r="G185"/>
  <c r="C186"/>
  <c r="F186" s="1"/>
  <c r="D186"/>
  <c r="G186"/>
  <c r="C187"/>
  <c r="F187" s="1"/>
  <c r="D187"/>
  <c r="G187"/>
  <c r="C188"/>
  <c r="F188" s="1"/>
  <c r="D188"/>
  <c r="G188"/>
  <c r="C189"/>
  <c r="F189" s="1"/>
  <c r="D189"/>
  <c r="G189"/>
  <c r="C190"/>
  <c r="F190" s="1"/>
  <c r="D190"/>
  <c r="G190"/>
  <c r="C191"/>
  <c r="F191" s="1"/>
  <c r="D191"/>
  <c r="G191"/>
  <c r="C192"/>
  <c r="F192" s="1"/>
  <c r="D192"/>
  <c r="G192"/>
  <c r="C193"/>
  <c r="F193" s="1"/>
  <c r="D193"/>
  <c r="G193"/>
  <c r="C194"/>
  <c r="F194" s="1"/>
  <c r="D194"/>
  <c r="G194"/>
  <c r="C195"/>
  <c r="F195" s="1"/>
  <c r="D195"/>
  <c r="G195"/>
  <c r="C196"/>
  <c r="F196" s="1"/>
  <c r="D196"/>
  <c r="G196"/>
  <c r="C197"/>
  <c r="F197" s="1"/>
  <c r="D197"/>
  <c r="G197"/>
  <c r="C198"/>
  <c r="F198" s="1"/>
  <c r="D198"/>
  <c r="G198"/>
  <c r="C199"/>
  <c r="F199" s="1"/>
  <c r="D199"/>
  <c r="G199"/>
  <c r="C200"/>
  <c r="F200" s="1"/>
  <c r="D200"/>
  <c r="G200"/>
  <c r="C201"/>
  <c r="F201" s="1"/>
  <c r="D201"/>
  <c r="G201"/>
  <c r="C202"/>
  <c r="F202" s="1"/>
  <c r="D202"/>
  <c r="G202"/>
  <c r="C203"/>
  <c r="F203" s="1"/>
  <c r="D203"/>
  <c r="G203"/>
  <c r="G204"/>
  <c r="B2" i="16"/>
  <c r="G4"/>
  <c r="G5"/>
  <c r="C6"/>
  <c r="F6" s="1"/>
  <c r="D6"/>
  <c r="J107" i="3"/>
  <c r="G6" i="16"/>
  <c r="C7"/>
  <c r="D7"/>
  <c r="F7"/>
  <c r="G7"/>
  <c r="C8"/>
  <c r="D8"/>
  <c r="F8"/>
  <c r="J111" i="3" s="1"/>
  <c r="G8" i="16"/>
  <c r="C9"/>
  <c r="D9"/>
  <c r="F9"/>
  <c r="G9"/>
  <c r="C10"/>
  <c r="D10"/>
  <c r="F10"/>
  <c r="G10"/>
  <c r="C11"/>
  <c r="D11"/>
  <c r="F11"/>
  <c r="J109" i="3"/>
  <c r="G11" i="16"/>
  <c r="F12"/>
  <c r="G12"/>
  <c r="C13"/>
  <c r="D13"/>
  <c r="F13"/>
  <c r="J4" i="3" s="1"/>
  <c r="G13" i="16"/>
  <c r="C14"/>
  <c r="D14"/>
  <c r="F14"/>
  <c r="J24" i="3"/>
  <c r="G14" i="16"/>
  <c r="C15"/>
  <c r="D15"/>
  <c r="F15"/>
  <c r="J23" i="3" s="1"/>
  <c r="G15" i="16"/>
  <c r="C16"/>
  <c r="F16" s="1"/>
  <c r="D16"/>
  <c r="J25" i="3"/>
  <c r="G16" i="16"/>
  <c r="C17"/>
  <c r="D17"/>
  <c r="F17"/>
  <c r="J9" i="3" s="1"/>
  <c r="G17" i="16"/>
  <c r="C18"/>
  <c r="D18"/>
  <c r="F18"/>
  <c r="J18" i="3"/>
  <c r="G18" i="16"/>
  <c r="C19"/>
  <c r="F19" s="1"/>
  <c r="J27" i="3" s="1"/>
  <c r="D19" i="16"/>
  <c r="G19"/>
  <c r="C20"/>
  <c r="F20" s="1"/>
  <c r="D20"/>
  <c r="G20"/>
  <c r="C21"/>
  <c r="F21" s="1"/>
  <c r="D21"/>
  <c r="J20" i="3"/>
  <c r="G21" i="16"/>
  <c r="C22"/>
  <c r="D22"/>
  <c r="F22"/>
  <c r="J22" i="3" s="1"/>
  <c r="G22" i="16"/>
  <c r="F23"/>
  <c r="G23"/>
  <c r="C24"/>
  <c r="F24" s="1"/>
  <c r="J11" i="3" s="1"/>
  <c r="D24" i="16"/>
  <c r="G24"/>
  <c r="C25"/>
  <c r="F25" s="1"/>
  <c r="J13" i="3" s="1"/>
  <c r="D25" i="16"/>
  <c r="G25"/>
  <c r="C26"/>
  <c r="D26"/>
  <c r="F26"/>
  <c r="G26"/>
  <c r="C27"/>
  <c r="D27"/>
  <c r="F27"/>
  <c r="J21" i="3"/>
  <c r="G27" i="16"/>
  <c r="C28"/>
  <c r="D28"/>
  <c r="F28"/>
  <c r="J16" i="3" s="1"/>
  <c r="G28" i="16"/>
  <c r="C29"/>
  <c r="F29" s="1"/>
  <c r="D29"/>
  <c r="J15" i="3"/>
  <c r="G29" i="16"/>
  <c r="C30"/>
  <c r="D30"/>
  <c r="F30"/>
  <c r="G30"/>
  <c r="C31"/>
  <c r="D31"/>
  <c r="F31"/>
  <c r="G31"/>
  <c r="C32"/>
  <c r="F32" s="1"/>
  <c r="D32"/>
  <c r="G32"/>
  <c r="C33"/>
  <c r="F33" s="1"/>
  <c r="D33"/>
  <c r="G33"/>
  <c r="C34"/>
  <c r="F34" s="1"/>
  <c r="D34"/>
  <c r="G34"/>
  <c r="C35"/>
  <c r="F35" s="1"/>
  <c r="D35"/>
  <c r="G35"/>
  <c r="C36"/>
  <c r="F36" s="1"/>
  <c r="D36"/>
  <c r="G36"/>
  <c r="C37"/>
  <c r="F37" s="1"/>
  <c r="D37"/>
  <c r="G37"/>
  <c r="C38"/>
  <c r="F38" s="1"/>
  <c r="D38"/>
  <c r="G38"/>
  <c r="C39"/>
  <c r="F39" s="1"/>
  <c r="D39"/>
  <c r="G39"/>
  <c r="C40"/>
  <c r="F40" s="1"/>
  <c r="D40"/>
  <c r="G40"/>
  <c r="C41"/>
  <c r="F41" s="1"/>
  <c r="D41"/>
  <c r="G41"/>
  <c r="C42"/>
  <c r="F42" s="1"/>
  <c r="D42"/>
  <c r="G42"/>
  <c r="C43"/>
  <c r="F43" s="1"/>
  <c r="D43"/>
  <c r="G43"/>
  <c r="C44"/>
  <c r="F44" s="1"/>
  <c r="D44"/>
  <c r="G44"/>
  <c r="C45"/>
  <c r="F45" s="1"/>
  <c r="D45"/>
  <c r="G45"/>
  <c r="C46"/>
  <c r="F46" s="1"/>
  <c r="D46"/>
  <c r="G46"/>
  <c r="C47"/>
  <c r="F47" s="1"/>
  <c r="D47"/>
  <c r="G47"/>
  <c r="C48"/>
  <c r="F48" s="1"/>
  <c r="D48"/>
  <c r="G48"/>
  <c r="C49"/>
  <c r="F49" s="1"/>
  <c r="D49"/>
  <c r="G49"/>
  <c r="C50"/>
  <c r="F50" s="1"/>
  <c r="D50"/>
  <c r="G50"/>
  <c r="C51"/>
  <c r="F51" s="1"/>
  <c r="D51"/>
  <c r="G51"/>
  <c r="C52"/>
  <c r="F52" s="1"/>
  <c r="D52"/>
  <c r="G52"/>
  <c r="C53"/>
  <c r="F53" s="1"/>
  <c r="D53"/>
  <c r="G53"/>
  <c r="C54"/>
  <c r="F54" s="1"/>
  <c r="D54"/>
  <c r="G54"/>
  <c r="C55"/>
  <c r="F55" s="1"/>
  <c r="D55"/>
  <c r="G55"/>
  <c r="C56"/>
  <c r="F56" s="1"/>
  <c r="D56"/>
  <c r="G56"/>
  <c r="C57"/>
  <c r="F57" s="1"/>
  <c r="D57"/>
  <c r="G57"/>
  <c r="C58"/>
  <c r="F58" s="1"/>
  <c r="D58"/>
  <c r="G58"/>
  <c r="C59"/>
  <c r="F59" s="1"/>
  <c r="D59"/>
  <c r="G59"/>
  <c r="C60"/>
  <c r="F60" s="1"/>
  <c r="D60"/>
  <c r="G60"/>
  <c r="C61"/>
  <c r="F61" s="1"/>
  <c r="D61"/>
  <c r="G61"/>
  <c r="C62"/>
  <c r="F62" s="1"/>
  <c r="D62"/>
  <c r="G62"/>
  <c r="C63"/>
  <c r="F63" s="1"/>
  <c r="D63"/>
  <c r="G63"/>
  <c r="C64"/>
  <c r="F64" s="1"/>
  <c r="D64"/>
  <c r="G64"/>
  <c r="C65"/>
  <c r="F65" s="1"/>
  <c r="D65"/>
  <c r="G65"/>
  <c r="C66"/>
  <c r="F66" s="1"/>
  <c r="D66"/>
  <c r="G66"/>
  <c r="C67"/>
  <c r="F67" s="1"/>
  <c r="D67"/>
  <c r="G67"/>
  <c r="C68"/>
  <c r="F68" s="1"/>
  <c r="D68"/>
  <c r="G68"/>
  <c r="C69"/>
  <c r="F69" s="1"/>
  <c r="D69"/>
  <c r="G69"/>
  <c r="C70"/>
  <c r="F70" s="1"/>
  <c r="D70"/>
  <c r="G70"/>
  <c r="C71"/>
  <c r="F71" s="1"/>
  <c r="D71"/>
  <c r="G71"/>
  <c r="C72"/>
  <c r="F72" s="1"/>
  <c r="D72"/>
  <c r="G72"/>
  <c r="C73"/>
  <c r="F73" s="1"/>
  <c r="D73"/>
  <c r="G73"/>
  <c r="C74"/>
  <c r="F74" s="1"/>
  <c r="D74"/>
  <c r="G74"/>
  <c r="C75"/>
  <c r="F75" s="1"/>
  <c r="D75"/>
  <c r="G75"/>
  <c r="C76"/>
  <c r="F76" s="1"/>
  <c r="D76"/>
  <c r="G76"/>
  <c r="C77"/>
  <c r="F77" s="1"/>
  <c r="D77"/>
  <c r="G77"/>
  <c r="C78"/>
  <c r="F78" s="1"/>
  <c r="D78"/>
  <c r="G78"/>
  <c r="C79"/>
  <c r="F79" s="1"/>
  <c r="D79"/>
  <c r="G79"/>
  <c r="C80"/>
  <c r="F80" s="1"/>
  <c r="D80"/>
  <c r="G80"/>
  <c r="C81"/>
  <c r="F81" s="1"/>
  <c r="D81"/>
  <c r="G81"/>
  <c r="C82"/>
  <c r="F82" s="1"/>
  <c r="D82"/>
  <c r="G82"/>
  <c r="C83"/>
  <c r="F83" s="1"/>
  <c r="D83"/>
  <c r="G83"/>
  <c r="C84"/>
  <c r="F84" s="1"/>
  <c r="D84"/>
  <c r="G84"/>
  <c r="C85"/>
  <c r="F85" s="1"/>
  <c r="D85"/>
  <c r="G85"/>
  <c r="C86"/>
  <c r="F86" s="1"/>
  <c r="D86"/>
  <c r="G86"/>
  <c r="C87"/>
  <c r="F87" s="1"/>
  <c r="D87"/>
  <c r="G87"/>
  <c r="C88"/>
  <c r="F88" s="1"/>
  <c r="D88"/>
  <c r="G88"/>
  <c r="C89"/>
  <c r="F89" s="1"/>
  <c r="D89"/>
  <c r="G89"/>
  <c r="C90"/>
  <c r="F90" s="1"/>
  <c r="D90"/>
  <c r="G90"/>
  <c r="C91"/>
  <c r="F91" s="1"/>
  <c r="D91"/>
  <c r="G91"/>
  <c r="C92"/>
  <c r="F92" s="1"/>
  <c r="D92"/>
  <c r="G92"/>
  <c r="C93"/>
  <c r="F93" s="1"/>
  <c r="D93"/>
  <c r="G93"/>
  <c r="C94"/>
  <c r="F94" s="1"/>
  <c r="D94"/>
  <c r="G94"/>
  <c r="C95"/>
  <c r="F95" s="1"/>
  <c r="D95"/>
  <c r="G95"/>
  <c r="C96"/>
  <c r="F96" s="1"/>
  <c r="D96"/>
  <c r="G96"/>
  <c r="C97"/>
  <c r="F97" s="1"/>
  <c r="D97"/>
  <c r="G97"/>
  <c r="C98"/>
  <c r="F98" s="1"/>
  <c r="D98"/>
  <c r="G98"/>
  <c r="C99"/>
  <c r="F99" s="1"/>
  <c r="D99"/>
  <c r="G99"/>
  <c r="C100"/>
  <c r="F100" s="1"/>
  <c r="D100"/>
  <c r="G100"/>
  <c r="C101"/>
  <c r="F101" s="1"/>
  <c r="D101"/>
  <c r="G101"/>
  <c r="C102"/>
  <c r="F102" s="1"/>
  <c r="D102"/>
  <c r="G102"/>
  <c r="C103"/>
  <c r="F103" s="1"/>
  <c r="D103"/>
  <c r="G103"/>
  <c r="C104"/>
  <c r="F104" s="1"/>
  <c r="D104"/>
  <c r="G104"/>
  <c r="C105"/>
  <c r="F105" s="1"/>
  <c r="D105"/>
  <c r="G105"/>
  <c r="C106"/>
  <c r="F106" s="1"/>
  <c r="D106"/>
  <c r="G106"/>
  <c r="C107"/>
  <c r="F107" s="1"/>
  <c r="D107"/>
  <c r="G107"/>
  <c r="C108"/>
  <c r="F108" s="1"/>
  <c r="D108"/>
  <c r="G108"/>
  <c r="C109"/>
  <c r="F109" s="1"/>
  <c r="D109"/>
  <c r="G109"/>
  <c r="C110"/>
  <c r="F110" s="1"/>
  <c r="D110"/>
  <c r="G110"/>
  <c r="C111"/>
  <c r="F111" s="1"/>
  <c r="D111"/>
  <c r="G111"/>
  <c r="C112"/>
  <c r="F112" s="1"/>
  <c r="D112"/>
  <c r="G112"/>
  <c r="C113"/>
  <c r="F113" s="1"/>
  <c r="D113"/>
  <c r="G113"/>
  <c r="C114"/>
  <c r="F114" s="1"/>
  <c r="D114"/>
  <c r="G114"/>
  <c r="C115"/>
  <c r="F115" s="1"/>
  <c r="D115"/>
  <c r="G115"/>
  <c r="C116"/>
  <c r="F116" s="1"/>
  <c r="D116"/>
  <c r="G116"/>
  <c r="C117"/>
  <c r="F117" s="1"/>
  <c r="D117"/>
  <c r="G117"/>
  <c r="C118"/>
  <c r="F118" s="1"/>
  <c r="D118"/>
  <c r="G118"/>
  <c r="C119"/>
  <c r="F119" s="1"/>
  <c r="D119"/>
  <c r="G119"/>
  <c r="C120"/>
  <c r="F120" s="1"/>
  <c r="D120"/>
  <c r="G120"/>
  <c r="C121"/>
  <c r="F121" s="1"/>
  <c r="D121"/>
  <c r="G121"/>
  <c r="C122"/>
  <c r="F122" s="1"/>
  <c r="D122"/>
  <c r="G122"/>
  <c r="C123"/>
  <c r="F123" s="1"/>
  <c r="D123"/>
  <c r="G123"/>
  <c r="C124"/>
  <c r="F124" s="1"/>
  <c r="D124"/>
  <c r="G124"/>
  <c r="C125"/>
  <c r="F125" s="1"/>
  <c r="D125"/>
  <c r="G125"/>
  <c r="C126"/>
  <c r="F126" s="1"/>
  <c r="D126"/>
  <c r="G126"/>
  <c r="C127"/>
  <c r="F127" s="1"/>
  <c r="D127"/>
  <c r="G127"/>
  <c r="C128"/>
  <c r="F128" s="1"/>
  <c r="D128"/>
  <c r="G128"/>
  <c r="C129"/>
  <c r="F129" s="1"/>
  <c r="D129"/>
  <c r="G129"/>
  <c r="C130"/>
  <c r="F130" s="1"/>
  <c r="D130"/>
  <c r="G130"/>
  <c r="C131"/>
  <c r="F131" s="1"/>
  <c r="D131"/>
  <c r="G131"/>
  <c r="C132"/>
  <c r="F132" s="1"/>
  <c r="D132"/>
  <c r="G132"/>
  <c r="C133"/>
  <c r="F133" s="1"/>
  <c r="D133"/>
  <c r="G133"/>
  <c r="C134"/>
  <c r="F134" s="1"/>
  <c r="D134"/>
  <c r="G134"/>
  <c r="C135"/>
  <c r="F135" s="1"/>
  <c r="D135"/>
  <c r="G135"/>
  <c r="C136"/>
  <c r="F136" s="1"/>
  <c r="D136"/>
  <c r="G136"/>
  <c r="C137"/>
  <c r="F137" s="1"/>
  <c r="D137"/>
  <c r="G137"/>
  <c r="C138"/>
  <c r="F138" s="1"/>
  <c r="D138"/>
  <c r="G138"/>
  <c r="C139"/>
  <c r="F139" s="1"/>
  <c r="D139"/>
  <c r="G139"/>
  <c r="C140"/>
  <c r="F140" s="1"/>
  <c r="D140"/>
  <c r="G140"/>
  <c r="C141"/>
  <c r="F141" s="1"/>
  <c r="D141"/>
  <c r="G141"/>
  <c r="C142"/>
  <c r="F142" s="1"/>
  <c r="D142"/>
  <c r="G142"/>
  <c r="C143"/>
  <c r="F143" s="1"/>
  <c r="D143"/>
  <c r="G143"/>
  <c r="C144"/>
  <c r="F144" s="1"/>
  <c r="D144"/>
  <c r="G144"/>
  <c r="C145"/>
  <c r="F145" s="1"/>
  <c r="D145"/>
  <c r="G145"/>
  <c r="C146"/>
  <c r="F146" s="1"/>
  <c r="D146"/>
  <c r="G146"/>
  <c r="C147"/>
  <c r="F147" s="1"/>
  <c r="D147"/>
  <c r="G147"/>
  <c r="C148"/>
  <c r="F148" s="1"/>
  <c r="D148"/>
  <c r="G148"/>
  <c r="C149"/>
  <c r="F149" s="1"/>
  <c r="D149"/>
  <c r="G149"/>
  <c r="C150"/>
  <c r="F150" s="1"/>
  <c r="D150"/>
  <c r="G150"/>
  <c r="C151"/>
  <c r="F151" s="1"/>
  <c r="D151"/>
  <c r="G151"/>
  <c r="C152"/>
  <c r="F152" s="1"/>
  <c r="D152"/>
  <c r="G152"/>
  <c r="C153"/>
  <c r="F153" s="1"/>
  <c r="D153"/>
  <c r="G153"/>
  <c r="C154"/>
  <c r="F154" s="1"/>
  <c r="D154"/>
  <c r="G154"/>
  <c r="C155"/>
  <c r="F155" s="1"/>
  <c r="D155"/>
  <c r="G155"/>
  <c r="C156"/>
  <c r="F156" s="1"/>
  <c r="D156"/>
  <c r="G156"/>
  <c r="C157"/>
  <c r="F157" s="1"/>
  <c r="D157"/>
  <c r="G157"/>
  <c r="C158"/>
  <c r="F158" s="1"/>
  <c r="D158"/>
  <c r="G158"/>
  <c r="C159"/>
  <c r="F159" s="1"/>
  <c r="D159"/>
  <c r="G159"/>
  <c r="C160"/>
  <c r="F160" s="1"/>
  <c r="D160"/>
  <c r="G160"/>
  <c r="C161"/>
  <c r="F161" s="1"/>
  <c r="D161"/>
  <c r="G161"/>
  <c r="C162"/>
  <c r="F162" s="1"/>
  <c r="D162"/>
  <c r="G162"/>
  <c r="C163"/>
  <c r="F163" s="1"/>
  <c r="D163"/>
  <c r="G163"/>
  <c r="C164"/>
  <c r="F164" s="1"/>
  <c r="D164"/>
  <c r="G164"/>
  <c r="C165"/>
  <c r="F165" s="1"/>
  <c r="D165"/>
  <c r="G165"/>
  <c r="C166"/>
  <c r="F166" s="1"/>
  <c r="D166"/>
  <c r="G166"/>
  <c r="C167"/>
  <c r="F167" s="1"/>
  <c r="D167"/>
  <c r="G167"/>
  <c r="C168"/>
  <c r="F168" s="1"/>
  <c r="D168"/>
  <c r="G168"/>
  <c r="C169"/>
  <c r="F169" s="1"/>
  <c r="D169"/>
  <c r="G169"/>
  <c r="C170"/>
  <c r="F170" s="1"/>
  <c r="D170"/>
  <c r="G170"/>
  <c r="C171"/>
  <c r="F171" s="1"/>
  <c r="D171"/>
  <c r="G171"/>
  <c r="C172"/>
  <c r="F172" s="1"/>
  <c r="D172"/>
  <c r="G172"/>
  <c r="C173"/>
  <c r="F173" s="1"/>
  <c r="D173"/>
  <c r="G173"/>
  <c r="C174"/>
  <c r="F174" s="1"/>
  <c r="D174"/>
  <c r="G174"/>
  <c r="C175"/>
  <c r="F175" s="1"/>
  <c r="D175"/>
  <c r="G175"/>
  <c r="C176"/>
  <c r="F176" s="1"/>
  <c r="D176"/>
  <c r="G176"/>
  <c r="C177"/>
  <c r="F177" s="1"/>
  <c r="D177"/>
  <c r="G177"/>
  <c r="C178"/>
  <c r="F178" s="1"/>
  <c r="D178"/>
  <c r="G178"/>
  <c r="C179"/>
  <c r="F179" s="1"/>
  <c r="D179"/>
  <c r="G179"/>
  <c r="C180"/>
  <c r="F180" s="1"/>
  <c r="D180"/>
  <c r="G180"/>
  <c r="C181"/>
  <c r="F181" s="1"/>
  <c r="D181"/>
  <c r="G181"/>
  <c r="C182"/>
  <c r="F182" s="1"/>
  <c r="D182"/>
  <c r="G182"/>
  <c r="C183"/>
  <c r="F183" s="1"/>
  <c r="D183"/>
  <c r="G183"/>
  <c r="C184"/>
  <c r="F184" s="1"/>
  <c r="D184"/>
  <c r="G184"/>
  <c r="C185"/>
  <c r="F185" s="1"/>
  <c r="D185"/>
  <c r="G185"/>
  <c r="C186"/>
  <c r="F186" s="1"/>
  <c r="D186"/>
  <c r="G186"/>
  <c r="C187"/>
  <c r="F187" s="1"/>
  <c r="D187"/>
  <c r="G187"/>
  <c r="C188"/>
  <c r="F188" s="1"/>
  <c r="D188"/>
  <c r="G188"/>
  <c r="C189"/>
  <c r="F189" s="1"/>
  <c r="D189"/>
  <c r="G189"/>
  <c r="C190"/>
  <c r="F190" s="1"/>
  <c r="D190"/>
  <c r="G190"/>
  <c r="C191"/>
  <c r="F191" s="1"/>
  <c r="D191"/>
  <c r="G191"/>
  <c r="C192"/>
  <c r="F192" s="1"/>
  <c r="D192"/>
  <c r="G192"/>
  <c r="C193"/>
  <c r="F193" s="1"/>
  <c r="D193"/>
  <c r="G193"/>
  <c r="C194"/>
  <c r="F194" s="1"/>
  <c r="D194"/>
  <c r="G194"/>
  <c r="C195"/>
  <c r="F195" s="1"/>
  <c r="D195"/>
  <c r="G195"/>
  <c r="C196"/>
  <c r="F196" s="1"/>
  <c r="D196"/>
  <c r="G196"/>
  <c r="C197"/>
  <c r="F197" s="1"/>
  <c r="D197"/>
  <c r="G197"/>
  <c r="C198"/>
  <c r="F198" s="1"/>
  <c r="D198"/>
  <c r="G198"/>
  <c r="C199"/>
  <c r="F199" s="1"/>
  <c r="D199"/>
  <c r="G199"/>
  <c r="C200"/>
  <c r="F200" s="1"/>
  <c r="D200"/>
  <c r="G200"/>
  <c r="C201"/>
  <c r="F201" s="1"/>
  <c r="D201"/>
  <c r="G201"/>
  <c r="C202"/>
  <c r="F202" s="1"/>
  <c r="D202"/>
  <c r="G202"/>
  <c r="G203"/>
  <c r="B2" i="17"/>
  <c r="G4"/>
  <c r="G5"/>
  <c r="C6"/>
  <c r="F6" s="1"/>
  <c r="I96" i="3" s="1"/>
  <c r="D6" i="17"/>
  <c r="G6"/>
  <c r="C7"/>
  <c r="D7"/>
  <c r="F7"/>
  <c r="G7"/>
  <c r="C8"/>
  <c r="D8"/>
  <c r="F8"/>
  <c r="I107" i="3"/>
  <c r="G8" i="17"/>
  <c r="C9"/>
  <c r="D9"/>
  <c r="F9"/>
  <c r="I110" i="3" s="1"/>
  <c r="G9" i="17"/>
  <c r="C10"/>
  <c r="F10" s="1"/>
  <c r="D10"/>
  <c r="I98" i="3"/>
  <c r="G10" i="17"/>
  <c r="C11"/>
  <c r="D11"/>
  <c r="F11"/>
  <c r="G11"/>
  <c r="C12"/>
  <c r="D12"/>
  <c r="F12"/>
  <c r="I99" i="3" s="1"/>
  <c r="G12" i="17"/>
  <c r="F13"/>
  <c r="G13"/>
  <c r="F14"/>
  <c r="G14"/>
  <c r="C15"/>
  <c r="D15"/>
  <c r="F15"/>
  <c r="I104" i="3"/>
  <c r="G15" i="17"/>
  <c r="C16"/>
  <c r="D16"/>
  <c r="F16"/>
  <c r="G16"/>
  <c r="C17"/>
  <c r="D17"/>
  <c r="F17"/>
  <c r="I3" i="3" s="1"/>
  <c r="G17" i="17"/>
  <c r="C18"/>
  <c r="F18" s="1"/>
  <c r="D18"/>
  <c r="I4" i="3"/>
  <c r="G18" i="17"/>
  <c r="C19"/>
  <c r="D19"/>
  <c r="F19"/>
  <c r="I5" i="3" s="1"/>
  <c r="G19" i="17"/>
  <c r="F20"/>
  <c r="G20"/>
  <c r="C21"/>
  <c r="F21" s="1"/>
  <c r="I25" i="3" s="1"/>
  <c r="D21" i="17"/>
  <c r="G21"/>
  <c r="C22"/>
  <c r="F22" s="1"/>
  <c r="I18" i="3" s="1"/>
  <c r="D22" i="17"/>
  <c r="G22"/>
  <c r="C23"/>
  <c r="D23"/>
  <c r="F23"/>
  <c r="I9" i="3"/>
  <c r="G23" i="17"/>
  <c r="F24"/>
  <c r="G24"/>
  <c r="F25"/>
  <c r="G25"/>
  <c r="F26"/>
  <c r="G26"/>
  <c r="C27"/>
  <c r="F27" s="1"/>
  <c r="I7" i="3" s="1"/>
  <c r="D27" i="17"/>
  <c r="G27"/>
  <c r="C28"/>
  <c r="D28"/>
  <c r="F28"/>
  <c r="G28"/>
  <c r="C29"/>
  <c r="D29"/>
  <c r="F29"/>
  <c r="G29"/>
  <c r="C30"/>
  <c r="D30"/>
  <c r="F30"/>
  <c r="G30"/>
  <c r="C31"/>
  <c r="D31"/>
  <c r="F31"/>
  <c r="G31"/>
  <c r="C32"/>
  <c r="D32"/>
  <c r="F32"/>
  <c r="G32"/>
  <c r="C33"/>
  <c r="D33"/>
  <c r="F33"/>
  <c r="G33"/>
  <c r="C34"/>
  <c r="D34"/>
  <c r="F34"/>
  <c r="G34"/>
  <c r="C35"/>
  <c r="D35"/>
  <c r="F35"/>
  <c r="G35"/>
  <c r="C36"/>
  <c r="D36"/>
  <c r="F36"/>
  <c r="G36"/>
  <c r="C37"/>
  <c r="D37"/>
  <c r="F37"/>
  <c r="G37"/>
  <c r="C38"/>
  <c r="D38"/>
  <c r="F38"/>
  <c r="G38"/>
  <c r="C39"/>
  <c r="D39"/>
  <c r="F39"/>
  <c r="G39"/>
  <c r="C40"/>
  <c r="D40"/>
  <c r="F40"/>
  <c r="G40"/>
  <c r="C41"/>
  <c r="D41"/>
  <c r="F41"/>
  <c r="G41"/>
  <c r="C42"/>
  <c r="D42"/>
  <c r="F42"/>
  <c r="G42"/>
  <c r="C43"/>
  <c r="D43"/>
  <c r="F43"/>
  <c r="G43"/>
  <c r="C44"/>
  <c r="D44"/>
  <c r="F44"/>
  <c r="G44"/>
  <c r="C45"/>
  <c r="D45"/>
  <c r="F45"/>
  <c r="G45"/>
  <c r="C46"/>
  <c r="D46"/>
  <c r="F46"/>
  <c r="G46"/>
  <c r="C47"/>
  <c r="D47"/>
  <c r="F47"/>
  <c r="G47"/>
  <c r="C48"/>
  <c r="D48"/>
  <c r="F48"/>
  <c r="G48"/>
  <c r="C49"/>
  <c r="D49"/>
  <c r="F49"/>
  <c r="G49"/>
  <c r="C50"/>
  <c r="D50"/>
  <c r="F50"/>
  <c r="G50"/>
  <c r="C51"/>
  <c r="D51"/>
  <c r="F51"/>
  <c r="G51"/>
  <c r="C52"/>
  <c r="D52"/>
  <c r="F52"/>
  <c r="G52"/>
  <c r="C53"/>
  <c r="D53"/>
  <c r="F53"/>
  <c r="G53"/>
  <c r="C54"/>
  <c r="D54"/>
  <c r="F54"/>
  <c r="G54"/>
  <c r="C55"/>
  <c r="D55"/>
  <c r="F55"/>
  <c r="G55"/>
  <c r="C56"/>
  <c r="D56"/>
  <c r="F56"/>
  <c r="G56"/>
  <c r="C57"/>
  <c r="D57"/>
  <c r="F57"/>
  <c r="G57"/>
  <c r="C58"/>
  <c r="D58"/>
  <c r="F58"/>
  <c r="G58"/>
  <c r="C59"/>
  <c r="D59"/>
  <c r="F59"/>
  <c r="G59"/>
  <c r="C60"/>
  <c r="D60"/>
  <c r="F60"/>
  <c r="G60"/>
  <c r="C61"/>
  <c r="D61"/>
  <c r="F61"/>
  <c r="G61"/>
  <c r="C62"/>
  <c r="D62"/>
  <c r="F62"/>
  <c r="G62"/>
  <c r="C63"/>
  <c r="D63"/>
  <c r="F63"/>
  <c r="G63"/>
  <c r="C64"/>
  <c r="D64"/>
  <c r="F64"/>
  <c r="G64"/>
  <c r="C65"/>
  <c r="D65"/>
  <c r="F65"/>
  <c r="G65"/>
  <c r="C66"/>
  <c r="D66"/>
  <c r="F66"/>
  <c r="G66"/>
  <c r="C67"/>
  <c r="D67"/>
  <c r="F67"/>
  <c r="G67"/>
  <c r="C68"/>
  <c r="D68"/>
  <c r="F68"/>
  <c r="G68"/>
  <c r="C69"/>
  <c r="D69"/>
  <c r="F69"/>
  <c r="G69"/>
  <c r="C70"/>
  <c r="D70"/>
  <c r="F70"/>
  <c r="G70"/>
  <c r="C71"/>
  <c r="D71"/>
  <c r="F71"/>
  <c r="G71"/>
  <c r="C72"/>
  <c r="D72"/>
  <c r="F72"/>
  <c r="G72"/>
  <c r="C73"/>
  <c r="F73" s="1"/>
  <c r="D73"/>
  <c r="G73"/>
  <c r="C74"/>
  <c r="F74" s="1"/>
  <c r="D74"/>
  <c r="G74"/>
  <c r="C75"/>
  <c r="F75" s="1"/>
  <c r="D75"/>
  <c r="G75"/>
  <c r="C76"/>
  <c r="F76" s="1"/>
  <c r="D76"/>
  <c r="G76"/>
  <c r="C77"/>
  <c r="F77" s="1"/>
  <c r="D77"/>
  <c r="G77"/>
  <c r="C78"/>
  <c r="F78" s="1"/>
  <c r="D78"/>
  <c r="G78"/>
  <c r="C79"/>
  <c r="F79" s="1"/>
  <c r="D79"/>
  <c r="G79"/>
  <c r="C80"/>
  <c r="F80" s="1"/>
  <c r="D80"/>
  <c r="G80"/>
  <c r="C81"/>
  <c r="F81" s="1"/>
  <c r="D81"/>
  <c r="G81"/>
  <c r="C82"/>
  <c r="F82" s="1"/>
  <c r="D82"/>
  <c r="G82"/>
  <c r="C83"/>
  <c r="F83" s="1"/>
  <c r="D83"/>
  <c r="G83"/>
  <c r="C84"/>
  <c r="F84" s="1"/>
  <c r="D84"/>
  <c r="G84"/>
  <c r="C85"/>
  <c r="F85" s="1"/>
  <c r="D85"/>
  <c r="G85"/>
  <c r="C86"/>
  <c r="F86" s="1"/>
  <c r="D86"/>
  <c r="G86"/>
  <c r="C87"/>
  <c r="F87" s="1"/>
  <c r="D87"/>
  <c r="G87"/>
  <c r="C88"/>
  <c r="F88" s="1"/>
  <c r="D88"/>
  <c r="G88"/>
  <c r="C89"/>
  <c r="F89" s="1"/>
  <c r="D89"/>
  <c r="G89"/>
  <c r="C90"/>
  <c r="F90" s="1"/>
  <c r="D90"/>
  <c r="G90"/>
  <c r="C91"/>
  <c r="F91" s="1"/>
  <c r="D91"/>
  <c r="G91"/>
  <c r="C92"/>
  <c r="F92" s="1"/>
  <c r="D92"/>
  <c r="G92"/>
  <c r="C93"/>
  <c r="F93" s="1"/>
  <c r="D93"/>
  <c r="G93"/>
  <c r="C94"/>
  <c r="F94" s="1"/>
  <c r="D94"/>
  <c r="G94"/>
  <c r="C95"/>
  <c r="F95" s="1"/>
  <c r="D95"/>
  <c r="G95"/>
  <c r="C96"/>
  <c r="F96" s="1"/>
  <c r="D96"/>
  <c r="G96"/>
  <c r="C97"/>
  <c r="F97" s="1"/>
  <c r="D97"/>
  <c r="G97"/>
  <c r="C98"/>
  <c r="F98" s="1"/>
  <c r="D98"/>
  <c r="G98"/>
  <c r="C99"/>
  <c r="F99" s="1"/>
  <c r="D99"/>
  <c r="G99"/>
  <c r="C100"/>
  <c r="F100" s="1"/>
  <c r="D100"/>
  <c r="G100"/>
  <c r="C101"/>
  <c r="F101" s="1"/>
  <c r="D101"/>
  <c r="G101"/>
  <c r="C102"/>
  <c r="F102" s="1"/>
  <c r="D102"/>
  <c r="G102"/>
  <c r="C103"/>
  <c r="F103" s="1"/>
  <c r="D103"/>
  <c r="G103"/>
  <c r="C104"/>
  <c r="F104" s="1"/>
  <c r="D104"/>
  <c r="G104"/>
  <c r="C105"/>
  <c r="F105" s="1"/>
  <c r="D105"/>
  <c r="G105"/>
  <c r="C106"/>
  <c r="F106" s="1"/>
  <c r="D106"/>
  <c r="G106"/>
  <c r="C107"/>
  <c r="F107" s="1"/>
  <c r="D107"/>
  <c r="G107"/>
  <c r="C108"/>
  <c r="F108" s="1"/>
  <c r="D108"/>
  <c r="G108"/>
  <c r="C109"/>
  <c r="F109" s="1"/>
  <c r="D109"/>
  <c r="G109"/>
  <c r="C110"/>
  <c r="F110" s="1"/>
  <c r="D110"/>
  <c r="G110"/>
  <c r="C111"/>
  <c r="F111" s="1"/>
  <c r="D111"/>
  <c r="G111"/>
  <c r="C112"/>
  <c r="F112" s="1"/>
  <c r="D112"/>
  <c r="G112"/>
  <c r="C113"/>
  <c r="F113" s="1"/>
  <c r="D113"/>
  <c r="G113"/>
  <c r="C114"/>
  <c r="F114" s="1"/>
  <c r="D114"/>
  <c r="G114"/>
  <c r="C115"/>
  <c r="F115" s="1"/>
  <c r="D115"/>
  <c r="G115"/>
  <c r="C116"/>
  <c r="F116" s="1"/>
  <c r="D116"/>
  <c r="G116"/>
  <c r="C117"/>
  <c r="F117" s="1"/>
  <c r="D117"/>
  <c r="G117"/>
  <c r="C118"/>
  <c r="F118" s="1"/>
  <c r="D118"/>
  <c r="G118"/>
  <c r="C119"/>
  <c r="F119" s="1"/>
  <c r="D119"/>
  <c r="G119"/>
  <c r="C120"/>
  <c r="F120" s="1"/>
  <c r="D120"/>
  <c r="G120"/>
  <c r="C121"/>
  <c r="F121" s="1"/>
  <c r="D121"/>
  <c r="G121"/>
  <c r="C122"/>
  <c r="F122" s="1"/>
  <c r="D122"/>
  <c r="G122"/>
  <c r="C123"/>
  <c r="F123" s="1"/>
  <c r="D123"/>
  <c r="G123"/>
  <c r="C124"/>
  <c r="F124" s="1"/>
  <c r="D124"/>
  <c r="G124"/>
  <c r="C125"/>
  <c r="F125" s="1"/>
  <c r="D125"/>
  <c r="G125"/>
  <c r="C126"/>
  <c r="F126" s="1"/>
  <c r="D126"/>
  <c r="G126"/>
  <c r="C127"/>
  <c r="F127" s="1"/>
  <c r="D127"/>
  <c r="G127"/>
  <c r="C128"/>
  <c r="F128" s="1"/>
  <c r="D128"/>
  <c r="G128"/>
  <c r="C129"/>
  <c r="F129" s="1"/>
  <c r="D129"/>
  <c r="G129"/>
  <c r="C130"/>
  <c r="F130" s="1"/>
  <c r="D130"/>
  <c r="G130"/>
  <c r="C131"/>
  <c r="F131" s="1"/>
  <c r="D131"/>
  <c r="G131"/>
  <c r="C132"/>
  <c r="F132" s="1"/>
  <c r="D132"/>
  <c r="G132"/>
  <c r="C133"/>
  <c r="F133" s="1"/>
  <c r="D133"/>
  <c r="G133"/>
  <c r="C134"/>
  <c r="F134" s="1"/>
  <c r="D134"/>
  <c r="G134"/>
  <c r="C135"/>
  <c r="F135" s="1"/>
  <c r="D135"/>
  <c r="G135"/>
  <c r="C136"/>
  <c r="F136" s="1"/>
  <c r="D136"/>
  <c r="G136"/>
  <c r="C137"/>
  <c r="F137" s="1"/>
  <c r="D137"/>
  <c r="G137"/>
  <c r="C138"/>
  <c r="F138" s="1"/>
  <c r="D138"/>
  <c r="G138"/>
  <c r="C139"/>
  <c r="F139" s="1"/>
  <c r="D139"/>
  <c r="G139"/>
  <c r="C140"/>
  <c r="F140" s="1"/>
  <c r="D140"/>
  <c r="G140"/>
  <c r="C141"/>
  <c r="F141" s="1"/>
  <c r="D141"/>
  <c r="G141"/>
  <c r="C142"/>
  <c r="F142" s="1"/>
  <c r="D142"/>
  <c r="G142"/>
  <c r="C143"/>
  <c r="F143" s="1"/>
  <c r="D143"/>
  <c r="G143"/>
  <c r="C144"/>
  <c r="F144" s="1"/>
  <c r="D144"/>
  <c r="G144"/>
  <c r="C145"/>
  <c r="F145" s="1"/>
  <c r="D145"/>
  <c r="G145"/>
  <c r="C146"/>
  <c r="F146" s="1"/>
  <c r="D146"/>
  <c r="G146"/>
  <c r="C147"/>
  <c r="F147" s="1"/>
  <c r="D147"/>
  <c r="G147"/>
  <c r="C148"/>
  <c r="F148" s="1"/>
  <c r="D148"/>
  <c r="G148"/>
  <c r="C149"/>
  <c r="F149" s="1"/>
  <c r="D149"/>
  <c r="G149"/>
  <c r="C150"/>
  <c r="F150" s="1"/>
  <c r="D150"/>
  <c r="G150"/>
  <c r="C151"/>
  <c r="F151" s="1"/>
  <c r="D151"/>
  <c r="G151"/>
  <c r="C152"/>
  <c r="F152" s="1"/>
  <c r="D152"/>
  <c r="G152"/>
  <c r="C153"/>
  <c r="F153" s="1"/>
  <c r="D153"/>
  <c r="G153"/>
  <c r="C154"/>
  <c r="F154" s="1"/>
  <c r="D154"/>
  <c r="G154"/>
  <c r="C155"/>
  <c r="F155" s="1"/>
  <c r="D155"/>
  <c r="G155"/>
  <c r="C156"/>
  <c r="F156" s="1"/>
  <c r="D156"/>
  <c r="G156"/>
  <c r="C157"/>
  <c r="F157" s="1"/>
  <c r="D157"/>
  <c r="G157"/>
  <c r="C158"/>
  <c r="F158" s="1"/>
  <c r="D158"/>
  <c r="G158"/>
  <c r="C159"/>
  <c r="F159" s="1"/>
  <c r="D159"/>
  <c r="G159"/>
  <c r="C160"/>
  <c r="F160" s="1"/>
  <c r="D160"/>
  <c r="G160"/>
  <c r="C161"/>
  <c r="F161" s="1"/>
  <c r="D161"/>
  <c r="G161"/>
  <c r="C162"/>
  <c r="F162" s="1"/>
  <c r="D162"/>
  <c r="G162"/>
  <c r="C163"/>
  <c r="F163" s="1"/>
  <c r="D163"/>
  <c r="G163"/>
  <c r="C164"/>
  <c r="F164" s="1"/>
  <c r="D164"/>
  <c r="G164"/>
  <c r="C165"/>
  <c r="F165" s="1"/>
  <c r="D165"/>
  <c r="G165"/>
  <c r="C166"/>
  <c r="F166" s="1"/>
  <c r="D166"/>
  <c r="G166"/>
  <c r="C167"/>
  <c r="F167" s="1"/>
  <c r="D167"/>
  <c r="G167"/>
  <c r="C168"/>
  <c r="F168" s="1"/>
  <c r="D168"/>
  <c r="G168"/>
  <c r="C169"/>
  <c r="F169" s="1"/>
  <c r="D169"/>
  <c r="G169"/>
  <c r="C170"/>
  <c r="F170" s="1"/>
  <c r="D170"/>
  <c r="G170"/>
  <c r="C171"/>
  <c r="F171" s="1"/>
  <c r="D171"/>
  <c r="G171"/>
  <c r="C172"/>
  <c r="F172" s="1"/>
  <c r="D172"/>
  <c r="G172"/>
  <c r="C173"/>
  <c r="F173" s="1"/>
  <c r="D173"/>
  <c r="G173"/>
  <c r="C174"/>
  <c r="F174" s="1"/>
  <c r="D174"/>
  <c r="G174"/>
  <c r="C175"/>
  <c r="F175" s="1"/>
  <c r="D175"/>
  <c r="G175"/>
  <c r="C176"/>
  <c r="F176" s="1"/>
  <c r="D176"/>
  <c r="G176"/>
  <c r="C177"/>
  <c r="F177" s="1"/>
  <c r="D177"/>
  <c r="G177"/>
  <c r="C178"/>
  <c r="F178" s="1"/>
  <c r="D178"/>
  <c r="G178"/>
  <c r="C179"/>
  <c r="F179" s="1"/>
  <c r="D179"/>
  <c r="G179"/>
  <c r="C180"/>
  <c r="F180" s="1"/>
  <c r="D180"/>
  <c r="G180"/>
  <c r="C181"/>
  <c r="F181" s="1"/>
  <c r="D181"/>
  <c r="G181"/>
  <c r="C182"/>
  <c r="F182" s="1"/>
  <c r="D182"/>
  <c r="G182"/>
  <c r="C183"/>
  <c r="F183" s="1"/>
  <c r="D183"/>
  <c r="G183"/>
  <c r="C184"/>
  <c r="F184" s="1"/>
  <c r="D184"/>
  <c r="G184"/>
  <c r="C185"/>
  <c r="F185" s="1"/>
  <c r="D185"/>
  <c r="G185"/>
  <c r="C186"/>
  <c r="F186" s="1"/>
  <c r="D186"/>
  <c r="G186"/>
  <c r="C187"/>
  <c r="F187" s="1"/>
  <c r="D187"/>
  <c r="G187"/>
  <c r="C188"/>
  <c r="F188" s="1"/>
  <c r="D188"/>
  <c r="G188"/>
  <c r="C189"/>
  <c r="F189" s="1"/>
  <c r="D189"/>
  <c r="G189"/>
  <c r="C190"/>
  <c r="F190" s="1"/>
  <c r="D190"/>
  <c r="G190"/>
  <c r="C191"/>
  <c r="F191" s="1"/>
  <c r="D191"/>
  <c r="G191"/>
  <c r="C192"/>
  <c r="F192" s="1"/>
  <c r="D192"/>
  <c r="G192"/>
  <c r="C193"/>
  <c r="F193" s="1"/>
  <c r="D193"/>
  <c r="G193"/>
  <c r="C194"/>
  <c r="F194" s="1"/>
  <c r="D194"/>
  <c r="G194"/>
  <c r="C195"/>
  <c r="F195" s="1"/>
  <c r="D195"/>
  <c r="G195"/>
  <c r="C196"/>
  <c r="F196" s="1"/>
  <c r="D196"/>
  <c r="G196"/>
  <c r="C197"/>
  <c r="F197" s="1"/>
  <c r="D197"/>
  <c r="G197"/>
  <c r="C198"/>
  <c r="F198" s="1"/>
  <c r="D198"/>
  <c r="G198"/>
  <c r="C199"/>
  <c r="F199" s="1"/>
  <c r="D199"/>
  <c r="G199"/>
  <c r="C200"/>
  <c r="F200" s="1"/>
  <c r="D200"/>
  <c r="G200"/>
  <c r="C201"/>
  <c r="F201" s="1"/>
  <c r="D201"/>
  <c r="G201"/>
  <c r="C202"/>
  <c r="F202" s="1"/>
  <c r="D202"/>
  <c r="G202"/>
  <c r="C203"/>
  <c r="F203" s="1"/>
  <c r="D203"/>
  <c r="G203"/>
  <c r="G204"/>
  <c r="B2" i="18"/>
  <c r="G4"/>
  <c r="G5"/>
  <c r="C6"/>
  <c r="F6" s="1"/>
  <c r="H96" i="3" s="1"/>
  <c r="D6" i="18"/>
  <c r="G6"/>
  <c r="C7"/>
  <c r="F7" s="1"/>
  <c r="H107" i="3" s="1"/>
  <c r="D7" i="18"/>
  <c r="G7"/>
  <c r="F8"/>
  <c r="G8"/>
  <c r="C9"/>
  <c r="D9"/>
  <c r="F9"/>
  <c r="H97" i="3"/>
  <c r="G9" i="18"/>
  <c r="F10"/>
  <c r="G10"/>
  <c r="C11"/>
  <c r="F11" s="1"/>
  <c r="H98" i="3" s="1"/>
  <c r="D11" i="18"/>
  <c r="G11"/>
  <c r="C12"/>
  <c r="F12"/>
  <c r="H100" i="3" s="1"/>
  <c r="D12" i="18"/>
  <c r="G12"/>
  <c r="C13"/>
  <c r="F13" s="1"/>
  <c r="H99" i="3"/>
  <c r="D13" i="18"/>
  <c r="G13"/>
  <c r="C14"/>
  <c r="F14"/>
  <c r="H102" i="3" s="1"/>
  <c r="D14" i="18"/>
  <c r="G14"/>
  <c r="F15"/>
  <c r="G15"/>
  <c r="C16"/>
  <c r="D16"/>
  <c r="F16"/>
  <c r="H3" i="3" s="1"/>
  <c r="G16" i="18"/>
  <c r="C17"/>
  <c r="D17"/>
  <c r="F17"/>
  <c r="H4" i="3"/>
  <c r="G17" i="18"/>
  <c r="F18"/>
  <c r="G18"/>
  <c r="C19"/>
  <c r="D19"/>
  <c r="F19"/>
  <c r="H23" i="3" s="1"/>
  <c r="G19" i="18"/>
  <c r="C20"/>
  <c r="F20"/>
  <c r="H9" i="3" s="1"/>
  <c r="D20" i="18"/>
  <c r="G20"/>
  <c r="F21"/>
  <c r="G21"/>
  <c r="C22"/>
  <c r="F22" s="1"/>
  <c r="H18" i="3"/>
  <c r="D22" i="18"/>
  <c r="G22"/>
  <c r="C23"/>
  <c r="F23"/>
  <c r="H20" i="3" s="1"/>
  <c r="D23" i="18"/>
  <c r="G23"/>
  <c r="C24"/>
  <c r="F24" s="1"/>
  <c r="D24"/>
  <c r="G24"/>
  <c r="C25"/>
  <c r="F25" s="1"/>
  <c r="D25"/>
  <c r="G25"/>
  <c r="C26"/>
  <c r="F26" s="1"/>
  <c r="D26"/>
  <c r="G26"/>
  <c r="C27"/>
  <c r="F27" s="1"/>
  <c r="D27"/>
  <c r="G27"/>
  <c r="C28"/>
  <c r="F28" s="1"/>
  <c r="D28"/>
  <c r="G28"/>
  <c r="C29"/>
  <c r="F29" s="1"/>
  <c r="D29"/>
  <c r="G29"/>
  <c r="C30"/>
  <c r="F30" s="1"/>
  <c r="D30"/>
  <c r="G30"/>
  <c r="C31"/>
  <c r="F31" s="1"/>
  <c r="D31"/>
  <c r="G31"/>
  <c r="C32"/>
  <c r="F32" s="1"/>
  <c r="D32"/>
  <c r="G32"/>
  <c r="C33"/>
  <c r="F33" s="1"/>
  <c r="D33"/>
  <c r="G33"/>
  <c r="C34"/>
  <c r="F34" s="1"/>
  <c r="D34"/>
  <c r="G34"/>
  <c r="C35"/>
  <c r="F35" s="1"/>
  <c r="D35"/>
  <c r="G35"/>
  <c r="C36"/>
  <c r="F36" s="1"/>
  <c r="D36"/>
  <c r="G36"/>
  <c r="C37"/>
  <c r="F37" s="1"/>
  <c r="D37"/>
  <c r="G37"/>
  <c r="C38"/>
  <c r="F38" s="1"/>
  <c r="D38"/>
  <c r="G38"/>
  <c r="C39"/>
  <c r="F39" s="1"/>
  <c r="D39"/>
  <c r="G39"/>
  <c r="C40"/>
  <c r="F40" s="1"/>
  <c r="D40"/>
  <c r="G40"/>
  <c r="C41"/>
  <c r="F41" s="1"/>
  <c r="D41"/>
  <c r="G41"/>
  <c r="C42"/>
  <c r="F42" s="1"/>
  <c r="D42"/>
  <c r="G42"/>
  <c r="C43"/>
  <c r="F43" s="1"/>
  <c r="D43"/>
  <c r="G43"/>
  <c r="C44"/>
  <c r="F44" s="1"/>
  <c r="D44"/>
  <c r="G44"/>
  <c r="C45"/>
  <c r="F45" s="1"/>
  <c r="D45"/>
  <c r="G45"/>
  <c r="C46"/>
  <c r="F46" s="1"/>
  <c r="D46"/>
  <c r="G46"/>
  <c r="C47"/>
  <c r="F47" s="1"/>
  <c r="D47"/>
  <c r="G47"/>
  <c r="C48"/>
  <c r="F48" s="1"/>
  <c r="D48"/>
  <c r="G48"/>
  <c r="C49"/>
  <c r="F49" s="1"/>
  <c r="D49"/>
  <c r="G49"/>
  <c r="C50"/>
  <c r="F50" s="1"/>
  <c r="D50"/>
  <c r="G50"/>
  <c r="C51"/>
  <c r="F51" s="1"/>
  <c r="D51"/>
  <c r="G51"/>
  <c r="C52"/>
  <c r="F52" s="1"/>
  <c r="D52"/>
  <c r="G52"/>
  <c r="C53"/>
  <c r="F53" s="1"/>
  <c r="D53"/>
  <c r="G53"/>
  <c r="C54"/>
  <c r="F54" s="1"/>
  <c r="D54"/>
  <c r="G54"/>
  <c r="C55"/>
  <c r="F55" s="1"/>
  <c r="D55"/>
  <c r="G55"/>
  <c r="C56"/>
  <c r="F56" s="1"/>
  <c r="D56"/>
  <c r="G56"/>
  <c r="C57"/>
  <c r="F57" s="1"/>
  <c r="D57"/>
  <c r="G57"/>
  <c r="C58"/>
  <c r="F58" s="1"/>
  <c r="D58"/>
  <c r="G58"/>
  <c r="C59"/>
  <c r="F59" s="1"/>
  <c r="D59"/>
  <c r="G59"/>
  <c r="C60"/>
  <c r="F60" s="1"/>
  <c r="D60"/>
  <c r="G60"/>
  <c r="C61"/>
  <c r="F61" s="1"/>
  <c r="D61"/>
  <c r="G61"/>
  <c r="C62"/>
  <c r="F62" s="1"/>
  <c r="D62"/>
  <c r="G62"/>
  <c r="C63"/>
  <c r="F63" s="1"/>
  <c r="D63"/>
  <c r="G63"/>
  <c r="C64"/>
  <c r="F64" s="1"/>
  <c r="D64"/>
  <c r="G64"/>
  <c r="C65"/>
  <c r="F65" s="1"/>
  <c r="D65"/>
  <c r="G65"/>
  <c r="C66"/>
  <c r="F66" s="1"/>
  <c r="D66"/>
  <c r="G66"/>
  <c r="C67"/>
  <c r="F67" s="1"/>
  <c r="D67"/>
  <c r="G67"/>
  <c r="C68"/>
  <c r="F68" s="1"/>
  <c r="D68"/>
  <c r="G68"/>
  <c r="C69"/>
  <c r="F69" s="1"/>
  <c r="D69"/>
  <c r="G69"/>
  <c r="C70"/>
  <c r="F70" s="1"/>
  <c r="D70"/>
  <c r="G70"/>
  <c r="C71"/>
  <c r="F71" s="1"/>
  <c r="D71"/>
  <c r="G71"/>
  <c r="C72"/>
  <c r="F72" s="1"/>
  <c r="D72"/>
  <c r="G72"/>
  <c r="C73"/>
  <c r="F73" s="1"/>
  <c r="D73"/>
  <c r="G73"/>
  <c r="C74"/>
  <c r="F74" s="1"/>
  <c r="D74"/>
  <c r="G74"/>
  <c r="C75"/>
  <c r="F75" s="1"/>
  <c r="D75"/>
  <c r="G75"/>
  <c r="C76"/>
  <c r="F76" s="1"/>
  <c r="D76"/>
  <c r="G76"/>
  <c r="C77"/>
  <c r="F77" s="1"/>
  <c r="D77"/>
  <c r="G77"/>
  <c r="C78"/>
  <c r="F78" s="1"/>
  <c r="D78"/>
  <c r="G78"/>
  <c r="C79"/>
  <c r="F79" s="1"/>
  <c r="D79"/>
  <c r="G79"/>
  <c r="C80"/>
  <c r="F80" s="1"/>
  <c r="D80"/>
  <c r="G80"/>
  <c r="C81"/>
  <c r="F81" s="1"/>
  <c r="D81"/>
  <c r="G81"/>
  <c r="C82"/>
  <c r="F82" s="1"/>
  <c r="D82"/>
  <c r="G82"/>
  <c r="C83"/>
  <c r="F83" s="1"/>
  <c r="D83"/>
  <c r="G83"/>
  <c r="C84"/>
  <c r="F84" s="1"/>
  <c r="D84"/>
  <c r="G84"/>
  <c r="C85"/>
  <c r="F85" s="1"/>
  <c r="D85"/>
  <c r="G85"/>
  <c r="C86"/>
  <c r="F86" s="1"/>
  <c r="D86"/>
  <c r="G86"/>
  <c r="C87"/>
  <c r="F87" s="1"/>
  <c r="D87"/>
  <c r="G87"/>
  <c r="C88"/>
  <c r="F88" s="1"/>
  <c r="D88"/>
  <c r="G88"/>
  <c r="C89"/>
  <c r="F89" s="1"/>
  <c r="D89"/>
  <c r="G89"/>
  <c r="C90"/>
  <c r="F90" s="1"/>
  <c r="D90"/>
  <c r="G90"/>
  <c r="C91"/>
  <c r="F91" s="1"/>
  <c r="D91"/>
  <c r="G91"/>
  <c r="C92"/>
  <c r="F92" s="1"/>
  <c r="D92"/>
  <c r="G92"/>
  <c r="C93"/>
  <c r="F93" s="1"/>
  <c r="D93"/>
  <c r="G93"/>
  <c r="C94"/>
  <c r="F94" s="1"/>
  <c r="D94"/>
  <c r="G94"/>
  <c r="C95"/>
  <c r="F95" s="1"/>
  <c r="D95"/>
  <c r="G95"/>
  <c r="C96"/>
  <c r="F96" s="1"/>
  <c r="D96"/>
  <c r="G96"/>
  <c r="C97"/>
  <c r="F97" s="1"/>
  <c r="D97"/>
  <c r="G97"/>
  <c r="C98"/>
  <c r="F98" s="1"/>
  <c r="D98"/>
  <c r="G98"/>
  <c r="C99"/>
  <c r="F99" s="1"/>
  <c r="D99"/>
  <c r="G99"/>
  <c r="C100"/>
  <c r="F100" s="1"/>
  <c r="D100"/>
  <c r="G100"/>
  <c r="C101"/>
  <c r="F101" s="1"/>
  <c r="D101"/>
  <c r="G101"/>
  <c r="C102"/>
  <c r="F102" s="1"/>
  <c r="D102"/>
  <c r="G102"/>
  <c r="C103"/>
  <c r="F103" s="1"/>
  <c r="D103"/>
  <c r="G103"/>
  <c r="C104"/>
  <c r="F104" s="1"/>
  <c r="D104"/>
  <c r="G104"/>
  <c r="C105"/>
  <c r="F105" s="1"/>
  <c r="D105"/>
  <c r="G105"/>
  <c r="C106"/>
  <c r="F106" s="1"/>
  <c r="D106"/>
  <c r="G106"/>
  <c r="C107"/>
  <c r="F107" s="1"/>
  <c r="D107"/>
  <c r="G107"/>
  <c r="C108"/>
  <c r="F108" s="1"/>
  <c r="D108"/>
  <c r="G108"/>
  <c r="C109"/>
  <c r="F109" s="1"/>
  <c r="D109"/>
  <c r="G109"/>
  <c r="C110"/>
  <c r="F110" s="1"/>
  <c r="D110"/>
  <c r="G110"/>
  <c r="C111"/>
  <c r="F111" s="1"/>
  <c r="D111"/>
  <c r="G111"/>
  <c r="C112"/>
  <c r="F112" s="1"/>
  <c r="D112"/>
  <c r="G112"/>
  <c r="C113"/>
  <c r="F113" s="1"/>
  <c r="D113"/>
  <c r="G113"/>
  <c r="C114"/>
  <c r="F114" s="1"/>
  <c r="D114"/>
  <c r="G114"/>
  <c r="C115"/>
  <c r="F115" s="1"/>
  <c r="D115"/>
  <c r="G115"/>
  <c r="C116"/>
  <c r="F116" s="1"/>
  <c r="D116"/>
  <c r="G116"/>
  <c r="C117"/>
  <c r="F117" s="1"/>
  <c r="D117"/>
  <c r="G117"/>
  <c r="C118"/>
  <c r="F118" s="1"/>
  <c r="D118"/>
  <c r="G118"/>
  <c r="C119"/>
  <c r="F119" s="1"/>
  <c r="D119"/>
  <c r="G119"/>
  <c r="C120"/>
  <c r="F120" s="1"/>
  <c r="D120"/>
  <c r="G120"/>
  <c r="C121"/>
  <c r="F121" s="1"/>
  <c r="D121"/>
  <c r="G121"/>
  <c r="C122"/>
  <c r="F122" s="1"/>
  <c r="D122"/>
  <c r="G122"/>
  <c r="C123"/>
  <c r="F123" s="1"/>
  <c r="D123"/>
  <c r="G123"/>
  <c r="C124"/>
  <c r="F124" s="1"/>
  <c r="D124"/>
  <c r="G124"/>
  <c r="C125"/>
  <c r="F125" s="1"/>
  <c r="D125"/>
  <c r="G125"/>
  <c r="C126"/>
  <c r="F126" s="1"/>
  <c r="D126"/>
  <c r="G126"/>
  <c r="C127"/>
  <c r="F127" s="1"/>
  <c r="D127"/>
  <c r="G127"/>
  <c r="C128"/>
  <c r="F128" s="1"/>
  <c r="D128"/>
  <c r="G128"/>
  <c r="C129"/>
  <c r="F129" s="1"/>
  <c r="D129"/>
  <c r="G129"/>
  <c r="C130"/>
  <c r="F130" s="1"/>
  <c r="D130"/>
  <c r="G130"/>
  <c r="C131"/>
  <c r="F131" s="1"/>
  <c r="D131"/>
  <c r="G131"/>
  <c r="C132"/>
  <c r="F132" s="1"/>
  <c r="D132"/>
  <c r="G132"/>
  <c r="C133"/>
  <c r="F133" s="1"/>
  <c r="D133"/>
  <c r="G133"/>
  <c r="C134"/>
  <c r="F134" s="1"/>
  <c r="D134"/>
  <c r="G134"/>
  <c r="C135"/>
  <c r="F135" s="1"/>
  <c r="D135"/>
  <c r="G135"/>
  <c r="C136"/>
  <c r="F136" s="1"/>
  <c r="D136"/>
  <c r="G136"/>
  <c r="C137"/>
  <c r="F137" s="1"/>
  <c r="D137"/>
  <c r="G137"/>
  <c r="C138"/>
  <c r="F138" s="1"/>
  <c r="D138"/>
  <c r="G138"/>
  <c r="C139"/>
  <c r="F139" s="1"/>
  <c r="D139"/>
  <c r="G139"/>
  <c r="C140"/>
  <c r="F140" s="1"/>
  <c r="D140"/>
  <c r="G140"/>
  <c r="C141"/>
  <c r="F141" s="1"/>
  <c r="D141"/>
  <c r="G141"/>
  <c r="C142"/>
  <c r="F142" s="1"/>
  <c r="D142"/>
  <c r="G142"/>
  <c r="C143"/>
  <c r="F143" s="1"/>
  <c r="D143"/>
  <c r="G143"/>
  <c r="C144"/>
  <c r="F144" s="1"/>
  <c r="D144"/>
  <c r="G144"/>
  <c r="C145"/>
  <c r="F145" s="1"/>
  <c r="D145"/>
  <c r="G145"/>
  <c r="C146"/>
  <c r="F146" s="1"/>
  <c r="D146"/>
  <c r="G146"/>
  <c r="C147"/>
  <c r="F147" s="1"/>
  <c r="D147"/>
  <c r="G147"/>
  <c r="C148"/>
  <c r="F148" s="1"/>
  <c r="D148"/>
  <c r="G148"/>
  <c r="C149"/>
  <c r="F149" s="1"/>
  <c r="D149"/>
  <c r="G149"/>
  <c r="C150"/>
  <c r="F150" s="1"/>
  <c r="D150"/>
  <c r="G150"/>
  <c r="C151"/>
  <c r="F151" s="1"/>
  <c r="D151"/>
  <c r="G151"/>
  <c r="C152"/>
  <c r="F152" s="1"/>
  <c r="D152"/>
  <c r="G152"/>
  <c r="C153"/>
  <c r="F153" s="1"/>
  <c r="D153"/>
  <c r="G153"/>
  <c r="C154"/>
  <c r="F154" s="1"/>
  <c r="D154"/>
  <c r="G154"/>
  <c r="C155"/>
  <c r="F155" s="1"/>
  <c r="D155"/>
  <c r="G155"/>
  <c r="C156"/>
  <c r="F156" s="1"/>
  <c r="D156"/>
  <c r="G156"/>
  <c r="C157"/>
  <c r="F157" s="1"/>
  <c r="D157"/>
  <c r="G157"/>
  <c r="C158"/>
  <c r="F158" s="1"/>
  <c r="D158"/>
  <c r="G158"/>
  <c r="C159"/>
  <c r="F159" s="1"/>
  <c r="D159"/>
  <c r="G159"/>
  <c r="C160"/>
  <c r="F160" s="1"/>
  <c r="D160"/>
  <c r="G160"/>
  <c r="C161"/>
  <c r="F161" s="1"/>
  <c r="D161"/>
  <c r="G161"/>
  <c r="C162"/>
  <c r="F162" s="1"/>
  <c r="D162"/>
  <c r="G162"/>
  <c r="C163"/>
  <c r="F163" s="1"/>
  <c r="D163"/>
  <c r="G163"/>
  <c r="C164"/>
  <c r="F164" s="1"/>
  <c r="D164"/>
  <c r="G164"/>
  <c r="C165"/>
  <c r="F165" s="1"/>
  <c r="D165"/>
  <c r="G165"/>
  <c r="C166"/>
  <c r="F166" s="1"/>
  <c r="D166"/>
  <c r="G166"/>
  <c r="C167"/>
  <c r="F167" s="1"/>
  <c r="D167"/>
  <c r="G167"/>
  <c r="C168"/>
  <c r="F168" s="1"/>
  <c r="D168"/>
  <c r="G168"/>
  <c r="C169"/>
  <c r="F169" s="1"/>
  <c r="D169"/>
  <c r="G169"/>
  <c r="C170"/>
  <c r="F170" s="1"/>
  <c r="D170"/>
  <c r="G170"/>
  <c r="C171"/>
  <c r="F171" s="1"/>
  <c r="D171"/>
  <c r="G171"/>
  <c r="C172"/>
  <c r="F172" s="1"/>
  <c r="D172"/>
  <c r="G172"/>
  <c r="C173"/>
  <c r="F173" s="1"/>
  <c r="D173"/>
  <c r="G173"/>
  <c r="C174"/>
  <c r="F174" s="1"/>
  <c r="D174"/>
  <c r="G174"/>
  <c r="C175"/>
  <c r="F175" s="1"/>
  <c r="D175"/>
  <c r="G175"/>
  <c r="C176"/>
  <c r="F176" s="1"/>
  <c r="D176"/>
  <c r="G176"/>
  <c r="C177"/>
  <c r="F177" s="1"/>
  <c r="D177"/>
  <c r="G177"/>
  <c r="C178"/>
  <c r="F178" s="1"/>
  <c r="D178"/>
  <c r="G178"/>
  <c r="C179"/>
  <c r="F179" s="1"/>
  <c r="D179"/>
  <c r="G179"/>
  <c r="C180"/>
  <c r="F180" s="1"/>
  <c r="D180"/>
  <c r="G180"/>
  <c r="C181"/>
  <c r="F181" s="1"/>
  <c r="D181"/>
  <c r="G181"/>
  <c r="C182"/>
  <c r="F182" s="1"/>
  <c r="D182"/>
  <c r="G182"/>
  <c r="C183"/>
  <c r="F183" s="1"/>
  <c r="D183"/>
  <c r="G183"/>
  <c r="C184"/>
  <c r="F184" s="1"/>
  <c r="D184"/>
  <c r="G184"/>
  <c r="C185"/>
  <c r="F185" s="1"/>
  <c r="D185"/>
  <c r="G185"/>
  <c r="C186"/>
  <c r="F186" s="1"/>
  <c r="D186"/>
  <c r="G186"/>
  <c r="C187"/>
  <c r="F187" s="1"/>
  <c r="D187"/>
  <c r="G187"/>
  <c r="C188"/>
  <c r="F188" s="1"/>
  <c r="D188"/>
  <c r="G188"/>
  <c r="C189"/>
  <c r="F189" s="1"/>
  <c r="D189"/>
  <c r="G189"/>
  <c r="C190"/>
  <c r="F190" s="1"/>
  <c r="D190"/>
  <c r="G190"/>
  <c r="C191"/>
  <c r="F191" s="1"/>
  <c r="D191"/>
  <c r="G191"/>
  <c r="C192"/>
  <c r="F192" s="1"/>
  <c r="D192"/>
  <c r="G192"/>
  <c r="C193"/>
  <c r="F193" s="1"/>
  <c r="D193"/>
  <c r="G193"/>
  <c r="C194"/>
  <c r="F194" s="1"/>
  <c r="D194"/>
  <c r="G194"/>
  <c r="C195"/>
  <c r="F195" s="1"/>
  <c r="D195"/>
  <c r="G195"/>
  <c r="C196"/>
  <c r="F196" s="1"/>
  <c r="D196"/>
  <c r="G196"/>
  <c r="C197"/>
  <c r="F197" s="1"/>
  <c r="D197"/>
  <c r="G197"/>
  <c r="C198"/>
  <c r="F198" s="1"/>
  <c r="D198"/>
  <c r="G198"/>
  <c r="C199"/>
  <c r="F199" s="1"/>
  <c r="D199"/>
  <c r="G199"/>
  <c r="C200"/>
  <c r="F200" s="1"/>
  <c r="D200"/>
  <c r="G200"/>
  <c r="C201"/>
  <c r="F201" s="1"/>
  <c r="D201"/>
  <c r="G201"/>
  <c r="C202"/>
  <c r="F202" s="1"/>
  <c r="D202"/>
  <c r="C203"/>
  <c r="F203" s="1"/>
  <c r="D203"/>
  <c r="B2" i="7"/>
  <c r="G4"/>
  <c r="G5"/>
  <c r="C6"/>
  <c r="D6"/>
  <c r="F6"/>
  <c r="G6"/>
  <c r="C7"/>
  <c r="D7"/>
  <c r="F7"/>
  <c r="G7"/>
  <c r="C8"/>
  <c r="D8"/>
  <c r="F8"/>
  <c r="G8"/>
  <c r="C9"/>
  <c r="D9"/>
  <c r="F9"/>
  <c r="G9"/>
  <c r="C10"/>
  <c r="D10"/>
  <c r="F10"/>
  <c r="G10"/>
  <c r="C11"/>
  <c r="D11"/>
  <c r="F11"/>
  <c r="G11"/>
  <c r="C12"/>
  <c r="D12"/>
  <c r="F12"/>
  <c r="G12"/>
  <c r="C13"/>
  <c r="D13"/>
  <c r="F13"/>
  <c r="G13"/>
  <c r="C14"/>
  <c r="D14"/>
  <c r="F14"/>
  <c r="G14"/>
  <c r="C15"/>
  <c r="D15"/>
  <c r="F15"/>
  <c r="G15"/>
  <c r="C16"/>
  <c r="D16"/>
  <c r="F16"/>
  <c r="G16"/>
  <c r="C17"/>
  <c r="D17"/>
  <c r="F17"/>
  <c r="G17"/>
  <c r="C18"/>
  <c r="D18"/>
  <c r="F18"/>
  <c r="G18"/>
  <c r="C19"/>
  <c r="D19"/>
  <c r="F19"/>
  <c r="G19"/>
  <c r="C20"/>
  <c r="D20"/>
  <c r="F20"/>
  <c r="G20"/>
  <c r="C21"/>
  <c r="D21"/>
  <c r="F21"/>
  <c r="G21"/>
  <c r="C22"/>
  <c r="D22"/>
  <c r="F22"/>
  <c r="G22"/>
  <c r="C23"/>
  <c r="D23"/>
  <c r="F23"/>
  <c r="G23"/>
  <c r="C24"/>
  <c r="D24"/>
  <c r="F24"/>
  <c r="G24"/>
  <c r="C25"/>
  <c r="D25"/>
  <c r="F25"/>
  <c r="G25"/>
  <c r="C26"/>
  <c r="D26"/>
  <c r="F26"/>
  <c r="G26"/>
  <c r="C27"/>
  <c r="D27"/>
  <c r="F27"/>
  <c r="G27"/>
  <c r="C28"/>
  <c r="D28"/>
  <c r="F28"/>
  <c r="G28"/>
  <c r="C29"/>
  <c r="D29"/>
  <c r="F29"/>
  <c r="G29"/>
  <c r="C30"/>
  <c r="D30"/>
  <c r="F30"/>
  <c r="G30"/>
  <c r="C31"/>
  <c r="D31"/>
  <c r="F31"/>
  <c r="G31"/>
  <c r="C32"/>
  <c r="D32"/>
  <c r="F32"/>
  <c r="G32"/>
  <c r="C33"/>
  <c r="D33"/>
  <c r="F33"/>
  <c r="G33"/>
  <c r="C34"/>
  <c r="D34"/>
  <c r="F34"/>
  <c r="G34"/>
  <c r="C35"/>
  <c r="D35"/>
  <c r="F35"/>
  <c r="G35"/>
  <c r="C36"/>
  <c r="D36"/>
  <c r="F36"/>
  <c r="G36"/>
  <c r="C37"/>
  <c r="D37"/>
  <c r="F37"/>
  <c r="G37"/>
  <c r="C38"/>
  <c r="D38"/>
  <c r="F38"/>
  <c r="G38"/>
  <c r="C39"/>
  <c r="D39"/>
  <c r="F39"/>
  <c r="G39"/>
  <c r="C40"/>
  <c r="D40"/>
  <c r="F40"/>
  <c r="G40"/>
  <c r="C41"/>
  <c r="D41"/>
  <c r="F41"/>
  <c r="G41"/>
  <c r="C42"/>
  <c r="D42"/>
  <c r="F42"/>
  <c r="G42"/>
  <c r="C43"/>
  <c r="D43"/>
  <c r="F43"/>
  <c r="G43"/>
  <c r="C44"/>
  <c r="D44"/>
  <c r="F44"/>
  <c r="G44"/>
  <c r="C45"/>
  <c r="D45"/>
  <c r="F45"/>
  <c r="G45"/>
  <c r="C46"/>
  <c r="D46"/>
  <c r="F46"/>
  <c r="G46"/>
  <c r="C47"/>
  <c r="D47"/>
  <c r="F47"/>
  <c r="G47"/>
  <c r="C48"/>
  <c r="D48"/>
  <c r="F48"/>
  <c r="G48"/>
  <c r="C49"/>
  <c r="D49"/>
  <c r="F49"/>
  <c r="G49"/>
  <c r="C50"/>
  <c r="D50"/>
  <c r="F50"/>
  <c r="G50"/>
  <c r="C51"/>
  <c r="D51"/>
  <c r="F51"/>
  <c r="G51"/>
  <c r="C52"/>
  <c r="D52"/>
  <c r="F52"/>
  <c r="G52"/>
  <c r="C53"/>
  <c r="D53"/>
  <c r="F53"/>
  <c r="G53"/>
  <c r="C54"/>
  <c r="D54"/>
  <c r="F54"/>
  <c r="G54"/>
  <c r="C55"/>
  <c r="D55"/>
  <c r="F55"/>
  <c r="G55"/>
  <c r="C56"/>
  <c r="D56"/>
  <c r="F56"/>
  <c r="G56"/>
  <c r="C57"/>
  <c r="D57"/>
  <c r="F57"/>
  <c r="G57"/>
  <c r="C58"/>
  <c r="D58"/>
  <c r="F58"/>
  <c r="G58"/>
  <c r="C59"/>
  <c r="D59"/>
  <c r="F59"/>
  <c r="G59"/>
  <c r="C60"/>
  <c r="D60"/>
  <c r="F60"/>
  <c r="G60"/>
  <c r="C61"/>
  <c r="D61"/>
  <c r="F61"/>
  <c r="G61"/>
  <c r="C62"/>
  <c r="D62"/>
  <c r="F62"/>
  <c r="G62"/>
  <c r="C63"/>
  <c r="D63"/>
  <c r="F63"/>
  <c r="G63"/>
  <c r="C64"/>
  <c r="D64"/>
  <c r="F64"/>
  <c r="G64"/>
  <c r="C65"/>
  <c r="D65"/>
  <c r="F65"/>
  <c r="G65"/>
  <c r="C66"/>
  <c r="D66"/>
  <c r="F66"/>
  <c r="G66"/>
  <c r="C67"/>
  <c r="D67"/>
  <c r="F67"/>
  <c r="G67"/>
  <c r="C68"/>
  <c r="D68"/>
  <c r="F68"/>
  <c r="G68"/>
  <c r="C69"/>
  <c r="D69"/>
  <c r="F69"/>
  <c r="G69"/>
  <c r="C70"/>
  <c r="D70"/>
  <c r="F70"/>
  <c r="G70"/>
  <c r="C71"/>
  <c r="D71"/>
  <c r="F71"/>
  <c r="G71"/>
  <c r="C72"/>
  <c r="D72"/>
  <c r="F72"/>
  <c r="G72"/>
  <c r="C73"/>
  <c r="D73"/>
  <c r="F73"/>
  <c r="G73"/>
  <c r="C74"/>
  <c r="D74"/>
  <c r="F74"/>
  <c r="G74"/>
  <c r="C75"/>
  <c r="D75"/>
  <c r="F75"/>
  <c r="G75"/>
  <c r="C76"/>
  <c r="D76"/>
  <c r="F76"/>
  <c r="G76"/>
  <c r="C77"/>
  <c r="D77"/>
  <c r="F77"/>
  <c r="G77"/>
  <c r="C78"/>
  <c r="D78"/>
  <c r="F78"/>
  <c r="G78"/>
  <c r="C79"/>
  <c r="D79"/>
  <c r="F79"/>
  <c r="G79"/>
  <c r="C80"/>
  <c r="D80"/>
  <c r="F80"/>
  <c r="G80"/>
  <c r="C81"/>
  <c r="D81"/>
  <c r="F81"/>
  <c r="G81"/>
  <c r="C82"/>
  <c r="D82"/>
  <c r="F82"/>
  <c r="G82"/>
  <c r="C83"/>
  <c r="D83"/>
  <c r="F83"/>
  <c r="G83"/>
  <c r="C84"/>
  <c r="D84"/>
  <c r="F84"/>
  <c r="G84"/>
  <c r="C85"/>
  <c r="D85"/>
  <c r="F85"/>
  <c r="G85"/>
  <c r="C86"/>
  <c r="D86"/>
  <c r="F86"/>
  <c r="G86"/>
  <c r="C87"/>
  <c r="D87"/>
  <c r="F87"/>
  <c r="G87"/>
  <c r="C88"/>
  <c r="D88"/>
  <c r="F88"/>
  <c r="G88"/>
  <c r="C89"/>
  <c r="D89"/>
  <c r="F89"/>
  <c r="G89"/>
  <c r="C90"/>
  <c r="D90"/>
  <c r="F90"/>
  <c r="G90"/>
  <c r="C91"/>
  <c r="D91"/>
  <c r="F91"/>
  <c r="G91"/>
  <c r="C92"/>
  <c r="D92"/>
  <c r="F92"/>
  <c r="G92"/>
  <c r="C93"/>
  <c r="D93"/>
  <c r="F93"/>
  <c r="G93"/>
  <c r="C94"/>
  <c r="D94"/>
  <c r="F94"/>
  <c r="G94"/>
  <c r="C95"/>
  <c r="D95"/>
  <c r="F95"/>
  <c r="G95"/>
  <c r="C96"/>
  <c r="D96"/>
  <c r="F96"/>
  <c r="G96"/>
  <c r="C97"/>
  <c r="D97"/>
  <c r="F97"/>
  <c r="G97"/>
  <c r="C98"/>
  <c r="D98"/>
  <c r="F98"/>
  <c r="G98"/>
  <c r="C99"/>
  <c r="D99"/>
  <c r="F99"/>
  <c r="G99"/>
  <c r="C100"/>
  <c r="D100"/>
  <c r="F100"/>
  <c r="G100"/>
  <c r="C101"/>
  <c r="D101"/>
  <c r="F101"/>
  <c r="G101"/>
  <c r="C102"/>
  <c r="D102"/>
  <c r="F102"/>
  <c r="G102"/>
  <c r="C103"/>
  <c r="D103"/>
  <c r="F103"/>
  <c r="G103"/>
  <c r="C104"/>
  <c r="D104"/>
  <c r="F104"/>
  <c r="G104"/>
  <c r="C105"/>
  <c r="D105"/>
  <c r="F105"/>
  <c r="G105"/>
  <c r="C106"/>
  <c r="D106"/>
  <c r="F106"/>
  <c r="G106"/>
  <c r="C107"/>
  <c r="D107"/>
  <c r="F107"/>
  <c r="G107"/>
  <c r="C108"/>
  <c r="D108"/>
  <c r="F108"/>
  <c r="G108"/>
  <c r="C109"/>
  <c r="D109"/>
  <c r="F109"/>
  <c r="G109"/>
  <c r="C110"/>
  <c r="D110"/>
  <c r="F110"/>
  <c r="G110"/>
  <c r="C111"/>
  <c r="D111"/>
  <c r="F111"/>
  <c r="G111"/>
  <c r="C112"/>
  <c r="D112"/>
  <c r="F112"/>
  <c r="G112"/>
  <c r="C113"/>
  <c r="D113"/>
  <c r="F113"/>
  <c r="G113"/>
  <c r="C114"/>
  <c r="D114"/>
  <c r="F114"/>
  <c r="G114"/>
  <c r="C115"/>
  <c r="D115"/>
  <c r="F115"/>
  <c r="G115"/>
  <c r="C116"/>
  <c r="D116"/>
  <c r="F116"/>
  <c r="G116"/>
  <c r="C117"/>
  <c r="D117"/>
  <c r="F117"/>
  <c r="G117"/>
  <c r="C118"/>
  <c r="D118"/>
  <c r="F118"/>
  <c r="G118"/>
  <c r="C119"/>
  <c r="D119"/>
  <c r="F119"/>
  <c r="G119"/>
  <c r="C120"/>
  <c r="D120"/>
  <c r="F120"/>
  <c r="G120"/>
  <c r="C121"/>
  <c r="D121"/>
  <c r="F121"/>
  <c r="G121"/>
  <c r="C122"/>
  <c r="D122"/>
  <c r="F122"/>
  <c r="G122"/>
  <c r="C123"/>
  <c r="D123"/>
  <c r="F123"/>
  <c r="G123"/>
  <c r="C124"/>
  <c r="D124"/>
  <c r="F124"/>
  <c r="G124"/>
  <c r="C125"/>
  <c r="D125"/>
  <c r="F125"/>
  <c r="G125"/>
  <c r="C126"/>
  <c r="D126"/>
  <c r="F126"/>
  <c r="G126"/>
  <c r="C127"/>
  <c r="D127"/>
  <c r="F127"/>
  <c r="G127"/>
  <c r="C128"/>
  <c r="D128"/>
  <c r="F128"/>
  <c r="G128"/>
  <c r="C129"/>
  <c r="D129"/>
  <c r="F129"/>
  <c r="G129"/>
  <c r="C130"/>
  <c r="D130"/>
  <c r="F130"/>
  <c r="G130"/>
  <c r="C131"/>
  <c r="D131"/>
  <c r="F131"/>
  <c r="G131"/>
  <c r="C132"/>
  <c r="D132"/>
  <c r="F132"/>
  <c r="G132"/>
  <c r="C133"/>
  <c r="D133"/>
  <c r="F133"/>
  <c r="G133"/>
  <c r="C134"/>
  <c r="D134"/>
  <c r="F134"/>
  <c r="G134"/>
  <c r="C135"/>
  <c r="D135"/>
  <c r="F135"/>
  <c r="G135"/>
  <c r="C136"/>
  <c r="D136"/>
  <c r="F136"/>
  <c r="G136"/>
  <c r="C137"/>
  <c r="D137"/>
  <c r="F137"/>
  <c r="G137"/>
  <c r="C138"/>
  <c r="D138"/>
  <c r="F138"/>
  <c r="G138"/>
  <c r="C139"/>
  <c r="D139"/>
  <c r="F139"/>
  <c r="G139"/>
  <c r="C140"/>
  <c r="D140"/>
  <c r="F140"/>
  <c r="G140"/>
  <c r="C141"/>
  <c r="D141"/>
  <c r="F141"/>
  <c r="G141"/>
  <c r="C142"/>
  <c r="D142"/>
  <c r="F142"/>
  <c r="G142"/>
  <c r="C143"/>
  <c r="D143"/>
  <c r="F143"/>
  <c r="G143"/>
  <c r="C144"/>
  <c r="D144"/>
  <c r="F144"/>
  <c r="G144"/>
  <c r="C145"/>
  <c r="D145"/>
  <c r="F145"/>
  <c r="G145"/>
  <c r="C146"/>
  <c r="D146"/>
  <c r="F146"/>
  <c r="G146"/>
  <c r="C147"/>
  <c r="D147"/>
  <c r="F147"/>
  <c r="G147"/>
  <c r="C148"/>
  <c r="D148"/>
  <c r="F148"/>
  <c r="G148"/>
  <c r="C149"/>
  <c r="D149"/>
  <c r="F149"/>
  <c r="G149"/>
  <c r="C150"/>
  <c r="D150"/>
  <c r="F150"/>
  <c r="G150"/>
  <c r="C151"/>
  <c r="D151"/>
  <c r="F151"/>
  <c r="G151"/>
  <c r="C152"/>
  <c r="D152"/>
  <c r="F152"/>
  <c r="G152"/>
  <c r="C153"/>
  <c r="D153"/>
  <c r="F153"/>
  <c r="G153"/>
  <c r="C154"/>
  <c r="D154"/>
  <c r="F154"/>
  <c r="G154"/>
  <c r="C155"/>
  <c r="D155"/>
  <c r="F155"/>
  <c r="G155"/>
  <c r="C156"/>
  <c r="D156"/>
  <c r="F156"/>
  <c r="G156"/>
  <c r="C157"/>
  <c r="D157"/>
  <c r="F157"/>
  <c r="G157"/>
  <c r="C158"/>
  <c r="D158"/>
  <c r="F158"/>
  <c r="G158"/>
  <c r="C159"/>
  <c r="D159"/>
  <c r="F159"/>
  <c r="G159"/>
  <c r="C160"/>
  <c r="D160"/>
  <c r="F160"/>
  <c r="G160"/>
  <c r="C161"/>
  <c r="D161"/>
  <c r="F161"/>
  <c r="G161"/>
  <c r="C162"/>
  <c r="D162"/>
  <c r="F162"/>
  <c r="G162"/>
  <c r="C163"/>
  <c r="D163"/>
  <c r="F163"/>
  <c r="G163"/>
  <c r="C164"/>
  <c r="D164"/>
  <c r="F164"/>
  <c r="G164"/>
  <c r="C165"/>
  <c r="D165"/>
  <c r="F165"/>
  <c r="G165"/>
  <c r="C166"/>
  <c r="D166"/>
  <c r="F166"/>
  <c r="G166"/>
  <c r="C167"/>
  <c r="D167"/>
  <c r="F167"/>
  <c r="G167"/>
  <c r="C168"/>
  <c r="D168"/>
  <c r="F168"/>
  <c r="G168"/>
  <c r="C169"/>
  <c r="D169"/>
  <c r="F169"/>
  <c r="G169"/>
  <c r="C170"/>
  <c r="D170"/>
  <c r="F170"/>
  <c r="G170"/>
  <c r="C171"/>
  <c r="D171"/>
  <c r="F171"/>
  <c r="G171"/>
  <c r="C172"/>
  <c r="D172"/>
  <c r="F172"/>
  <c r="G172"/>
  <c r="C173"/>
  <c r="D173"/>
  <c r="F173"/>
  <c r="G173"/>
  <c r="C174"/>
  <c r="D174"/>
  <c r="F174"/>
  <c r="G174"/>
  <c r="C175"/>
  <c r="D175"/>
  <c r="F175"/>
  <c r="G175"/>
  <c r="C176"/>
  <c r="D176"/>
  <c r="F176"/>
  <c r="G176"/>
  <c r="C177"/>
  <c r="D177"/>
  <c r="F177"/>
  <c r="G177"/>
  <c r="C178"/>
  <c r="D178"/>
  <c r="F178"/>
  <c r="G178"/>
  <c r="C179"/>
  <c r="D179"/>
  <c r="F179"/>
  <c r="G179"/>
  <c r="C180"/>
  <c r="D180"/>
  <c r="F180"/>
  <c r="G180"/>
  <c r="C181"/>
  <c r="D181"/>
  <c r="F181"/>
  <c r="G181"/>
  <c r="C182"/>
  <c r="D182"/>
  <c r="F182"/>
  <c r="G182"/>
  <c r="C183"/>
  <c r="D183"/>
  <c r="F183"/>
  <c r="G183"/>
  <c r="C184"/>
  <c r="D184"/>
  <c r="F184"/>
  <c r="G184"/>
  <c r="C185"/>
  <c r="D185"/>
  <c r="F185"/>
  <c r="G185"/>
  <c r="C186"/>
  <c r="D186"/>
  <c r="F186"/>
  <c r="G186"/>
  <c r="C187"/>
  <c r="D187"/>
  <c r="F187"/>
  <c r="G187"/>
  <c r="C188"/>
  <c r="D188"/>
  <c r="F188"/>
  <c r="G188"/>
  <c r="C189"/>
  <c r="D189"/>
  <c r="F189"/>
  <c r="G189"/>
  <c r="C190"/>
  <c r="D190"/>
  <c r="F190"/>
  <c r="G190"/>
  <c r="C191"/>
  <c r="D191"/>
  <c r="F191"/>
  <c r="G191"/>
  <c r="C192"/>
  <c r="D192"/>
  <c r="F192"/>
  <c r="G192"/>
  <c r="C193"/>
  <c r="D193"/>
  <c r="F193"/>
  <c r="G193"/>
  <c r="C194"/>
  <c r="D194"/>
  <c r="F194"/>
  <c r="G194"/>
  <c r="C195"/>
  <c r="D195"/>
  <c r="F195"/>
  <c r="G195"/>
  <c r="C196"/>
  <c r="D196"/>
  <c r="F196"/>
  <c r="G196"/>
  <c r="C197"/>
  <c r="D197"/>
  <c r="F197"/>
  <c r="G197"/>
  <c r="C198"/>
  <c r="D198"/>
  <c r="F198"/>
  <c r="G198"/>
  <c r="C199"/>
  <c r="D199"/>
  <c r="F199"/>
  <c r="G199"/>
  <c r="C200"/>
  <c r="D200"/>
  <c r="F200"/>
  <c r="G200"/>
  <c r="C201"/>
  <c r="D201"/>
  <c r="F201"/>
  <c r="G201"/>
  <c r="C202"/>
  <c r="D202"/>
  <c r="F202"/>
  <c r="G202"/>
  <c r="C203"/>
  <c r="D203"/>
  <c r="F203"/>
  <c r="G203"/>
  <c r="G204"/>
  <c r="B2" i="8"/>
  <c r="G4"/>
  <c r="G5"/>
  <c r="C6"/>
  <c r="D6"/>
  <c r="F6"/>
  <c r="G6"/>
  <c r="C7"/>
  <c r="D7"/>
  <c r="F7"/>
  <c r="G7"/>
  <c r="C8"/>
  <c r="D8"/>
  <c r="F8"/>
  <c r="G8"/>
  <c r="C9"/>
  <c r="D9"/>
  <c r="F9"/>
  <c r="G9"/>
  <c r="C10"/>
  <c r="F10" s="1"/>
  <c r="D10"/>
  <c r="G10"/>
  <c r="C11"/>
  <c r="F11" s="1"/>
  <c r="D11"/>
  <c r="G11"/>
  <c r="C12"/>
  <c r="F12" s="1"/>
  <c r="D12"/>
  <c r="G12"/>
  <c r="C13"/>
  <c r="F13" s="1"/>
  <c r="D13"/>
  <c r="G13"/>
  <c r="C14"/>
  <c r="F14" s="1"/>
  <c r="D14"/>
  <c r="G14"/>
  <c r="C15"/>
  <c r="F15" s="1"/>
  <c r="D15"/>
  <c r="G15"/>
  <c r="C16"/>
  <c r="F16" s="1"/>
  <c r="D16"/>
  <c r="G16"/>
  <c r="C17"/>
  <c r="F17" s="1"/>
  <c r="D17"/>
  <c r="G17"/>
  <c r="C18"/>
  <c r="F18" s="1"/>
  <c r="D18"/>
  <c r="G18"/>
  <c r="C19"/>
  <c r="F19" s="1"/>
  <c r="D19"/>
  <c r="G19"/>
  <c r="C20"/>
  <c r="F20" s="1"/>
  <c r="D20"/>
  <c r="G20"/>
  <c r="C21"/>
  <c r="F21" s="1"/>
  <c r="D21"/>
  <c r="G21"/>
  <c r="C22"/>
  <c r="F22" s="1"/>
  <c r="D22"/>
  <c r="G22"/>
  <c r="C23"/>
  <c r="F23" s="1"/>
  <c r="D23"/>
  <c r="G23"/>
  <c r="C24"/>
  <c r="F24" s="1"/>
  <c r="D24"/>
  <c r="G24"/>
  <c r="C25"/>
  <c r="F25" s="1"/>
  <c r="D25"/>
  <c r="G25"/>
  <c r="C26"/>
  <c r="F26" s="1"/>
  <c r="D26"/>
  <c r="G26"/>
  <c r="C27"/>
  <c r="F27" s="1"/>
  <c r="D27"/>
  <c r="G27"/>
  <c r="C28"/>
  <c r="F28" s="1"/>
  <c r="D28"/>
  <c r="G28"/>
  <c r="C29"/>
  <c r="F29" s="1"/>
  <c r="D29"/>
  <c r="G29"/>
  <c r="C30"/>
  <c r="F30" s="1"/>
  <c r="D30"/>
  <c r="G30"/>
  <c r="C31"/>
  <c r="F31" s="1"/>
  <c r="D31"/>
  <c r="G31"/>
  <c r="C32"/>
  <c r="F32" s="1"/>
  <c r="D32"/>
  <c r="G32"/>
  <c r="C33"/>
  <c r="F33" s="1"/>
  <c r="D33"/>
  <c r="G33"/>
  <c r="C34"/>
  <c r="F34" s="1"/>
  <c r="D34"/>
  <c r="G34"/>
  <c r="C35"/>
  <c r="F35" s="1"/>
  <c r="D35"/>
  <c r="G35"/>
  <c r="C36"/>
  <c r="F36" s="1"/>
  <c r="D36"/>
  <c r="G36"/>
  <c r="C37"/>
  <c r="F37" s="1"/>
  <c r="D37"/>
  <c r="G37"/>
  <c r="C38"/>
  <c r="F38" s="1"/>
  <c r="D38"/>
  <c r="G38"/>
  <c r="C39"/>
  <c r="F39" s="1"/>
  <c r="D39"/>
  <c r="G39"/>
  <c r="C40"/>
  <c r="F40" s="1"/>
  <c r="D40"/>
  <c r="G40"/>
  <c r="C41"/>
  <c r="F41" s="1"/>
  <c r="D41"/>
  <c r="G41"/>
  <c r="C42"/>
  <c r="F42" s="1"/>
  <c r="D42"/>
  <c r="G42"/>
  <c r="C43"/>
  <c r="F43" s="1"/>
  <c r="D43"/>
  <c r="G43"/>
  <c r="C44"/>
  <c r="F44" s="1"/>
  <c r="D44"/>
  <c r="G44"/>
  <c r="C45"/>
  <c r="F45" s="1"/>
  <c r="D45"/>
  <c r="G45"/>
  <c r="C46"/>
  <c r="F46" s="1"/>
  <c r="D46"/>
  <c r="G46"/>
  <c r="C47"/>
  <c r="F47" s="1"/>
  <c r="D47"/>
  <c r="G47"/>
  <c r="C48"/>
  <c r="F48" s="1"/>
  <c r="D48"/>
  <c r="G48"/>
  <c r="C49"/>
  <c r="F49" s="1"/>
  <c r="D49"/>
  <c r="G49"/>
  <c r="C50"/>
  <c r="F50" s="1"/>
  <c r="D50"/>
  <c r="G50"/>
  <c r="C51"/>
  <c r="F51" s="1"/>
  <c r="D51"/>
  <c r="G51"/>
  <c r="C52"/>
  <c r="F52" s="1"/>
  <c r="D52"/>
  <c r="G52"/>
  <c r="C53"/>
  <c r="F53" s="1"/>
  <c r="D53"/>
  <c r="G53"/>
  <c r="C54"/>
  <c r="F54" s="1"/>
  <c r="D54"/>
  <c r="G54"/>
  <c r="C55"/>
  <c r="F55" s="1"/>
  <c r="D55"/>
  <c r="G55"/>
  <c r="C56"/>
  <c r="F56" s="1"/>
  <c r="D56"/>
  <c r="G56"/>
  <c r="C57"/>
  <c r="F57" s="1"/>
  <c r="D57"/>
  <c r="G57"/>
  <c r="C58"/>
  <c r="F58" s="1"/>
  <c r="D58"/>
  <c r="G58"/>
  <c r="C59"/>
  <c r="F59" s="1"/>
  <c r="D59"/>
  <c r="G59"/>
  <c r="C60"/>
  <c r="F60" s="1"/>
  <c r="D60"/>
  <c r="G60"/>
  <c r="C61"/>
  <c r="F61" s="1"/>
  <c r="D61"/>
  <c r="G61"/>
  <c r="C62"/>
  <c r="F62" s="1"/>
  <c r="D62"/>
  <c r="G62"/>
  <c r="C63"/>
  <c r="F63" s="1"/>
  <c r="D63"/>
  <c r="G63"/>
  <c r="C64"/>
  <c r="F64" s="1"/>
  <c r="D64"/>
  <c r="G64"/>
  <c r="C65"/>
  <c r="F65" s="1"/>
  <c r="D65"/>
  <c r="G65"/>
  <c r="C66"/>
  <c r="F66" s="1"/>
  <c r="D66"/>
  <c r="G66"/>
  <c r="C67"/>
  <c r="F67" s="1"/>
  <c r="D67"/>
  <c r="G67"/>
  <c r="C68"/>
  <c r="F68" s="1"/>
  <c r="D68"/>
  <c r="G68"/>
  <c r="C69"/>
  <c r="F69" s="1"/>
  <c r="D69"/>
  <c r="G69"/>
  <c r="C70"/>
  <c r="F70" s="1"/>
  <c r="D70"/>
  <c r="G70"/>
  <c r="C71"/>
  <c r="F71" s="1"/>
  <c r="D71"/>
  <c r="G71"/>
  <c r="C72"/>
  <c r="F72" s="1"/>
  <c r="D72"/>
  <c r="G72"/>
  <c r="C73"/>
  <c r="F73" s="1"/>
  <c r="D73"/>
  <c r="G73"/>
  <c r="C74"/>
  <c r="F74" s="1"/>
  <c r="D74"/>
  <c r="G74"/>
  <c r="C75"/>
  <c r="F75" s="1"/>
  <c r="D75"/>
  <c r="G75"/>
  <c r="C76"/>
  <c r="F76" s="1"/>
  <c r="D76"/>
  <c r="G76"/>
  <c r="C77"/>
  <c r="F77" s="1"/>
  <c r="D77"/>
  <c r="G77"/>
  <c r="C78"/>
  <c r="F78" s="1"/>
  <c r="D78"/>
  <c r="G78"/>
  <c r="C79"/>
  <c r="F79" s="1"/>
  <c r="D79"/>
  <c r="G79"/>
  <c r="C80"/>
  <c r="F80" s="1"/>
  <c r="D80"/>
  <c r="G80"/>
  <c r="C81"/>
  <c r="F81" s="1"/>
  <c r="D81"/>
  <c r="G81"/>
  <c r="C82"/>
  <c r="F82" s="1"/>
  <c r="D82"/>
  <c r="G82"/>
  <c r="C83"/>
  <c r="F83" s="1"/>
  <c r="D83"/>
  <c r="G83"/>
  <c r="C84"/>
  <c r="F84" s="1"/>
  <c r="D84"/>
  <c r="G84"/>
  <c r="C85"/>
  <c r="F85" s="1"/>
  <c r="D85"/>
  <c r="G85"/>
  <c r="C86"/>
  <c r="F86" s="1"/>
  <c r="D86"/>
  <c r="G86"/>
  <c r="C87"/>
  <c r="F87" s="1"/>
  <c r="D87"/>
  <c r="G87"/>
  <c r="C88"/>
  <c r="F88" s="1"/>
  <c r="D88"/>
  <c r="G88"/>
  <c r="C89"/>
  <c r="F89" s="1"/>
  <c r="D89"/>
  <c r="G89"/>
  <c r="C90"/>
  <c r="F90" s="1"/>
  <c r="D90"/>
  <c r="G90"/>
  <c r="C91"/>
  <c r="F91" s="1"/>
  <c r="D91"/>
  <c r="G91"/>
  <c r="C92"/>
  <c r="F92" s="1"/>
  <c r="D92"/>
  <c r="G92"/>
  <c r="C93"/>
  <c r="F93" s="1"/>
  <c r="D93"/>
  <c r="G93"/>
  <c r="C94"/>
  <c r="F94" s="1"/>
  <c r="D94"/>
  <c r="G94"/>
  <c r="C95"/>
  <c r="F95" s="1"/>
  <c r="D95"/>
  <c r="G95"/>
  <c r="C96"/>
  <c r="F96" s="1"/>
  <c r="D96"/>
  <c r="G96"/>
  <c r="C97"/>
  <c r="F97" s="1"/>
  <c r="D97"/>
  <c r="G97"/>
  <c r="C98"/>
  <c r="F98" s="1"/>
  <c r="D98"/>
  <c r="G98"/>
  <c r="C99"/>
  <c r="F99" s="1"/>
  <c r="D99"/>
  <c r="G99"/>
  <c r="C100"/>
  <c r="F100" s="1"/>
  <c r="D100"/>
  <c r="G100"/>
  <c r="C101"/>
  <c r="F101" s="1"/>
  <c r="D101"/>
  <c r="G101"/>
  <c r="C102"/>
  <c r="F102" s="1"/>
  <c r="D102"/>
  <c r="G102"/>
  <c r="C103"/>
  <c r="F103" s="1"/>
  <c r="D103"/>
  <c r="G103"/>
  <c r="C104"/>
  <c r="F104" s="1"/>
  <c r="D104"/>
  <c r="G104"/>
  <c r="C105"/>
  <c r="F105" s="1"/>
  <c r="D105"/>
  <c r="G105"/>
  <c r="C106"/>
  <c r="F106" s="1"/>
  <c r="D106"/>
  <c r="G106"/>
  <c r="C107"/>
  <c r="F107" s="1"/>
  <c r="D107"/>
  <c r="G107"/>
  <c r="C108"/>
  <c r="F108" s="1"/>
  <c r="D108"/>
  <c r="G108"/>
  <c r="C109"/>
  <c r="F109" s="1"/>
  <c r="D109"/>
  <c r="G109"/>
  <c r="C110"/>
  <c r="F110" s="1"/>
  <c r="D110"/>
  <c r="G110"/>
  <c r="C111"/>
  <c r="F111" s="1"/>
  <c r="D111"/>
  <c r="G111"/>
  <c r="C112"/>
  <c r="F112" s="1"/>
  <c r="D112"/>
  <c r="G112"/>
  <c r="C113"/>
  <c r="F113" s="1"/>
  <c r="D113"/>
  <c r="G113"/>
  <c r="C114"/>
  <c r="F114" s="1"/>
  <c r="D114"/>
  <c r="G114"/>
  <c r="C115"/>
  <c r="F115" s="1"/>
  <c r="D115"/>
  <c r="G115"/>
  <c r="C116"/>
  <c r="F116" s="1"/>
  <c r="D116"/>
  <c r="G116"/>
  <c r="C117"/>
  <c r="F117" s="1"/>
  <c r="D117"/>
  <c r="G117"/>
  <c r="C118"/>
  <c r="F118" s="1"/>
  <c r="D118"/>
  <c r="G118"/>
  <c r="C119"/>
  <c r="F119" s="1"/>
  <c r="D119"/>
  <c r="G119"/>
  <c r="C120"/>
  <c r="F120" s="1"/>
  <c r="D120"/>
  <c r="G120"/>
  <c r="C121"/>
  <c r="F121" s="1"/>
  <c r="D121"/>
  <c r="G121"/>
  <c r="C122"/>
  <c r="F122" s="1"/>
  <c r="D122"/>
  <c r="G122"/>
  <c r="C123"/>
  <c r="F123" s="1"/>
  <c r="D123"/>
  <c r="G123"/>
  <c r="C124"/>
  <c r="F124" s="1"/>
  <c r="D124"/>
  <c r="G124"/>
  <c r="C125"/>
  <c r="F125" s="1"/>
  <c r="D125"/>
  <c r="G125"/>
  <c r="C126"/>
  <c r="F126" s="1"/>
  <c r="D126"/>
  <c r="G126"/>
  <c r="C127"/>
  <c r="F127" s="1"/>
  <c r="D127"/>
  <c r="G127"/>
  <c r="C128"/>
  <c r="F128" s="1"/>
  <c r="D128"/>
  <c r="G128"/>
  <c r="C129"/>
  <c r="F129" s="1"/>
  <c r="D129"/>
  <c r="G129"/>
  <c r="C130"/>
  <c r="F130" s="1"/>
  <c r="D130"/>
  <c r="G130"/>
  <c r="C131"/>
  <c r="F131" s="1"/>
  <c r="D131"/>
  <c r="G131"/>
  <c r="C132"/>
  <c r="F132" s="1"/>
  <c r="D132"/>
  <c r="G132"/>
  <c r="C133"/>
  <c r="F133" s="1"/>
  <c r="D133"/>
  <c r="G133"/>
  <c r="C134"/>
  <c r="F134" s="1"/>
  <c r="D134"/>
  <c r="G134"/>
  <c r="C135"/>
  <c r="F135" s="1"/>
  <c r="D135"/>
  <c r="G135"/>
  <c r="C136"/>
  <c r="F136" s="1"/>
  <c r="D136"/>
  <c r="G136"/>
  <c r="C137"/>
  <c r="F137" s="1"/>
  <c r="D137"/>
  <c r="G137"/>
  <c r="C138"/>
  <c r="F138" s="1"/>
  <c r="D138"/>
  <c r="G138"/>
  <c r="C139"/>
  <c r="F139" s="1"/>
  <c r="D139"/>
  <c r="G139"/>
  <c r="C140"/>
  <c r="F140" s="1"/>
  <c r="D140"/>
  <c r="G140"/>
  <c r="C141"/>
  <c r="F141" s="1"/>
  <c r="D141"/>
  <c r="G141"/>
  <c r="C142"/>
  <c r="F142" s="1"/>
  <c r="D142"/>
  <c r="G142"/>
  <c r="C143"/>
  <c r="F143" s="1"/>
  <c r="D143"/>
  <c r="G143"/>
  <c r="C144"/>
  <c r="F144" s="1"/>
  <c r="D144"/>
  <c r="G144"/>
  <c r="C145"/>
  <c r="F145" s="1"/>
  <c r="D145"/>
  <c r="G145"/>
  <c r="C146"/>
  <c r="F146" s="1"/>
  <c r="D146"/>
  <c r="G146"/>
  <c r="C147"/>
  <c r="F147" s="1"/>
  <c r="D147"/>
  <c r="G147"/>
  <c r="C148"/>
  <c r="F148" s="1"/>
  <c r="D148"/>
  <c r="G148"/>
  <c r="C149"/>
  <c r="F149" s="1"/>
  <c r="D149"/>
  <c r="G149"/>
  <c r="C150"/>
  <c r="F150" s="1"/>
  <c r="D150"/>
  <c r="G150"/>
  <c r="C151"/>
  <c r="F151" s="1"/>
  <c r="D151"/>
  <c r="G151"/>
  <c r="C152"/>
  <c r="F152" s="1"/>
  <c r="D152"/>
  <c r="G152"/>
  <c r="C153"/>
  <c r="F153" s="1"/>
  <c r="D153"/>
  <c r="G153"/>
  <c r="C154"/>
  <c r="F154" s="1"/>
  <c r="D154"/>
  <c r="G154"/>
  <c r="C155"/>
  <c r="F155" s="1"/>
  <c r="D155"/>
  <c r="G155"/>
  <c r="C156"/>
  <c r="F156" s="1"/>
  <c r="D156"/>
  <c r="G156"/>
  <c r="C157"/>
  <c r="F157" s="1"/>
  <c r="D157"/>
  <c r="G157"/>
  <c r="C158"/>
  <c r="F158" s="1"/>
  <c r="D158"/>
  <c r="G158"/>
  <c r="C159"/>
  <c r="F159" s="1"/>
  <c r="D159"/>
  <c r="G159"/>
  <c r="C160"/>
  <c r="F160" s="1"/>
  <c r="D160"/>
  <c r="G160"/>
  <c r="C161"/>
  <c r="F161" s="1"/>
  <c r="D161"/>
  <c r="G161"/>
  <c r="C162"/>
  <c r="F162" s="1"/>
  <c r="D162"/>
  <c r="G162"/>
  <c r="C163"/>
  <c r="F163" s="1"/>
  <c r="D163"/>
  <c r="G163"/>
  <c r="C164"/>
  <c r="F164" s="1"/>
  <c r="D164"/>
  <c r="G164"/>
  <c r="C165"/>
  <c r="F165" s="1"/>
  <c r="D165"/>
  <c r="G165"/>
  <c r="C166"/>
  <c r="F166" s="1"/>
  <c r="D166"/>
  <c r="G166"/>
  <c r="C167"/>
  <c r="F167" s="1"/>
  <c r="D167"/>
  <c r="G167"/>
  <c r="C168"/>
  <c r="F168" s="1"/>
  <c r="D168"/>
  <c r="G168"/>
  <c r="C169"/>
  <c r="F169" s="1"/>
  <c r="D169"/>
  <c r="G169"/>
  <c r="C170"/>
  <c r="F170" s="1"/>
  <c r="D170"/>
  <c r="G170"/>
  <c r="C171"/>
  <c r="F171" s="1"/>
  <c r="D171"/>
  <c r="G171"/>
  <c r="C172"/>
  <c r="F172" s="1"/>
  <c r="D172"/>
  <c r="G172"/>
  <c r="C173"/>
  <c r="F173" s="1"/>
  <c r="D173"/>
  <c r="G173"/>
  <c r="C174"/>
  <c r="F174" s="1"/>
  <c r="D174"/>
  <c r="G174"/>
  <c r="C175"/>
  <c r="F175" s="1"/>
  <c r="D175"/>
  <c r="G175"/>
  <c r="C176"/>
  <c r="F176" s="1"/>
  <c r="D176"/>
  <c r="G176"/>
  <c r="C177"/>
  <c r="F177" s="1"/>
  <c r="D177"/>
  <c r="G177"/>
  <c r="C178"/>
  <c r="F178" s="1"/>
  <c r="D178"/>
  <c r="G178"/>
  <c r="C179"/>
  <c r="F179" s="1"/>
  <c r="D179"/>
  <c r="G179"/>
  <c r="C180"/>
  <c r="F180" s="1"/>
  <c r="D180"/>
  <c r="G180"/>
  <c r="C181"/>
  <c r="F181" s="1"/>
  <c r="D181"/>
  <c r="G181"/>
  <c r="C182"/>
  <c r="F182" s="1"/>
  <c r="D182"/>
  <c r="G182"/>
  <c r="C183"/>
  <c r="F183" s="1"/>
  <c r="D183"/>
  <c r="G183"/>
  <c r="C184"/>
  <c r="F184" s="1"/>
  <c r="D184"/>
  <c r="G184"/>
  <c r="C185"/>
  <c r="F185" s="1"/>
  <c r="D185"/>
  <c r="G185"/>
  <c r="C186"/>
  <c r="F186" s="1"/>
  <c r="D186"/>
  <c r="G186"/>
  <c r="C187"/>
  <c r="F187" s="1"/>
  <c r="D187"/>
  <c r="G187"/>
  <c r="C188"/>
  <c r="F188" s="1"/>
  <c r="D188"/>
  <c r="G188"/>
  <c r="C189"/>
  <c r="F189" s="1"/>
  <c r="D189"/>
  <c r="G189"/>
  <c r="C190"/>
  <c r="F190" s="1"/>
  <c r="D190"/>
  <c r="G190"/>
  <c r="C191"/>
  <c r="F191" s="1"/>
  <c r="D191"/>
  <c r="G191"/>
  <c r="C192"/>
  <c r="F192" s="1"/>
  <c r="D192"/>
  <c r="G192"/>
  <c r="C193"/>
  <c r="F193" s="1"/>
  <c r="D193"/>
  <c r="G193"/>
  <c r="C194"/>
  <c r="F194" s="1"/>
  <c r="D194"/>
  <c r="G194"/>
  <c r="C195"/>
  <c r="F195" s="1"/>
  <c r="D195"/>
  <c r="G195"/>
  <c r="C196"/>
  <c r="F196" s="1"/>
  <c r="D196"/>
  <c r="G196"/>
  <c r="C197"/>
  <c r="F197" s="1"/>
  <c r="D197"/>
  <c r="G197"/>
  <c r="C198"/>
  <c r="F198" s="1"/>
  <c r="D198"/>
  <c r="G198"/>
  <c r="C199"/>
  <c r="F199" s="1"/>
  <c r="D199"/>
  <c r="G199"/>
  <c r="C200"/>
  <c r="F200" s="1"/>
  <c r="D200"/>
  <c r="G200"/>
  <c r="C201"/>
  <c r="F201" s="1"/>
  <c r="D201"/>
  <c r="G201"/>
  <c r="C202"/>
  <c r="F202" s="1"/>
  <c r="D202"/>
  <c r="G202"/>
  <c r="C203"/>
  <c r="F203" s="1"/>
  <c r="D203"/>
  <c r="G203"/>
  <c r="G204"/>
  <c r="B2" i="9"/>
  <c r="G4"/>
  <c r="G5"/>
  <c r="C6"/>
  <c r="F6" s="1"/>
  <c r="D6"/>
  <c r="G6"/>
  <c r="C7"/>
  <c r="F7" s="1"/>
  <c r="D7"/>
  <c r="G7"/>
  <c r="C8"/>
  <c r="F8" s="1"/>
  <c r="D8"/>
  <c r="G8"/>
  <c r="C9"/>
  <c r="F9" s="1"/>
  <c r="D9"/>
  <c r="G9"/>
  <c r="C10"/>
  <c r="F10" s="1"/>
  <c r="D10"/>
  <c r="G10"/>
  <c r="C11"/>
  <c r="F11" s="1"/>
  <c r="D11"/>
  <c r="G11"/>
  <c r="C12"/>
  <c r="F12" s="1"/>
  <c r="D12"/>
  <c r="G12"/>
  <c r="C13"/>
  <c r="F13" s="1"/>
  <c r="D13"/>
  <c r="G13"/>
  <c r="C14"/>
  <c r="F14" s="1"/>
  <c r="D14"/>
  <c r="G14"/>
  <c r="C15"/>
  <c r="F15" s="1"/>
  <c r="D15"/>
  <c r="G15"/>
  <c r="C16"/>
  <c r="F16" s="1"/>
  <c r="D16"/>
  <c r="G16"/>
  <c r="C17"/>
  <c r="F17" s="1"/>
  <c r="D17"/>
  <c r="G17"/>
  <c r="C18"/>
  <c r="F18" s="1"/>
  <c r="D18"/>
  <c r="G18"/>
  <c r="C19"/>
  <c r="F19" s="1"/>
  <c r="D19"/>
  <c r="G19"/>
  <c r="C20"/>
  <c r="F20" s="1"/>
  <c r="D20"/>
  <c r="G20"/>
  <c r="C21"/>
  <c r="F21" s="1"/>
  <c r="D21"/>
  <c r="G21"/>
  <c r="C22"/>
  <c r="F22" s="1"/>
  <c r="D22"/>
  <c r="G22"/>
  <c r="C23"/>
  <c r="F23" s="1"/>
  <c r="D23"/>
  <c r="G23"/>
  <c r="C24"/>
  <c r="F24" s="1"/>
  <c r="D24"/>
  <c r="G24"/>
  <c r="C25"/>
  <c r="F25" s="1"/>
  <c r="D25"/>
  <c r="G25"/>
  <c r="C26"/>
  <c r="F26" s="1"/>
  <c r="D26"/>
  <c r="G26"/>
  <c r="C27"/>
  <c r="F27" s="1"/>
  <c r="D27"/>
  <c r="G27"/>
  <c r="C28"/>
  <c r="F28" s="1"/>
  <c r="D28"/>
  <c r="G28"/>
  <c r="C29"/>
  <c r="F29" s="1"/>
  <c r="D29"/>
  <c r="G29"/>
  <c r="C30"/>
  <c r="F30" s="1"/>
  <c r="D30"/>
  <c r="G30"/>
  <c r="C31"/>
  <c r="F31" s="1"/>
  <c r="D31"/>
  <c r="G31"/>
  <c r="C32"/>
  <c r="F32" s="1"/>
  <c r="D32"/>
  <c r="G32"/>
  <c r="C33"/>
  <c r="F33" s="1"/>
  <c r="D33"/>
  <c r="G33"/>
  <c r="C34"/>
  <c r="F34" s="1"/>
  <c r="D34"/>
  <c r="G34"/>
  <c r="C35"/>
  <c r="F35" s="1"/>
  <c r="D35"/>
  <c r="G35"/>
  <c r="C36"/>
  <c r="F36" s="1"/>
  <c r="D36"/>
  <c r="G36"/>
  <c r="C37"/>
  <c r="F37" s="1"/>
  <c r="D37"/>
  <c r="G37"/>
  <c r="C38"/>
  <c r="F38" s="1"/>
  <c r="D38"/>
  <c r="G38"/>
  <c r="C39"/>
  <c r="F39" s="1"/>
  <c r="D39"/>
  <c r="G39"/>
  <c r="C40"/>
  <c r="F40" s="1"/>
  <c r="D40"/>
  <c r="G40"/>
  <c r="C41"/>
  <c r="F41" s="1"/>
  <c r="D41"/>
  <c r="G41"/>
  <c r="C42"/>
  <c r="F42" s="1"/>
  <c r="D42"/>
  <c r="G42"/>
  <c r="C43"/>
  <c r="F43" s="1"/>
  <c r="D43"/>
  <c r="G43"/>
  <c r="C44"/>
  <c r="F44" s="1"/>
  <c r="D44"/>
  <c r="G44"/>
  <c r="C45"/>
  <c r="F45" s="1"/>
  <c r="D45"/>
  <c r="G45"/>
  <c r="C46"/>
  <c r="F46" s="1"/>
  <c r="D46"/>
  <c r="G46"/>
  <c r="C47"/>
  <c r="F47" s="1"/>
  <c r="D47"/>
  <c r="G47"/>
  <c r="C48"/>
  <c r="F48" s="1"/>
  <c r="D48"/>
  <c r="G48"/>
  <c r="C49"/>
  <c r="F49" s="1"/>
  <c r="D49"/>
  <c r="G49"/>
  <c r="C50"/>
  <c r="F50" s="1"/>
  <c r="D50"/>
  <c r="G50"/>
  <c r="C51"/>
  <c r="F51" s="1"/>
  <c r="D51"/>
  <c r="G51"/>
  <c r="C52"/>
  <c r="F52" s="1"/>
  <c r="D52"/>
  <c r="G52"/>
  <c r="C53"/>
  <c r="F53" s="1"/>
  <c r="D53"/>
  <c r="G53"/>
  <c r="C54"/>
  <c r="F54" s="1"/>
  <c r="D54"/>
  <c r="G54"/>
  <c r="C55"/>
  <c r="F55" s="1"/>
  <c r="D55"/>
  <c r="G55"/>
  <c r="C56"/>
  <c r="F56" s="1"/>
  <c r="D56"/>
  <c r="G56"/>
  <c r="C57"/>
  <c r="F57" s="1"/>
  <c r="D57"/>
  <c r="G57"/>
  <c r="C58"/>
  <c r="F58" s="1"/>
  <c r="D58"/>
  <c r="G58"/>
  <c r="C59"/>
  <c r="F59" s="1"/>
  <c r="D59"/>
  <c r="G59"/>
  <c r="C60"/>
  <c r="F60" s="1"/>
  <c r="D60"/>
  <c r="G60"/>
  <c r="C61"/>
  <c r="F61" s="1"/>
  <c r="D61"/>
  <c r="G61"/>
  <c r="C62"/>
  <c r="F62" s="1"/>
  <c r="D62"/>
  <c r="G62"/>
  <c r="C63"/>
  <c r="F63" s="1"/>
  <c r="D63"/>
  <c r="G63"/>
  <c r="C64"/>
  <c r="F64" s="1"/>
  <c r="D64"/>
  <c r="G64"/>
  <c r="C65"/>
  <c r="F65" s="1"/>
  <c r="D65"/>
  <c r="G65"/>
  <c r="C66"/>
  <c r="F66" s="1"/>
  <c r="D66"/>
  <c r="G66"/>
  <c r="C67"/>
  <c r="F67" s="1"/>
  <c r="D67"/>
  <c r="G67"/>
  <c r="C68"/>
  <c r="F68" s="1"/>
  <c r="D68"/>
  <c r="G68"/>
  <c r="C69"/>
  <c r="F69" s="1"/>
  <c r="D69"/>
  <c r="G69"/>
  <c r="C70"/>
  <c r="F70" s="1"/>
  <c r="D70"/>
  <c r="G70"/>
  <c r="C71"/>
  <c r="F71" s="1"/>
  <c r="D71"/>
  <c r="G71"/>
  <c r="C72"/>
  <c r="F72" s="1"/>
  <c r="D72"/>
  <c r="G72"/>
  <c r="C73"/>
  <c r="F73" s="1"/>
  <c r="D73"/>
  <c r="G73"/>
  <c r="C74"/>
  <c r="F74" s="1"/>
  <c r="D74"/>
  <c r="G74"/>
  <c r="C75"/>
  <c r="F75" s="1"/>
  <c r="D75"/>
  <c r="G75"/>
  <c r="C76"/>
  <c r="F76" s="1"/>
  <c r="D76"/>
  <c r="G76"/>
  <c r="C77"/>
  <c r="F77" s="1"/>
  <c r="D77"/>
  <c r="G77"/>
  <c r="C78"/>
  <c r="F78" s="1"/>
  <c r="D78"/>
  <c r="G78"/>
  <c r="C79"/>
  <c r="F79" s="1"/>
  <c r="D79"/>
  <c r="G79"/>
  <c r="C80"/>
  <c r="F80" s="1"/>
  <c r="D80"/>
  <c r="G80"/>
  <c r="C81"/>
  <c r="F81" s="1"/>
  <c r="D81"/>
  <c r="G81"/>
  <c r="C82"/>
  <c r="F82" s="1"/>
  <c r="D82"/>
  <c r="G82"/>
  <c r="C83"/>
  <c r="F83" s="1"/>
  <c r="D83"/>
  <c r="G83"/>
  <c r="C84"/>
  <c r="F84" s="1"/>
  <c r="D84"/>
  <c r="G84"/>
  <c r="C85"/>
  <c r="F85" s="1"/>
  <c r="D85"/>
  <c r="G85"/>
  <c r="C86"/>
  <c r="F86" s="1"/>
  <c r="D86"/>
  <c r="G86"/>
  <c r="C87"/>
  <c r="F87" s="1"/>
  <c r="D87"/>
  <c r="G87"/>
  <c r="C88"/>
  <c r="F88" s="1"/>
  <c r="D88"/>
  <c r="G88"/>
  <c r="C89"/>
  <c r="F89" s="1"/>
  <c r="D89"/>
  <c r="G89"/>
  <c r="C90"/>
  <c r="F90" s="1"/>
  <c r="D90"/>
  <c r="G90"/>
  <c r="C91"/>
  <c r="F91" s="1"/>
  <c r="D91"/>
  <c r="G91"/>
  <c r="C92"/>
  <c r="F92" s="1"/>
  <c r="D92"/>
  <c r="G92"/>
  <c r="C93"/>
  <c r="F93" s="1"/>
  <c r="D93"/>
  <c r="G93"/>
  <c r="C94"/>
  <c r="F94" s="1"/>
  <c r="D94"/>
  <c r="G94"/>
  <c r="C95"/>
  <c r="F95" s="1"/>
  <c r="D95"/>
  <c r="G95"/>
  <c r="C96"/>
  <c r="F96" s="1"/>
  <c r="D96"/>
  <c r="G96"/>
  <c r="C97"/>
  <c r="F97" s="1"/>
  <c r="D97"/>
  <c r="G97"/>
  <c r="C98"/>
  <c r="F98" s="1"/>
  <c r="D98"/>
  <c r="G98"/>
  <c r="C99"/>
  <c r="F99" s="1"/>
  <c r="D99"/>
  <c r="G99"/>
  <c r="C100"/>
  <c r="F100" s="1"/>
  <c r="D100"/>
  <c r="G100"/>
  <c r="C101"/>
  <c r="F101" s="1"/>
  <c r="D101"/>
  <c r="G101"/>
  <c r="C102"/>
  <c r="F102" s="1"/>
  <c r="D102"/>
  <c r="G102"/>
  <c r="C103"/>
  <c r="F103" s="1"/>
  <c r="D103"/>
  <c r="G103"/>
  <c r="C104"/>
  <c r="F104" s="1"/>
  <c r="D104"/>
  <c r="G104"/>
  <c r="C105"/>
  <c r="F105" s="1"/>
  <c r="D105"/>
  <c r="G105"/>
  <c r="C106"/>
  <c r="F106" s="1"/>
  <c r="D106"/>
  <c r="G106"/>
  <c r="C107"/>
  <c r="F107" s="1"/>
  <c r="D107"/>
  <c r="G107"/>
  <c r="C108"/>
  <c r="F108" s="1"/>
  <c r="D108"/>
  <c r="G108"/>
  <c r="C109"/>
  <c r="F109" s="1"/>
  <c r="D109"/>
  <c r="G109"/>
  <c r="C110"/>
  <c r="F110" s="1"/>
  <c r="D110"/>
  <c r="G110"/>
  <c r="C111"/>
  <c r="F111" s="1"/>
  <c r="D111"/>
  <c r="G111"/>
  <c r="C112"/>
  <c r="F112" s="1"/>
  <c r="D112"/>
  <c r="G112"/>
  <c r="C113"/>
  <c r="F113" s="1"/>
  <c r="D113"/>
  <c r="G113"/>
  <c r="C114"/>
  <c r="F114" s="1"/>
  <c r="D114"/>
  <c r="G114"/>
  <c r="C115"/>
  <c r="F115" s="1"/>
  <c r="D115"/>
  <c r="G115"/>
  <c r="C116"/>
  <c r="F116" s="1"/>
  <c r="D116"/>
  <c r="G116"/>
  <c r="C117"/>
  <c r="F117" s="1"/>
  <c r="D117"/>
  <c r="G117"/>
  <c r="C118"/>
  <c r="F118" s="1"/>
  <c r="D118"/>
  <c r="G118"/>
  <c r="C119"/>
  <c r="F119" s="1"/>
  <c r="D119"/>
  <c r="G119"/>
  <c r="C120"/>
  <c r="F120" s="1"/>
  <c r="D120"/>
  <c r="G120"/>
  <c r="C121"/>
  <c r="F121" s="1"/>
  <c r="D121"/>
  <c r="G121"/>
  <c r="C122"/>
  <c r="F122" s="1"/>
  <c r="D122"/>
  <c r="G122"/>
  <c r="C123"/>
  <c r="F123" s="1"/>
  <c r="D123"/>
  <c r="G123"/>
  <c r="C124"/>
  <c r="F124" s="1"/>
  <c r="D124"/>
  <c r="G124"/>
  <c r="C125"/>
  <c r="F125" s="1"/>
  <c r="D125"/>
  <c r="G125"/>
  <c r="C126"/>
  <c r="F126" s="1"/>
  <c r="D126"/>
  <c r="G126"/>
  <c r="C127"/>
  <c r="F127" s="1"/>
  <c r="D127"/>
  <c r="G127"/>
  <c r="C128"/>
  <c r="F128" s="1"/>
  <c r="D128"/>
  <c r="G128"/>
  <c r="C129"/>
  <c r="F129" s="1"/>
  <c r="D129"/>
  <c r="G129"/>
  <c r="C130"/>
  <c r="F130" s="1"/>
  <c r="D130"/>
  <c r="G130"/>
  <c r="C131"/>
  <c r="F131" s="1"/>
  <c r="D131"/>
  <c r="G131"/>
  <c r="C132"/>
  <c r="F132" s="1"/>
  <c r="D132"/>
  <c r="G132"/>
  <c r="C133"/>
  <c r="F133" s="1"/>
  <c r="D133"/>
  <c r="G133"/>
  <c r="C134"/>
  <c r="F134" s="1"/>
  <c r="D134"/>
  <c r="G134"/>
  <c r="C135"/>
  <c r="F135" s="1"/>
  <c r="D135"/>
  <c r="G135"/>
  <c r="C136"/>
  <c r="F136" s="1"/>
  <c r="D136"/>
  <c r="G136"/>
  <c r="C137"/>
  <c r="F137" s="1"/>
  <c r="D137"/>
  <c r="G137"/>
  <c r="C138"/>
  <c r="F138" s="1"/>
  <c r="D138"/>
  <c r="G138"/>
  <c r="C139"/>
  <c r="F139" s="1"/>
  <c r="D139"/>
  <c r="G139"/>
  <c r="C140"/>
  <c r="F140" s="1"/>
  <c r="D140"/>
  <c r="G140"/>
  <c r="C141"/>
  <c r="F141" s="1"/>
  <c r="D141"/>
  <c r="G141"/>
  <c r="C142"/>
  <c r="F142" s="1"/>
  <c r="D142"/>
  <c r="G142"/>
  <c r="C143"/>
  <c r="F143" s="1"/>
  <c r="D143"/>
  <c r="G143"/>
  <c r="C144"/>
  <c r="F144" s="1"/>
  <c r="D144"/>
  <c r="G144"/>
  <c r="C145"/>
  <c r="F145" s="1"/>
  <c r="D145"/>
  <c r="G145"/>
  <c r="C146"/>
  <c r="F146" s="1"/>
  <c r="D146"/>
  <c r="G146"/>
  <c r="C147"/>
  <c r="F147" s="1"/>
  <c r="D147"/>
  <c r="G147"/>
  <c r="C148"/>
  <c r="F148" s="1"/>
  <c r="D148"/>
  <c r="G148"/>
  <c r="C149"/>
  <c r="F149" s="1"/>
  <c r="D149"/>
  <c r="G149"/>
  <c r="C150"/>
  <c r="F150" s="1"/>
  <c r="D150"/>
  <c r="G150"/>
  <c r="C151"/>
  <c r="F151" s="1"/>
  <c r="D151"/>
  <c r="G151"/>
  <c r="C152"/>
  <c r="F152" s="1"/>
  <c r="D152"/>
  <c r="G152"/>
  <c r="C153"/>
  <c r="F153" s="1"/>
  <c r="D153"/>
  <c r="G153"/>
  <c r="C154"/>
  <c r="F154" s="1"/>
  <c r="D154"/>
  <c r="G154"/>
  <c r="C155"/>
  <c r="F155" s="1"/>
  <c r="D155"/>
  <c r="G155"/>
  <c r="C156"/>
  <c r="F156" s="1"/>
  <c r="D156"/>
  <c r="G156"/>
  <c r="C157"/>
  <c r="F157" s="1"/>
  <c r="D157"/>
  <c r="G157"/>
  <c r="C158"/>
  <c r="F158" s="1"/>
  <c r="D158"/>
  <c r="G158"/>
  <c r="C159"/>
  <c r="F159" s="1"/>
  <c r="D159"/>
  <c r="G159"/>
  <c r="C160"/>
  <c r="F160" s="1"/>
  <c r="D160"/>
  <c r="G160"/>
  <c r="C161"/>
  <c r="F161" s="1"/>
  <c r="D161"/>
  <c r="G161"/>
  <c r="C162"/>
  <c r="F162" s="1"/>
  <c r="D162"/>
  <c r="G162"/>
  <c r="C163"/>
  <c r="F163" s="1"/>
  <c r="D163"/>
  <c r="G163"/>
  <c r="C164"/>
  <c r="F164" s="1"/>
  <c r="D164"/>
  <c r="G164"/>
  <c r="C165"/>
  <c r="F165" s="1"/>
  <c r="D165"/>
  <c r="G165"/>
  <c r="C166"/>
  <c r="F166" s="1"/>
  <c r="D166"/>
  <c r="G166"/>
  <c r="C167"/>
  <c r="F167" s="1"/>
  <c r="D167"/>
  <c r="G167"/>
  <c r="C168"/>
  <c r="F168" s="1"/>
  <c r="D168"/>
  <c r="G168"/>
  <c r="C169"/>
  <c r="F169" s="1"/>
  <c r="D169"/>
  <c r="G169"/>
  <c r="C170"/>
  <c r="F170" s="1"/>
  <c r="D170"/>
  <c r="G170"/>
  <c r="C171"/>
  <c r="F171" s="1"/>
  <c r="D171"/>
  <c r="G171"/>
  <c r="C172"/>
  <c r="F172" s="1"/>
  <c r="D172"/>
  <c r="G172"/>
  <c r="C173"/>
  <c r="F173" s="1"/>
  <c r="D173"/>
  <c r="G173"/>
  <c r="C174"/>
  <c r="F174" s="1"/>
  <c r="D174"/>
  <c r="G174"/>
  <c r="C175"/>
  <c r="F175" s="1"/>
  <c r="D175"/>
  <c r="G175"/>
  <c r="C176"/>
  <c r="F176" s="1"/>
  <c r="D176"/>
  <c r="G176"/>
  <c r="C177"/>
  <c r="F177" s="1"/>
  <c r="D177"/>
  <c r="G177"/>
  <c r="C178"/>
  <c r="F178" s="1"/>
  <c r="D178"/>
  <c r="G178"/>
  <c r="C179"/>
  <c r="F179" s="1"/>
  <c r="D179"/>
  <c r="G179"/>
  <c r="C180"/>
  <c r="F180" s="1"/>
  <c r="D180"/>
  <c r="G180"/>
  <c r="C181"/>
  <c r="F181" s="1"/>
  <c r="D181"/>
  <c r="G181"/>
  <c r="C182"/>
  <c r="F182" s="1"/>
  <c r="D182"/>
  <c r="G182"/>
  <c r="C183"/>
  <c r="F183" s="1"/>
  <c r="D183"/>
  <c r="G183"/>
  <c r="C184"/>
  <c r="F184" s="1"/>
  <c r="D184"/>
  <c r="G184"/>
  <c r="C185"/>
  <c r="F185" s="1"/>
  <c r="D185"/>
  <c r="G185"/>
  <c r="C186"/>
  <c r="F186" s="1"/>
  <c r="D186"/>
  <c r="G186"/>
  <c r="C187"/>
  <c r="F187" s="1"/>
  <c r="D187"/>
  <c r="G187"/>
  <c r="C188"/>
  <c r="F188" s="1"/>
  <c r="D188"/>
  <c r="G188"/>
  <c r="C189"/>
  <c r="F189" s="1"/>
  <c r="D189"/>
  <c r="G189"/>
  <c r="C190"/>
  <c r="F190" s="1"/>
  <c r="D190"/>
  <c r="G190"/>
  <c r="C191"/>
  <c r="F191" s="1"/>
  <c r="D191"/>
  <c r="G191"/>
  <c r="C192"/>
  <c r="F192" s="1"/>
  <c r="D192"/>
  <c r="G192"/>
  <c r="C193"/>
  <c r="F193" s="1"/>
  <c r="D193"/>
  <c r="G193"/>
  <c r="C194"/>
  <c r="F194" s="1"/>
  <c r="D194"/>
  <c r="G194"/>
  <c r="C195"/>
  <c r="F195" s="1"/>
  <c r="D195"/>
  <c r="G195"/>
  <c r="C196"/>
  <c r="F196" s="1"/>
  <c r="D196"/>
  <c r="G196"/>
  <c r="C197"/>
  <c r="F197" s="1"/>
  <c r="D197"/>
  <c r="G197"/>
  <c r="C198"/>
  <c r="F198" s="1"/>
  <c r="D198"/>
  <c r="G198"/>
  <c r="C199"/>
  <c r="F199" s="1"/>
  <c r="D199"/>
  <c r="G199"/>
  <c r="C200"/>
  <c r="F200" s="1"/>
  <c r="D200"/>
  <c r="G200"/>
  <c r="C201"/>
  <c r="F201" s="1"/>
  <c r="D201"/>
  <c r="G201"/>
  <c r="C202"/>
  <c r="F202" s="1"/>
  <c r="D202"/>
  <c r="G202"/>
  <c r="C203"/>
  <c r="F203" s="1"/>
  <c r="D203"/>
  <c r="G203"/>
  <c r="G204"/>
  <c r="B2" i="2"/>
  <c r="G4"/>
  <c r="G5"/>
  <c r="C6"/>
  <c r="F6" s="1"/>
  <c r="Y97" i="3" s="1"/>
  <c r="D6" i="2"/>
  <c r="G6"/>
  <c r="C7"/>
  <c r="F7" s="1"/>
  <c r="Y104" i="3" s="1"/>
  <c r="D7" i="2"/>
  <c r="G7"/>
  <c r="C8"/>
  <c r="F8" s="1"/>
  <c r="Y101" i="3" s="1"/>
  <c r="AE101" s="1"/>
  <c r="AJ101" s="1"/>
  <c r="D8" i="2"/>
  <c r="G8"/>
  <c r="C9"/>
  <c r="F9" s="1"/>
  <c r="Y100" i="3" s="1"/>
  <c r="D9" i="2"/>
  <c r="G9"/>
  <c r="C10"/>
  <c r="F10" s="1"/>
  <c r="Y112" i="3" s="1"/>
  <c r="F112" s="1"/>
  <c r="D10" i="2"/>
  <c r="G10"/>
  <c r="C11"/>
  <c r="F11" s="1"/>
  <c r="Y25" i="3" s="1"/>
  <c r="D11" i="2"/>
  <c r="G11"/>
  <c r="C12"/>
  <c r="F12" s="1"/>
  <c r="Y9" i="3" s="1"/>
  <c r="F9" s="1"/>
  <c r="D12" i="2"/>
  <c r="G12"/>
  <c r="C13"/>
  <c r="F13" s="1"/>
  <c r="Y26" i="3" s="1"/>
  <c r="D13" i="2"/>
  <c r="G13"/>
  <c r="C14"/>
  <c r="F14" s="1"/>
  <c r="Y5" i="3" s="1"/>
  <c r="D14" i="2"/>
  <c r="G14"/>
  <c r="C15"/>
  <c r="D15"/>
  <c r="F15"/>
  <c r="Y8" i="3" s="1"/>
  <c r="AE8" s="1"/>
  <c r="G15" i="2"/>
  <c r="C16"/>
  <c r="F16" s="1"/>
  <c r="Y11" i="3" s="1"/>
  <c r="AE11" s="1"/>
  <c r="D16" i="2"/>
  <c r="G16"/>
  <c r="C17"/>
  <c r="F17" s="1"/>
  <c r="Y13" i="3" s="1"/>
  <c r="D17" i="2"/>
  <c r="G17"/>
  <c r="C18"/>
  <c r="F18" s="1"/>
  <c r="Y6" i="3" s="1"/>
  <c r="D18" i="2"/>
  <c r="G18"/>
  <c r="F19"/>
  <c r="G19"/>
  <c r="C20"/>
  <c r="D20"/>
  <c r="F20"/>
  <c r="G20"/>
  <c r="C21"/>
  <c r="D21"/>
  <c r="F21"/>
  <c r="G21"/>
  <c r="C22"/>
  <c r="D22"/>
  <c r="F22"/>
  <c r="G22"/>
  <c r="C23"/>
  <c r="D23"/>
  <c r="F23"/>
  <c r="G23"/>
  <c r="C24"/>
  <c r="D24"/>
  <c r="F24"/>
  <c r="G24"/>
  <c r="C25"/>
  <c r="D25"/>
  <c r="F25"/>
  <c r="G25"/>
  <c r="C26"/>
  <c r="D26"/>
  <c r="F26"/>
  <c r="G26"/>
  <c r="C27"/>
  <c r="D27"/>
  <c r="F27"/>
  <c r="G27"/>
  <c r="C28"/>
  <c r="D28"/>
  <c r="F28"/>
  <c r="G28"/>
  <c r="C29"/>
  <c r="D29"/>
  <c r="F29"/>
  <c r="G29"/>
  <c r="C30"/>
  <c r="D30"/>
  <c r="F30"/>
  <c r="G30"/>
  <c r="C31"/>
  <c r="D31"/>
  <c r="F31"/>
  <c r="G31"/>
  <c r="C32"/>
  <c r="D32"/>
  <c r="F32"/>
  <c r="G32"/>
  <c r="C33"/>
  <c r="D33"/>
  <c r="F33"/>
  <c r="G33"/>
  <c r="C34"/>
  <c r="D34"/>
  <c r="F34"/>
  <c r="G34"/>
  <c r="C35"/>
  <c r="D35"/>
  <c r="F35"/>
  <c r="G35"/>
  <c r="C36"/>
  <c r="D36"/>
  <c r="F36"/>
  <c r="G36"/>
  <c r="C37"/>
  <c r="D37"/>
  <c r="F37"/>
  <c r="G37"/>
  <c r="C38"/>
  <c r="D38"/>
  <c r="F38"/>
  <c r="G38"/>
  <c r="C39"/>
  <c r="D39"/>
  <c r="F39"/>
  <c r="G39"/>
  <c r="C40"/>
  <c r="D40"/>
  <c r="F40"/>
  <c r="G40"/>
  <c r="C41"/>
  <c r="D41"/>
  <c r="F41"/>
  <c r="G41"/>
  <c r="C42"/>
  <c r="D42"/>
  <c r="F42"/>
  <c r="G42"/>
  <c r="C43"/>
  <c r="D43"/>
  <c r="F43"/>
  <c r="G43"/>
  <c r="C44"/>
  <c r="D44"/>
  <c r="F44"/>
  <c r="G44"/>
  <c r="C45"/>
  <c r="D45"/>
  <c r="F45"/>
  <c r="G45"/>
  <c r="C46"/>
  <c r="D46"/>
  <c r="F46"/>
  <c r="G46"/>
  <c r="C47"/>
  <c r="D47"/>
  <c r="F47"/>
  <c r="G47"/>
  <c r="C48"/>
  <c r="D48"/>
  <c r="F48"/>
  <c r="G48"/>
  <c r="C49"/>
  <c r="D49"/>
  <c r="F49"/>
  <c r="G49"/>
  <c r="C50"/>
  <c r="D50"/>
  <c r="F50"/>
  <c r="G50"/>
  <c r="C51"/>
  <c r="D51"/>
  <c r="F51"/>
  <c r="G51"/>
  <c r="C52"/>
  <c r="D52"/>
  <c r="F52"/>
  <c r="G52"/>
  <c r="C53"/>
  <c r="D53"/>
  <c r="F53"/>
  <c r="G53"/>
  <c r="C54"/>
  <c r="D54"/>
  <c r="F54"/>
  <c r="G54"/>
  <c r="C55"/>
  <c r="D55"/>
  <c r="F55"/>
  <c r="G55"/>
  <c r="C56"/>
  <c r="D56"/>
  <c r="F56"/>
  <c r="G56"/>
  <c r="C57"/>
  <c r="D57"/>
  <c r="F57"/>
  <c r="G57"/>
  <c r="C58"/>
  <c r="D58"/>
  <c r="F58"/>
  <c r="G58"/>
  <c r="C59"/>
  <c r="D59"/>
  <c r="F59"/>
  <c r="G59"/>
  <c r="C60"/>
  <c r="D60"/>
  <c r="F60"/>
  <c r="G60"/>
  <c r="C61"/>
  <c r="D61"/>
  <c r="F61"/>
  <c r="G61"/>
  <c r="C62"/>
  <c r="D62"/>
  <c r="F62"/>
  <c r="G62"/>
  <c r="C63"/>
  <c r="D63"/>
  <c r="F63"/>
  <c r="G63"/>
  <c r="C64"/>
  <c r="D64"/>
  <c r="F64"/>
  <c r="G64"/>
  <c r="C65"/>
  <c r="D65"/>
  <c r="F65"/>
  <c r="G65"/>
  <c r="C66"/>
  <c r="D66"/>
  <c r="F66"/>
  <c r="G66"/>
  <c r="C67"/>
  <c r="D67"/>
  <c r="F67"/>
  <c r="G67"/>
  <c r="C68"/>
  <c r="D68"/>
  <c r="F68"/>
  <c r="G68"/>
  <c r="C69"/>
  <c r="D69"/>
  <c r="F69"/>
  <c r="G69"/>
  <c r="C70"/>
  <c r="D70"/>
  <c r="F70"/>
  <c r="G70"/>
  <c r="C71"/>
  <c r="D71"/>
  <c r="F71"/>
  <c r="G71"/>
  <c r="C72"/>
  <c r="D72"/>
  <c r="F72"/>
  <c r="G72"/>
  <c r="C73"/>
  <c r="D73"/>
  <c r="F73"/>
  <c r="G73"/>
  <c r="C74"/>
  <c r="D74"/>
  <c r="F74"/>
  <c r="G74"/>
  <c r="C75"/>
  <c r="D75"/>
  <c r="F75"/>
  <c r="G75"/>
  <c r="C76"/>
  <c r="D76"/>
  <c r="F76"/>
  <c r="G76"/>
  <c r="C77"/>
  <c r="D77"/>
  <c r="F77"/>
  <c r="G77"/>
  <c r="C78"/>
  <c r="D78"/>
  <c r="F78"/>
  <c r="G78"/>
  <c r="C79"/>
  <c r="D79"/>
  <c r="F79"/>
  <c r="G79"/>
  <c r="C80"/>
  <c r="D80"/>
  <c r="F80"/>
  <c r="G80"/>
  <c r="C81"/>
  <c r="D81"/>
  <c r="F81"/>
  <c r="G81"/>
  <c r="C82"/>
  <c r="D82"/>
  <c r="F82"/>
  <c r="G82"/>
  <c r="C83"/>
  <c r="D83"/>
  <c r="F83"/>
  <c r="G83"/>
  <c r="C84"/>
  <c r="D84"/>
  <c r="F84"/>
  <c r="G84"/>
  <c r="C85"/>
  <c r="D85"/>
  <c r="F85"/>
  <c r="G85"/>
  <c r="C86"/>
  <c r="D86"/>
  <c r="F86"/>
  <c r="G86"/>
  <c r="C87"/>
  <c r="D87"/>
  <c r="F87"/>
  <c r="G87"/>
  <c r="C88"/>
  <c r="D88"/>
  <c r="F88"/>
  <c r="G88"/>
  <c r="C89"/>
  <c r="D89"/>
  <c r="F89"/>
  <c r="G89"/>
  <c r="C90"/>
  <c r="D90"/>
  <c r="F90"/>
  <c r="G90"/>
  <c r="C91"/>
  <c r="D91"/>
  <c r="F91"/>
  <c r="G91"/>
  <c r="C92"/>
  <c r="D92"/>
  <c r="F92"/>
  <c r="G92"/>
  <c r="C93"/>
  <c r="D93"/>
  <c r="F93"/>
  <c r="G93"/>
  <c r="C94"/>
  <c r="D94"/>
  <c r="F94"/>
  <c r="G94"/>
  <c r="C95"/>
  <c r="D95"/>
  <c r="F95"/>
  <c r="G95"/>
  <c r="C96"/>
  <c r="D96"/>
  <c r="F96"/>
  <c r="G96"/>
  <c r="C97"/>
  <c r="D97"/>
  <c r="F97"/>
  <c r="G97"/>
  <c r="C98"/>
  <c r="D98"/>
  <c r="F98"/>
  <c r="G98"/>
  <c r="C99"/>
  <c r="D99"/>
  <c r="F99"/>
  <c r="G99"/>
  <c r="C100"/>
  <c r="D100"/>
  <c r="F100"/>
  <c r="G100"/>
  <c r="C101"/>
  <c r="D101"/>
  <c r="F101"/>
  <c r="G101"/>
  <c r="C102"/>
  <c r="D102"/>
  <c r="F102"/>
  <c r="G102"/>
  <c r="C103"/>
  <c r="D103"/>
  <c r="F103"/>
  <c r="G103"/>
  <c r="C104"/>
  <c r="D104"/>
  <c r="F104"/>
  <c r="G104"/>
  <c r="C105"/>
  <c r="D105"/>
  <c r="F105"/>
  <c r="G105"/>
  <c r="C106"/>
  <c r="D106"/>
  <c r="F106"/>
  <c r="G106"/>
  <c r="C107"/>
  <c r="D107"/>
  <c r="F107"/>
  <c r="G107"/>
  <c r="C108"/>
  <c r="D108"/>
  <c r="F108"/>
  <c r="G108"/>
  <c r="C109"/>
  <c r="D109"/>
  <c r="F109"/>
  <c r="G109"/>
  <c r="C110"/>
  <c r="D110"/>
  <c r="F110"/>
  <c r="G110"/>
  <c r="C111"/>
  <c r="D111"/>
  <c r="F111"/>
  <c r="G111"/>
  <c r="C112"/>
  <c r="D112"/>
  <c r="F112"/>
  <c r="G112"/>
  <c r="C113"/>
  <c r="D113"/>
  <c r="F113"/>
  <c r="G113"/>
  <c r="C114"/>
  <c r="D114"/>
  <c r="F114"/>
  <c r="G114"/>
  <c r="C115"/>
  <c r="D115"/>
  <c r="F115"/>
  <c r="G115"/>
  <c r="C116"/>
  <c r="D116"/>
  <c r="F116"/>
  <c r="G116"/>
  <c r="C117"/>
  <c r="D117"/>
  <c r="F117"/>
  <c r="G117"/>
  <c r="C118"/>
  <c r="D118"/>
  <c r="F118"/>
  <c r="G118"/>
  <c r="C119"/>
  <c r="D119"/>
  <c r="F119"/>
  <c r="G119"/>
  <c r="C120"/>
  <c r="D120"/>
  <c r="F120"/>
  <c r="G120"/>
  <c r="C121"/>
  <c r="D121"/>
  <c r="F121"/>
  <c r="G121"/>
  <c r="C122"/>
  <c r="D122"/>
  <c r="F122"/>
  <c r="G122"/>
  <c r="C123"/>
  <c r="D123"/>
  <c r="F123"/>
  <c r="G123"/>
  <c r="C124"/>
  <c r="D124"/>
  <c r="F124"/>
  <c r="G124"/>
  <c r="C125"/>
  <c r="D125"/>
  <c r="F125"/>
  <c r="G125"/>
  <c r="C126"/>
  <c r="D126"/>
  <c r="F126"/>
  <c r="G126"/>
  <c r="C127"/>
  <c r="D127"/>
  <c r="F127"/>
  <c r="G127"/>
  <c r="C128"/>
  <c r="D128"/>
  <c r="F128"/>
  <c r="G128"/>
  <c r="C129"/>
  <c r="D129"/>
  <c r="F129"/>
  <c r="G129"/>
  <c r="C130"/>
  <c r="D130"/>
  <c r="F130"/>
  <c r="G130"/>
  <c r="C131"/>
  <c r="D131"/>
  <c r="F131"/>
  <c r="G131"/>
  <c r="C132"/>
  <c r="D132"/>
  <c r="F132"/>
  <c r="G132"/>
  <c r="C133"/>
  <c r="D133"/>
  <c r="F133"/>
  <c r="G133"/>
  <c r="C134"/>
  <c r="D134"/>
  <c r="F134"/>
  <c r="G134"/>
  <c r="C135"/>
  <c r="D135"/>
  <c r="F135"/>
  <c r="G135"/>
  <c r="C136"/>
  <c r="D136"/>
  <c r="F136"/>
  <c r="G136"/>
  <c r="C137"/>
  <c r="D137"/>
  <c r="F137"/>
  <c r="G137"/>
  <c r="C138"/>
  <c r="D138"/>
  <c r="F138"/>
  <c r="G138"/>
  <c r="C139"/>
  <c r="D139"/>
  <c r="F139"/>
  <c r="G139"/>
  <c r="C140"/>
  <c r="D140"/>
  <c r="F140"/>
  <c r="G140"/>
  <c r="C141"/>
  <c r="D141"/>
  <c r="F141"/>
  <c r="G141"/>
  <c r="C142"/>
  <c r="D142"/>
  <c r="F142"/>
  <c r="G142"/>
  <c r="C143"/>
  <c r="D143"/>
  <c r="F143"/>
  <c r="G143"/>
  <c r="C144"/>
  <c r="D144"/>
  <c r="F144"/>
  <c r="G144"/>
  <c r="C145"/>
  <c r="D145"/>
  <c r="F145"/>
  <c r="G145"/>
  <c r="C146"/>
  <c r="D146"/>
  <c r="F146"/>
  <c r="G146"/>
  <c r="C147"/>
  <c r="D147"/>
  <c r="F147"/>
  <c r="G147"/>
  <c r="C148"/>
  <c r="D148"/>
  <c r="F148"/>
  <c r="G148"/>
  <c r="C149"/>
  <c r="D149"/>
  <c r="F149"/>
  <c r="G149"/>
  <c r="C150"/>
  <c r="D150"/>
  <c r="F150"/>
  <c r="G150"/>
  <c r="C151"/>
  <c r="D151"/>
  <c r="F151"/>
  <c r="G151"/>
  <c r="C152"/>
  <c r="D152"/>
  <c r="F152"/>
  <c r="G152"/>
  <c r="C153"/>
  <c r="D153"/>
  <c r="F153"/>
  <c r="G153"/>
  <c r="C154"/>
  <c r="D154"/>
  <c r="F154"/>
  <c r="G154"/>
  <c r="C155"/>
  <c r="D155"/>
  <c r="F155"/>
  <c r="G155"/>
  <c r="C156"/>
  <c r="D156"/>
  <c r="F156"/>
  <c r="G156"/>
  <c r="C157"/>
  <c r="D157"/>
  <c r="F157"/>
  <c r="G157"/>
  <c r="C158"/>
  <c r="D158"/>
  <c r="F158"/>
  <c r="G158"/>
  <c r="C159"/>
  <c r="D159"/>
  <c r="F159"/>
  <c r="G159"/>
  <c r="C160"/>
  <c r="D160"/>
  <c r="F160"/>
  <c r="G160"/>
  <c r="C161"/>
  <c r="D161"/>
  <c r="F161"/>
  <c r="G161"/>
  <c r="C162"/>
  <c r="D162"/>
  <c r="F162"/>
  <c r="G162"/>
  <c r="C163"/>
  <c r="D163"/>
  <c r="F163"/>
  <c r="G163"/>
  <c r="C164"/>
  <c r="D164"/>
  <c r="F164"/>
  <c r="G164"/>
  <c r="C165"/>
  <c r="D165"/>
  <c r="F165"/>
  <c r="G165"/>
  <c r="C166"/>
  <c r="D166"/>
  <c r="F166"/>
  <c r="G166"/>
  <c r="C167"/>
  <c r="D167"/>
  <c r="F167"/>
  <c r="G167"/>
  <c r="C168"/>
  <c r="D168"/>
  <c r="F168"/>
  <c r="G168"/>
  <c r="C169"/>
  <c r="D169"/>
  <c r="F169"/>
  <c r="G169"/>
  <c r="C170"/>
  <c r="D170"/>
  <c r="F170"/>
  <c r="G170"/>
  <c r="C171"/>
  <c r="F171" s="1"/>
  <c r="D171"/>
  <c r="G171"/>
  <c r="C172"/>
  <c r="F172" s="1"/>
  <c r="D172"/>
  <c r="G172"/>
  <c r="C173"/>
  <c r="F173" s="1"/>
  <c r="D173"/>
  <c r="G173"/>
  <c r="C174"/>
  <c r="F174" s="1"/>
  <c r="D174"/>
  <c r="G174"/>
  <c r="C175"/>
  <c r="F175" s="1"/>
  <c r="D175"/>
  <c r="G175"/>
  <c r="C176"/>
  <c r="F176" s="1"/>
  <c r="D176"/>
  <c r="G176"/>
  <c r="C177"/>
  <c r="F177" s="1"/>
  <c r="D177"/>
  <c r="G177"/>
  <c r="C178"/>
  <c r="F178" s="1"/>
  <c r="D178"/>
  <c r="G178"/>
  <c r="C179"/>
  <c r="F179" s="1"/>
  <c r="D179"/>
  <c r="G179"/>
  <c r="C180"/>
  <c r="F180" s="1"/>
  <c r="D180"/>
  <c r="G180"/>
  <c r="C181"/>
  <c r="F181" s="1"/>
  <c r="D181"/>
  <c r="G181"/>
  <c r="C182"/>
  <c r="F182" s="1"/>
  <c r="D182"/>
  <c r="G182"/>
  <c r="C183"/>
  <c r="F183" s="1"/>
  <c r="D183"/>
  <c r="G183"/>
  <c r="C184"/>
  <c r="F184" s="1"/>
  <c r="D184"/>
  <c r="G184"/>
  <c r="C185"/>
  <c r="F185" s="1"/>
  <c r="D185"/>
  <c r="G185"/>
  <c r="C186"/>
  <c r="F186" s="1"/>
  <c r="D186"/>
  <c r="G186"/>
  <c r="C187"/>
  <c r="F187" s="1"/>
  <c r="D187"/>
  <c r="G187"/>
  <c r="C188"/>
  <c r="F188" s="1"/>
  <c r="D188"/>
  <c r="G188"/>
  <c r="C189"/>
  <c r="F189" s="1"/>
  <c r="D189"/>
  <c r="G189"/>
  <c r="C190"/>
  <c r="F190" s="1"/>
  <c r="D190"/>
  <c r="G190"/>
  <c r="C191"/>
  <c r="F191" s="1"/>
  <c r="D191"/>
  <c r="G191"/>
  <c r="C192"/>
  <c r="F192" s="1"/>
  <c r="D192"/>
  <c r="G192"/>
  <c r="C193"/>
  <c r="F193" s="1"/>
  <c r="D193"/>
  <c r="G193"/>
  <c r="C194"/>
  <c r="F194" s="1"/>
  <c r="D194"/>
  <c r="G194"/>
  <c r="C195"/>
  <c r="F195" s="1"/>
  <c r="D195"/>
  <c r="G195"/>
  <c r="C196"/>
  <c r="F196" s="1"/>
  <c r="D196"/>
  <c r="G196"/>
  <c r="C197"/>
  <c r="F197" s="1"/>
  <c r="D197"/>
  <c r="G197"/>
  <c r="C198"/>
  <c r="F198" s="1"/>
  <c r="D198"/>
  <c r="G198"/>
  <c r="C199"/>
  <c r="F199" s="1"/>
  <c r="D199"/>
  <c r="G199"/>
  <c r="C200"/>
  <c r="F200" s="1"/>
  <c r="D200"/>
  <c r="G200"/>
  <c r="C201"/>
  <c r="F201" s="1"/>
  <c r="D201"/>
  <c r="G201"/>
  <c r="C202"/>
  <c r="F202" s="1"/>
  <c r="D202"/>
  <c r="G202"/>
  <c r="C203"/>
  <c r="F203" s="1"/>
  <c r="D203"/>
  <c r="G203"/>
  <c r="J3" i="3"/>
  <c r="L3"/>
  <c r="M3"/>
  <c r="N3"/>
  <c r="O3"/>
  <c r="P3"/>
  <c r="Q3"/>
  <c r="R3"/>
  <c r="S3"/>
  <c r="T3"/>
  <c r="U3"/>
  <c r="V3"/>
  <c r="W3"/>
  <c r="X3"/>
  <c r="Y3"/>
  <c r="Z3"/>
  <c r="AA3"/>
  <c r="AB3"/>
  <c r="L4"/>
  <c r="M4"/>
  <c r="N4"/>
  <c r="O4"/>
  <c r="Q4"/>
  <c r="R4"/>
  <c r="S4"/>
  <c r="T4"/>
  <c r="U4"/>
  <c r="V4"/>
  <c r="W4"/>
  <c r="X4"/>
  <c r="Y4"/>
  <c r="Z4"/>
  <c r="AA4"/>
  <c r="AB4"/>
  <c r="H5"/>
  <c r="J5"/>
  <c r="K5"/>
  <c r="L5"/>
  <c r="M5"/>
  <c r="N5"/>
  <c r="O5"/>
  <c r="P5"/>
  <c r="Q5"/>
  <c r="R5"/>
  <c r="S5"/>
  <c r="T5"/>
  <c r="U5"/>
  <c r="W5"/>
  <c r="X5"/>
  <c r="Z5"/>
  <c r="AA5"/>
  <c r="AB5"/>
  <c r="H6"/>
  <c r="I6"/>
  <c r="J6"/>
  <c r="K6"/>
  <c r="L6"/>
  <c r="M6"/>
  <c r="N6"/>
  <c r="O6"/>
  <c r="P6"/>
  <c r="Q6"/>
  <c r="R6"/>
  <c r="S6"/>
  <c r="T6"/>
  <c r="U6"/>
  <c r="V6"/>
  <c r="W6"/>
  <c r="X6"/>
  <c r="Z6"/>
  <c r="AA6"/>
  <c r="AB6"/>
  <c r="H7"/>
  <c r="J7"/>
  <c r="L7"/>
  <c r="M7"/>
  <c r="N7"/>
  <c r="O7"/>
  <c r="Q7"/>
  <c r="R7"/>
  <c r="S7"/>
  <c r="T7"/>
  <c r="U7"/>
  <c r="V7"/>
  <c r="W7"/>
  <c r="X7"/>
  <c r="Y7"/>
  <c r="Z7"/>
  <c r="AA7"/>
  <c r="AB7"/>
  <c r="H8"/>
  <c r="I8"/>
  <c r="J8"/>
  <c r="K8"/>
  <c r="L8"/>
  <c r="M8"/>
  <c r="N8"/>
  <c r="O8"/>
  <c r="P8"/>
  <c r="Q8"/>
  <c r="R8"/>
  <c r="S8"/>
  <c r="T8"/>
  <c r="U8"/>
  <c r="V8"/>
  <c r="W8"/>
  <c r="X8"/>
  <c r="Z8"/>
  <c r="AA8"/>
  <c r="AB8"/>
  <c r="L9"/>
  <c r="M9"/>
  <c r="N9"/>
  <c r="O9"/>
  <c r="P9"/>
  <c r="Q9"/>
  <c r="R9"/>
  <c r="S9"/>
  <c r="T9"/>
  <c r="U9"/>
  <c r="V9"/>
  <c r="W9"/>
  <c r="X9"/>
  <c r="Z9"/>
  <c r="AA9"/>
  <c r="AB9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H11"/>
  <c r="I11"/>
  <c r="K11"/>
  <c r="L11"/>
  <c r="M11"/>
  <c r="N11"/>
  <c r="O11"/>
  <c r="P11"/>
  <c r="Q11"/>
  <c r="R11"/>
  <c r="S11"/>
  <c r="T11"/>
  <c r="U11"/>
  <c r="V11"/>
  <c r="W11"/>
  <c r="X11"/>
  <c r="Z11"/>
  <c r="AA11"/>
  <c r="AB11"/>
  <c r="H12"/>
  <c r="I12"/>
  <c r="J12"/>
  <c r="L12"/>
  <c r="M12"/>
  <c r="N12"/>
  <c r="O12"/>
  <c r="P12"/>
  <c r="Q12"/>
  <c r="R12"/>
  <c r="S12"/>
  <c r="T12"/>
  <c r="U12"/>
  <c r="W12"/>
  <c r="X12"/>
  <c r="Y12"/>
  <c r="Z12"/>
  <c r="AA12"/>
  <c r="AB12"/>
  <c r="H13"/>
  <c r="I13"/>
  <c r="K13"/>
  <c r="L13"/>
  <c r="M13"/>
  <c r="N13"/>
  <c r="O13"/>
  <c r="P13"/>
  <c r="Q13"/>
  <c r="R13"/>
  <c r="S13"/>
  <c r="T13"/>
  <c r="U13"/>
  <c r="V13"/>
  <c r="W13"/>
  <c r="X13"/>
  <c r="Z13"/>
  <c r="AA13"/>
  <c r="AB13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H15"/>
  <c r="I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H16"/>
  <c r="I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L18"/>
  <c r="M18"/>
  <c r="N18"/>
  <c r="O18"/>
  <c r="P18"/>
  <c r="Q18"/>
  <c r="R18"/>
  <c r="S18"/>
  <c r="T18"/>
  <c r="U18"/>
  <c r="V18"/>
  <c r="W18"/>
  <c r="X18"/>
  <c r="Y18"/>
  <c r="Z18"/>
  <c r="AA18"/>
  <c r="AB18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I20"/>
  <c r="K20"/>
  <c r="L20"/>
  <c r="M20"/>
  <c r="O20"/>
  <c r="P20"/>
  <c r="Q20"/>
  <c r="R20"/>
  <c r="S20"/>
  <c r="T20"/>
  <c r="U20"/>
  <c r="V20"/>
  <c r="W20"/>
  <c r="X20"/>
  <c r="Y20"/>
  <c r="Z20"/>
  <c r="AA20"/>
  <c r="AB20"/>
  <c r="H21"/>
  <c r="I21"/>
  <c r="K21"/>
  <c r="L21"/>
  <c r="M21"/>
  <c r="O21"/>
  <c r="P21"/>
  <c r="Q21"/>
  <c r="R21"/>
  <c r="S21"/>
  <c r="T21"/>
  <c r="U21"/>
  <c r="V21"/>
  <c r="W21"/>
  <c r="X21"/>
  <c r="Y21"/>
  <c r="Z21"/>
  <c r="AA21"/>
  <c r="AB21"/>
  <c r="H22"/>
  <c r="I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I23"/>
  <c r="M23"/>
  <c r="O23"/>
  <c r="P23"/>
  <c r="Q23"/>
  <c r="R23"/>
  <c r="S23"/>
  <c r="T23"/>
  <c r="U23"/>
  <c r="V23"/>
  <c r="W23"/>
  <c r="X23"/>
  <c r="Y23"/>
  <c r="Z23"/>
  <c r="AA23"/>
  <c r="AB23"/>
  <c r="H24"/>
  <c r="I24"/>
  <c r="K24"/>
  <c r="L24"/>
  <c r="M24"/>
  <c r="O24"/>
  <c r="P24"/>
  <c r="Q24"/>
  <c r="R24"/>
  <c r="S24"/>
  <c r="T24"/>
  <c r="U24"/>
  <c r="V24"/>
  <c r="W24"/>
  <c r="X24"/>
  <c r="Y24"/>
  <c r="Z24"/>
  <c r="AA24"/>
  <c r="AB24"/>
  <c r="H25"/>
  <c r="K25"/>
  <c r="M25"/>
  <c r="O25"/>
  <c r="P25"/>
  <c r="Q25"/>
  <c r="R25"/>
  <c r="S25"/>
  <c r="T25"/>
  <c r="U25"/>
  <c r="V25"/>
  <c r="W25"/>
  <c r="X25"/>
  <c r="Z25"/>
  <c r="AA25"/>
  <c r="AB25"/>
  <c r="H26"/>
  <c r="I26"/>
  <c r="J26"/>
  <c r="L26"/>
  <c r="M26"/>
  <c r="O26"/>
  <c r="P26"/>
  <c r="Q26"/>
  <c r="R26"/>
  <c r="S26"/>
  <c r="T26"/>
  <c r="U26"/>
  <c r="V26"/>
  <c r="W26"/>
  <c r="X26"/>
  <c r="Z26"/>
  <c r="AA26"/>
  <c r="AB26"/>
  <c r="H27"/>
  <c r="I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H28"/>
  <c r="I28"/>
  <c r="J28"/>
  <c r="K28"/>
  <c r="M28"/>
  <c r="N28"/>
  <c r="O28"/>
  <c r="P28"/>
  <c r="Q28"/>
  <c r="R28"/>
  <c r="S28"/>
  <c r="T28"/>
  <c r="U28"/>
  <c r="V28"/>
  <c r="W28"/>
  <c r="X28"/>
  <c r="Y28"/>
  <c r="Z28"/>
  <c r="AA28"/>
  <c r="AB28"/>
  <c r="H29"/>
  <c r="I29"/>
  <c r="K29"/>
  <c r="L29"/>
  <c r="M29"/>
  <c r="O29"/>
  <c r="P29"/>
  <c r="Q29"/>
  <c r="R29"/>
  <c r="S29"/>
  <c r="T29"/>
  <c r="U29"/>
  <c r="V29"/>
  <c r="W29"/>
  <c r="X29"/>
  <c r="Y29"/>
  <c r="Z29"/>
  <c r="AA29"/>
  <c r="AB29"/>
  <c r="H30"/>
  <c r="I30"/>
  <c r="J30"/>
  <c r="K30"/>
  <c r="L30"/>
  <c r="M30"/>
  <c r="O30"/>
  <c r="P30"/>
  <c r="Q30"/>
  <c r="R30"/>
  <c r="S30"/>
  <c r="T30"/>
  <c r="U30"/>
  <c r="V30"/>
  <c r="W30"/>
  <c r="X30"/>
  <c r="Y30"/>
  <c r="Z30"/>
  <c r="AA30"/>
  <c r="AB30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H32"/>
  <c r="I32"/>
  <c r="J32"/>
  <c r="K32"/>
  <c r="M32"/>
  <c r="N32"/>
  <c r="O32"/>
  <c r="P32"/>
  <c r="Q32"/>
  <c r="R32"/>
  <c r="S32"/>
  <c r="T32"/>
  <c r="U32"/>
  <c r="V32"/>
  <c r="W32"/>
  <c r="X32"/>
  <c r="Y32"/>
  <c r="Z32"/>
  <c r="AA32"/>
  <c r="AB32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AA48"/>
  <c r="AB48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AA50"/>
  <c r="AB50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AA52"/>
  <c r="AB52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Z53"/>
  <c r="AA53"/>
  <c r="AB53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Z55"/>
  <c r="AA55"/>
  <c r="AB55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AB57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AA58"/>
  <c r="AB58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Z59"/>
  <c r="AA59"/>
  <c r="AB59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Z60"/>
  <c r="AA60"/>
  <c r="AB60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Z61"/>
  <c r="AA61"/>
  <c r="AB61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Z62"/>
  <c r="AA62"/>
  <c r="AB62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Z63"/>
  <c r="AA63"/>
  <c r="AB63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Z64"/>
  <c r="AA64"/>
  <c r="AB64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Z65"/>
  <c r="AA65"/>
  <c r="AB65"/>
  <c r="H66"/>
  <c r="I66"/>
  <c r="J66"/>
  <c r="K66"/>
  <c r="L66"/>
  <c r="M66"/>
  <c r="N66"/>
  <c r="O66"/>
  <c r="P66"/>
  <c r="Q66"/>
  <c r="R66"/>
  <c r="S66"/>
  <c r="T66"/>
  <c r="U66"/>
  <c r="V66"/>
  <c r="W66"/>
  <c r="X66"/>
  <c r="Y66"/>
  <c r="Z66"/>
  <c r="AA66"/>
  <c r="AB66"/>
  <c r="H67"/>
  <c r="I67"/>
  <c r="J67"/>
  <c r="K67"/>
  <c r="L67"/>
  <c r="M67"/>
  <c r="N67"/>
  <c r="O67"/>
  <c r="P67"/>
  <c r="Q67"/>
  <c r="R67"/>
  <c r="S67"/>
  <c r="T67"/>
  <c r="U67"/>
  <c r="V67"/>
  <c r="W67"/>
  <c r="X67"/>
  <c r="Y67"/>
  <c r="Z67"/>
  <c r="AA67"/>
  <c r="AB67"/>
  <c r="H68"/>
  <c r="I68"/>
  <c r="J68"/>
  <c r="K68"/>
  <c r="L68"/>
  <c r="M68"/>
  <c r="N68"/>
  <c r="O68"/>
  <c r="P68"/>
  <c r="Q68"/>
  <c r="R68"/>
  <c r="S68"/>
  <c r="T68"/>
  <c r="U68"/>
  <c r="V68"/>
  <c r="W68"/>
  <c r="X68"/>
  <c r="Y68"/>
  <c r="Z68"/>
  <c r="AA68"/>
  <c r="AB68"/>
  <c r="H69"/>
  <c r="I69"/>
  <c r="J69"/>
  <c r="K69"/>
  <c r="L69"/>
  <c r="M69"/>
  <c r="N69"/>
  <c r="O69"/>
  <c r="P69"/>
  <c r="Q69"/>
  <c r="R69"/>
  <c r="S69"/>
  <c r="T69"/>
  <c r="U69"/>
  <c r="V69"/>
  <c r="W69"/>
  <c r="X69"/>
  <c r="Y69"/>
  <c r="Z69"/>
  <c r="AA69"/>
  <c r="AB69"/>
  <c r="H70"/>
  <c r="I70"/>
  <c r="J70"/>
  <c r="K70"/>
  <c r="L70"/>
  <c r="M70"/>
  <c r="N70"/>
  <c r="O70"/>
  <c r="P70"/>
  <c r="Q70"/>
  <c r="R70"/>
  <c r="S70"/>
  <c r="T70"/>
  <c r="U70"/>
  <c r="V70"/>
  <c r="W70"/>
  <c r="X70"/>
  <c r="Y70"/>
  <c r="Z70"/>
  <c r="AA70"/>
  <c r="AB70"/>
  <c r="H71"/>
  <c r="I71"/>
  <c r="J71"/>
  <c r="K71"/>
  <c r="L71"/>
  <c r="M71"/>
  <c r="N71"/>
  <c r="O71"/>
  <c r="P71"/>
  <c r="Q71"/>
  <c r="R71"/>
  <c r="S71"/>
  <c r="T71"/>
  <c r="U71"/>
  <c r="V71"/>
  <c r="W71"/>
  <c r="X71"/>
  <c r="Y71"/>
  <c r="Z71"/>
  <c r="AA71"/>
  <c r="AB71"/>
  <c r="H72"/>
  <c r="I72"/>
  <c r="J72"/>
  <c r="K72"/>
  <c r="L72"/>
  <c r="M72"/>
  <c r="N72"/>
  <c r="O72"/>
  <c r="P72"/>
  <c r="Q72"/>
  <c r="R72"/>
  <c r="S72"/>
  <c r="T72"/>
  <c r="U72"/>
  <c r="V72"/>
  <c r="W72"/>
  <c r="X72"/>
  <c r="Y72"/>
  <c r="Z72"/>
  <c r="AA72"/>
  <c r="AB72"/>
  <c r="H73"/>
  <c r="I73"/>
  <c r="J73"/>
  <c r="K73"/>
  <c r="L73"/>
  <c r="M73"/>
  <c r="N73"/>
  <c r="O73"/>
  <c r="P73"/>
  <c r="Q73"/>
  <c r="R73"/>
  <c r="S73"/>
  <c r="T73"/>
  <c r="U73"/>
  <c r="V73"/>
  <c r="W73"/>
  <c r="X73"/>
  <c r="Y73"/>
  <c r="Z73"/>
  <c r="AA73"/>
  <c r="AB73"/>
  <c r="H74"/>
  <c r="I74"/>
  <c r="J74"/>
  <c r="K74"/>
  <c r="L74"/>
  <c r="M74"/>
  <c r="N74"/>
  <c r="O74"/>
  <c r="P74"/>
  <c r="Q74"/>
  <c r="R74"/>
  <c r="S74"/>
  <c r="T74"/>
  <c r="U74"/>
  <c r="V74"/>
  <c r="W74"/>
  <c r="X74"/>
  <c r="Y74"/>
  <c r="Z74"/>
  <c r="AA74"/>
  <c r="AB74"/>
  <c r="H75"/>
  <c r="I75"/>
  <c r="J75"/>
  <c r="K75"/>
  <c r="L75"/>
  <c r="M75"/>
  <c r="N75"/>
  <c r="O75"/>
  <c r="P75"/>
  <c r="Q75"/>
  <c r="R75"/>
  <c r="S75"/>
  <c r="T75"/>
  <c r="U75"/>
  <c r="V75"/>
  <c r="W75"/>
  <c r="X75"/>
  <c r="Y75"/>
  <c r="Z75"/>
  <c r="AA75"/>
  <c r="AB75"/>
  <c r="H76"/>
  <c r="I76"/>
  <c r="J76"/>
  <c r="K76"/>
  <c r="L76"/>
  <c r="M76"/>
  <c r="N76"/>
  <c r="O76"/>
  <c r="P76"/>
  <c r="Q76"/>
  <c r="R76"/>
  <c r="S76"/>
  <c r="T76"/>
  <c r="U76"/>
  <c r="V76"/>
  <c r="W76"/>
  <c r="X76"/>
  <c r="Y76"/>
  <c r="Z76"/>
  <c r="AA76"/>
  <c r="AB76"/>
  <c r="H77"/>
  <c r="I77"/>
  <c r="J77"/>
  <c r="K77"/>
  <c r="L77"/>
  <c r="M77"/>
  <c r="N77"/>
  <c r="O77"/>
  <c r="P77"/>
  <c r="Q77"/>
  <c r="R77"/>
  <c r="S77"/>
  <c r="T77"/>
  <c r="U77"/>
  <c r="V77"/>
  <c r="W77"/>
  <c r="X77"/>
  <c r="Y77"/>
  <c r="Z77"/>
  <c r="AA77"/>
  <c r="AB77"/>
  <c r="H78"/>
  <c r="I78"/>
  <c r="J78"/>
  <c r="K78"/>
  <c r="L78"/>
  <c r="M78"/>
  <c r="N78"/>
  <c r="O78"/>
  <c r="P78"/>
  <c r="Q78"/>
  <c r="R78"/>
  <c r="S78"/>
  <c r="T78"/>
  <c r="U78"/>
  <c r="V78"/>
  <c r="W78"/>
  <c r="X78"/>
  <c r="Y78"/>
  <c r="Z78"/>
  <c r="AA78"/>
  <c r="AB78"/>
  <c r="H79"/>
  <c r="I79"/>
  <c r="J79"/>
  <c r="K79"/>
  <c r="L79"/>
  <c r="M79"/>
  <c r="N79"/>
  <c r="O79"/>
  <c r="P79"/>
  <c r="Q79"/>
  <c r="R79"/>
  <c r="S79"/>
  <c r="T79"/>
  <c r="U79"/>
  <c r="V79"/>
  <c r="W79"/>
  <c r="X79"/>
  <c r="Y79"/>
  <c r="Z79"/>
  <c r="AA79"/>
  <c r="AB79"/>
  <c r="H80"/>
  <c r="I80"/>
  <c r="J80"/>
  <c r="K80"/>
  <c r="L80"/>
  <c r="M80"/>
  <c r="N80"/>
  <c r="O80"/>
  <c r="P80"/>
  <c r="Q80"/>
  <c r="R80"/>
  <c r="S80"/>
  <c r="T80"/>
  <c r="U80"/>
  <c r="V80"/>
  <c r="W80"/>
  <c r="X80"/>
  <c r="Y80"/>
  <c r="Z80"/>
  <c r="AA80"/>
  <c r="AB80"/>
  <c r="H81"/>
  <c r="I81"/>
  <c r="J81"/>
  <c r="K81"/>
  <c r="L81"/>
  <c r="M81"/>
  <c r="N81"/>
  <c r="O81"/>
  <c r="P81"/>
  <c r="Q81"/>
  <c r="R81"/>
  <c r="S81"/>
  <c r="T81"/>
  <c r="U81"/>
  <c r="V81"/>
  <c r="W81"/>
  <c r="X81"/>
  <c r="Y81"/>
  <c r="Z81"/>
  <c r="AA81"/>
  <c r="AB81"/>
  <c r="H82"/>
  <c r="I82"/>
  <c r="J82"/>
  <c r="K82"/>
  <c r="L82"/>
  <c r="M82"/>
  <c r="N82"/>
  <c r="O82"/>
  <c r="P82"/>
  <c r="Q82"/>
  <c r="R82"/>
  <c r="S82"/>
  <c r="T82"/>
  <c r="U82"/>
  <c r="V82"/>
  <c r="W82"/>
  <c r="X82"/>
  <c r="Y82"/>
  <c r="Z82"/>
  <c r="AA82"/>
  <c r="AB82"/>
  <c r="H83"/>
  <c r="I83"/>
  <c r="J83"/>
  <c r="K83"/>
  <c r="L83"/>
  <c r="M83"/>
  <c r="N83"/>
  <c r="O83"/>
  <c r="P83"/>
  <c r="Q83"/>
  <c r="R83"/>
  <c r="S83"/>
  <c r="T83"/>
  <c r="U83"/>
  <c r="V83"/>
  <c r="W83"/>
  <c r="X83"/>
  <c r="Y83"/>
  <c r="Z83"/>
  <c r="AA83"/>
  <c r="AB83"/>
  <c r="H84"/>
  <c r="I84"/>
  <c r="J84"/>
  <c r="K84"/>
  <c r="L84"/>
  <c r="M84"/>
  <c r="N84"/>
  <c r="O84"/>
  <c r="P84"/>
  <c r="Q84"/>
  <c r="R84"/>
  <c r="S84"/>
  <c r="T84"/>
  <c r="U84"/>
  <c r="V84"/>
  <c r="W84"/>
  <c r="X84"/>
  <c r="Y84"/>
  <c r="Z84"/>
  <c r="AA84"/>
  <c r="AB84"/>
  <c r="H85"/>
  <c r="I85"/>
  <c r="J85"/>
  <c r="K85"/>
  <c r="L85"/>
  <c r="M85"/>
  <c r="N85"/>
  <c r="O85"/>
  <c r="P85"/>
  <c r="Q85"/>
  <c r="R85"/>
  <c r="S85"/>
  <c r="T85"/>
  <c r="U85"/>
  <c r="V85"/>
  <c r="W85"/>
  <c r="X85"/>
  <c r="Y85"/>
  <c r="Z85"/>
  <c r="AA85"/>
  <c r="AB85"/>
  <c r="H86"/>
  <c r="I86"/>
  <c r="J86"/>
  <c r="K86"/>
  <c r="L86"/>
  <c r="M86"/>
  <c r="N86"/>
  <c r="O86"/>
  <c r="P86"/>
  <c r="Q86"/>
  <c r="R86"/>
  <c r="S86"/>
  <c r="T86"/>
  <c r="U86"/>
  <c r="V86"/>
  <c r="W86"/>
  <c r="X86"/>
  <c r="Y86"/>
  <c r="Z86"/>
  <c r="AA86"/>
  <c r="AB86"/>
  <c r="H87"/>
  <c r="I87"/>
  <c r="J87"/>
  <c r="K87"/>
  <c r="L87"/>
  <c r="M87"/>
  <c r="N87"/>
  <c r="O87"/>
  <c r="P87"/>
  <c r="Q87"/>
  <c r="R87"/>
  <c r="S87"/>
  <c r="T87"/>
  <c r="U87"/>
  <c r="V87"/>
  <c r="W87"/>
  <c r="X87"/>
  <c r="Y87"/>
  <c r="Z87"/>
  <c r="AA87"/>
  <c r="AB87"/>
  <c r="H88"/>
  <c r="I88"/>
  <c r="J88"/>
  <c r="K88"/>
  <c r="L88"/>
  <c r="M88"/>
  <c r="N88"/>
  <c r="O88"/>
  <c r="P88"/>
  <c r="Q88"/>
  <c r="R88"/>
  <c r="S88"/>
  <c r="T88"/>
  <c r="U88"/>
  <c r="V88"/>
  <c r="W88"/>
  <c r="X88"/>
  <c r="Y88"/>
  <c r="Z88"/>
  <c r="AA88"/>
  <c r="AB88"/>
  <c r="H89"/>
  <c r="I89"/>
  <c r="J89"/>
  <c r="K89"/>
  <c r="L89"/>
  <c r="M89"/>
  <c r="N89"/>
  <c r="O89"/>
  <c r="P89"/>
  <c r="Q89"/>
  <c r="R89"/>
  <c r="S89"/>
  <c r="T89"/>
  <c r="U89"/>
  <c r="V89"/>
  <c r="W89"/>
  <c r="X89"/>
  <c r="Y89"/>
  <c r="Z89"/>
  <c r="AA89"/>
  <c r="AB89"/>
  <c r="H90"/>
  <c r="I90"/>
  <c r="J90"/>
  <c r="K90"/>
  <c r="L90"/>
  <c r="M90"/>
  <c r="N90"/>
  <c r="O90"/>
  <c r="P90"/>
  <c r="Q90"/>
  <c r="R90"/>
  <c r="S90"/>
  <c r="T90"/>
  <c r="U90"/>
  <c r="V90"/>
  <c r="W90"/>
  <c r="X90"/>
  <c r="Y90"/>
  <c r="Z90"/>
  <c r="AA90"/>
  <c r="AB90"/>
  <c r="H91"/>
  <c r="I91"/>
  <c r="J91"/>
  <c r="K91"/>
  <c r="L91"/>
  <c r="M91"/>
  <c r="N91"/>
  <c r="O91"/>
  <c r="P91"/>
  <c r="Q91"/>
  <c r="R91"/>
  <c r="S91"/>
  <c r="T91"/>
  <c r="U91"/>
  <c r="V91"/>
  <c r="W91"/>
  <c r="X91"/>
  <c r="Y91"/>
  <c r="Z91"/>
  <c r="AA91"/>
  <c r="AB91"/>
  <c r="H92"/>
  <c r="I92"/>
  <c r="J92"/>
  <c r="K92"/>
  <c r="L92"/>
  <c r="M92"/>
  <c r="N92"/>
  <c r="O92"/>
  <c r="P92"/>
  <c r="Q92"/>
  <c r="R92"/>
  <c r="S92"/>
  <c r="T92"/>
  <c r="U92"/>
  <c r="V92"/>
  <c r="W92"/>
  <c r="X92"/>
  <c r="Y92"/>
  <c r="Z92"/>
  <c r="AA92"/>
  <c r="AB92"/>
  <c r="H93"/>
  <c r="I93"/>
  <c r="J93"/>
  <c r="K93"/>
  <c r="L93"/>
  <c r="M93"/>
  <c r="N93"/>
  <c r="O93"/>
  <c r="P93"/>
  <c r="Q93"/>
  <c r="R93"/>
  <c r="S93"/>
  <c r="T93"/>
  <c r="U93"/>
  <c r="V93"/>
  <c r="W93"/>
  <c r="X93"/>
  <c r="Y93"/>
  <c r="Z93"/>
  <c r="AA93"/>
  <c r="AB93"/>
  <c r="H94"/>
  <c r="I94"/>
  <c r="J94"/>
  <c r="K94"/>
  <c r="L94"/>
  <c r="M94"/>
  <c r="N94"/>
  <c r="O94"/>
  <c r="P94"/>
  <c r="Q94"/>
  <c r="R94"/>
  <c r="S94"/>
  <c r="T94"/>
  <c r="U94"/>
  <c r="V94"/>
  <c r="W94"/>
  <c r="X94"/>
  <c r="Y94"/>
  <c r="Z94"/>
  <c r="AA94"/>
  <c r="AB94"/>
  <c r="J96"/>
  <c r="K96"/>
  <c r="L96"/>
  <c r="M96"/>
  <c r="O96"/>
  <c r="P96"/>
  <c r="Q96"/>
  <c r="R96"/>
  <c r="S96"/>
  <c r="T96"/>
  <c r="U96"/>
  <c r="V96"/>
  <c r="W96"/>
  <c r="X96"/>
  <c r="Y96"/>
  <c r="Z96"/>
  <c r="AA96"/>
  <c r="AB96"/>
  <c r="I97"/>
  <c r="J97"/>
  <c r="K97"/>
  <c r="L97"/>
  <c r="M97"/>
  <c r="O97"/>
  <c r="Q97"/>
  <c r="R97"/>
  <c r="S97"/>
  <c r="T97"/>
  <c r="U97"/>
  <c r="V97"/>
  <c r="W97"/>
  <c r="X97"/>
  <c r="Z97"/>
  <c r="AA97"/>
  <c r="AB97"/>
  <c r="J98"/>
  <c r="K98"/>
  <c r="L98"/>
  <c r="M98"/>
  <c r="N98"/>
  <c r="O98"/>
  <c r="P98"/>
  <c r="Q98"/>
  <c r="R98"/>
  <c r="S98"/>
  <c r="T98"/>
  <c r="U98"/>
  <c r="V98"/>
  <c r="W98"/>
  <c r="X98"/>
  <c r="Y98"/>
  <c r="Z98"/>
  <c r="AA98"/>
  <c r="AB98"/>
  <c r="J99"/>
  <c r="L99"/>
  <c r="M99"/>
  <c r="N99"/>
  <c r="O99"/>
  <c r="P99"/>
  <c r="Q99"/>
  <c r="R99"/>
  <c r="S99"/>
  <c r="T99"/>
  <c r="U99"/>
  <c r="V99"/>
  <c r="W99"/>
  <c r="X99"/>
  <c r="Y99"/>
  <c r="Z99"/>
  <c r="AA99"/>
  <c r="AB99"/>
  <c r="I100"/>
  <c r="J100"/>
  <c r="K100"/>
  <c r="L100"/>
  <c r="M100"/>
  <c r="N100"/>
  <c r="O100"/>
  <c r="P100"/>
  <c r="Q100"/>
  <c r="R100"/>
  <c r="S100"/>
  <c r="T100"/>
  <c r="U100"/>
  <c r="V100"/>
  <c r="W100"/>
  <c r="X100"/>
  <c r="Z100"/>
  <c r="AA100"/>
  <c r="AB100"/>
  <c r="H101"/>
  <c r="I101"/>
  <c r="J101"/>
  <c r="L101"/>
  <c r="M101"/>
  <c r="O101"/>
  <c r="Q101"/>
  <c r="R101"/>
  <c r="S101"/>
  <c r="T101"/>
  <c r="U101"/>
  <c r="V101"/>
  <c r="W101"/>
  <c r="X101"/>
  <c r="Z101"/>
  <c r="AA101"/>
  <c r="AB101"/>
  <c r="I102"/>
  <c r="J102"/>
  <c r="L102"/>
  <c r="M102"/>
  <c r="N102"/>
  <c r="O102"/>
  <c r="P102"/>
  <c r="Q102"/>
  <c r="R102"/>
  <c r="S102"/>
  <c r="T102"/>
  <c r="U102"/>
  <c r="V102"/>
  <c r="W102"/>
  <c r="X102"/>
  <c r="Y102"/>
  <c r="Z102"/>
  <c r="AA102"/>
  <c r="AB102"/>
  <c r="H103"/>
  <c r="I103"/>
  <c r="J103"/>
  <c r="K103"/>
  <c r="L103"/>
  <c r="M103"/>
  <c r="N103"/>
  <c r="O103"/>
  <c r="P103"/>
  <c r="Q103"/>
  <c r="R103"/>
  <c r="S103"/>
  <c r="T103"/>
  <c r="U103"/>
  <c r="V103"/>
  <c r="W103"/>
  <c r="X103"/>
  <c r="Y103"/>
  <c r="Z103"/>
  <c r="AA103"/>
  <c r="AB103"/>
  <c r="H104"/>
  <c r="J104"/>
  <c r="M104"/>
  <c r="O104"/>
  <c r="P104"/>
  <c r="Q104"/>
  <c r="R104"/>
  <c r="S104"/>
  <c r="T104"/>
  <c r="U104"/>
  <c r="V104"/>
  <c r="W104"/>
  <c r="X104"/>
  <c r="Z104"/>
  <c r="AA104"/>
  <c r="AB104"/>
  <c r="H105"/>
  <c r="I105"/>
  <c r="J105"/>
  <c r="K105"/>
  <c r="L105"/>
  <c r="M105"/>
  <c r="N105"/>
  <c r="O105"/>
  <c r="P105"/>
  <c r="Q105"/>
  <c r="R105"/>
  <c r="S105"/>
  <c r="T105"/>
  <c r="U105"/>
  <c r="V105"/>
  <c r="W105"/>
  <c r="X105"/>
  <c r="Y105"/>
  <c r="Z105"/>
  <c r="AA105"/>
  <c r="AB105"/>
  <c r="H106"/>
  <c r="I106"/>
  <c r="J106"/>
  <c r="K106"/>
  <c r="L106"/>
  <c r="M106"/>
  <c r="N106"/>
  <c r="O106"/>
  <c r="P106"/>
  <c r="Q106"/>
  <c r="R106"/>
  <c r="S106"/>
  <c r="T106"/>
  <c r="U106"/>
  <c r="V106"/>
  <c r="W106"/>
  <c r="X106"/>
  <c r="Y106"/>
  <c r="Z106"/>
  <c r="AA106"/>
  <c r="AB106"/>
  <c r="K107"/>
  <c r="L107"/>
  <c r="M107"/>
  <c r="N107"/>
  <c r="O107"/>
  <c r="P107"/>
  <c r="Q107"/>
  <c r="R107"/>
  <c r="S107"/>
  <c r="T107"/>
  <c r="U107"/>
  <c r="V107"/>
  <c r="W107"/>
  <c r="X107"/>
  <c r="Y107"/>
  <c r="Z107"/>
  <c r="AA107"/>
  <c r="AB107"/>
  <c r="H108"/>
  <c r="I108"/>
  <c r="J108"/>
  <c r="K108"/>
  <c r="L108"/>
  <c r="M108"/>
  <c r="N108"/>
  <c r="O108"/>
  <c r="P108"/>
  <c r="Q108"/>
  <c r="R108"/>
  <c r="S108"/>
  <c r="T108"/>
  <c r="U108"/>
  <c r="V108"/>
  <c r="W108"/>
  <c r="X108"/>
  <c r="Y108"/>
  <c r="Z108"/>
  <c r="AA108"/>
  <c r="AB108"/>
  <c r="H109"/>
  <c r="I109"/>
  <c r="K109"/>
  <c r="L109"/>
  <c r="M109"/>
  <c r="O109"/>
  <c r="P109"/>
  <c r="Q109"/>
  <c r="R109"/>
  <c r="S109"/>
  <c r="T109"/>
  <c r="U109"/>
  <c r="V109"/>
  <c r="W109"/>
  <c r="X109"/>
  <c r="Y109"/>
  <c r="Z109"/>
  <c r="AA109"/>
  <c r="AB109"/>
  <c r="H110"/>
  <c r="J110"/>
  <c r="L110"/>
  <c r="M110"/>
  <c r="N110"/>
  <c r="O110"/>
  <c r="P110"/>
  <c r="Q110"/>
  <c r="R110"/>
  <c r="S110"/>
  <c r="T110"/>
  <c r="U110"/>
  <c r="V110"/>
  <c r="W110"/>
  <c r="X110"/>
  <c r="Y110"/>
  <c r="Z110"/>
  <c r="AA110"/>
  <c r="AB110"/>
  <c r="H111"/>
  <c r="I111"/>
  <c r="K111"/>
  <c r="L111"/>
  <c r="M111"/>
  <c r="O111"/>
  <c r="P111"/>
  <c r="Q111"/>
  <c r="R111"/>
  <c r="S111"/>
  <c r="T111"/>
  <c r="U111"/>
  <c r="V111"/>
  <c r="W111"/>
  <c r="X111"/>
  <c r="Y111"/>
  <c r="Z111"/>
  <c r="AA111"/>
  <c r="AB111"/>
  <c r="H112"/>
  <c r="I112"/>
  <c r="J112"/>
  <c r="K112"/>
  <c r="L112"/>
  <c r="M112"/>
  <c r="N112"/>
  <c r="O112"/>
  <c r="P112"/>
  <c r="Q112"/>
  <c r="R112"/>
  <c r="S112"/>
  <c r="T112"/>
  <c r="U112"/>
  <c r="V112"/>
  <c r="W112"/>
  <c r="X112"/>
  <c r="Z112"/>
  <c r="AA112"/>
  <c r="AB112"/>
  <c r="H113"/>
  <c r="I113"/>
  <c r="J113"/>
  <c r="K113"/>
  <c r="L113"/>
  <c r="M113"/>
  <c r="N113"/>
  <c r="O113"/>
  <c r="P113"/>
  <c r="Q113"/>
  <c r="R113"/>
  <c r="S113"/>
  <c r="T113"/>
  <c r="U113"/>
  <c r="V113"/>
  <c r="W113"/>
  <c r="X113"/>
  <c r="Y113"/>
  <c r="Z113"/>
  <c r="AA113"/>
  <c r="AB113"/>
  <c r="H114"/>
  <c r="I114"/>
  <c r="J114"/>
  <c r="K114"/>
  <c r="L114"/>
  <c r="M114"/>
  <c r="N114"/>
  <c r="O114"/>
  <c r="P114"/>
  <c r="Q114"/>
  <c r="R114"/>
  <c r="S114"/>
  <c r="T114"/>
  <c r="U114"/>
  <c r="V114"/>
  <c r="W114"/>
  <c r="X114"/>
  <c r="Y114"/>
  <c r="Z114"/>
  <c r="AA114"/>
  <c r="AB114"/>
  <c r="H115"/>
  <c r="I115"/>
  <c r="J115"/>
  <c r="K115"/>
  <c r="L115"/>
  <c r="M115"/>
  <c r="O115"/>
  <c r="P115"/>
  <c r="Q115"/>
  <c r="R115"/>
  <c r="S115"/>
  <c r="T115"/>
  <c r="U115"/>
  <c r="V115"/>
  <c r="W115"/>
  <c r="X115"/>
  <c r="Y115"/>
  <c r="Z115"/>
  <c r="AA115"/>
  <c r="AB115"/>
  <c r="H116"/>
  <c r="I116"/>
  <c r="J116"/>
  <c r="K116"/>
  <c r="L116"/>
  <c r="M116"/>
  <c r="N116"/>
  <c r="O116"/>
  <c r="P116"/>
  <c r="Q116"/>
  <c r="R116"/>
  <c r="S116"/>
  <c r="T116"/>
  <c r="U116"/>
  <c r="V116"/>
  <c r="W116"/>
  <c r="X116"/>
  <c r="Y116"/>
  <c r="Z116"/>
  <c r="AA116"/>
  <c r="AB116"/>
  <c r="H117"/>
  <c r="I117"/>
  <c r="J117"/>
  <c r="K117"/>
  <c r="L117"/>
  <c r="M117"/>
  <c r="N117"/>
  <c r="O117"/>
  <c r="P117"/>
  <c r="Q117"/>
  <c r="R117"/>
  <c r="S117"/>
  <c r="T117"/>
  <c r="U117"/>
  <c r="V117"/>
  <c r="W117"/>
  <c r="X117"/>
  <c r="Y117"/>
  <c r="Z117"/>
  <c r="AA117"/>
  <c r="AB117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H119"/>
  <c r="I119"/>
  <c r="J119"/>
  <c r="K119"/>
  <c r="L119"/>
  <c r="M119"/>
  <c r="N119"/>
  <c r="O119"/>
  <c r="P119"/>
  <c r="Q119"/>
  <c r="R119"/>
  <c r="S119"/>
  <c r="T119"/>
  <c r="U119"/>
  <c r="V119"/>
  <c r="W119"/>
  <c r="X119"/>
  <c r="Y119"/>
  <c r="Z119"/>
  <c r="AA119"/>
  <c r="AB119"/>
  <c r="H120"/>
  <c r="I120"/>
  <c r="J120"/>
  <c r="K120"/>
  <c r="L120"/>
  <c r="M120"/>
  <c r="N120"/>
  <c r="O120"/>
  <c r="P120"/>
  <c r="Q120"/>
  <c r="R120"/>
  <c r="S120"/>
  <c r="T120"/>
  <c r="U120"/>
  <c r="V120"/>
  <c r="W120"/>
  <c r="X120"/>
  <c r="Y120"/>
  <c r="Z120"/>
  <c r="AA120"/>
  <c r="AB120"/>
  <c r="H121"/>
  <c r="I121"/>
  <c r="J121"/>
  <c r="K121"/>
  <c r="L121"/>
  <c r="M121"/>
  <c r="N121"/>
  <c r="O121"/>
  <c r="P121"/>
  <c r="Q121"/>
  <c r="R121"/>
  <c r="S121"/>
  <c r="T121"/>
  <c r="U121"/>
  <c r="V121"/>
  <c r="W121"/>
  <c r="X121"/>
  <c r="Y121"/>
  <c r="Z121"/>
  <c r="AA121"/>
  <c r="AB121"/>
  <c r="H122"/>
  <c r="I122"/>
  <c r="J122"/>
  <c r="K122"/>
  <c r="L122"/>
  <c r="M122"/>
  <c r="N122"/>
  <c r="O122"/>
  <c r="P122"/>
  <c r="Q122"/>
  <c r="R122"/>
  <c r="S122"/>
  <c r="T122"/>
  <c r="U122"/>
  <c r="V122"/>
  <c r="W122"/>
  <c r="X122"/>
  <c r="Y122"/>
  <c r="Z122"/>
  <c r="AA122"/>
  <c r="AB122"/>
  <c r="H123"/>
  <c r="I123"/>
  <c r="J123"/>
  <c r="K123"/>
  <c r="L123"/>
  <c r="M123"/>
  <c r="N123"/>
  <c r="O123"/>
  <c r="P123"/>
  <c r="Q123"/>
  <c r="R123"/>
  <c r="S123"/>
  <c r="T123"/>
  <c r="U123"/>
  <c r="V123"/>
  <c r="W123"/>
  <c r="X123"/>
  <c r="Y123"/>
  <c r="Z123"/>
  <c r="AA123"/>
  <c r="AB123"/>
  <c r="H124"/>
  <c r="I124"/>
  <c r="J124"/>
  <c r="K124"/>
  <c r="L124"/>
  <c r="M124"/>
  <c r="N124"/>
  <c r="O124"/>
  <c r="P124"/>
  <c r="Q124"/>
  <c r="R124"/>
  <c r="S124"/>
  <c r="T124"/>
  <c r="U124"/>
  <c r="V124"/>
  <c r="W124"/>
  <c r="X124"/>
  <c r="Y124"/>
  <c r="Z124"/>
  <c r="AA124"/>
  <c r="AB124"/>
  <c r="H125"/>
  <c r="I125"/>
  <c r="J125"/>
  <c r="K125"/>
  <c r="L125"/>
  <c r="M125"/>
  <c r="N125"/>
  <c r="O125"/>
  <c r="P125"/>
  <c r="Q125"/>
  <c r="R125"/>
  <c r="S125"/>
  <c r="T125"/>
  <c r="U125"/>
  <c r="V125"/>
  <c r="W125"/>
  <c r="X125"/>
  <c r="Y125"/>
  <c r="Z125"/>
  <c r="AA125"/>
  <c r="AB125"/>
  <c r="H126"/>
  <c r="I126"/>
  <c r="J126"/>
  <c r="K126"/>
  <c r="L126"/>
  <c r="M126"/>
  <c r="N126"/>
  <c r="O126"/>
  <c r="P126"/>
  <c r="Q126"/>
  <c r="R126"/>
  <c r="S126"/>
  <c r="T126"/>
  <c r="U126"/>
  <c r="V126"/>
  <c r="W126"/>
  <c r="X126"/>
  <c r="Y126"/>
  <c r="Z126"/>
  <c r="AA126"/>
  <c r="AB126"/>
  <c r="H127"/>
  <c r="I127"/>
  <c r="J127"/>
  <c r="K127"/>
  <c r="L127"/>
  <c r="M127"/>
  <c r="N127"/>
  <c r="O127"/>
  <c r="P127"/>
  <c r="Q127"/>
  <c r="R127"/>
  <c r="S127"/>
  <c r="T127"/>
  <c r="U127"/>
  <c r="V127"/>
  <c r="W127"/>
  <c r="X127"/>
  <c r="Y127"/>
  <c r="Z127"/>
  <c r="AA127"/>
  <c r="AB127"/>
  <c r="H128"/>
  <c r="I128"/>
  <c r="J128"/>
  <c r="K128"/>
  <c r="L128"/>
  <c r="M128"/>
  <c r="N128"/>
  <c r="O128"/>
  <c r="P128"/>
  <c r="Q128"/>
  <c r="R128"/>
  <c r="S128"/>
  <c r="T128"/>
  <c r="U128"/>
  <c r="V128"/>
  <c r="W128"/>
  <c r="X128"/>
  <c r="Y128"/>
  <c r="Z128"/>
  <c r="AA128"/>
  <c r="AB128"/>
  <c r="H129"/>
  <c r="I129"/>
  <c r="J129"/>
  <c r="K129"/>
  <c r="L129"/>
  <c r="M129"/>
  <c r="N129"/>
  <c r="O129"/>
  <c r="P129"/>
  <c r="Q129"/>
  <c r="R129"/>
  <c r="S129"/>
  <c r="T129"/>
  <c r="U129"/>
  <c r="V129"/>
  <c r="W129"/>
  <c r="X129"/>
  <c r="Y129"/>
  <c r="Z129"/>
  <c r="AA129"/>
  <c r="AB129"/>
  <c r="H130"/>
  <c r="I130"/>
  <c r="J130"/>
  <c r="K130"/>
  <c r="L130"/>
  <c r="M130"/>
  <c r="N130"/>
  <c r="O130"/>
  <c r="P130"/>
  <c r="Q130"/>
  <c r="R130"/>
  <c r="S130"/>
  <c r="T130"/>
  <c r="U130"/>
  <c r="V130"/>
  <c r="W130"/>
  <c r="X130"/>
  <c r="Y130"/>
  <c r="Z130"/>
  <c r="AA130"/>
  <c r="AB130"/>
  <c r="H131"/>
  <c r="I131"/>
  <c r="J131"/>
  <c r="K131"/>
  <c r="L131"/>
  <c r="M131"/>
  <c r="N131"/>
  <c r="O131"/>
  <c r="P131"/>
  <c r="Q131"/>
  <c r="R131"/>
  <c r="S131"/>
  <c r="T131"/>
  <c r="U131"/>
  <c r="V131"/>
  <c r="W131"/>
  <c r="X131"/>
  <c r="Y131"/>
  <c r="Z131"/>
  <c r="AA131"/>
  <c r="AB131"/>
  <c r="H132"/>
  <c r="I132"/>
  <c r="J132"/>
  <c r="K132"/>
  <c r="L132"/>
  <c r="M132"/>
  <c r="N132"/>
  <c r="O132"/>
  <c r="P132"/>
  <c r="Q132"/>
  <c r="R132"/>
  <c r="S132"/>
  <c r="T132"/>
  <c r="U132"/>
  <c r="V132"/>
  <c r="W132"/>
  <c r="X132"/>
  <c r="Y132"/>
  <c r="Z132"/>
  <c r="AA132"/>
  <c r="AB132"/>
  <c r="H133"/>
  <c r="I133"/>
  <c r="J133"/>
  <c r="K133"/>
  <c r="L133"/>
  <c r="M133"/>
  <c r="N133"/>
  <c r="O133"/>
  <c r="P133"/>
  <c r="Q133"/>
  <c r="R133"/>
  <c r="S133"/>
  <c r="T133"/>
  <c r="U133"/>
  <c r="V133"/>
  <c r="W133"/>
  <c r="X133"/>
  <c r="Y133"/>
  <c r="Z133"/>
  <c r="AA133"/>
  <c r="AB133"/>
  <c r="H134"/>
  <c r="I134"/>
  <c r="J134"/>
  <c r="K134"/>
  <c r="L134"/>
  <c r="M134"/>
  <c r="N134"/>
  <c r="O134"/>
  <c r="P134"/>
  <c r="Q134"/>
  <c r="R134"/>
  <c r="S134"/>
  <c r="T134"/>
  <c r="U134"/>
  <c r="V134"/>
  <c r="W134"/>
  <c r="X134"/>
  <c r="Y134"/>
  <c r="Z134"/>
  <c r="AA134"/>
  <c r="AB134"/>
  <c r="H135"/>
  <c r="I135"/>
  <c r="J135"/>
  <c r="K135"/>
  <c r="L135"/>
  <c r="M135"/>
  <c r="N135"/>
  <c r="O135"/>
  <c r="P135"/>
  <c r="Q135"/>
  <c r="R135"/>
  <c r="S135"/>
  <c r="T135"/>
  <c r="U135"/>
  <c r="V135"/>
  <c r="W135"/>
  <c r="X135"/>
  <c r="Y135"/>
  <c r="Z135"/>
  <c r="AA135"/>
  <c r="AB135"/>
  <c r="H136"/>
  <c r="I136"/>
  <c r="J136"/>
  <c r="K136"/>
  <c r="L136"/>
  <c r="M136"/>
  <c r="N136"/>
  <c r="O136"/>
  <c r="P136"/>
  <c r="Q136"/>
  <c r="R136"/>
  <c r="S136"/>
  <c r="T136"/>
  <c r="U136"/>
  <c r="V136"/>
  <c r="W136"/>
  <c r="X136"/>
  <c r="Y136"/>
  <c r="Z136"/>
  <c r="AA136"/>
  <c r="AB136"/>
  <c r="H137"/>
  <c r="I137"/>
  <c r="J137"/>
  <c r="K137"/>
  <c r="L137"/>
  <c r="M137"/>
  <c r="N137"/>
  <c r="O137"/>
  <c r="P137"/>
  <c r="Q137"/>
  <c r="R137"/>
  <c r="S137"/>
  <c r="T137"/>
  <c r="U137"/>
  <c r="V137"/>
  <c r="W137"/>
  <c r="X137"/>
  <c r="Y137"/>
  <c r="Z137"/>
  <c r="AA137"/>
  <c r="AB137"/>
  <c r="H138"/>
  <c r="I138"/>
  <c r="J138"/>
  <c r="K138"/>
  <c r="L138"/>
  <c r="M138"/>
  <c r="N138"/>
  <c r="O138"/>
  <c r="P138"/>
  <c r="Q138"/>
  <c r="R138"/>
  <c r="S138"/>
  <c r="T138"/>
  <c r="U138"/>
  <c r="V138"/>
  <c r="W138"/>
  <c r="X138"/>
  <c r="Y138"/>
  <c r="Z138"/>
  <c r="AA138"/>
  <c r="AB138"/>
  <c r="H139"/>
  <c r="I139"/>
  <c r="J139"/>
  <c r="K139"/>
  <c r="L139"/>
  <c r="M139"/>
  <c r="N139"/>
  <c r="O139"/>
  <c r="P139"/>
  <c r="Q139"/>
  <c r="R139"/>
  <c r="S139"/>
  <c r="T139"/>
  <c r="U139"/>
  <c r="V139"/>
  <c r="W139"/>
  <c r="X139"/>
  <c r="Y139"/>
  <c r="Z139"/>
  <c r="AA139"/>
  <c r="AB139"/>
  <c r="H140"/>
  <c r="I140"/>
  <c r="J140"/>
  <c r="K140"/>
  <c r="L140"/>
  <c r="M140"/>
  <c r="N140"/>
  <c r="O140"/>
  <c r="P140"/>
  <c r="Q140"/>
  <c r="R140"/>
  <c r="S140"/>
  <c r="T140"/>
  <c r="U140"/>
  <c r="V140"/>
  <c r="W140"/>
  <c r="X140"/>
  <c r="Y140"/>
  <c r="Z140"/>
  <c r="AA140"/>
  <c r="AB140"/>
  <c r="H141"/>
  <c r="I141"/>
  <c r="J141"/>
  <c r="K141"/>
  <c r="L141"/>
  <c r="M141"/>
  <c r="N141"/>
  <c r="O141"/>
  <c r="P141"/>
  <c r="Q141"/>
  <c r="R141"/>
  <c r="S141"/>
  <c r="T141"/>
  <c r="U141"/>
  <c r="V141"/>
  <c r="W141"/>
  <c r="X141"/>
  <c r="Y141"/>
  <c r="Z141"/>
  <c r="AA141"/>
  <c r="AB141"/>
  <c r="H142"/>
  <c r="I142"/>
  <c r="J142"/>
  <c r="K142"/>
  <c r="L142"/>
  <c r="M142"/>
  <c r="N142"/>
  <c r="O142"/>
  <c r="P142"/>
  <c r="Q142"/>
  <c r="R142"/>
  <c r="S142"/>
  <c r="T142"/>
  <c r="U142"/>
  <c r="V142"/>
  <c r="W142"/>
  <c r="X142"/>
  <c r="Y142"/>
  <c r="Z142"/>
  <c r="AA142"/>
  <c r="AB142"/>
  <c r="H143"/>
  <c r="I143"/>
  <c r="J143"/>
  <c r="K143"/>
  <c r="L143"/>
  <c r="M143"/>
  <c r="N143"/>
  <c r="O143"/>
  <c r="P143"/>
  <c r="Q143"/>
  <c r="R143"/>
  <c r="S143"/>
  <c r="T143"/>
  <c r="U143"/>
  <c r="V143"/>
  <c r="W143"/>
  <c r="X143"/>
  <c r="Y143"/>
  <c r="Z143"/>
  <c r="AA143"/>
  <c r="AB143"/>
  <c r="H144"/>
  <c r="I144"/>
  <c r="J144"/>
  <c r="K144"/>
  <c r="L144"/>
  <c r="M144"/>
  <c r="N144"/>
  <c r="O144"/>
  <c r="P144"/>
  <c r="Q144"/>
  <c r="R144"/>
  <c r="S144"/>
  <c r="T144"/>
  <c r="U144"/>
  <c r="V144"/>
  <c r="W144"/>
  <c r="X144"/>
  <c r="Y144"/>
  <c r="Z144"/>
  <c r="AA144"/>
  <c r="AB144"/>
  <c r="H145"/>
  <c r="AH145" s="1"/>
  <c r="I145"/>
  <c r="J145"/>
  <c r="K145"/>
  <c r="L145"/>
  <c r="M145"/>
  <c r="N145"/>
  <c r="O145"/>
  <c r="P145"/>
  <c r="Q145"/>
  <c r="R145"/>
  <c r="S145"/>
  <c r="T145"/>
  <c r="U145"/>
  <c r="V145"/>
  <c r="W145"/>
  <c r="X145"/>
  <c r="Y145"/>
  <c r="Z145"/>
  <c r="AA145"/>
  <c r="AB145"/>
  <c r="H146"/>
  <c r="AG146" s="1"/>
  <c r="I146"/>
  <c r="AF146" s="1"/>
  <c r="J146"/>
  <c r="K146"/>
  <c r="L146"/>
  <c r="M146"/>
  <c r="N146"/>
  <c r="O146"/>
  <c r="P146"/>
  <c r="Q146"/>
  <c r="R146"/>
  <c r="S146"/>
  <c r="T146"/>
  <c r="U146"/>
  <c r="V146"/>
  <c r="W146"/>
  <c r="X146"/>
  <c r="Y146"/>
  <c r="Z146"/>
  <c r="AA146"/>
  <c r="AB146"/>
  <c r="H147"/>
  <c r="I147"/>
  <c r="F147" s="1"/>
  <c r="J147"/>
  <c r="K147"/>
  <c r="L147"/>
  <c r="M147"/>
  <c r="N147"/>
  <c r="O147"/>
  <c r="P147"/>
  <c r="Q147"/>
  <c r="R147"/>
  <c r="S147"/>
  <c r="T147"/>
  <c r="U147"/>
  <c r="V147"/>
  <c r="W147"/>
  <c r="X147"/>
  <c r="Y147"/>
  <c r="Z147"/>
  <c r="AA147"/>
  <c r="AB147"/>
  <c r="H148"/>
  <c r="AH148" s="1"/>
  <c r="I148"/>
  <c r="J148"/>
  <c r="K148"/>
  <c r="L148"/>
  <c r="M148"/>
  <c r="N148"/>
  <c r="O148"/>
  <c r="P148"/>
  <c r="Q148"/>
  <c r="R148"/>
  <c r="S148"/>
  <c r="T148"/>
  <c r="U148"/>
  <c r="V148"/>
  <c r="AD148" s="1"/>
  <c r="W148"/>
  <c r="X148"/>
  <c r="Y148"/>
  <c r="Z148"/>
  <c r="AA148"/>
  <c r="AB148"/>
  <c r="H149"/>
  <c r="I149"/>
  <c r="J149"/>
  <c r="K149"/>
  <c r="L149"/>
  <c r="AH149" s="1"/>
  <c r="M149"/>
  <c r="N149"/>
  <c r="O149"/>
  <c r="P149"/>
  <c r="Q149"/>
  <c r="R149"/>
  <c r="S149"/>
  <c r="T149"/>
  <c r="U149"/>
  <c r="V149"/>
  <c r="W149"/>
  <c r="X149"/>
  <c r="Y149"/>
  <c r="Z149"/>
  <c r="AA149"/>
  <c r="AB149"/>
  <c r="H150"/>
  <c r="AG150" s="1"/>
  <c r="I150"/>
  <c r="J150"/>
  <c r="K150"/>
  <c r="L150"/>
  <c r="M150"/>
  <c r="N150"/>
  <c r="O150"/>
  <c r="P150"/>
  <c r="Q150"/>
  <c r="R150"/>
  <c r="S150"/>
  <c r="T150"/>
  <c r="U150"/>
  <c r="AD150"/>
  <c r="V150"/>
  <c r="W150"/>
  <c r="X150"/>
  <c r="Y150"/>
  <c r="AE150" s="1"/>
  <c r="Z150"/>
  <c r="AA150"/>
  <c r="AB150"/>
  <c r="H151"/>
  <c r="AI151" s="1"/>
  <c r="I151"/>
  <c r="J151"/>
  <c r="K151"/>
  <c r="L151"/>
  <c r="M151"/>
  <c r="N151"/>
  <c r="O151"/>
  <c r="P151"/>
  <c r="Q151"/>
  <c r="R151"/>
  <c r="S151"/>
  <c r="T151"/>
  <c r="U151"/>
  <c r="V151"/>
  <c r="W151"/>
  <c r="X151"/>
  <c r="Y151"/>
  <c r="Z151"/>
  <c r="AA151"/>
  <c r="AB151"/>
  <c r="H152"/>
  <c r="I152"/>
  <c r="AF152" s="1"/>
  <c r="J152"/>
  <c r="K152"/>
  <c r="L152"/>
  <c r="M152"/>
  <c r="N152"/>
  <c r="O152"/>
  <c r="P152"/>
  <c r="Q152"/>
  <c r="R152"/>
  <c r="S152"/>
  <c r="T152"/>
  <c r="U152"/>
  <c r="V152"/>
  <c r="W152"/>
  <c r="X152"/>
  <c r="Y152"/>
  <c r="Z152"/>
  <c r="AA152"/>
  <c r="AB152"/>
  <c r="H153"/>
  <c r="AI153" s="1"/>
  <c r="I153"/>
  <c r="J153"/>
  <c r="K153"/>
  <c r="L153"/>
  <c r="M153"/>
  <c r="N153"/>
  <c r="O153"/>
  <c r="P153"/>
  <c r="Q153"/>
  <c r="R153"/>
  <c r="S153"/>
  <c r="T153"/>
  <c r="U153"/>
  <c r="V153"/>
  <c r="W153"/>
  <c r="X153"/>
  <c r="Y153"/>
  <c r="Z153"/>
  <c r="AA153"/>
  <c r="AB153"/>
  <c r="H154"/>
  <c r="I154"/>
  <c r="AG154" s="1"/>
  <c r="J154"/>
  <c r="K154"/>
  <c r="L154"/>
  <c r="M154"/>
  <c r="N154"/>
  <c r="O154"/>
  <c r="P154"/>
  <c r="Q154"/>
  <c r="R154"/>
  <c r="S154"/>
  <c r="T154"/>
  <c r="U154"/>
  <c r="AD154" s="1"/>
  <c r="V154"/>
  <c r="W154"/>
  <c r="X154"/>
  <c r="Y154"/>
  <c r="Z154"/>
  <c r="AA154"/>
  <c r="AB154"/>
  <c r="H155"/>
  <c r="I155"/>
  <c r="AC155" s="1"/>
  <c r="J155"/>
  <c r="K155"/>
  <c r="L155"/>
  <c r="M155"/>
  <c r="N155"/>
  <c r="O155"/>
  <c r="P155"/>
  <c r="Q155"/>
  <c r="R155"/>
  <c r="S155"/>
  <c r="T155"/>
  <c r="U155"/>
  <c r="AD155" s="1"/>
  <c r="V155"/>
  <c r="W155"/>
  <c r="X155"/>
  <c r="Y155"/>
  <c r="Z155"/>
  <c r="AA155"/>
  <c r="AB155"/>
  <c r="H156"/>
  <c r="AC156" s="1"/>
  <c r="AJ156" s="1"/>
  <c r="I156"/>
  <c r="J156"/>
  <c r="K156"/>
  <c r="L156"/>
  <c r="M156"/>
  <c r="N156"/>
  <c r="O156"/>
  <c r="P156"/>
  <c r="Q156"/>
  <c r="R156"/>
  <c r="S156"/>
  <c r="T156"/>
  <c r="U156"/>
  <c r="AD156"/>
  <c r="V156"/>
  <c r="W156"/>
  <c r="X156"/>
  <c r="Y156"/>
  <c r="AE156" s="1"/>
  <c r="Z156"/>
  <c r="AA156"/>
  <c r="AB156"/>
  <c r="H157"/>
  <c r="I157"/>
  <c r="AF157" s="1"/>
  <c r="J157"/>
  <c r="K157"/>
  <c r="L157"/>
  <c r="M157"/>
  <c r="N157"/>
  <c r="O157"/>
  <c r="P157"/>
  <c r="Q157"/>
  <c r="R157"/>
  <c r="S157"/>
  <c r="T157"/>
  <c r="U157"/>
  <c r="V157"/>
  <c r="W157"/>
  <c r="X157"/>
  <c r="Y157"/>
  <c r="Z157"/>
  <c r="AA157"/>
  <c r="AB157"/>
  <c r="H158"/>
  <c r="AC158" s="1"/>
  <c r="AJ158" s="1"/>
  <c r="I158"/>
  <c r="J158"/>
  <c r="K158"/>
  <c r="L158"/>
  <c r="M158"/>
  <c r="N158"/>
  <c r="O158"/>
  <c r="P158"/>
  <c r="Q158"/>
  <c r="R158"/>
  <c r="S158"/>
  <c r="T158"/>
  <c r="U158"/>
  <c r="V158"/>
  <c r="AD158" s="1"/>
  <c r="W158"/>
  <c r="X158"/>
  <c r="Y158"/>
  <c r="Z158"/>
  <c r="AA158"/>
  <c r="AB158"/>
  <c r="H159"/>
  <c r="I159"/>
  <c r="J159"/>
  <c r="K159"/>
  <c r="L159"/>
  <c r="AI159" s="1"/>
  <c r="M159"/>
  <c r="N159"/>
  <c r="O159"/>
  <c r="P159"/>
  <c r="Q159"/>
  <c r="R159"/>
  <c r="S159"/>
  <c r="T159"/>
  <c r="U159"/>
  <c r="AD159" s="1"/>
  <c r="V159"/>
  <c r="W159"/>
  <c r="X159"/>
  <c r="Y159"/>
  <c r="Z159"/>
  <c r="AA159"/>
  <c r="AB159"/>
  <c r="H160"/>
  <c r="I160"/>
  <c r="J160"/>
  <c r="K160"/>
  <c r="L160"/>
  <c r="M160"/>
  <c r="AG160" s="1"/>
  <c r="N160"/>
  <c r="O160"/>
  <c r="P160"/>
  <c r="Q160"/>
  <c r="R160"/>
  <c r="S160"/>
  <c r="T160"/>
  <c r="U160"/>
  <c r="V160"/>
  <c r="W160"/>
  <c r="X160"/>
  <c r="Y160"/>
  <c r="Z160"/>
  <c r="AA160"/>
  <c r="AB160"/>
  <c r="AE160"/>
  <c r="H161"/>
  <c r="AG161" s="1"/>
  <c r="I161"/>
  <c r="J161"/>
  <c r="K161"/>
  <c r="L161"/>
  <c r="M161"/>
  <c r="N161"/>
  <c r="O161"/>
  <c r="P161"/>
  <c r="Q161"/>
  <c r="R161"/>
  <c r="S161"/>
  <c r="T161"/>
  <c r="U161"/>
  <c r="V161"/>
  <c r="W161"/>
  <c r="X161"/>
  <c r="Y161"/>
  <c r="Z161"/>
  <c r="AA161"/>
  <c r="AB161"/>
  <c r="H162"/>
  <c r="I162"/>
  <c r="J162"/>
  <c r="K162"/>
  <c r="L162"/>
  <c r="AH162" s="1"/>
  <c r="M162"/>
  <c r="N162"/>
  <c r="O162"/>
  <c r="P162"/>
  <c r="Q162"/>
  <c r="R162"/>
  <c r="S162"/>
  <c r="T162"/>
  <c r="U162"/>
  <c r="AD162" s="1"/>
  <c r="AJ162" s="1"/>
  <c r="V162"/>
  <c r="W162"/>
  <c r="X162"/>
  <c r="Y162"/>
  <c r="Z162"/>
  <c r="AA162"/>
  <c r="AB162"/>
  <c r="H163"/>
  <c r="I163"/>
  <c r="J163"/>
  <c r="K163"/>
  <c r="L163"/>
  <c r="M163"/>
  <c r="N163"/>
  <c r="O163"/>
  <c r="P163"/>
  <c r="Q163"/>
  <c r="R163"/>
  <c r="S163"/>
  <c r="T163"/>
  <c r="U163"/>
  <c r="AD163"/>
  <c r="V163"/>
  <c r="W163"/>
  <c r="X163"/>
  <c r="Y163"/>
  <c r="Z163"/>
  <c r="AA163"/>
  <c r="AB163"/>
  <c r="H164"/>
  <c r="AI164" s="1"/>
  <c r="I164"/>
  <c r="J164"/>
  <c r="K164"/>
  <c r="L164"/>
  <c r="M164"/>
  <c r="N164"/>
  <c r="O164"/>
  <c r="P164"/>
  <c r="Q164"/>
  <c r="R164"/>
  <c r="S164"/>
  <c r="T164"/>
  <c r="U164"/>
  <c r="V164"/>
  <c r="W164"/>
  <c r="AD164" s="1"/>
  <c r="X164"/>
  <c r="Y164"/>
  <c r="Z164"/>
  <c r="AA164"/>
  <c r="AB164"/>
  <c r="H165"/>
  <c r="I165"/>
  <c r="J165"/>
  <c r="K165"/>
  <c r="L165"/>
  <c r="M165"/>
  <c r="AF165" s="1"/>
  <c r="N165"/>
  <c r="O165"/>
  <c r="P165"/>
  <c r="Q165"/>
  <c r="R165"/>
  <c r="S165"/>
  <c r="T165"/>
  <c r="U165"/>
  <c r="AD165" s="1"/>
  <c r="V165"/>
  <c r="W165"/>
  <c r="X165"/>
  <c r="Y165"/>
  <c r="Z165"/>
  <c r="AA165"/>
  <c r="AB165"/>
  <c r="H166"/>
  <c r="AF166" s="1"/>
  <c r="I166"/>
  <c r="J166"/>
  <c r="AG166" s="1"/>
  <c r="K166"/>
  <c r="L166"/>
  <c r="M166"/>
  <c r="N166"/>
  <c r="O166"/>
  <c r="P166"/>
  <c r="Q166"/>
  <c r="R166"/>
  <c r="AC166" s="1"/>
  <c r="S166"/>
  <c r="T166"/>
  <c r="U166"/>
  <c r="V166"/>
  <c r="AD166" s="1"/>
  <c r="W166"/>
  <c r="X166"/>
  <c r="Y166"/>
  <c r="Z166"/>
  <c r="AA166"/>
  <c r="AB166"/>
  <c r="H167"/>
  <c r="AI167" s="1"/>
  <c r="I167"/>
  <c r="J167"/>
  <c r="K167"/>
  <c r="L167"/>
  <c r="M167"/>
  <c r="N167"/>
  <c r="O167"/>
  <c r="AH167" s="1"/>
  <c r="P167"/>
  <c r="Q167"/>
  <c r="R167"/>
  <c r="S167"/>
  <c r="T167"/>
  <c r="U167"/>
  <c r="V167"/>
  <c r="AD167" s="1"/>
  <c r="W167"/>
  <c r="X167"/>
  <c r="Y167"/>
  <c r="Z167"/>
  <c r="AA167"/>
  <c r="AB167"/>
  <c r="H168"/>
  <c r="I168"/>
  <c r="AI168" s="1"/>
  <c r="J168"/>
  <c r="K168"/>
  <c r="L168"/>
  <c r="M168"/>
  <c r="N168"/>
  <c r="O168"/>
  <c r="P168"/>
  <c r="Q168"/>
  <c r="R168"/>
  <c r="S168"/>
  <c r="T168"/>
  <c r="U168"/>
  <c r="AD168" s="1"/>
  <c r="V168"/>
  <c r="W168"/>
  <c r="X168"/>
  <c r="Y168"/>
  <c r="Z168"/>
  <c r="AA168"/>
  <c r="AB168"/>
  <c r="H169"/>
  <c r="I169"/>
  <c r="AC169" s="1"/>
  <c r="J169"/>
  <c r="K169"/>
  <c r="L169"/>
  <c r="M169"/>
  <c r="N169"/>
  <c r="O169"/>
  <c r="P169"/>
  <c r="Q169"/>
  <c r="R169"/>
  <c r="S169"/>
  <c r="T169"/>
  <c r="U169"/>
  <c r="V169"/>
  <c r="W169"/>
  <c r="X169"/>
  <c r="Y169"/>
  <c r="AE169" s="1"/>
  <c r="Z169"/>
  <c r="AA169"/>
  <c r="AB169"/>
  <c r="H170"/>
  <c r="F170" s="1"/>
  <c r="I170"/>
  <c r="J170"/>
  <c r="K170"/>
  <c r="L170"/>
  <c r="M170"/>
  <c r="N170"/>
  <c r="O170"/>
  <c r="P170"/>
  <c r="Q170"/>
  <c r="R170"/>
  <c r="S170"/>
  <c r="T170"/>
  <c r="U170"/>
  <c r="V170"/>
  <c r="AD170" s="1"/>
  <c r="W170"/>
  <c r="X170"/>
  <c r="Y170"/>
  <c r="Z170"/>
  <c r="AE170" s="1"/>
  <c r="AA170"/>
  <c r="AB170"/>
  <c r="H171"/>
  <c r="I171"/>
  <c r="J171"/>
  <c r="K171"/>
  <c r="L171"/>
  <c r="F171" s="1"/>
  <c r="M171"/>
  <c r="N171"/>
  <c r="O171"/>
  <c r="P171"/>
  <c r="Q171"/>
  <c r="R171"/>
  <c r="S171"/>
  <c r="T171"/>
  <c r="U171"/>
  <c r="AD171" s="1"/>
  <c r="V171"/>
  <c r="W171"/>
  <c r="X171"/>
  <c r="Y171"/>
  <c r="Z171"/>
  <c r="AA171"/>
  <c r="AB171"/>
  <c r="H172"/>
  <c r="I172"/>
  <c r="J172"/>
  <c r="K172"/>
  <c r="L172"/>
  <c r="M172"/>
  <c r="AF172" s="1"/>
  <c r="N172"/>
  <c r="O172"/>
  <c r="P172"/>
  <c r="Q172"/>
  <c r="R172"/>
  <c r="S172"/>
  <c r="T172"/>
  <c r="U172"/>
  <c r="V172"/>
  <c r="W172"/>
  <c r="X172"/>
  <c r="Y172"/>
  <c r="AE172" s="1"/>
  <c r="Z172"/>
  <c r="AA172"/>
  <c r="AB172"/>
  <c r="H173"/>
  <c r="I173"/>
  <c r="J173"/>
  <c r="K173"/>
  <c r="L173"/>
  <c r="M173"/>
  <c r="N173"/>
  <c r="O173"/>
  <c r="P173"/>
  <c r="Q173"/>
  <c r="R173"/>
  <c r="S173"/>
  <c r="T173"/>
  <c r="U173"/>
  <c r="V173"/>
  <c r="W173"/>
  <c r="AD173" s="1"/>
  <c r="X173"/>
  <c r="Y173"/>
  <c r="Z173"/>
  <c r="AA173"/>
  <c r="AE173" s="1"/>
  <c r="AB173"/>
  <c r="H174"/>
  <c r="I174"/>
  <c r="J174"/>
  <c r="K174"/>
  <c r="L174"/>
  <c r="M174"/>
  <c r="N174"/>
  <c r="O174"/>
  <c r="P174"/>
  <c r="Q174"/>
  <c r="R174"/>
  <c r="S174"/>
  <c r="T174"/>
  <c r="U174"/>
  <c r="V174"/>
  <c r="W174"/>
  <c r="X174"/>
  <c r="Y174"/>
  <c r="AE174" s="1"/>
  <c r="Z174"/>
  <c r="AA174"/>
  <c r="AB174"/>
  <c r="H175"/>
  <c r="AI175" s="1"/>
  <c r="I175"/>
  <c r="J175"/>
  <c r="K175"/>
  <c r="L175"/>
  <c r="M175"/>
  <c r="N175"/>
  <c r="O175"/>
  <c r="P175"/>
  <c r="Q175"/>
  <c r="R175"/>
  <c r="S175"/>
  <c r="T175"/>
  <c r="U175"/>
  <c r="V175"/>
  <c r="W175"/>
  <c r="X175"/>
  <c r="Y175"/>
  <c r="Z175"/>
  <c r="AA175"/>
  <c r="AB175"/>
  <c r="H176"/>
  <c r="I176"/>
  <c r="J176"/>
  <c r="K176"/>
  <c r="L176"/>
  <c r="M176"/>
  <c r="N176"/>
  <c r="O176"/>
  <c r="P176"/>
  <c r="Q176"/>
  <c r="R176"/>
  <c r="S176"/>
  <c r="T176"/>
  <c r="U176"/>
  <c r="V176"/>
  <c r="AD176"/>
  <c r="W176"/>
  <c r="X176"/>
  <c r="Y176"/>
  <c r="Z176"/>
  <c r="AA176"/>
  <c r="AB176"/>
  <c r="H177"/>
  <c r="I177"/>
  <c r="J177"/>
  <c r="K177"/>
  <c r="L177"/>
  <c r="M177"/>
  <c r="N177"/>
  <c r="O177"/>
  <c r="P177"/>
  <c r="Q177"/>
  <c r="R177"/>
  <c r="S177"/>
  <c r="T177"/>
  <c r="U177"/>
  <c r="AD177" s="1"/>
  <c r="V177"/>
  <c r="W177"/>
  <c r="X177"/>
  <c r="Y177"/>
  <c r="Z177"/>
  <c r="AA177"/>
  <c r="AB177"/>
  <c r="H178"/>
  <c r="I178"/>
  <c r="J178"/>
  <c r="K178"/>
  <c r="L178"/>
  <c r="M178"/>
  <c r="N178"/>
  <c r="O178"/>
  <c r="P178"/>
  <c r="Q178"/>
  <c r="R178"/>
  <c r="S178"/>
  <c r="T178"/>
  <c r="U178"/>
  <c r="V178"/>
  <c r="W178"/>
  <c r="X178"/>
  <c r="Y178"/>
  <c r="AE178" s="1"/>
  <c r="Z178"/>
  <c r="AA178"/>
  <c r="AB178"/>
  <c r="H179"/>
  <c r="I179"/>
  <c r="J179"/>
  <c r="K179"/>
  <c r="L179"/>
  <c r="M179"/>
  <c r="N179"/>
  <c r="O179"/>
  <c r="P179"/>
  <c r="Q179"/>
  <c r="R179"/>
  <c r="S179"/>
  <c r="T179"/>
  <c r="U179"/>
  <c r="V179"/>
  <c r="AD179" s="1"/>
  <c r="W179"/>
  <c r="X179"/>
  <c r="Y179"/>
  <c r="Z179"/>
  <c r="AE179" s="1"/>
  <c r="AA179"/>
  <c r="AB179"/>
  <c r="H180"/>
  <c r="I180"/>
  <c r="J180"/>
  <c r="K180"/>
  <c r="L180"/>
  <c r="M180"/>
  <c r="N180"/>
  <c r="O180"/>
  <c r="P180"/>
  <c r="Q180"/>
  <c r="R180"/>
  <c r="S180"/>
  <c r="T180"/>
  <c r="U180"/>
  <c r="V180"/>
  <c r="W180"/>
  <c r="X180"/>
  <c r="Y180"/>
  <c r="Z180"/>
  <c r="AA180"/>
  <c r="AE180" s="1"/>
  <c r="AB180"/>
  <c r="H181"/>
  <c r="I181"/>
  <c r="J181"/>
  <c r="K181"/>
  <c r="L181"/>
  <c r="M181"/>
  <c r="N181"/>
  <c r="O181"/>
  <c r="P181"/>
  <c r="Q181"/>
  <c r="R181"/>
  <c r="S181"/>
  <c r="T181"/>
  <c r="U181"/>
  <c r="V181"/>
  <c r="W181"/>
  <c r="X181"/>
  <c r="Y181"/>
  <c r="Z181"/>
  <c r="AA181"/>
  <c r="AB181"/>
  <c r="H182"/>
  <c r="I182"/>
  <c r="J182"/>
  <c r="K182"/>
  <c r="L182"/>
  <c r="M182"/>
  <c r="N182"/>
  <c r="O182"/>
  <c r="P182"/>
  <c r="Q182"/>
  <c r="R182"/>
  <c r="S182"/>
  <c r="T182"/>
  <c r="U182"/>
  <c r="V182"/>
  <c r="AD182" s="1"/>
  <c r="W182"/>
  <c r="X182"/>
  <c r="Y182"/>
  <c r="Z182"/>
  <c r="AE182" s="1"/>
  <c r="AA182"/>
  <c r="AB182"/>
  <c r="H183"/>
  <c r="I183"/>
  <c r="J183"/>
  <c r="K183"/>
  <c r="L183"/>
  <c r="M183"/>
  <c r="N183"/>
  <c r="O183"/>
  <c r="P183"/>
  <c r="Q183"/>
  <c r="R183"/>
  <c r="S183"/>
  <c r="T183"/>
  <c r="U183"/>
  <c r="V183"/>
  <c r="W183"/>
  <c r="X183"/>
  <c r="Y183"/>
  <c r="Z183"/>
  <c r="AA183"/>
  <c r="AB183"/>
  <c r="H184"/>
  <c r="I184"/>
  <c r="J184"/>
  <c r="K184"/>
  <c r="L184"/>
  <c r="M184"/>
  <c r="N184"/>
  <c r="O184"/>
  <c r="P184"/>
  <c r="Q184"/>
  <c r="R184"/>
  <c r="S184"/>
  <c r="T184"/>
  <c r="U184"/>
  <c r="AD184" s="1"/>
  <c r="V184"/>
  <c r="W184"/>
  <c r="X184"/>
  <c r="Y184"/>
  <c r="Z184"/>
  <c r="AA184"/>
  <c r="AB184"/>
  <c r="H185"/>
  <c r="I185"/>
  <c r="J185"/>
  <c r="K185"/>
  <c r="L185"/>
  <c r="M185"/>
  <c r="N185"/>
  <c r="O185"/>
  <c r="P185"/>
  <c r="Q185"/>
  <c r="R185"/>
  <c r="S185"/>
  <c r="T185"/>
  <c r="U185"/>
  <c r="V185"/>
  <c r="AD185"/>
  <c r="W185"/>
  <c r="X185"/>
  <c r="Y185"/>
  <c r="Z185"/>
  <c r="AE185" s="1"/>
  <c r="AA185"/>
  <c r="AB185"/>
  <c r="H186"/>
  <c r="I186"/>
  <c r="J186"/>
  <c r="K186"/>
  <c r="L186"/>
  <c r="M186"/>
  <c r="N186"/>
  <c r="O186"/>
  <c r="P186"/>
  <c r="Q186"/>
  <c r="R186"/>
  <c r="S186"/>
  <c r="T186"/>
  <c r="U186"/>
  <c r="AD186" s="1"/>
  <c r="V186"/>
  <c r="W186"/>
  <c r="X186"/>
  <c r="Y186"/>
  <c r="Z186"/>
  <c r="AA186"/>
  <c r="AB186"/>
  <c r="H187"/>
  <c r="I187"/>
  <c r="J187"/>
  <c r="K187"/>
  <c r="L187"/>
  <c r="M187"/>
  <c r="N187"/>
  <c r="O187"/>
  <c r="P187"/>
  <c r="Q187"/>
  <c r="R187"/>
  <c r="S187"/>
  <c r="T187"/>
  <c r="U187"/>
  <c r="V187"/>
  <c r="W187"/>
  <c r="X187"/>
  <c r="Y187"/>
  <c r="Z187"/>
  <c r="AA187"/>
  <c r="AB187"/>
  <c r="H188"/>
  <c r="AI188" s="1"/>
  <c r="I188"/>
  <c r="J188"/>
  <c r="K188"/>
  <c r="L188"/>
  <c r="M188"/>
  <c r="N188"/>
  <c r="O188"/>
  <c r="P188"/>
  <c r="Q188"/>
  <c r="R188"/>
  <c r="S188"/>
  <c r="T188"/>
  <c r="U188"/>
  <c r="V188"/>
  <c r="AD188" s="1"/>
  <c r="W188"/>
  <c r="X188"/>
  <c r="Y188"/>
  <c r="AE188"/>
  <c r="Z188"/>
  <c r="AA188"/>
  <c r="AB188"/>
  <c r="H189"/>
  <c r="I189"/>
  <c r="J189"/>
  <c r="K189"/>
  <c r="L189"/>
  <c r="M189"/>
  <c r="N189"/>
  <c r="O189"/>
  <c r="P189"/>
  <c r="Q189"/>
  <c r="R189"/>
  <c r="S189"/>
  <c r="T189"/>
  <c r="U189"/>
  <c r="V189"/>
  <c r="W189"/>
  <c r="X189"/>
  <c r="Y189"/>
  <c r="Z189"/>
  <c r="AA189"/>
  <c r="AB189"/>
  <c r="B1" i="26"/>
  <c r="B2"/>
  <c r="AI55" i="3"/>
  <c r="AD28"/>
  <c r="AD24"/>
  <c r="AD22"/>
  <c r="AH14"/>
  <c r="AD27"/>
  <c r="AD20"/>
  <c r="AD13"/>
  <c r="AE9"/>
  <c r="AD35"/>
  <c r="AE21"/>
  <c r="AE17"/>
  <c r="AE14"/>
  <c r="AD8"/>
  <c r="AG14"/>
  <c r="AF10"/>
  <c r="AG6"/>
  <c r="AD66"/>
  <c r="AD53"/>
  <c r="AD42"/>
  <c r="AD17"/>
  <c r="AD16"/>
  <c r="AD31"/>
  <c r="AE18"/>
  <c r="AG5"/>
  <c r="AD4"/>
  <c r="F51"/>
  <c r="F33"/>
  <c r="AC17"/>
  <c r="AJ17" s="1"/>
  <c r="AH16"/>
  <c r="F16"/>
  <c r="AD41"/>
  <c r="AE32"/>
  <c r="AE16"/>
  <c r="AD6"/>
  <c r="AE3"/>
  <c r="AC5"/>
  <c r="AF71"/>
  <c r="AI45"/>
  <c r="AD38"/>
  <c r="AD34"/>
  <c r="AE15"/>
  <c r="AD15"/>
  <c r="AD14"/>
  <c r="AC14"/>
  <c r="AJ14" s="1"/>
  <c r="AD10"/>
  <c r="AH65"/>
  <c r="AH53"/>
  <c r="AH49"/>
  <c r="J29"/>
  <c r="AF69"/>
  <c r="AE19"/>
  <c r="AD19"/>
  <c r="AD18"/>
  <c r="AE7"/>
  <c r="AD21"/>
  <c r="AE10"/>
  <c r="AJ10"/>
  <c r="AD7"/>
  <c r="AJ7" s="1"/>
  <c r="AD11"/>
  <c r="AD51"/>
  <c r="AE12"/>
  <c r="AD9"/>
  <c r="AE4"/>
  <c r="AD3"/>
  <c r="AE20"/>
  <c r="AI22"/>
  <c r="AI14"/>
  <c r="AI10"/>
  <c r="AK10" s="1"/>
  <c r="B10" s="1"/>
  <c r="AC44"/>
  <c r="AF13"/>
  <c r="AH71"/>
  <c r="AC37"/>
  <c r="AJ37" s="1"/>
  <c r="AC10"/>
  <c r="F10"/>
  <c r="AG10"/>
  <c r="AG8"/>
  <c r="AH6"/>
  <c r="AF6"/>
  <c r="AH5"/>
  <c r="AF3"/>
  <c r="AF115"/>
  <c r="AI3"/>
  <c r="AH51"/>
  <c r="AI33"/>
  <c r="AC30"/>
  <c r="AJ30" s="1"/>
  <c r="F22"/>
  <c r="AC22"/>
  <c r="AC8"/>
  <c r="AF33"/>
  <c r="AH22"/>
  <c r="AI75"/>
  <c r="AF63"/>
  <c r="AI53"/>
  <c r="AC47"/>
  <c r="AG39"/>
  <c r="AH37"/>
  <c r="AH30"/>
  <c r="AI32"/>
  <c r="AH19"/>
  <c r="AF17"/>
  <c r="AH17"/>
  <c r="AH82"/>
  <c r="AH62"/>
  <c r="AI44"/>
  <c r="AH36"/>
  <c r="AF84"/>
  <c r="AD109"/>
  <c r="AI94"/>
  <c r="F88"/>
  <c r="AD84"/>
  <c r="AD83"/>
  <c r="AG51"/>
  <c r="AH39"/>
  <c r="AF37"/>
  <c r="AI37"/>
  <c r="AC54"/>
  <c r="AG71"/>
  <c r="AH69"/>
  <c r="AC69"/>
  <c r="AC82"/>
  <c r="AF78"/>
  <c r="AH83"/>
  <c r="AF79"/>
  <c r="AG74"/>
  <c r="AF61"/>
  <c r="AH57"/>
  <c r="AG53"/>
  <c r="AC53"/>
  <c r="AJ53" s="1"/>
  <c r="AK53" s="1"/>
  <c r="B53" s="1"/>
  <c r="AF53"/>
  <c r="AF51"/>
  <c r="AG49"/>
  <c r="F47"/>
  <c r="AF45"/>
  <c r="AI41"/>
  <c r="AC38"/>
  <c r="AF38"/>
  <c r="AG35"/>
  <c r="AH93"/>
  <c r="AD91"/>
  <c r="AD82"/>
  <c r="AD80"/>
  <c r="F78"/>
  <c r="AD75"/>
  <c r="AD72"/>
  <c r="AD71"/>
  <c r="AH70"/>
  <c r="AE68"/>
  <c r="AG68"/>
  <c r="AD63"/>
  <c r="AI62"/>
  <c r="AH58"/>
  <c r="AC55"/>
  <c r="AE51"/>
  <c r="AF48"/>
  <c r="AC43"/>
  <c r="AD40"/>
  <c r="AF39"/>
  <c r="AD37"/>
  <c r="F36"/>
  <c r="AD137"/>
  <c r="AE111"/>
  <c r="AE87"/>
  <c r="AE72"/>
  <c r="AJ72"/>
  <c r="AD52"/>
  <c r="AG16"/>
  <c r="AI123"/>
  <c r="F110"/>
  <c r="AF92"/>
  <c r="AI90"/>
  <c r="AF89"/>
  <c r="AC88"/>
  <c r="AD102"/>
  <c r="AE96"/>
  <c r="AI93"/>
  <c r="AI92"/>
  <c r="AD89"/>
  <c r="AD88"/>
  <c r="AG86"/>
  <c r="AG112"/>
  <c r="AH103"/>
  <c r="AI115"/>
  <c r="AH92"/>
  <c r="AC106"/>
  <c r="AH85"/>
  <c r="AF85"/>
  <c r="AC85"/>
  <c r="AH84"/>
  <c r="AI67"/>
  <c r="AG37"/>
  <c r="AH10"/>
  <c r="AG57"/>
  <c r="AI143"/>
  <c r="AF129"/>
  <c r="AC117"/>
  <c r="AF93"/>
  <c r="AF91"/>
  <c r="AG89"/>
  <c r="AF87"/>
  <c r="AH87"/>
  <c r="AG85"/>
  <c r="AF83"/>
  <c r="AI81"/>
  <c r="AG79"/>
  <c r="AF75"/>
  <c r="AH75"/>
  <c r="AF72"/>
  <c r="AF70"/>
  <c r="F68"/>
  <c r="AG65"/>
  <c r="AI65"/>
  <c r="AC63"/>
  <c r="F63"/>
  <c r="AI61"/>
  <c r="AI60"/>
  <c r="AF58"/>
  <c r="AI56"/>
  <c r="AH48"/>
  <c r="AH46"/>
  <c r="AH43"/>
  <c r="AG43"/>
  <c r="F41"/>
  <c r="AC39"/>
  <c r="AJ39" s="1"/>
  <c r="AC35"/>
  <c r="AH35"/>
  <c r="F35"/>
  <c r="AC33"/>
  <c r="AH33"/>
  <c r="AG22"/>
  <c r="AF22"/>
  <c r="AF16"/>
  <c r="AC16"/>
  <c r="AI16"/>
  <c r="F14"/>
  <c r="AF14"/>
  <c r="G14" s="1"/>
  <c r="AI169"/>
  <c r="AG11"/>
  <c r="AH11"/>
  <c r="AI11"/>
  <c r="AG24"/>
  <c r="AC26"/>
  <c r="AF15"/>
  <c r="AH15"/>
  <c r="AI15"/>
  <c r="AD140"/>
  <c r="AD87"/>
  <c r="AD67"/>
  <c r="AE61"/>
  <c r="AE60"/>
  <c r="AE55"/>
  <c r="AE52"/>
  <c r="AD50"/>
  <c r="AE47"/>
  <c r="AD36"/>
  <c r="AG23"/>
  <c r="F166"/>
  <c r="AF137"/>
  <c r="AF134"/>
  <c r="AG123"/>
  <c r="AC119"/>
  <c r="AH81"/>
  <c r="AH80"/>
  <c r="AG78"/>
  <c r="AC77"/>
  <c r="AF76"/>
  <c r="AG61"/>
  <c r="AF59"/>
  <c r="AC59"/>
  <c r="AI50"/>
  <c r="AI49"/>
  <c r="AC49"/>
  <c r="AF47"/>
  <c r="AG47"/>
  <c r="AI47"/>
  <c r="AH47"/>
  <c r="AF46"/>
  <c r="AG45"/>
  <c r="AC45"/>
  <c r="AH45"/>
  <c r="F44"/>
  <c r="AI42"/>
  <c r="AG41"/>
  <c r="AF41"/>
  <c r="AC40"/>
  <c r="AJ40" s="1"/>
  <c r="AI40"/>
  <c r="AD152"/>
  <c r="AD139"/>
  <c r="AD135"/>
  <c r="AF132"/>
  <c r="AD122"/>
  <c r="AJ122" s="1"/>
  <c r="AD119"/>
  <c r="AE78"/>
  <c r="AD78"/>
  <c r="AE76"/>
  <c r="AF60"/>
  <c r="AE58"/>
  <c r="AD58"/>
  <c r="F57"/>
  <c r="AH50"/>
  <c r="AE49"/>
  <c r="AE48"/>
  <c r="AD47"/>
  <c r="AJ47" s="1"/>
  <c r="AD46"/>
  <c r="AD45"/>
  <c r="AE44"/>
  <c r="AD44"/>
  <c r="AD43"/>
  <c r="F43"/>
  <c r="AE40"/>
  <c r="AD39"/>
  <c r="F38"/>
  <c r="AG162"/>
  <c r="AF154"/>
  <c r="AH150"/>
  <c r="AC147"/>
  <c r="F144"/>
  <c r="AH143"/>
  <c r="AG143"/>
  <c r="F141"/>
  <c r="AC140"/>
  <c r="AC127"/>
  <c r="AF126"/>
  <c r="AF125"/>
  <c r="AC125"/>
  <c r="AG117"/>
  <c r="AH112"/>
  <c r="AC110"/>
  <c r="AF110"/>
  <c r="AF108"/>
  <c r="AH108"/>
  <c r="AI105"/>
  <c r="AH67"/>
  <c r="AG67"/>
  <c r="AG64"/>
  <c r="AH55"/>
  <c r="AG55"/>
  <c r="AH54"/>
  <c r="AG36"/>
  <c r="AF35"/>
  <c r="AK35"/>
  <c r="B35" s="1"/>
  <c r="AI35"/>
  <c r="F34"/>
  <c r="AF34"/>
  <c r="AF32"/>
  <c r="F30"/>
  <c r="AG30"/>
  <c r="AF30"/>
  <c r="AC29"/>
  <c r="AC27"/>
  <c r="AF26"/>
  <c r="F24"/>
  <c r="AF23"/>
  <c r="AC23"/>
  <c r="AH161"/>
  <c r="AI154"/>
  <c r="AF149"/>
  <c r="AF147"/>
  <c r="AE141"/>
  <c r="AD127"/>
  <c r="AH124"/>
  <c r="AF117"/>
  <c r="AD116"/>
  <c r="AH115"/>
  <c r="AD107"/>
  <c r="AE66"/>
  <c r="AH66"/>
  <c r="AD65"/>
  <c r="AE64"/>
  <c r="AE54"/>
  <c r="AE35"/>
  <c r="AJ35"/>
  <c r="AG34"/>
  <c r="AD33"/>
  <c r="AG33"/>
  <c r="AD32"/>
  <c r="AD30"/>
  <c r="AD29"/>
  <c r="AE28"/>
  <c r="AD26"/>
  <c r="AD25"/>
  <c r="AE24"/>
  <c r="AD23"/>
  <c r="AJ23" s="1"/>
  <c r="AH119"/>
  <c r="AE75"/>
  <c r="AE63"/>
  <c r="AC62"/>
  <c r="AD57"/>
  <c r="AE53"/>
  <c r="AC115"/>
  <c r="AC103"/>
  <c r="AH91"/>
  <c r="AF86"/>
  <c r="F76"/>
  <c r="AH64"/>
  <c r="AH56"/>
  <c r="AG46"/>
  <c r="AG40"/>
  <c r="AI30"/>
  <c r="AF29"/>
  <c r="AC19"/>
  <c r="AH13"/>
  <c r="AH183"/>
  <c r="AI140"/>
  <c r="AG115"/>
  <c r="AC120"/>
  <c r="AC163"/>
  <c r="AJ163" s="1"/>
  <c r="AG155"/>
  <c r="AH147"/>
  <c r="AF143"/>
  <c r="AI7"/>
  <c r="AC7"/>
  <c r="AF7"/>
  <c r="AG7"/>
  <c r="G7" s="1"/>
  <c r="AH7"/>
  <c r="AC97"/>
  <c r="AC34"/>
  <c r="AG17"/>
  <c r="AC42"/>
  <c r="AH52"/>
  <c r="AG58"/>
  <c r="AH68"/>
  <c r="AC84"/>
  <c r="AJ84" s="1"/>
  <c r="AI113"/>
  <c r="AI27"/>
  <c r="AI31"/>
  <c r="F32"/>
  <c r="AF36"/>
  <c r="AF27"/>
  <c r="AG27"/>
  <c r="AG31"/>
  <c r="AF31"/>
  <c r="AH32"/>
  <c r="AH34"/>
  <c r="AC36"/>
  <c r="AF54"/>
  <c r="AG54"/>
  <c r="AI64"/>
  <c r="AF66"/>
  <c r="AC66"/>
  <c r="AF128"/>
  <c r="AG48"/>
  <c r="F164"/>
  <c r="AH40"/>
  <c r="AH42"/>
  <c r="AF44"/>
  <c r="AI46"/>
  <c r="AC50"/>
  <c r="AG50"/>
  <c r="AC76"/>
  <c r="AH76"/>
  <c r="AH78"/>
  <c r="AF80"/>
  <c r="AC80"/>
  <c r="AC164"/>
  <c r="F48"/>
  <c r="AF56"/>
  <c r="AI58"/>
  <c r="AC60"/>
  <c r="AH60"/>
  <c r="AF68"/>
  <c r="AI70"/>
  <c r="AC70"/>
  <c r="AC72"/>
  <c r="AF42"/>
  <c r="F52"/>
  <c r="AF82"/>
  <c r="AG84"/>
  <c r="AI88"/>
  <c r="F94"/>
  <c r="AC90"/>
  <c r="AG90"/>
  <c r="AF118"/>
  <c r="AG38"/>
  <c r="AH38"/>
  <c r="AI52"/>
  <c r="AF64"/>
  <c r="AI82"/>
  <c r="AI78"/>
  <c r="AI72"/>
  <c r="AG66"/>
  <c r="AG42"/>
  <c r="F84"/>
  <c r="AI17"/>
  <c r="AF19"/>
  <c r="AH31"/>
  <c r="AH8"/>
  <c r="AC32"/>
  <c r="F3"/>
  <c r="AF5"/>
  <c r="F8"/>
  <c r="AC6"/>
  <c r="AI8"/>
  <c r="AI19"/>
  <c r="AG101"/>
  <c r="AH98"/>
  <c r="F27"/>
  <c r="AI186"/>
  <c r="AH182"/>
  <c r="AH160"/>
  <c r="AI146"/>
  <c r="AC144"/>
  <c r="AG138"/>
  <c r="AF130"/>
  <c r="AG126"/>
  <c r="AI116"/>
  <c r="AH109"/>
  <c r="AH104"/>
  <c r="AG100"/>
  <c r="AI96"/>
  <c r="AC94"/>
  <c r="AI91"/>
  <c r="AH29"/>
  <c r="AG29"/>
  <c r="AI29"/>
  <c r="AC177"/>
  <c r="AG174"/>
  <c r="AI165"/>
  <c r="AG165"/>
  <c r="AH158"/>
  <c r="AF158"/>
  <c r="AH157"/>
  <c r="AC154"/>
  <c r="AF140"/>
  <c r="F140"/>
  <c r="AI139"/>
  <c r="AG139"/>
  <c r="AH136"/>
  <c r="AG136"/>
  <c r="AF135"/>
  <c r="AI135"/>
  <c r="F132"/>
  <c r="AI132"/>
  <c r="AH132"/>
  <c r="AG132"/>
  <c r="AC131"/>
  <c r="AF131"/>
  <c r="AI131"/>
  <c r="AG131"/>
  <c r="AH131"/>
  <c r="F131"/>
  <c r="AH127"/>
  <c r="AI127"/>
  <c r="F123"/>
  <c r="AC123"/>
  <c r="AI122"/>
  <c r="AG122"/>
  <c r="AC122"/>
  <c r="AF122"/>
  <c r="AG121"/>
  <c r="AI121"/>
  <c r="AI120"/>
  <c r="AF120"/>
  <c r="AG119"/>
  <c r="AF119"/>
  <c r="AH118"/>
  <c r="AI118"/>
  <c r="AI117"/>
  <c r="AC113"/>
  <c r="F113"/>
  <c r="AC112"/>
  <c r="AD181"/>
  <c r="AD172"/>
  <c r="AD160"/>
  <c r="AE152"/>
  <c r="AC149"/>
  <c r="AF145"/>
  <c r="AC142"/>
  <c r="AC141"/>
  <c r="AD138"/>
  <c r="AE135"/>
  <c r="AD134"/>
  <c r="AD131"/>
  <c r="AJ131" s="1"/>
  <c r="F128"/>
  <c r="AD126"/>
  <c r="AH125"/>
  <c r="AE122"/>
  <c r="AD121"/>
  <c r="AD120"/>
  <c r="AE118"/>
  <c r="AD112"/>
  <c r="AG110"/>
  <c r="F106"/>
  <c r="AD101"/>
  <c r="AD100"/>
  <c r="AG172"/>
  <c r="AG107"/>
  <c r="AG124"/>
  <c r="AF123"/>
  <c r="AC186"/>
  <c r="AH107"/>
  <c r="AH105"/>
  <c r="AF116"/>
  <c r="AC128"/>
  <c r="AF136"/>
  <c r="AG142"/>
  <c r="AC150"/>
  <c r="AJ150" s="1"/>
  <c r="AC168"/>
  <c r="AI108"/>
  <c r="AH140"/>
  <c r="AI141"/>
  <c r="AI160"/>
  <c r="F29"/>
  <c r="AG105"/>
  <c r="AF106"/>
  <c r="AH106"/>
  <c r="F108"/>
  <c r="AC109"/>
  <c r="AI110"/>
  <c r="AH110"/>
  <c r="AI112"/>
  <c r="AG116"/>
  <c r="AC116"/>
  <c r="AH117"/>
  <c r="AF124"/>
  <c r="AG125"/>
  <c r="AC126"/>
  <c r="AF127"/>
  <c r="AG127"/>
  <c r="AH128"/>
  <c r="AI128"/>
  <c r="AG140"/>
  <c r="AG141"/>
  <c r="AI142"/>
  <c r="AH144"/>
  <c r="AI145"/>
  <c r="AC146"/>
  <c r="AI149"/>
  <c r="AI150"/>
  <c r="AF153"/>
  <c r="AF161"/>
  <c r="AH120"/>
  <c r="AF133"/>
  <c r="F119"/>
  <c r="AH121"/>
  <c r="AH122"/>
  <c r="AH123"/>
  <c r="AC132"/>
  <c r="AI134"/>
  <c r="AH135"/>
  <c r="AI136"/>
  <c r="AG151"/>
  <c r="AF159"/>
  <c r="AF168"/>
  <c r="AF162"/>
  <c r="F114"/>
  <c r="AI119"/>
  <c r="F125"/>
  <c r="F135"/>
  <c r="AF141"/>
  <c r="AC157"/>
  <c r="AJ157" s="1"/>
  <c r="F118"/>
  <c r="AH113"/>
  <c r="F122"/>
  <c r="AG118"/>
  <c r="AH139"/>
  <c r="F105"/>
  <c r="AC124"/>
  <c r="AG106"/>
  <c r="AC165"/>
  <c r="AH141"/>
  <c r="AF112"/>
  <c r="AC135"/>
  <c r="AJ135" s="1"/>
  <c r="AC121"/>
  <c r="AC171"/>
  <c r="AG170"/>
  <c r="AG164"/>
  <c r="AH159"/>
  <c r="AG159"/>
  <c r="AH155"/>
  <c r="AI155"/>
  <c r="AG152"/>
  <c r="F152"/>
  <c r="AH151"/>
  <c r="AC148"/>
  <c r="AI148"/>
  <c r="AH138"/>
  <c r="AF138"/>
  <c r="AH137"/>
  <c r="AI137"/>
  <c r="AC137"/>
  <c r="AG137"/>
  <c r="F137"/>
  <c r="AG134"/>
  <c r="AC134"/>
  <c r="F133"/>
  <c r="AH133"/>
  <c r="AC133"/>
  <c r="AI133"/>
  <c r="AC130"/>
  <c r="AH130"/>
  <c r="AG130"/>
  <c r="F130"/>
  <c r="AH129"/>
  <c r="AC129"/>
  <c r="AI129"/>
  <c r="F126"/>
  <c r="AI126"/>
  <c r="AH114"/>
  <c r="AF114"/>
  <c r="AC114"/>
  <c r="AI114"/>
  <c r="AI103"/>
  <c r="AF103"/>
  <c r="AI102"/>
  <c r="AC101"/>
  <c r="AH101"/>
  <c r="AI101"/>
  <c r="AG99"/>
  <c r="AD178"/>
  <c r="AD174"/>
  <c r="AF163"/>
  <c r="AF160"/>
  <c r="AE158"/>
  <c r="AD151"/>
  <c r="AD147"/>
  <c r="AD146"/>
  <c r="AG144"/>
  <c r="AD143"/>
  <c r="AC143"/>
  <c r="AJ143" s="1"/>
  <c r="AD142"/>
  <c r="AD136"/>
  <c r="AE133"/>
  <c r="AJ133"/>
  <c r="AD133"/>
  <c r="AE132"/>
  <c r="AD132"/>
  <c r="AJ132" s="1"/>
  <c r="F116"/>
  <c r="AD115"/>
  <c r="AE113"/>
  <c r="AJ113"/>
  <c r="AD113"/>
  <c r="AG111"/>
  <c r="AD110"/>
  <c r="AG108"/>
  <c r="AE107"/>
  <c r="AC107"/>
  <c r="AJ107"/>
  <c r="AD105"/>
  <c r="AD104"/>
  <c r="AD103"/>
  <c r="AE102"/>
  <c r="F100"/>
  <c r="AD98"/>
  <c r="AG98"/>
  <c r="AD97"/>
  <c r="AI97"/>
  <c r="AF94"/>
  <c r="F87"/>
  <c r="AC87"/>
  <c r="AJ87" s="1"/>
  <c r="AI83"/>
  <c r="AC83"/>
  <c r="AG73"/>
  <c r="AG59"/>
  <c r="AI59"/>
  <c r="AH3"/>
  <c r="AG3"/>
  <c r="AG13"/>
  <c r="AI13"/>
  <c r="AC13"/>
  <c r="AI23"/>
  <c r="AH23"/>
  <c r="AC93"/>
  <c r="AC92"/>
  <c r="AC91"/>
  <c r="AI89"/>
  <c r="AH86"/>
  <c r="AI80"/>
  <c r="AI77"/>
  <c r="AE74"/>
  <c r="AH74"/>
  <c r="AD73"/>
  <c r="AE71"/>
  <c r="AC71"/>
  <c r="AJ71"/>
  <c r="AG69"/>
  <c r="AC61"/>
  <c r="AE59"/>
  <c r="F55"/>
  <c r="AH178"/>
  <c r="F178"/>
  <c r="AF18"/>
  <c r="AG18"/>
  <c r="G18" s="1"/>
  <c r="AC9"/>
  <c r="AJ9" s="1"/>
  <c r="AH99"/>
  <c r="AI99"/>
  <c r="AF99"/>
  <c r="AH100"/>
  <c r="AF100"/>
  <c r="AC100"/>
  <c r="AI100"/>
  <c r="AF107"/>
  <c r="AF96"/>
  <c r="AH96"/>
  <c r="AF98"/>
  <c r="AC98"/>
  <c r="AG15"/>
  <c r="AC15"/>
  <c r="F15"/>
  <c r="AC11"/>
  <c r="AJ11" s="1"/>
  <c r="AF11"/>
  <c r="AF24"/>
  <c r="AI24"/>
  <c r="AH24"/>
  <c r="AG26"/>
  <c r="AI26"/>
  <c r="AH189"/>
  <c r="AG176"/>
  <c r="AI189"/>
  <c r="AH185"/>
  <c r="AC184"/>
  <c r="AF181"/>
  <c r="AH181"/>
  <c r="AF20"/>
  <c r="AG20"/>
  <c r="AI4"/>
  <c r="AF102"/>
  <c r="F97"/>
  <c r="AC104"/>
  <c r="AH21"/>
  <c r="AG109"/>
  <c r="AI12"/>
  <c r="AG12"/>
  <c r="F28"/>
  <c r="AF111"/>
  <c r="F111"/>
  <c r="AC187"/>
  <c r="AF186"/>
  <c r="AC173"/>
  <c r="AJ173" s="1"/>
  <c r="AG175"/>
  <c r="F158"/>
  <c r="AH164"/>
  <c r="AG4"/>
  <c r="F4"/>
  <c r="AC4"/>
  <c r="AJ4"/>
  <c r="AF4"/>
  <c r="AH4"/>
  <c r="AG97"/>
  <c r="AH97"/>
  <c r="AF97"/>
  <c r="AF104"/>
  <c r="AG104"/>
  <c r="AI104"/>
  <c r="AF21"/>
  <c r="AC21"/>
  <c r="AI21"/>
  <c r="AG21"/>
  <c r="G21" s="1"/>
  <c r="AH25"/>
  <c r="AF25"/>
  <c r="AI25"/>
  <c r="AG25"/>
  <c r="AC25"/>
  <c r="F12"/>
  <c r="AH12"/>
  <c r="AF12"/>
  <c r="AC12"/>
  <c r="AH20"/>
  <c r="AI20"/>
  <c r="F20"/>
  <c r="AH102"/>
  <c r="AG102"/>
  <c r="AC18"/>
  <c r="AJ18" s="1"/>
  <c r="AI18"/>
  <c r="AH18"/>
  <c r="AI107"/>
  <c r="F107"/>
  <c r="AF109"/>
  <c r="AI109"/>
  <c r="AF9"/>
  <c r="AI9"/>
  <c r="AG9"/>
  <c r="AG28"/>
  <c r="AF28"/>
  <c r="G28" s="1"/>
  <c r="AH28"/>
  <c r="AC28"/>
  <c r="AC111"/>
  <c r="AJ111" s="1"/>
  <c r="AI111"/>
  <c r="AF156"/>
  <c r="AI170"/>
  <c r="AF174"/>
  <c r="AC172"/>
  <c r="AJ172" s="1"/>
  <c r="AH180"/>
  <c r="AC181"/>
  <c r="AC185"/>
  <c r="AC188"/>
  <c r="AJ188" s="1"/>
  <c r="AC189"/>
  <c r="AH176"/>
  <c r="AG178"/>
  <c r="AF178"/>
  <c r="AG147"/>
  <c r="AI180"/>
  <c r="AF148"/>
  <c r="AC151"/>
  <c r="AF151"/>
  <c r="AI152"/>
  <c r="AF155"/>
  <c r="AG156"/>
  <c r="AC159"/>
  <c r="AI171"/>
  <c r="AH156"/>
  <c r="AH153"/>
  <c r="AH174"/>
  <c r="AH166"/>
  <c r="AI157"/>
  <c r="AC162"/>
  <c r="AH154"/>
  <c r="AC153"/>
  <c r="AJ153" s="1"/>
  <c r="AI147"/>
  <c r="AI158"/>
  <c r="AC160"/>
  <c r="AG157"/>
  <c r="AI161"/>
  <c r="AH165"/>
  <c r="AC145"/>
  <c r="AJ44"/>
  <c r="AD189"/>
  <c r="AI182"/>
  <c r="AC170"/>
  <c r="AD157"/>
  <c r="AE154"/>
  <c r="AJ154"/>
  <c r="AD153"/>
  <c r="AH152"/>
  <c r="AE148"/>
  <c r="AJ148"/>
  <c r="G148" s="1"/>
  <c r="AH146"/>
  <c r="AD144"/>
  <c r="AH142"/>
  <c r="AD141"/>
  <c r="AJ141" s="1"/>
  <c r="G141" s="1"/>
  <c r="AE138"/>
  <c r="AE136"/>
  <c r="AE134"/>
  <c r="AJ134"/>
  <c r="AH134"/>
  <c r="AD130"/>
  <c r="AD128"/>
  <c r="AE126"/>
  <c r="AJ126" s="1"/>
  <c r="AD125"/>
  <c r="AD124"/>
  <c r="AI124"/>
  <c r="AD123"/>
  <c r="AG120"/>
  <c r="AD117"/>
  <c r="AH116"/>
  <c r="AD114"/>
  <c r="AG114"/>
  <c r="AD111"/>
  <c r="AD108"/>
  <c r="AD106"/>
  <c r="AF105"/>
  <c r="AG103"/>
  <c r="AE94"/>
  <c r="AJ94" s="1"/>
  <c r="AD94"/>
  <c r="AH94"/>
  <c r="AG92"/>
  <c r="AC86"/>
  <c r="AG82"/>
  <c r="AI76"/>
  <c r="AG72"/>
  <c r="G72" s="1"/>
  <c r="AC68"/>
  <c r="AC64"/>
  <c r="AC58"/>
  <c r="AJ58" s="1"/>
  <c r="AF50"/>
  <c r="G50" s="1"/>
  <c r="AC46"/>
  <c r="AE39"/>
  <c r="F39"/>
  <c r="AI39"/>
  <c r="AI38"/>
  <c r="AI34"/>
  <c r="AC31"/>
  <c r="AH27"/>
  <c r="AC24"/>
  <c r="AJ24" s="1"/>
  <c r="AG19"/>
  <c r="AD12"/>
  <c r="AJ12" s="1"/>
  <c r="AI6"/>
  <c r="AI162"/>
  <c r="AC99"/>
  <c r="AF8"/>
  <c r="AF175"/>
  <c r="AG167"/>
  <c r="AI163"/>
  <c r="AH163"/>
  <c r="AG163"/>
  <c r="AI144"/>
  <c r="AF144"/>
  <c r="AI138"/>
  <c r="AC138"/>
  <c r="AJ138"/>
  <c r="F101"/>
  <c r="F93"/>
  <c r="AG93"/>
  <c r="AG88"/>
  <c r="AH88"/>
  <c r="AF88"/>
  <c r="G88" s="1"/>
  <c r="AI87"/>
  <c r="AG87"/>
  <c r="F85"/>
  <c r="AI85"/>
  <c r="AH77"/>
  <c r="AF77"/>
  <c r="AG77"/>
  <c r="AG75"/>
  <c r="AC75"/>
  <c r="AJ75" s="1"/>
  <c r="F75"/>
  <c r="AG70"/>
  <c r="F70"/>
  <c r="AC67"/>
  <c r="AF67"/>
  <c r="F67"/>
  <c r="AF62"/>
  <c r="AG62"/>
  <c r="F61"/>
  <c r="AH61"/>
  <c r="F59"/>
  <c r="AH59"/>
  <c r="AF57"/>
  <c r="AC57"/>
  <c r="AI57"/>
  <c r="F56"/>
  <c r="AE56"/>
  <c r="AG56"/>
  <c r="AC56"/>
  <c r="AH44"/>
  <c r="AG44"/>
  <c r="AI43"/>
  <c r="AF43"/>
  <c r="AK43" s="1"/>
  <c r="B43" s="1"/>
  <c r="AC41"/>
  <c r="AH41"/>
  <c r="G4"/>
  <c r="AJ28"/>
  <c r="AJ66"/>
  <c r="AJ15"/>
  <c r="G15"/>
  <c r="AJ21"/>
  <c r="AJ185"/>
  <c r="AF180"/>
  <c r="F179"/>
  <c r="AD169"/>
  <c r="AJ169" s="1"/>
  <c r="AE167"/>
  <c r="AE166"/>
  <c r="AF164"/>
  <c r="AE163"/>
  <c r="AG158"/>
  <c r="F157"/>
  <c r="F156"/>
  <c r="AG153"/>
  <c r="AK153" s="1"/>
  <c r="B153" s="1"/>
  <c r="AC152"/>
  <c r="AJ152" s="1"/>
  <c r="F150"/>
  <c r="AF150"/>
  <c r="AG148"/>
  <c r="AE147"/>
  <c r="AF142"/>
  <c r="AE137"/>
  <c r="AJ137" s="1"/>
  <c r="G137" s="1"/>
  <c r="F136"/>
  <c r="AC136"/>
  <c r="AJ136"/>
  <c r="AG135"/>
  <c r="AG133"/>
  <c r="AK133"/>
  <c r="B133"/>
  <c r="AE131"/>
  <c r="AG128"/>
  <c r="AC118"/>
  <c r="AH111"/>
  <c r="AE110"/>
  <c r="AJ110"/>
  <c r="AK110" s="1"/>
  <c r="B110" s="1"/>
  <c r="AE108"/>
  <c r="AI106"/>
  <c r="AE105"/>
  <c r="AC105"/>
  <c r="AC102"/>
  <c r="AF101"/>
  <c r="AI98"/>
  <c r="AE97"/>
  <c r="F96"/>
  <c r="AD96"/>
  <c r="AG94"/>
  <c r="AD93"/>
  <c r="AD86"/>
  <c r="AI86"/>
  <c r="AE85"/>
  <c r="AD85"/>
  <c r="AJ85"/>
  <c r="AE84"/>
  <c r="AC78"/>
  <c r="AJ78" s="1"/>
  <c r="AD77"/>
  <c r="AD76"/>
  <c r="AG76"/>
  <c r="F74"/>
  <c r="AD74"/>
  <c r="AE69"/>
  <c r="AD69"/>
  <c r="AI69"/>
  <c r="AD68"/>
  <c r="AI68"/>
  <c r="AE67"/>
  <c r="AJ67"/>
  <c r="F66"/>
  <c r="AD61"/>
  <c r="AJ61" s="1"/>
  <c r="AD60"/>
  <c r="AG60"/>
  <c r="AD59"/>
  <c r="AD56"/>
  <c r="AD55"/>
  <c r="AJ55" s="1"/>
  <c r="AK55" s="1"/>
  <c r="B55" s="1"/>
  <c r="AF55"/>
  <c r="F54"/>
  <c r="AD54"/>
  <c r="AE43"/>
  <c r="AJ43"/>
  <c r="AE41"/>
  <c r="AJ41"/>
  <c r="AK41" s="1"/>
  <c r="B41" s="1"/>
  <c r="G41"/>
  <c r="AF40"/>
  <c r="AH171"/>
  <c r="AG171"/>
  <c r="AF139"/>
  <c r="AC139"/>
  <c r="F124"/>
  <c r="AE124"/>
  <c r="AF113"/>
  <c r="G113" s="1"/>
  <c r="AG113"/>
  <c r="AG96"/>
  <c r="AC96"/>
  <c r="AJ96" s="1"/>
  <c r="F91"/>
  <c r="AG91"/>
  <c r="AF90"/>
  <c r="AH90"/>
  <c r="AK90" s="1"/>
  <c r="B90" s="1"/>
  <c r="AH89"/>
  <c r="AC89"/>
  <c r="F83"/>
  <c r="AE83"/>
  <c r="AJ83" s="1"/>
  <c r="AG81"/>
  <c r="AC81"/>
  <c r="AF81"/>
  <c r="AC79"/>
  <c r="AH79"/>
  <c r="AI79"/>
  <c r="AI74"/>
  <c r="AF74"/>
  <c r="AC74"/>
  <c r="AI73"/>
  <c r="AC73"/>
  <c r="AH73"/>
  <c r="AF73"/>
  <c r="AH72"/>
  <c r="F72"/>
  <c r="AI71"/>
  <c r="G71"/>
  <c r="F71"/>
  <c r="AF65"/>
  <c r="F65"/>
  <c r="AC65"/>
  <c r="AI63"/>
  <c r="AH63"/>
  <c r="AG63"/>
  <c r="AC52"/>
  <c r="AJ52" s="1"/>
  <c r="G52" s="1"/>
  <c r="AG52"/>
  <c r="AF52"/>
  <c r="AC51"/>
  <c r="AJ51"/>
  <c r="AI51"/>
  <c r="AJ74"/>
  <c r="AJ63"/>
  <c r="G35"/>
  <c r="AJ76"/>
  <c r="G76" s="1"/>
  <c r="AJ16"/>
  <c r="G16" s="1"/>
  <c r="F189"/>
  <c r="F188"/>
  <c r="AE177"/>
  <c r="AJ177" s="1"/>
  <c r="F175"/>
  <c r="AH170"/>
  <c r="AE165"/>
  <c r="AJ165"/>
  <c r="AE164"/>
  <c r="AD161"/>
  <c r="AC161"/>
  <c r="AJ160"/>
  <c r="F160"/>
  <c r="AI156"/>
  <c r="G156"/>
  <c r="F154"/>
  <c r="AD149"/>
  <c r="AG149"/>
  <c r="F148"/>
  <c r="AD145"/>
  <c r="AG145"/>
  <c r="F139"/>
  <c r="F138"/>
  <c r="AI130"/>
  <c r="AD129"/>
  <c r="AG129"/>
  <c r="AH126"/>
  <c r="AE125"/>
  <c r="AI125"/>
  <c r="AE121"/>
  <c r="AF121"/>
  <c r="AD118"/>
  <c r="AE116"/>
  <c r="AC108"/>
  <c r="AE104"/>
  <c r="F102"/>
  <c r="AE100"/>
  <c r="AJ100" s="1"/>
  <c r="AK100" s="1"/>
  <c r="B100" s="1"/>
  <c r="AD99"/>
  <c r="AD92"/>
  <c r="AJ92" s="1"/>
  <c r="F92"/>
  <c r="AE91"/>
  <c r="AJ91" s="1"/>
  <c r="AD90"/>
  <c r="AE88"/>
  <c r="AJ88"/>
  <c r="AI84"/>
  <c r="G84"/>
  <c r="AG83"/>
  <c r="AE82"/>
  <c r="F82"/>
  <c r="AE81"/>
  <c r="AJ81"/>
  <c r="G81" s="1"/>
  <c r="AD81"/>
  <c r="AG80"/>
  <c r="AD79"/>
  <c r="F73"/>
  <c r="AE70"/>
  <c r="AD70"/>
  <c r="AI66"/>
  <c r="AE65"/>
  <c r="AD64"/>
  <c r="AJ64"/>
  <c r="F64"/>
  <c r="F62"/>
  <c r="AD62"/>
  <c r="AI54"/>
  <c r="AE50"/>
  <c r="AJ50" s="1"/>
  <c r="AD49"/>
  <c r="AJ49" s="1"/>
  <c r="AF49"/>
  <c r="AD48"/>
  <c r="AC48"/>
  <c r="AJ48" s="1"/>
  <c r="AE36"/>
  <c r="AG32"/>
  <c r="AK32" s="1"/>
  <c r="B32" s="1"/>
  <c r="AH26"/>
  <c r="AC20"/>
  <c r="AJ20"/>
  <c r="G20" s="1"/>
  <c r="AJ19"/>
  <c r="AJ32"/>
  <c r="F186"/>
  <c r="AE183"/>
  <c r="AE181"/>
  <c r="AE176"/>
  <c r="F173"/>
  <c r="AE171"/>
  <c r="F169"/>
  <c r="AE168"/>
  <c r="F162"/>
  <c r="AE161"/>
  <c r="AJ161"/>
  <c r="AE153"/>
  <c r="AE151"/>
  <c r="AJ151" s="1"/>
  <c r="G151" s="1"/>
  <c r="F149"/>
  <c r="AE144"/>
  <c r="F142"/>
  <c r="AE140"/>
  <c r="AJ140"/>
  <c r="G140" s="1"/>
  <c r="F134"/>
  <c r="AE130"/>
  <c r="AJ130"/>
  <c r="AK130" s="1"/>
  <c r="B130" s="1"/>
  <c r="AE128"/>
  <c r="AE123"/>
  <c r="AJ123"/>
  <c r="AE119"/>
  <c r="AE114"/>
  <c r="AJ114"/>
  <c r="AK114"/>
  <c r="B114" s="1"/>
  <c r="AE106"/>
  <c r="AJ106"/>
  <c r="G106" s="1"/>
  <c r="F104"/>
  <c r="F99"/>
  <c r="AE93"/>
  <c r="AJ93"/>
  <c r="AE92"/>
  <c r="F81"/>
  <c r="AE79"/>
  <c r="AJ79"/>
  <c r="AK79" s="1"/>
  <c r="B79" s="1"/>
  <c r="F60"/>
  <c r="F58"/>
  <c r="AE57"/>
  <c r="AI48"/>
  <c r="AI36"/>
  <c r="AI28"/>
  <c r="F17"/>
  <c r="AI5"/>
  <c r="AH9"/>
  <c r="AC3"/>
  <c r="AJ3" s="1"/>
  <c r="F53"/>
  <c r="F50"/>
  <c r="F49"/>
  <c r="F46"/>
  <c r="AE45"/>
  <c r="AJ45"/>
  <c r="AK45" s="1"/>
  <c r="B45" s="1"/>
  <c r="F40"/>
  <c r="AE38"/>
  <c r="AJ38"/>
  <c r="AE34"/>
  <c r="AJ34"/>
  <c r="AE33"/>
  <c r="AJ33"/>
  <c r="G33" s="1"/>
  <c r="AE30"/>
  <c r="AE29"/>
  <c r="AJ29"/>
  <c r="AE27"/>
  <c r="AJ27"/>
  <c r="AE22"/>
  <c r="AJ22"/>
  <c r="F21"/>
  <c r="F19"/>
  <c r="F18"/>
  <c r="AJ8"/>
  <c r="AK8" s="1"/>
  <c r="B8" s="1"/>
  <c r="F7"/>
  <c r="AK4"/>
  <c r="B4" s="1"/>
  <c r="AE189"/>
  <c r="AJ189" s="1"/>
  <c r="G44"/>
  <c r="AK148"/>
  <c r="B148" s="1"/>
  <c r="AK156"/>
  <c r="B156" s="1"/>
  <c r="AK87"/>
  <c r="B87" s="1"/>
  <c r="G131"/>
  <c r="AK131"/>
  <c r="B131" s="1"/>
  <c r="G158"/>
  <c r="G153"/>
  <c r="AK15"/>
  <c r="B15" s="1"/>
  <c r="G134"/>
  <c r="F180"/>
  <c r="F177"/>
  <c r="AE142"/>
  <c r="AJ142"/>
  <c r="AK142" s="1"/>
  <c r="B142" s="1"/>
  <c r="G142"/>
  <c r="AE157"/>
  <c r="AE175"/>
  <c r="F165"/>
  <c r="F167"/>
  <c r="AE149"/>
  <c r="AJ149" s="1"/>
  <c r="G149" s="1"/>
  <c r="F153"/>
  <c r="F151"/>
  <c r="G39"/>
  <c r="G12"/>
  <c r="AK12"/>
  <c r="B12" s="1"/>
  <c r="G161"/>
  <c r="AE186"/>
  <c r="AJ186"/>
  <c r="F161"/>
  <c r="AE162"/>
  <c r="G162"/>
  <c r="G78"/>
  <c r="AK78"/>
  <c r="B78" s="1"/>
  <c r="G101"/>
  <c r="G91"/>
  <c r="AK91"/>
  <c r="B91" s="1"/>
  <c r="AK123"/>
  <c r="B123" s="1"/>
  <c r="AK66"/>
  <c r="B66" s="1"/>
  <c r="AK40"/>
  <c r="B40" s="1"/>
  <c r="AK96"/>
  <c r="B96" s="1"/>
  <c r="G165"/>
  <c r="AK163"/>
  <c r="B163" s="1"/>
  <c r="AK160"/>
  <c r="B160" s="1"/>
  <c r="G93"/>
  <c r="G92"/>
  <c r="AJ170"/>
  <c r="AK21"/>
  <c r="B21" s="1"/>
  <c r="G29"/>
  <c r="AK135"/>
  <c r="B135" s="1"/>
  <c r="AK18"/>
  <c r="B18" s="1"/>
  <c r="G9"/>
  <c r="AE99"/>
  <c r="AJ99"/>
  <c r="F182"/>
  <c r="F163"/>
  <c r="AE46"/>
  <c r="F45"/>
  <c r="F79"/>
  <c r="F69"/>
  <c r="F121"/>
  <c r="AE139"/>
  <c r="AJ139"/>
  <c r="G139" s="1"/>
  <c r="AE62"/>
  <c r="AE73"/>
  <c r="AJ73"/>
  <c r="AK122"/>
  <c r="B122" s="1"/>
  <c r="AK7"/>
  <c r="B7" s="1"/>
  <c r="AE155"/>
  <c r="AJ155"/>
  <c r="AK155" s="1"/>
  <c r="B155" s="1"/>
  <c r="F155"/>
  <c r="AE146"/>
  <c r="AJ146"/>
  <c r="F146"/>
  <c r="F145"/>
  <c r="AE145"/>
  <c r="AJ145"/>
  <c r="AE129"/>
  <c r="AJ129" s="1"/>
  <c r="F129"/>
  <c r="F127"/>
  <c r="AE127"/>
  <c r="AE120"/>
  <c r="AJ120"/>
  <c r="F120"/>
  <c r="AE115"/>
  <c r="AJ115"/>
  <c r="F115"/>
  <c r="AE103"/>
  <c r="F103"/>
  <c r="AE98"/>
  <c r="AJ98" s="1"/>
  <c r="AK98" s="1"/>
  <c r="B98" s="1"/>
  <c r="F98"/>
  <c r="F90"/>
  <c r="AE90"/>
  <c r="AJ90" s="1"/>
  <c r="F80"/>
  <c r="AE80"/>
  <c r="AJ80"/>
  <c r="F37"/>
  <c r="AE37"/>
  <c r="F31"/>
  <c r="AE31"/>
  <c r="AJ31" s="1"/>
  <c r="AK31" s="1"/>
  <c r="B31" s="1"/>
  <c r="G27"/>
  <c r="AE23"/>
  <c r="F23"/>
  <c r="AK22"/>
  <c r="B22" s="1"/>
  <c r="G22"/>
  <c r="F13"/>
  <c r="AE13"/>
  <c r="AJ13" s="1"/>
  <c r="G13" s="1"/>
  <c r="G10"/>
  <c r="AK14"/>
  <c r="B14" s="1"/>
  <c r="AE184"/>
  <c r="AJ184"/>
  <c r="AE159"/>
  <c r="AJ159"/>
  <c r="G159" s="1"/>
  <c r="F159"/>
  <c r="AE143"/>
  <c r="F143"/>
  <c r="AE117"/>
  <c r="F117"/>
  <c r="AE112"/>
  <c r="AJ112" s="1"/>
  <c r="AK112" s="1"/>
  <c r="B112" s="1"/>
  <c r="AE109"/>
  <c r="AJ109"/>
  <c r="F109"/>
  <c r="F89"/>
  <c r="AE89"/>
  <c r="AJ89"/>
  <c r="F86"/>
  <c r="AE86"/>
  <c r="F77"/>
  <c r="AE77"/>
  <c r="F42"/>
  <c r="AE42"/>
  <c r="AJ42"/>
  <c r="AK42" s="1"/>
  <c r="B42" s="1"/>
  <c r="F11"/>
  <c r="AK28"/>
  <c r="B28"/>
  <c r="AK67"/>
  <c r="B67"/>
  <c r="AK24"/>
  <c r="B24" s="1"/>
  <c r="AK154"/>
  <c r="B154"/>
  <c r="AK64"/>
  <c r="B64" s="1"/>
  <c r="G136"/>
  <c r="AK136"/>
  <c r="B136" s="1"/>
  <c r="G138"/>
  <c r="G3"/>
  <c r="G51"/>
  <c r="G85"/>
  <c r="G19"/>
  <c r="AJ70"/>
  <c r="AJ69"/>
  <c r="AK84"/>
  <c r="B84" s="1"/>
  <c r="AJ56"/>
  <c r="G38"/>
  <c r="G114"/>
  <c r="AK30"/>
  <c r="B30" s="1"/>
  <c r="AK9"/>
  <c r="B9"/>
  <c r="AJ166"/>
  <c r="AK111"/>
  <c r="B111" s="1"/>
  <c r="AJ57"/>
  <c r="AK57" s="1"/>
  <c r="B57" s="1"/>
  <c r="G57"/>
  <c r="G157"/>
  <c r="G73"/>
  <c r="AK139"/>
  <c r="B139" s="1"/>
  <c r="AK99"/>
  <c r="B99"/>
  <c r="G11"/>
  <c r="AK143"/>
  <c r="B143"/>
  <c r="G23"/>
  <c r="AK23"/>
  <c r="B23" s="1"/>
  <c r="G115"/>
  <c r="G120"/>
  <c r="AK120"/>
  <c r="B120" s="1"/>
  <c r="G129"/>
  <c r="G146"/>
  <c r="G155"/>
  <c r="AK89"/>
  <c r="B89" s="1"/>
  <c r="AK13"/>
  <c r="B13" s="1"/>
  <c r="G80"/>
  <c r="G145"/>
  <c r="G56"/>
  <c r="G70"/>
  <c r="AK70"/>
  <c r="B70" s="1"/>
  <c r="AK69"/>
  <c r="B69" s="1"/>
  <c r="AK49" l="1"/>
  <c r="B49" s="1"/>
  <c r="G49"/>
  <c r="G48"/>
  <c r="G107"/>
  <c r="AK107"/>
  <c r="B107" s="1"/>
  <c r="AK126"/>
  <c r="B126" s="1"/>
  <c r="G126"/>
  <c r="AK132"/>
  <c r="B132" s="1"/>
  <c r="G132"/>
  <c r="AG189"/>
  <c r="AF189"/>
  <c r="AG180"/>
  <c r="AC180"/>
  <c r="AE5"/>
  <c r="F5"/>
  <c r="G8"/>
  <c r="AK50"/>
  <c r="B50" s="1"/>
  <c r="AK20"/>
  <c r="B20" s="1"/>
  <c r="AJ108"/>
  <c r="AK113"/>
  <c r="B113" s="1"/>
  <c r="AJ118"/>
  <c r="G118" s="1"/>
  <c r="AJ46"/>
  <c r="AJ68"/>
  <c r="G68" s="1"/>
  <c r="AJ86"/>
  <c r="G86" s="1"/>
  <c r="AK151"/>
  <c r="B151" s="1"/>
  <c r="G160"/>
  <c r="AK138"/>
  <c r="B138" s="1"/>
  <c r="AK159"/>
  <c r="B159" s="1"/>
  <c r="AJ171"/>
  <c r="AK162"/>
  <c r="B162" s="1"/>
  <c r="G133"/>
  <c r="AJ116"/>
  <c r="AK116" s="1"/>
  <c r="B116" s="1"/>
  <c r="AK106"/>
  <c r="B106" s="1"/>
  <c r="AK141"/>
  <c r="B141" s="1"/>
  <c r="G123"/>
  <c r="G100"/>
  <c r="G67"/>
  <c r="AK108"/>
  <c r="B108" s="1"/>
  <c r="AJ127"/>
  <c r="AK127" s="1"/>
  <c r="B127" s="1"/>
  <c r="G154"/>
  <c r="G40"/>
  <c r="AK76"/>
  <c r="B76" s="1"/>
  <c r="AK137"/>
  <c r="B137" s="1"/>
  <c r="AK85"/>
  <c r="B85" s="1"/>
  <c r="AJ102"/>
  <c r="AK92"/>
  <c r="B92" s="1"/>
  <c r="AK39"/>
  <c r="B39" s="1"/>
  <c r="G45"/>
  <c r="G53"/>
  <c r="AK61"/>
  <c r="B61" s="1"/>
  <c r="AK33"/>
  <c r="B33" s="1"/>
  <c r="AK115"/>
  <c r="B115" s="1"/>
  <c r="AK71"/>
  <c r="B71" s="1"/>
  <c r="AD183"/>
  <c r="AD180"/>
  <c r="AK146"/>
  <c r="B146" s="1"/>
  <c r="AK94"/>
  <c r="B94" s="1"/>
  <c r="G94"/>
  <c r="AK109"/>
  <c r="B109" s="1"/>
  <c r="G109"/>
  <c r="AH186"/>
  <c r="AG186"/>
  <c r="G186" s="1"/>
  <c r="AF182"/>
  <c r="AG182"/>
  <c r="AC182"/>
  <c r="AJ182" s="1"/>
  <c r="AG181"/>
  <c r="AK181" s="1"/>
  <c r="B181" s="1"/>
  <c r="F181"/>
  <c r="AI181"/>
  <c r="AG177"/>
  <c r="AF177"/>
  <c r="AI177"/>
  <c r="AH177"/>
  <c r="AI174"/>
  <c r="F174"/>
  <c r="AE6"/>
  <c r="AJ6" s="1"/>
  <c r="F6"/>
  <c r="F26"/>
  <c r="AE26"/>
  <c r="AK80"/>
  <c r="B80" s="1"/>
  <c r="AJ65"/>
  <c r="G65" s="1"/>
  <c r="AK73"/>
  <c r="B73" s="1"/>
  <c r="AJ181"/>
  <c r="G111"/>
  <c r="AJ168"/>
  <c r="AJ128"/>
  <c r="G128" s="1"/>
  <c r="G127"/>
  <c r="G135"/>
  <c r="AJ144"/>
  <c r="AK144" s="1"/>
  <c r="B144" s="1"/>
  <c r="AK19"/>
  <c r="B19" s="1"/>
  <c r="G42"/>
  <c r="AK44"/>
  <c r="B44" s="1"/>
  <c r="AK48"/>
  <c r="B48" s="1"/>
  <c r="AK27"/>
  <c r="B27" s="1"/>
  <c r="G143"/>
  <c r="AJ62"/>
  <c r="AK62" s="1"/>
  <c r="B62" s="1"/>
  <c r="G69"/>
  <c r="AK65"/>
  <c r="B65" s="1"/>
  <c r="AC174"/>
  <c r="AJ174" s="1"/>
  <c r="AK161"/>
  <c r="B161" s="1"/>
  <c r="AK157"/>
  <c r="B157" s="1"/>
  <c r="G34"/>
  <c r="AK34"/>
  <c r="B34" s="1"/>
  <c r="AH187"/>
  <c r="AI187"/>
  <c r="AF187"/>
  <c r="F187"/>
  <c r="AG187"/>
  <c r="AF185"/>
  <c r="AG185"/>
  <c r="F185"/>
  <c r="AI185"/>
  <c r="AI184"/>
  <c r="AF184"/>
  <c r="AH184"/>
  <c r="F184"/>
  <c r="AI179"/>
  <c r="AF179"/>
  <c r="AG179"/>
  <c r="AH179"/>
  <c r="AC179"/>
  <c r="AJ179" s="1"/>
  <c r="AI178"/>
  <c r="AK178" s="1"/>
  <c r="B178" s="1"/>
  <c r="AC178"/>
  <c r="AJ178" s="1"/>
  <c r="F176"/>
  <c r="AF176"/>
  <c r="AC176"/>
  <c r="AJ176" s="1"/>
  <c r="AI176"/>
  <c r="AK140"/>
  <c r="B140" s="1"/>
  <c r="AK52"/>
  <c r="B52" s="1"/>
  <c r="AK81"/>
  <c r="B81" s="1"/>
  <c r="G90"/>
  <c r="G96"/>
  <c r="AK158"/>
  <c r="B158" s="1"/>
  <c r="G144"/>
  <c r="AJ124"/>
  <c r="AK124" s="1"/>
  <c r="B124" s="1"/>
  <c r="AK174"/>
  <c r="B174" s="1"/>
  <c r="G89"/>
  <c r="AJ97"/>
  <c r="G97" s="1"/>
  <c r="AK118"/>
  <c r="B118" s="1"/>
  <c r="G122"/>
  <c r="AK101"/>
  <c r="B101" s="1"/>
  <c r="AJ60"/>
  <c r="AJ164"/>
  <c r="G164" s="1"/>
  <c r="G66"/>
  <c r="AJ36"/>
  <c r="G31"/>
  <c r="G64"/>
  <c r="AJ103"/>
  <c r="G103" s="1"/>
  <c r="AJ26"/>
  <c r="AK26" s="1"/>
  <c r="B26" s="1"/>
  <c r="G30"/>
  <c r="AK11"/>
  <c r="B11" s="1"/>
  <c r="AK16"/>
  <c r="B16" s="1"/>
  <c r="AK72"/>
  <c r="B72" s="1"/>
  <c r="G87"/>
  <c r="AJ117"/>
  <c r="AE187"/>
  <c r="AD187"/>
  <c r="AJ187" s="1"/>
  <c r="AG184"/>
  <c r="AD175"/>
  <c r="AI173"/>
  <c r="AK145"/>
  <c r="B145" s="1"/>
  <c r="G75"/>
  <c r="AK75"/>
  <c r="B75" s="1"/>
  <c r="AK102"/>
  <c r="B102" s="1"/>
  <c r="G102"/>
  <c r="AK83"/>
  <c r="B83" s="1"/>
  <c r="G83"/>
  <c r="AK47"/>
  <c r="B47" s="1"/>
  <c r="G47"/>
  <c r="AK74"/>
  <c r="B74" s="1"/>
  <c r="G74"/>
  <c r="AK17"/>
  <c r="B17" s="1"/>
  <c r="G17"/>
  <c r="AK37"/>
  <c r="B37" s="1"/>
  <c r="G37"/>
  <c r="G63"/>
  <c r="AK63"/>
  <c r="B63" s="1"/>
  <c r="AF183"/>
  <c r="AI183"/>
  <c r="AC183"/>
  <c r="AJ183" s="1"/>
  <c r="AG183"/>
  <c r="AH175"/>
  <c r="G175" s="1"/>
  <c r="AC175"/>
  <c r="AJ175" s="1"/>
  <c r="AK152"/>
  <c r="B152" s="1"/>
  <c r="G152"/>
  <c r="AK150"/>
  <c r="B150" s="1"/>
  <c r="G150"/>
  <c r="F25"/>
  <c r="AE25"/>
  <c r="AJ25" s="1"/>
  <c r="G26"/>
  <c r="G55"/>
  <c r="AK128"/>
  <c r="B128" s="1"/>
  <c r="G43"/>
  <c r="G62"/>
  <c r="AK88"/>
  <c r="B88" s="1"/>
  <c r="G178"/>
  <c r="AJ104"/>
  <c r="G104" s="1"/>
  <c r="G98"/>
  <c r="G99"/>
  <c r="AK86"/>
  <c r="B86" s="1"/>
  <c r="AJ105"/>
  <c r="AJ147"/>
  <c r="G147" s="1"/>
  <c r="G163"/>
  <c r="AK103"/>
  <c r="B103" s="1"/>
  <c r="AK129"/>
  <c r="B129" s="1"/>
  <c r="G130"/>
  <c r="AK134"/>
  <c r="B134" s="1"/>
  <c r="AJ121"/>
  <c r="G121" s="1"/>
  <c r="AK29"/>
  <c r="B29" s="1"/>
  <c r="AK56"/>
  <c r="B56" s="1"/>
  <c r="G124"/>
  <c r="AK149"/>
  <c r="B149" s="1"/>
  <c r="G32"/>
  <c r="G110"/>
  <c r="AJ125"/>
  <c r="AK125" s="1"/>
  <c r="B125" s="1"/>
  <c r="AJ59"/>
  <c r="AK59" s="1"/>
  <c r="B59" s="1"/>
  <c r="AJ77"/>
  <c r="G77" s="1"/>
  <c r="AJ119"/>
  <c r="G24"/>
  <c r="G58"/>
  <c r="G79"/>
  <c r="AK93"/>
  <c r="B93" s="1"/>
  <c r="G112"/>
  <c r="AK68"/>
  <c r="B68" s="1"/>
  <c r="AK38"/>
  <c r="B38" s="1"/>
  <c r="AJ82"/>
  <c r="G82" s="1"/>
  <c r="AJ54"/>
  <c r="AK54" s="1"/>
  <c r="B54" s="1"/>
  <c r="AK51"/>
  <c r="B51" s="1"/>
  <c r="AK3"/>
  <c r="B3" s="1"/>
  <c r="F183"/>
  <c r="AK165"/>
  <c r="B165" s="1"/>
  <c r="AH172"/>
  <c r="AF171"/>
  <c r="AG173"/>
  <c r="AG168"/>
  <c r="G108"/>
  <c r="G61"/>
  <c r="G54"/>
  <c r="AK58"/>
  <c r="B58" s="1"/>
  <c r="AH169"/>
  <c r="AG169"/>
  <c r="AI172"/>
  <c r="AG188"/>
  <c r="F168"/>
  <c r="AF188"/>
  <c r="AF169"/>
  <c r="AH168"/>
  <c r="AF170"/>
  <c r="AC167"/>
  <c r="AJ167" s="1"/>
  <c r="F172"/>
  <c r="AF167"/>
  <c r="AF173"/>
  <c r="AH188"/>
  <c r="AH173"/>
  <c r="AI166"/>
  <c r="G166" s="1"/>
  <c r="AD5"/>
  <c r="AJ5" s="1"/>
  <c r="AK5" l="1"/>
  <c r="B5" s="1"/>
  <c r="F86" i="26" s="1"/>
  <c r="G5" i="3"/>
  <c r="G167"/>
  <c r="AK167"/>
  <c r="B167" s="1"/>
  <c r="G176"/>
  <c r="AK176"/>
  <c r="B176" s="1"/>
  <c r="AK185"/>
  <c r="B185" s="1"/>
  <c r="G185"/>
  <c r="G168"/>
  <c r="G59"/>
  <c r="G116"/>
  <c r="AK147"/>
  <c r="B147" s="1"/>
  <c r="G173"/>
  <c r="AK173"/>
  <c r="B173" s="1"/>
  <c r="AK170"/>
  <c r="B170" s="1"/>
  <c r="G170"/>
  <c r="AK119"/>
  <c r="B119" s="1"/>
  <c r="G119"/>
  <c r="AK36"/>
  <c r="B36" s="1"/>
  <c r="G36"/>
  <c r="G179"/>
  <c r="AK179"/>
  <c r="B179" s="1"/>
  <c r="AK184"/>
  <c r="B184" s="1"/>
  <c r="G184"/>
  <c r="G187"/>
  <c r="AK187"/>
  <c r="B187" s="1"/>
  <c r="AK46"/>
  <c r="B46" s="1"/>
  <c r="G46"/>
  <c r="G172"/>
  <c r="AK172"/>
  <c r="B172" s="1"/>
  <c r="AK82"/>
  <c r="B82" s="1"/>
  <c r="G174"/>
  <c r="AK104"/>
  <c r="B104" s="1"/>
  <c r="AJ180"/>
  <c r="G180" s="1"/>
  <c r="G188"/>
  <c r="AK188"/>
  <c r="B188" s="1"/>
  <c r="G171"/>
  <c r="AK171"/>
  <c r="B171" s="1"/>
  <c r="G105"/>
  <c r="AK105"/>
  <c r="B105" s="1"/>
  <c r="AK25"/>
  <c r="B25" s="1"/>
  <c r="G25"/>
  <c r="AK60"/>
  <c r="B60" s="1"/>
  <c r="G60"/>
  <c r="G177"/>
  <c r="AK177"/>
  <c r="B177" s="1"/>
  <c r="AK168"/>
  <c r="B168" s="1"/>
  <c r="AK121"/>
  <c r="B121" s="1"/>
  <c r="G181"/>
  <c r="AK97"/>
  <c r="B97" s="1"/>
  <c r="AK164"/>
  <c r="B164" s="1"/>
  <c r="G169"/>
  <c r="AK169"/>
  <c r="B169" s="1"/>
  <c r="AK183"/>
  <c r="B183" s="1"/>
  <c r="G183"/>
  <c r="AK117"/>
  <c r="B117" s="1"/>
  <c r="G117"/>
  <c r="AK6"/>
  <c r="B6" s="1"/>
  <c r="F105" i="26" s="1"/>
  <c r="G6" i="3"/>
  <c r="AK182"/>
  <c r="B182" s="1"/>
  <c r="G182"/>
  <c r="AK189"/>
  <c r="B189" s="1"/>
  <c r="G189"/>
  <c r="AK166"/>
  <c r="B166" s="1"/>
  <c r="G125"/>
  <c r="AK175"/>
  <c r="B175" s="1"/>
  <c r="AK186"/>
  <c r="B186" s="1"/>
  <c r="AK77"/>
  <c r="B77" s="1"/>
  <c r="E86" i="26" l="1"/>
  <c r="C86"/>
  <c r="B86"/>
  <c r="D86"/>
  <c r="C105"/>
  <c r="E105"/>
  <c r="D105"/>
  <c r="B105"/>
  <c r="F94"/>
  <c r="F22"/>
  <c r="F28"/>
  <c r="F106"/>
  <c r="F57"/>
  <c r="F16"/>
  <c r="F54"/>
  <c r="F77"/>
  <c r="F11"/>
  <c r="F49"/>
  <c r="F92"/>
  <c r="F71"/>
  <c r="F63"/>
  <c r="F59"/>
  <c r="F48"/>
  <c r="F60"/>
  <c r="F95"/>
  <c r="F51"/>
  <c r="F33"/>
  <c r="F39"/>
  <c r="F45"/>
  <c r="F109"/>
  <c r="F102"/>
  <c r="F81"/>
  <c r="F100"/>
  <c r="AK180" i="3"/>
  <c r="B180" s="1"/>
  <c r="F93" i="26"/>
  <c r="F104"/>
  <c r="F87"/>
  <c r="F67"/>
  <c r="F62"/>
  <c r="F55"/>
  <c r="F75"/>
  <c r="F32"/>
  <c r="F40"/>
  <c r="F72"/>
  <c r="F50"/>
  <c r="F70"/>
  <c r="F82"/>
  <c r="F38"/>
  <c r="F56"/>
  <c r="F58"/>
  <c r="F90"/>
  <c r="F46"/>
  <c r="F110"/>
  <c r="F61"/>
  <c r="F44"/>
  <c r="F80"/>
  <c r="F96"/>
  <c r="F30"/>
  <c r="F107"/>
  <c r="F19"/>
  <c r="F35"/>
  <c r="F20"/>
  <c r="F65"/>
  <c r="F23"/>
  <c r="F18"/>
  <c r="F88"/>
  <c r="F78"/>
  <c r="F25"/>
  <c r="F34"/>
  <c r="F91"/>
  <c r="F29"/>
  <c r="F24"/>
  <c r="F36"/>
  <c r="F89"/>
  <c r="F31"/>
  <c r="F13"/>
  <c r="F74"/>
  <c r="F47"/>
  <c r="F103"/>
  <c r="F84"/>
  <c r="F26"/>
  <c r="F79"/>
  <c r="F41"/>
  <c r="F98"/>
  <c r="M65"/>
  <c r="M44"/>
  <c r="M70"/>
  <c r="M35"/>
  <c r="M104"/>
  <c r="M21"/>
  <c r="M105"/>
  <c r="M30"/>
  <c r="M31"/>
  <c r="M88"/>
  <c r="M76"/>
  <c r="M33"/>
  <c r="M26"/>
  <c r="M29"/>
  <c r="M43"/>
  <c r="M67"/>
  <c r="M60"/>
  <c r="M37"/>
  <c r="M22"/>
  <c r="M39"/>
  <c r="M64"/>
  <c r="M99"/>
  <c r="M32"/>
  <c r="M90"/>
  <c r="M63"/>
  <c r="M107"/>
  <c r="M38"/>
  <c r="M102"/>
  <c r="M61"/>
  <c r="M68"/>
  <c r="M59"/>
  <c r="M49"/>
  <c r="M47"/>
  <c r="M53"/>
  <c r="M14"/>
  <c r="M24"/>
  <c r="M106"/>
  <c r="M91"/>
  <c r="M55"/>
  <c r="M78"/>
  <c r="M51"/>
  <c r="M13"/>
  <c r="M100"/>
  <c r="M77"/>
  <c r="M16"/>
  <c r="M36"/>
  <c r="M19"/>
  <c r="M79"/>
  <c r="M57"/>
  <c r="M110"/>
  <c r="M20"/>
  <c r="M98"/>
  <c r="M66"/>
  <c r="M28"/>
  <c r="M27"/>
  <c r="M95"/>
  <c r="M97"/>
  <c r="M41"/>
  <c r="M25"/>
  <c r="M81"/>
  <c r="M40"/>
  <c r="M108"/>
  <c r="M82"/>
  <c r="M92"/>
  <c r="M93"/>
  <c r="M48"/>
  <c r="M101"/>
  <c r="M94"/>
  <c r="M96"/>
  <c r="M75"/>
  <c r="M15"/>
  <c r="M85"/>
  <c r="M58"/>
  <c r="M11"/>
  <c r="M74"/>
  <c r="M54"/>
  <c r="M62"/>
  <c r="M23"/>
  <c r="M103"/>
  <c r="M56"/>
  <c r="M45"/>
  <c r="M71"/>
  <c r="M50"/>
  <c r="M34"/>
  <c r="M46"/>
  <c r="M42"/>
  <c r="M73"/>
  <c r="M17"/>
  <c r="M69"/>
  <c r="M109"/>
  <c r="M80"/>
  <c r="M12"/>
  <c r="M72"/>
  <c r="M89"/>
  <c r="M84"/>
  <c r="M52"/>
  <c r="M83"/>
  <c r="M18"/>
  <c r="M86"/>
  <c r="M87"/>
  <c r="F12"/>
  <c r="F43"/>
  <c r="F69"/>
  <c r="F99"/>
  <c r="F97"/>
  <c r="F52"/>
  <c r="F14"/>
  <c r="F42"/>
  <c r="F37"/>
  <c r="F64"/>
  <c r="F85"/>
  <c r="F17"/>
  <c r="F53"/>
  <c r="F21"/>
  <c r="F27"/>
  <c r="F76"/>
  <c r="F83"/>
  <c r="F66"/>
  <c r="F101"/>
  <c r="F73"/>
  <c r="F108"/>
  <c r="F68"/>
  <c r="F15"/>
  <c r="C42" l="1"/>
  <c r="E42"/>
  <c r="D42"/>
  <c r="B42"/>
  <c r="D83"/>
  <c r="B83"/>
  <c r="E83"/>
  <c r="C83"/>
  <c r="E53"/>
  <c r="D53"/>
  <c r="B53"/>
  <c r="C53"/>
  <c r="D37"/>
  <c r="B37"/>
  <c r="C37"/>
  <c r="E37"/>
  <c r="E97"/>
  <c r="C97"/>
  <c r="B97"/>
  <c r="D97"/>
  <c r="B12"/>
  <c r="D12"/>
  <c r="C12"/>
  <c r="E12"/>
  <c r="L83"/>
  <c r="J83"/>
  <c r="I83"/>
  <c r="K83"/>
  <c r="I72"/>
  <c r="K72"/>
  <c r="L72"/>
  <c r="J72"/>
  <c r="J69"/>
  <c r="I69"/>
  <c r="L69"/>
  <c r="K69"/>
  <c r="K46"/>
  <c r="L46"/>
  <c r="J46"/>
  <c r="I46"/>
  <c r="L45"/>
  <c r="K45"/>
  <c r="I45"/>
  <c r="J45"/>
  <c r="K62"/>
  <c r="I62"/>
  <c r="L62"/>
  <c r="J62"/>
  <c r="K58"/>
  <c r="I58"/>
  <c r="L58"/>
  <c r="J58"/>
  <c r="J96"/>
  <c r="I96"/>
  <c r="K96"/>
  <c r="L96"/>
  <c r="K93"/>
  <c r="L93"/>
  <c r="J93"/>
  <c r="I93"/>
  <c r="J40"/>
  <c r="I40"/>
  <c r="L40"/>
  <c r="K40"/>
  <c r="L97"/>
  <c r="I97"/>
  <c r="K97"/>
  <c r="J97"/>
  <c r="J66"/>
  <c r="I66"/>
  <c r="L66"/>
  <c r="K66"/>
  <c r="L57"/>
  <c r="K57"/>
  <c r="I57"/>
  <c r="J57"/>
  <c r="J16"/>
  <c r="I16"/>
  <c r="L16"/>
  <c r="K16"/>
  <c r="I51"/>
  <c r="J51"/>
  <c r="L51"/>
  <c r="K51"/>
  <c r="L106"/>
  <c r="J106"/>
  <c r="K106"/>
  <c r="I106"/>
  <c r="J47"/>
  <c r="K47"/>
  <c r="I47"/>
  <c r="L47"/>
  <c r="L61"/>
  <c r="K61"/>
  <c r="I61"/>
  <c r="J61"/>
  <c r="J63"/>
  <c r="I63"/>
  <c r="L63"/>
  <c r="K63"/>
  <c r="I64"/>
  <c r="J64"/>
  <c r="L64"/>
  <c r="K64"/>
  <c r="I60"/>
  <c r="L60"/>
  <c r="J60"/>
  <c r="K60"/>
  <c r="J26"/>
  <c r="L26"/>
  <c r="K26"/>
  <c r="I26"/>
  <c r="K31"/>
  <c r="I31"/>
  <c r="L31"/>
  <c r="J31"/>
  <c r="J104"/>
  <c r="I104"/>
  <c r="K104"/>
  <c r="L104"/>
  <c r="I65"/>
  <c r="J65"/>
  <c r="K65"/>
  <c r="L65"/>
  <c r="C26"/>
  <c r="D26"/>
  <c r="B26"/>
  <c r="E26"/>
  <c r="C74"/>
  <c r="E74"/>
  <c r="B74"/>
  <c r="D74"/>
  <c r="D36"/>
  <c r="B36"/>
  <c r="C36"/>
  <c r="E36"/>
  <c r="B34"/>
  <c r="D34"/>
  <c r="C34"/>
  <c r="E34"/>
  <c r="B18"/>
  <c r="D18"/>
  <c r="C18"/>
  <c r="E18"/>
  <c r="B35"/>
  <c r="D35"/>
  <c r="C35"/>
  <c r="E35"/>
  <c r="B96"/>
  <c r="D96"/>
  <c r="C96"/>
  <c r="E96"/>
  <c r="C110"/>
  <c r="E110"/>
  <c r="B110"/>
  <c r="D110"/>
  <c r="C56"/>
  <c r="E56"/>
  <c r="B56"/>
  <c r="D56"/>
  <c r="C50"/>
  <c r="E50"/>
  <c r="B50"/>
  <c r="D50"/>
  <c r="B75"/>
  <c r="D75"/>
  <c r="E75"/>
  <c r="C75"/>
  <c r="B87"/>
  <c r="E87"/>
  <c r="C87"/>
  <c r="D87"/>
  <c r="C100"/>
  <c r="E100"/>
  <c r="D100"/>
  <c r="B100"/>
  <c r="E45"/>
  <c r="C45"/>
  <c r="D45"/>
  <c r="B45"/>
  <c r="C95"/>
  <c r="E95"/>
  <c r="B95"/>
  <c r="D95"/>
  <c r="C63"/>
  <c r="E63"/>
  <c r="D63"/>
  <c r="B63"/>
  <c r="E11"/>
  <c r="C11"/>
  <c r="D11"/>
  <c r="B11"/>
  <c r="C57"/>
  <c r="E57"/>
  <c r="B57"/>
  <c r="D57"/>
  <c r="B94"/>
  <c r="D94"/>
  <c r="C94"/>
  <c r="E94"/>
  <c r="E73"/>
  <c r="C73"/>
  <c r="D73"/>
  <c r="B73"/>
  <c r="C17"/>
  <c r="E17"/>
  <c r="B17"/>
  <c r="D17"/>
  <c r="J87"/>
  <c r="K87"/>
  <c r="I87"/>
  <c r="L87"/>
  <c r="B108"/>
  <c r="D108"/>
  <c r="E108"/>
  <c r="C108"/>
  <c r="C68"/>
  <c r="B68"/>
  <c r="E68"/>
  <c r="D68"/>
  <c r="B66"/>
  <c r="E66"/>
  <c r="C66"/>
  <c r="D66"/>
  <c r="D21"/>
  <c r="B21"/>
  <c r="C21"/>
  <c r="E21"/>
  <c r="C64"/>
  <c r="E64"/>
  <c r="B64"/>
  <c r="D64"/>
  <c r="C52"/>
  <c r="E52"/>
  <c r="D52"/>
  <c r="B52"/>
  <c r="D43"/>
  <c r="B43"/>
  <c r="C43"/>
  <c r="E43"/>
  <c r="K18"/>
  <c r="I18"/>
  <c r="L18"/>
  <c r="J18"/>
  <c r="K89"/>
  <c r="L89"/>
  <c r="J89"/>
  <c r="I89"/>
  <c r="K109"/>
  <c r="L109"/>
  <c r="J109"/>
  <c r="I109"/>
  <c r="K42"/>
  <c r="I42"/>
  <c r="L42"/>
  <c r="J42"/>
  <c r="L71"/>
  <c r="K71"/>
  <c r="J71"/>
  <c r="I71"/>
  <c r="J23"/>
  <c r="K23"/>
  <c r="I23"/>
  <c r="L23"/>
  <c r="J11"/>
  <c r="L11"/>
  <c r="K11"/>
  <c r="I11"/>
  <c r="K75"/>
  <c r="J75"/>
  <c r="I75"/>
  <c r="L75"/>
  <c r="I48"/>
  <c r="L48"/>
  <c r="K48"/>
  <c r="J48"/>
  <c r="I108"/>
  <c r="J108"/>
  <c r="K108"/>
  <c r="L108"/>
  <c r="L41"/>
  <c r="K41"/>
  <c r="I41"/>
  <c r="J41"/>
  <c r="L28"/>
  <c r="K28"/>
  <c r="J28"/>
  <c r="I28"/>
  <c r="J110"/>
  <c r="K110"/>
  <c r="L110"/>
  <c r="I110"/>
  <c r="L36"/>
  <c r="K36"/>
  <c r="I36"/>
  <c r="J36"/>
  <c r="L13"/>
  <c r="J13"/>
  <c r="K13"/>
  <c r="I13"/>
  <c r="L91"/>
  <c r="I91"/>
  <c r="J91"/>
  <c r="K91"/>
  <c r="L53"/>
  <c r="K53"/>
  <c r="I53"/>
  <c r="J53"/>
  <c r="L68"/>
  <c r="K68"/>
  <c r="I68"/>
  <c r="J68"/>
  <c r="K107"/>
  <c r="L107"/>
  <c r="J107"/>
  <c r="I107"/>
  <c r="L99"/>
  <c r="J99"/>
  <c r="I99"/>
  <c r="K99"/>
  <c r="K37"/>
  <c r="I37"/>
  <c r="L37"/>
  <c r="J37"/>
  <c r="L29"/>
  <c r="J29"/>
  <c r="K29"/>
  <c r="I29"/>
  <c r="J88"/>
  <c r="I88"/>
  <c r="K88"/>
  <c r="L88"/>
  <c r="I21"/>
  <c r="L21"/>
  <c r="J21"/>
  <c r="K21"/>
  <c r="I44"/>
  <c r="J44"/>
  <c r="K44"/>
  <c r="L44"/>
  <c r="C79"/>
  <c r="E79"/>
  <c r="B79"/>
  <c r="D79"/>
  <c r="C47"/>
  <c r="E47"/>
  <c r="D47"/>
  <c r="B47"/>
  <c r="B89"/>
  <c r="D89"/>
  <c r="C89"/>
  <c r="E89"/>
  <c r="E91"/>
  <c r="D91"/>
  <c r="C91"/>
  <c r="B91"/>
  <c r="B88"/>
  <c r="D88"/>
  <c r="C88"/>
  <c r="E88"/>
  <c r="D20"/>
  <c r="B20"/>
  <c r="C20"/>
  <c r="E20"/>
  <c r="C30"/>
  <c r="E30"/>
  <c r="B30"/>
  <c r="D30"/>
  <c r="D61"/>
  <c r="B61"/>
  <c r="C61"/>
  <c r="E61"/>
  <c r="E58"/>
  <c r="D58"/>
  <c r="C58"/>
  <c r="B58"/>
  <c r="E70"/>
  <c r="D70"/>
  <c r="C70"/>
  <c r="B70"/>
  <c r="C32"/>
  <c r="E32"/>
  <c r="B32"/>
  <c r="D32"/>
  <c r="B67"/>
  <c r="D67"/>
  <c r="C67"/>
  <c r="E67"/>
  <c r="C109"/>
  <c r="E109"/>
  <c r="B109"/>
  <c r="D109"/>
  <c r="C51"/>
  <c r="E51"/>
  <c r="B51"/>
  <c r="D51"/>
  <c r="C59"/>
  <c r="D59"/>
  <c r="B59"/>
  <c r="E59"/>
  <c r="B49"/>
  <c r="D49"/>
  <c r="C49"/>
  <c r="E49"/>
  <c r="D16"/>
  <c r="E16"/>
  <c r="B16"/>
  <c r="C16"/>
  <c r="B22"/>
  <c r="C22"/>
  <c r="D22"/>
  <c r="E22"/>
  <c r="C15"/>
  <c r="E15"/>
  <c r="D15"/>
  <c r="B15"/>
  <c r="B101"/>
  <c r="D101"/>
  <c r="E101"/>
  <c r="C101"/>
  <c r="B27"/>
  <c r="D27"/>
  <c r="C27"/>
  <c r="E27"/>
  <c r="E85"/>
  <c r="C85"/>
  <c r="B85"/>
  <c r="D85"/>
  <c r="C14"/>
  <c r="E14"/>
  <c r="B14"/>
  <c r="D14"/>
  <c r="C69"/>
  <c r="E69"/>
  <c r="D69"/>
  <c r="B69"/>
  <c r="L86"/>
  <c r="J86"/>
  <c r="K86"/>
  <c r="I86"/>
  <c r="I84"/>
  <c r="J84"/>
  <c r="K84"/>
  <c r="L84"/>
  <c r="K80"/>
  <c r="L80"/>
  <c r="J80"/>
  <c r="I80"/>
  <c r="K73"/>
  <c r="J73"/>
  <c r="I73"/>
  <c r="L73"/>
  <c r="J50"/>
  <c r="L50"/>
  <c r="K50"/>
  <c r="I50"/>
  <c r="J103"/>
  <c r="K103"/>
  <c r="I103"/>
  <c r="L103"/>
  <c r="K74"/>
  <c r="I74"/>
  <c r="L74"/>
  <c r="J74"/>
  <c r="J15"/>
  <c r="I15"/>
  <c r="L15"/>
  <c r="K15"/>
  <c r="J101"/>
  <c r="K101"/>
  <c r="I101"/>
  <c r="L101"/>
  <c r="L82"/>
  <c r="J82"/>
  <c r="I82"/>
  <c r="K82"/>
  <c r="L25"/>
  <c r="J25"/>
  <c r="K25"/>
  <c r="I25"/>
  <c r="I27"/>
  <c r="L27"/>
  <c r="K27"/>
  <c r="J27"/>
  <c r="L20"/>
  <c r="J20"/>
  <c r="K20"/>
  <c r="I20"/>
  <c r="I19"/>
  <c r="L19"/>
  <c r="K19"/>
  <c r="J19"/>
  <c r="J100"/>
  <c r="L100"/>
  <c r="K100"/>
  <c r="I100"/>
  <c r="K55"/>
  <c r="L55"/>
  <c r="J55"/>
  <c r="I55"/>
  <c r="J14"/>
  <c r="K14"/>
  <c r="I14"/>
  <c r="L14"/>
  <c r="I59"/>
  <c r="J59"/>
  <c r="L59"/>
  <c r="K59"/>
  <c r="J38"/>
  <c r="I38"/>
  <c r="L38"/>
  <c r="K38"/>
  <c r="K32"/>
  <c r="J32"/>
  <c r="L32"/>
  <c r="I32"/>
  <c r="J22"/>
  <c r="I22"/>
  <c r="L22"/>
  <c r="K22"/>
  <c r="I43"/>
  <c r="L43"/>
  <c r="K43"/>
  <c r="J43"/>
  <c r="L76"/>
  <c r="J76"/>
  <c r="K76"/>
  <c r="I76"/>
  <c r="L105"/>
  <c r="J105"/>
  <c r="I105"/>
  <c r="K105"/>
  <c r="K70"/>
  <c r="I70"/>
  <c r="L70"/>
  <c r="J70"/>
  <c r="B41"/>
  <c r="D41"/>
  <c r="C41"/>
  <c r="E41"/>
  <c r="E103"/>
  <c r="D103"/>
  <c r="C103"/>
  <c r="B103"/>
  <c r="D31"/>
  <c r="B31"/>
  <c r="C31"/>
  <c r="E31"/>
  <c r="E29"/>
  <c r="C29"/>
  <c r="D29"/>
  <c r="B29"/>
  <c r="B78"/>
  <c r="D78"/>
  <c r="C78"/>
  <c r="E78"/>
  <c r="C65"/>
  <c r="D65"/>
  <c r="B65"/>
  <c r="E65"/>
  <c r="D107"/>
  <c r="B107"/>
  <c r="E107"/>
  <c r="C107"/>
  <c r="C44"/>
  <c r="E44"/>
  <c r="D44"/>
  <c r="B44"/>
  <c r="E90"/>
  <c r="C90"/>
  <c r="B90"/>
  <c r="D90"/>
  <c r="B82"/>
  <c r="D82"/>
  <c r="E82"/>
  <c r="C82"/>
  <c r="E40"/>
  <c r="C40"/>
  <c r="B40"/>
  <c r="D40"/>
  <c r="C62"/>
  <c r="E62"/>
  <c r="B62"/>
  <c r="D62"/>
  <c r="C93"/>
  <c r="E93"/>
  <c r="B93"/>
  <c r="D93"/>
  <c r="B102"/>
  <c r="E102"/>
  <c r="C102"/>
  <c r="D102"/>
  <c r="E33"/>
  <c r="B33"/>
  <c r="D33"/>
  <c r="C33"/>
  <c r="B48"/>
  <c r="D48"/>
  <c r="C48"/>
  <c r="E48"/>
  <c r="C92"/>
  <c r="E92"/>
  <c r="B92"/>
  <c r="D92"/>
  <c r="D54"/>
  <c r="C54"/>
  <c r="B54"/>
  <c r="E54"/>
  <c r="D28"/>
  <c r="B28"/>
  <c r="C28"/>
  <c r="E28"/>
  <c r="E76"/>
  <c r="C76"/>
  <c r="D76"/>
  <c r="B76"/>
  <c r="B99"/>
  <c r="D99"/>
  <c r="E99"/>
  <c r="C99"/>
  <c r="L52"/>
  <c r="K52"/>
  <c r="I52"/>
  <c r="J52"/>
  <c r="I12"/>
  <c r="J12"/>
  <c r="K12"/>
  <c r="L12"/>
  <c r="L17"/>
  <c r="J17"/>
  <c r="K17"/>
  <c r="I17"/>
  <c r="K34"/>
  <c r="L34"/>
  <c r="J34"/>
  <c r="I34"/>
  <c r="J56"/>
  <c r="I56"/>
  <c r="L56"/>
  <c r="K56"/>
  <c r="J54"/>
  <c r="I54"/>
  <c r="L54"/>
  <c r="K54"/>
  <c r="K85"/>
  <c r="L85"/>
  <c r="J85"/>
  <c r="I85"/>
  <c r="K94"/>
  <c r="J94"/>
  <c r="I94"/>
  <c r="L94"/>
  <c r="I92"/>
  <c r="L92"/>
  <c r="J92"/>
  <c r="K92"/>
  <c r="L81"/>
  <c r="J81"/>
  <c r="I81"/>
  <c r="K81"/>
  <c r="K95"/>
  <c r="L95"/>
  <c r="J95"/>
  <c r="I95"/>
  <c r="L98"/>
  <c r="J98"/>
  <c r="K98"/>
  <c r="I98"/>
  <c r="I79"/>
  <c r="L79"/>
  <c r="K79"/>
  <c r="J79"/>
  <c r="I77"/>
  <c r="L77"/>
  <c r="J77"/>
  <c r="K77"/>
  <c r="I78"/>
  <c r="L78"/>
  <c r="J78"/>
  <c r="K78"/>
  <c r="L24"/>
  <c r="K24"/>
  <c r="I24"/>
  <c r="J24"/>
  <c r="I49"/>
  <c r="J49"/>
  <c r="K49"/>
  <c r="L49"/>
  <c r="K102"/>
  <c r="L102"/>
  <c r="J102"/>
  <c r="I102"/>
  <c r="I90"/>
  <c r="L90"/>
  <c r="J90"/>
  <c r="K90"/>
  <c r="I39"/>
  <c r="J39"/>
  <c r="K39"/>
  <c r="L39"/>
  <c r="K67"/>
  <c r="J67"/>
  <c r="L67"/>
  <c r="I67"/>
  <c r="L33"/>
  <c r="J33"/>
  <c r="K33"/>
  <c r="I33"/>
  <c r="K30"/>
  <c r="L30"/>
  <c r="J30"/>
  <c r="I30"/>
  <c r="I35"/>
  <c r="L35"/>
  <c r="K35"/>
  <c r="J35"/>
  <c r="C98"/>
  <c r="B98"/>
  <c r="D98"/>
  <c r="E98"/>
  <c r="B84"/>
  <c r="D84"/>
  <c r="E84"/>
  <c r="C84"/>
  <c r="D13"/>
  <c r="B13"/>
  <c r="C13"/>
  <c r="E13"/>
  <c r="B24"/>
  <c r="C24"/>
  <c r="E24"/>
  <c r="D24"/>
  <c r="C25"/>
  <c r="D25"/>
  <c r="B25"/>
  <c r="E25"/>
  <c r="B23"/>
  <c r="E23"/>
  <c r="C23"/>
  <c r="D23"/>
  <c r="C19"/>
  <c r="E19"/>
  <c r="B19"/>
  <c r="D19"/>
  <c r="D80"/>
  <c r="B80"/>
  <c r="C80"/>
  <c r="E80"/>
  <c r="C46"/>
  <c r="E46"/>
  <c r="B46"/>
  <c r="D46"/>
  <c r="D38"/>
  <c r="B38"/>
  <c r="C38"/>
  <c r="E38"/>
  <c r="C72"/>
  <c r="E72"/>
  <c r="B72"/>
  <c r="D72"/>
  <c r="E55"/>
  <c r="B55"/>
  <c r="C55"/>
  <c r="D55"/>
  <c r="C104"/>
  <c r="E104"/>
  <c r="B104"/>
  <c r="D104"/>
  <c r="E81"/>
  <c r="C81"/>
  <c r="B81"/>
  <c r="D81"/>
  <c r="D39"/>
  <c r="B39"/>
  <c r="C39"/>
  <c r="E39"/>
  <c r="D60"/>
  <c r="B60"/>
  <c r="E60"/>
  <c r="C60"/>
  <c r="B71"/>
  <c r="C71"/>
  <c r="E71"/>
  <c r="D71"/>
  <c r="B77"/>
  <c r="D77"/>
  <c r="C77"/>
  <c r="E77"/>
  <c r="B106"/>
  <c r="D106"/>
  <c r="E106"/>
  <c r="C106"/>
</calcChain>
</file>

<file path=xl/sharedStrings.xml><?xml version="1.0" encoding="utf-8"?>
<sst xmlns="http://schemas.openxmlformats.org/spreadsheetml/2006/main" count="4988" uniqueCount="221">
  <si>
    <t>Name</t>
  </si>
  <si>
    <t>Pos'n</t>
  </si>
  <si>
    <t>Points</t>
  </si>
  <si>
    <t>Senior Male</t>
  </si>
  <si>
    <t>Scoring:</t>
  </si>
  <si>
    <t>Duathlons</t>
  </si>
  <si>
    <t>Triathlons</t>
  </si>
  <si>
    <t>Time</t>
  </si>
  <si>
    <t>x</t>
  </si>
  <si>
    <t>Total</t>
  </si>
  <si>
    <t>Events</t>
  </si>
  <si>
    <t>Scoring</t>
  </si>
  <si>
    <t>Tri 1</t>
  </si>
  <si>
    <t>Tri 2</t>
  </si>
  <si>
    <t>Tri 3</t>
  </si>
  <si>
    <t>Tri 4</t>
  </si>
  <si>
    <t>Tri 5</t>
  </si>
  <si>
    <t>Tri 6</t>
  </si>
  <si>
    <t>Tri 7</t>
  </si>
  <si>
    <t>Tri 8</t>
  </si>
  <si>
    <t>Club</t>
  </si>
  <si>
    <t>Cat</t>
  </si>
  <si>
    <t>tri1</t>
  </si>
  <si>
    <t>tri2</t>
  </si>
  <si>
    <t>tri3</t>
  </si>
  <si>
    <t>tri4</t>
  </si>
  <si>
    <t>tri5</t>
  </si>
  <si>
    <t>tri6</t>
  </si>
  <si>
    <t>tri7</t>
  </si>
  <si>
    <t>tri8</t>
  </si>
  <si>
    <t>Total Full</t>
  </si>
  <si>
    <t>Main League Positions</t>
  </si>
  <si>
    <t>Main</t>
  </si>
  <si>
    <t>Duathlon 1</t>
  </si>
  <si>
    <t>Duathlon 2</t>
  </si>
  <si>
    <t>Duathlon 3</t>
  </si>
  <si>
    <t>Duathlon 4</t>
  </si>
  <si>
    <t>tri9</t>
  </si>
  <si>
    <t>tri10</t>
  </si>
  <si>
    <t>tri11</t>
  </si>
  <si>
    <t>aqua1</t>
  </si>
  <si>
    <t>aqua2</t>
  </si>
  <si>
    <t>aqua3</t>
  </si>
  <si>
    <t>dua2</t>
  </si>
  <si>
    <t>dua3</t>
  </si>
  <si>
    <t>dua4</t>
  </si>
  <si>
    <t>aqua4</t>
  </si>
  <si>
    <t>4th Tri</t>
  </si>
  <si>
    <t>5th Tri</t>
  </si>
  <si>
    <t>1st Aqua</t>
  </si>
  <si>
    <t>1st Dua</t>
  </si>
  <si>
    <t>5th event</t>
  </si>
  <si>
    <t>Count</t>
  </si>
  <si>
    <t>Tri 9</t>
  </si>
  <si>
    <t>Tri 10</t>
  </si>
  <si>
    <t>Tri 11</t>
  </si>
  <si>
    <t>Aquathlons</t>
  </si>
  <si>
    <t>Aquathlon 1</t>
  </si>
  <si>
    <t>Aquathlon 2</t>
  </si>
  <si>
    <t>Aquathlon 3</t>
  </si>
  <si>
    <t>Aquathlon 4</t>
  </si>
  <si>
    <t>Aqua 4</t>
  </si>
  <si>
    <t>4 Best Triathlons</t>
  </si>
  <si>
    <t>Dua 3</t>
  </si>
  <si>
    <t>Dua 4</t>
  </si>
  <si>
    <t>Triathlon England - Eastern Region League</t>
  </si>
  <si>
    <t>Tristar Girl 1</t>
  </si>
  <si>
    <t>Tristar Boy Start</t>
  </si>
  <si>
    <t>Tristar Boy 1</t>
  </si>
  <si>
    <t>Winner</t>
  </si>
  <si>
    <t>winner</t>
  </si>
  <si>
    <t xml:space="preserve"> </t>
  </si>
  <si>
    <t>Clacton</t>
  </si>
  <si>
    <t>Female</t>
  </si>
  <si>
    <t>Male</t>
  </si>
  <si>
    <t>Boys</t>
  </si>
  <si>
    <t>Girls</t>
  </si>
  <si>
    <t>Rob Mclean</t>
  </si>
  <si>
    <t>Dua 2</t>
  </si>
  <si>
    <t>Tri Force</t>
  </si>
  <si>
    <t>Tri 12</t>
  </si>
  <si>
    <t>tri12</t>
  </si>
  <si>
    <t>Tri 13</t>
  </si>
  <si>
    <t>tri13</t>
  </si>
  <si>
    <t>dua1</t>
  </si>
  <si>
    <t>1st Tri</t>
  </si>
  <si>
    <t>2nd Tri</t>
  </si>
  <si>
    <t>3rd Tri</t>
  </si>
  <si>
    <t>Plus best other event (Triathlon, Duathlon or Aquathlon)</t>
  </si>
  <si>
    <t>Hockley</t>
  </si>
  <si>
    <t>Aqua 3</t>
  </si>
  <si>
    <t>TS Epping</t>
  </si>
  <si>
    <t>Holmwood House</t>
  </si>
  <si>
    <t>St Felix School</t>
  </si>
  <si>
    <t>East Essex tri</t>
  </si>
  <si>
    <t>New Hall Tri</t>
  </si>
  <si>
    <t>N.Norfolk Tri</t>
  </si>
  <si>
    <t>Norwich Tri</t>
  </si>
  <si>
    <t>Ipswich Tri</t>
  </si>
  <si>
    <t>Tristar 3</t>
  </si>
  <si>
    <t>Sophie Alden</t>
  </si>
  <si>
    <t>Charlotte Wickens</t>
  </si>
  <si>
    <t>Samantha Ragus</t>
  </si>
  <si>
    <t>Hannah Shean</t>
  </si>
  <si>
    <t>Clover Murray</t>
  </si>
  <si>
    <t>Alexandra Rae</t>
  </si>
  <si>
    <t>Megan Staines</t>
  </si>
  <si>
    <t>Hannah Kane</t>
  </si>
  <si>
    <t>Megan Clark</t>
  </si>
  <si>
    <t>Kirsten Lynch</t>
  </si>
  <si>
    <t>Oliver Swallow</t>
  </si>
  <si>
    <t>Elliot Bennett</t>
  </si>
  <si>
    <t>Christian Gray</t>
  </si>
  <si>
    <t>Mitchell Hill</t>
  </si>
  <si>
    <t>Robert Brunton</t>
  </si>
  <si>
    <t>Harry Hay</t>
  </si>
  <si>
    <t>James Neale</t>
  </si>
  <si>
    <t>Bowman Jay</t>
  </si>
  <si>
    <t>Connor Andrews</t>
  </si>
  <si>
    <t>Matthew Owers</t>
  </si>
  <si>
    <t>Jack Andrews</t>
  </si>
  <si>
    <t>John Rawlings</t>
  </si>
  <si>
    <t>Lewis Pain</t>
  </si>
  <si>
    <t>Matthew Kirsh</t>
  </si>
  <si>
    <t>Ipswich Triathlon Club</t>
  </si>
  <si>
    <t>Discovery Tri Club</t>
  </si>
  <si>
    <t>East Essex Tri</t>
  </si>
  <si>
    <t>Discovery Tri</t>
  </si>
  <si>
    <t>East Essex Triathlon Club</t>
  </si>
  <si>
    <t>East Essex Tri Club</t>
  </si>
  <si>
    <t>Cambridge Triathlon Club</t>
  </si>
  <si>
    <t>Tri Sport Epping</t>
  </si>
  <si>
    <t>East Esssex Tri Club</t>
  </si>
  <si>
    <t>City of Norwich triathlon club</t>
  </si>
  <si>
    <t>Nadia Sweeney</t>
  </si>
  <si>
    <t>sophie alden</t>
  </si>
  <si>
    <t>Madeleine Henderson</t>
  </si>
  <si>
    <t>Imogen  Hoskyns-Staples</t>
  </si>
  <si>
    <t>Rebecca Olson</t>
  </si>
  <si>
    <t>George Cook</t>
  </si>
  <si>
    <t>Fenn  Van Den Brand</t>
  </si>
  <si>
    <t>Robert Dowell</t>
  </si>
  <si>
    <t>Edward Lindsay</t>
  </si>
  <si>
    <t>Adam Gough</t>
  </si>
  <si>
    <t>Samuel Mileham</t>
  </si>
  <si>
    <t>Jay Bowman</t>
  </si>
  <si>
    <t>Tri-Sport Epping</t>
  </si>
  <si>
    <t>Discovery tri</t>
  </si>
  <si>
    <t>Tri Sport Epping/ RG Active</t>
  </si>
  <si>
    <t>Lorna Robinson</t>
  </si>
  <si>
    <t>Catriona Delaney</t>
  </si>
  <si>
    <t>Emily Eames</t>
  </si>
  <si>
    <t>James Tapley</t>
  </si>
  <si>
    <t>Finn Barnes</t>
  </si>
  <si>
    <t>Tri Force Herts</t>
  </si>
  <si>
    <t>Megan Bird</t>
  </si>
  <si>
    <t>Charlie Smith</t>
  </si>
  <si>
    <t>Tom Brown</t>
  </si>
  <si>
    <t>Lewis Hardcastle</t>
  </si>
  <si>
    <t>Harry Paine</t>
  </si>
  <si>
    <t>City of Norwich</t>
  </si>
  <si>
    <t>City of Norwich Triathlon Club</t>
  </si>
  <si>
    <t>junior walden tri</t>
  </si>
  <si>
    <t>rebecca olson</t>
  </si>
  <si>
    <t>rachel phelps</t>
  </si>
  <si>
    <t>Elliot BENNETT</t>
  </si>
  <si>
    <t>harry paine</t>
  </si>
  <si>
    <t>Matt Papa</t>
  </si>
  <si>
    <t>Charlie Passfield</t>
  </si>
  <si>
    <t>Ciara Purcell</t>
  </si>
  <si>
    <t>Anne Eden</t>
  </si>
  <si>
    <t>Eleanor Wright</t>
  </si>
  <si>
    <t>Maddy Delliston</t>
  </si>
  <si>
    <t>Alexander Howlett</t>
  </si>
  <si>
    <t>Walden JNR</t>
  </si>
  <si>
    <t>Walden Tri</t>
  </si>
  <si>
    <t>West Suffolk SC</t>
  </si>
  <si>
    <t>WaldenJNR</t>
  </si>
  <si>
    <t>New Hall</t>
  </si>
  <si>
    <t>Thomas Hamilyn</t>
  </si>
  <si>
    <t>Stamford Tri</t>
  </si>
  <si>
    <t>Anna Eden</t>
  </si>
  <si>
    <t>Madeleine Delliston</t>
  </si>
  <si>
    <t>Madeleine Long</t>
  </si>
  <si>
    <t>Joely Wright</t>
  </si>
  <si>
    <t>molly Tooher-Rudd</t>
  </si>
  <si>
    <t>jamie Green</t>
  </si>
  <si>
    <t>Daniel Poulter</t>
  </si>
  <si>
    <t>Zachary Deller</t>
  </si>
  <si>
    <t>Thomas Gray</t>
  </si>
  <si>
    <t>William Holmes</t>
  </si>
  <si>
    <t>David Read</t>
  </si>
  <si>
    <t>Oliver Kaye</t>
  </si>
  <si>
    <t>George Pratley</t>
  </si>
  <si>
    <t>Alex Lione</t>
  </si>
  <si>
    <t>Andreas Swerdlow</t>
  </si>
  <si>
    <t>Finn Potter</t>
  </si>
  <si>
    <t>Oliver Anderson</t>
  </si>
  <si>
    <t>Walden Junior Tri</t>
  </si>
  <si>
    <t>Chloe Le Roy</t>
  </si>
  <si>
    <t>City of Norwich Tri Club</t>
  </si>
  <si>
    <t>Katy Jackson</t>
  </si>
  <si>
    <t>Matthew Bedding</t>
  </si>
  <si>
    <t>Tri-force</t>
  </si>
  <si>
    <t>Cambridge Tri</t>
  </si>
  <si>
    <t>27:53</t>
  </si>
  <si>
    <t>28:56</t>
  </si>
  <si>
    <t>31:00</t>
  </si>
  <si>
    <t>33:47</t>
  </si>
  <si>
    <t>36:51</t>
  </si>
  <si>
    <t>24:53</t>
  </si>
  <si>
    <t>25:39</t>
  </si>
  <si>
    <t>25:53</t>
  </si>
  <si>
    <t>27:58</t>
  </si>
  <si>
    <t>29:09</t>
  </si>
  <si>
    <t>30:11</t>
  </si>
  <si>
    <t>30:54</t>
  </si>
  <si>
    <t>31:49</t>
  </si>
  <si>
    <t>36:17</t>
  </si>
  <si>
    <t>Jack Woodhall</t>
  </si>
  <si>
    <t>Freedom Tri</t>
  </si>
</sst>
</file>

<file path=xl/styles.xml><?xml version="1.0" encoding="utf-8"?>
<styleSheet xmlns="http://schemas.openxmlformats.org/spreadsheetml/2006/main">
  <numFmts count="3">
    <numFmt numFmtId="164" formatCode="hh:mm:ss;@"/>
    <numFmt numFmtId="165" formatCode="[$-F400]h:mm:ss\ AM/PM"/>
    <numFmt numFmtId="166" formatCode="0.00000"/>
  </numFmts>
  <fonts count="15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u/>
      <sz val="12"/>
      <color indexed="12"/>
      <name val="Arial"/>
      <family val="2"/>
    </font>
    <font>
      <b/>
      <sz val="10"/>
      <color indexed="9"/>
      <name val="Arial"/>
      <family val="2"/>
    </font>
    <font>
      <sz val="10"/>
      <color theme="0" tint="-0.3499862666707357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CFEB8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57">
    <xf numFmtId="0" fontId="0" fillId="0" borderId="0" xfId="0"/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2" fontId="3" fillId="2" borderId="0" xfId="0" applyNumberFormat="1" applyFont="1" applyFill="1"/>
    <xf numFmtId="2" fontId="4" fillId="0" borderId="0" xfId="0" applyNumberFormat="1" applyFont="1"/>
    <xf numFmtId="2" fontId="4" fillId="3" borderId="0" xfId="0" applyNumberFormat="1" applyFont="1" applyFill="1"/>
    <xf numFmtId="2" fontId="4" fillId="2" borderId="0" xfId="0" applyNumberFormat="1" applyFont="1" applyFill="1"/>
    <xf numFmtId="0" fontId="6" fillId="0" borderId="0" xfId="0" applyFont="1"/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0" fillId="0" borderId="1" xfId="0" applyFill="1" applyBorder="1"/>
    <xf numFmtId="0" fontId="0" fillId="0" borderId="2" xfId="0" applyFill="1" applyBorder="1"/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4" fillId="0" borderId="0" xfId="0" applyFont="1"/>
    <xf numFmtId="0" fontId="6" fillId="0" borderId="6" xfId="0" applyFont="1" applyFill="1" applyBorder="1" applyAlignment="1">
      <alignment horizontal="center"/>
    </xf>
    <xf numFmtId="0" fontId="6" fillId="0" borderId="0" xfId="0" applyFont="1" applyFill="1" applyBorder="1"/>
    <xf numFmtId="2" fontId="6" fillId="0" borderId="7" xfId="0" applyNumberFormat="1" applyFont="1" applyFill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7" xfId="0" applyFill="1" applyBorder="1"/>
    <xf numFmtId="2" fontId="3" fillId="4" borderId="0" xfId="0" applyNumberFormat="1" applyFont="1" applyFill="1"/>
    <xf numFmtId="1" fontId="4" fillId="0" borderId="0" xfId="0" applyNumberFormat="1" applyFont="1"/>
    <xf numFmtId="166" fontId="4" fillId="0" borderId="0" xfId="0" applyNumberFormat="1" applyFont="1"/>
    <xf numFmtId="0" fontId="3" fillId="0" borderId="0" xfId="0" applyFont="1"/>
    <xf numFmtId="164" fontId="3" fillId="3" borderId="0" xfId="0" applyNumberFormat="1" applyFont="1" applyFill="1"/>
    <xf numFmtId="164" fontId="0" fillId="3" borderId="0" xfId="0" applyNumberFormat="1" applyFill="1"/>
    <xf numFmtId="0" fontId="0" fillId="0" borderId="11" xfId="0" applyBorder="1"/>
    <xf numFmtId="0" fontId="0" fillId="0" borderId="12" xfId="0" applyBorder="1"/>
    <xf numFmtId="2" fontId="0" fillId="0" borderId="13" xfId="0" applyNumberFormat="1" applyBorder="1"/>
    <xf numFmtId="2" fontId="0" fillId="3" borderId="14" xfId="0" applyNumberFormat="1" applyFill="1" applyBorder="1"/>
    <xf numFmtId="0" fontId="0" fillId="3" borderId="15" xfId="0" applyFill="1" applyBorder="1"/>
    <xf numFmtId="2" fontId="0" fillId="3" borderId="16" xfId="0" applyNumberFormat="1" applyFill="1" applyBorder="1"/>
    <xf numFmtId="0" fontId="0" fillId="3" borderId="17" xfId="0" applyFill="1" applyBorder="1"/>
    <xf numFmtId="0" fontId="0" fillId="3" borderId="18" xfId="0" applyFill="1" applyBorder="1"/>
    <xf numFmtId="2" fontId="0" fillId="3" borderId="19" xfId="0" applyNumberFormat="1" applyFill="1" applyBorder="1"/>
    <xf numFmtId="0" fontId="0" fillId="0" borderId="0" xfId="0" applyBorder="1"/>
    <xf numFmtId="2" fontId="0" fillId="0" borderId="0" xfId="0" applyNumberFormat="1" applyBorder="1"/>
    <xf numFmtId="0" fontId="10" fillId="0" borderId="0" xfId="0" applyFont="1"/>
    <xf numFmtId="0" fontId="10" fillId="0" borderId="0" xfId="0" applyFont="1" applyBorder="1"/>
    <xf numFmtId="2" fontId="10" fillId="0" borderId="0" xfId="0" applyNumberFormat="1" applyFont="1" applyBorder="1"/>
    <xf numFmtId="0" fontId="9" fillId="0" borderId="0" xfId="1" applyAlignment="1" applyProtection="1">
      <alignment horizontal="left"/>
    </xf>
    <xf numFmtId="0" fontId="8" fillId="0" borderId="0" xfId="0" applyFont="1"/>
    <xf numFmtId="0" fontId="9" fillId="0" borderId="0" xfId="1" applyFont="1" applyAlignment="1" applyProtection="1">
      <alignment horizontal="left"/>
    </xf>
    <xf numFmtId="164" fontId="1" fillId="3" borderId="0" xfId="0" applyNumberFormat="1" applyFont="1" applyFill="1"/>
    <xf numFmtId="0" fontId="8" fillId="0" borderId="11" xfId="0" applyFont="1" applyBorder="1"/>
    <xf numFmtId="0" fontId="3" fillId="0" borderId="11" xfId="0" applyFont="1" applyBorder="1"/>
    <xf numFmtId="0" fontId="3" fillId="0" borderId="12" xfId="0" applyFont="1" applyBorder="1"/>
    <xf numFmtId="2" fontId="3" fillId="0" borderId="13" xfId="0" applyNumberFormat="1" applyFont="1" applyBorder="1"/>
    <xf numFmtId="1" fontId="10" fillId="0" borderId="0" xfId="0" applyNumberFormat="1" applyFont="1"/>
    <xf numFmtId="2" fontId="0" fillId="2" borderId="0" xfId="0" applyNumberFormat="1" applyFill="1"/>
    <xf numFmtId="2" fontId="9" fillId="2" borderId="0" xfId="1" applyNumberFormat="1" applyFill="1" applyAlignment="1" applyProtection="1"/>
    <xf numFmtId="0" fontId="9" fillId="0" borderId="0" xfId="1" applyAlignment="1" applyProtection="1"/>
    <xf numFmtId="165" fontId="0" fillId="3" borderId="12" xfId="0" applyNumberFormat="1" applyFill="1" applyBorder="1"/>
    <xf numFmtId="0" fontId="0" fillId="0" borderId="12" xfId="0" applyNumberFormat="1" applyBorder="1"/>
    <xf numFmtId="0" fontId="3" fillId="0" borderId="12" xfId="0" applyNumberFormat="1" applyFont="1" applyBorder="1"/>
    <xf numFmtId="0" fontId="0" fillId="3" borderId="20" xfId="0" applyNumberFormat="1" applyFill="1" applyBorder="1"/>
    <xf numFmtId="0" fontId="0" fillId="3" borderId="12" xfId="0" applyNumberFormat="1" applyFill="1" applyBorder="1"/>
    <xf numFmtId="0" fontId="0" fillId="3" borderId="18" xfId="0" applyNumberFormat="1" applyFill="1" applyBorder="1"/>
    <xf numFmtId="0" fontId="11" fillId="0" borderId="0" xfId="0" applyFont="1"/>
    <xf numFmtId="0" fontId="7" fillId="0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8" fillId="0" borderId="7" xfId="0" applyFont="1" applyFill="1" applyBorder="1" applyAlignment="1">
      <alignment horizontal="center"/>
    </xf>
    <xf numFmtId="0" fontId="3" fillId="5" borderId="0" xfId="0" applyFont="1" applyFill="1"/>
    <xf numFmtId="0" fontId="0" fillId="5" borderId="0" xfId="0" applyFill="1"/>
    <xf numFmtId="0" fontId="0" fillId="2" borderId="17" xfId="0" applyFill="1" applyBorder="1"/>
    <xf numFmtId="0" fontId="0" fillId="2" borderId="18" xfId="0" applyNumberFormat="1" applyFill="1" applyBorder="1"/>
    <xf numFmtId="0" fontId="0" fillId="2" borderId="18" xfId="0" applyFill="1" applyBorder="1"/>
    <xf numFmtId="2" fontId="0" fillId="2" borderId="19" xfId="0" applyNumberFormat="1" applyFill="1" applyBorder="1"/>
    <xf numFmtId="0" fontId="0" fillId="5" borderId="17" xfId="0" applyFill="1" applyBorder="1"/>
    <xf numFmtId="0" fontId="0" fillId="5" borderId="18" xfId="0" applyNumberFormat="1" applyFill="1" applyBorder="1"/>
    <xf numFmtId="0" fontId="0" fillId="5" borderId="18" xfId="0" applyFill="1" applyBorder="1"/>
    <xf numFmtId="2" fontId="0" fillId="5" borderId="19" xfId="0" applyNumberFormat="1" applyFill="1" applyBorder="1"/>
    <xf numFmtId="0" fontId="9" fillId="5" borderId="0" xfId="1" applyFill="1" applyAlignment="1" applyProtection="1"/>
    <xf numFmtId="2" fontId="4" fillId="5" borderId="0" xfId="0" applyNumberFormat="1" applyFont="1" applyFill="1"/>
    <xf numFmtId="0" fontId="12" fillId="0" borderId="0" xfId="1" applyFont="1" applyAlignment="1" applyProtection="1"/>
    <xf numFmtId="2" fontId="4" fillId="0" borderId="0" xfId="0" applyNumberFormat="1" applyFont="1" applyProtection="1">
      <protection locked="0"/>
    </xf>
    <xf numFmtId="2" fontId="4" fillId="0" borderId="0" xfId="0" applyNumberFormat="1" applyFont="1" applyFill="1" applyBorder="1" applyProtection="1">
      <protection locked="0"/>
    </xf>
    <xf numFmtId="166" fontId="3" fillId="0" borderId="0" xfId="0" applyNumberFormat="1" applyFont="1" applyAlignment="1" applyProtection="1">
      <alignment wrapText="1"/>
    </xf>
    <xf numFmtId="2" fontId="3" fillId="0" borderId="0" xfId="0" applyNumberFormat="1" applyFont="1" applyAlignment="1" applyProtection="1">
      <alignment wrapText="1"/>
    </xf>
    <xf numFmtId="1" fontId="3" fillId="0" borderId="0" xfId="0" applyNumberFormat="1" applyFont="1" applyAlignment="1" applyProtection="1">
      <alignment wrapText="1"/>
    </xf>
    <xf numFmtId="2" fontId="3" fillId="3" borderId="0" xfId="0" applyNumberFormat="1" applyFont="1" applyFill="1" applyAlignment="1" applyProtection="1">
      <alignment wrapText="1"/>
    </xf>
    <xf numFmtId="2" fontId="3" fillId="2" borderId="0" xfId="0" applyNumberFormat="1" applyFont="1" applyFill="1" applyAlignment="1" applyProtection="1">
      <alignment wrapText="1"/>
    </xf>
    <xf numFmtId="2" fontId="3" fillId="5" borderId="0" xfId="0" applyNumberFormat="1" applyFont="1" applyFill="1" applyAlignment="1" applyProtection="1">
      <alignment wrapText="1"/>
    </xf>
    <xf numFmtId="2" fontId="3" fillId="6" borderId="0" xfId="0" applyNumberFormat="1" applyFont="1" applyFill="1" applyAlignment="1" applyProtection="1">
      <alignment wrapText="1"/>
    </xf>
    <xf numFmtId="2" fontId="4" fillId="6" borderId="0" xfId="0" applyNumberFormat="1" applyFont="1" applyFill="1"/>
    <xf numFmtId="2" fontId="3" fillId="7" borderId="0" xfId="0" applyNumberFormat="1" applyFont="1" applyFill="1" applyAlignment="1" applyProtection="1">
      <alignment wrapText="1"/>
    </xf>
    <xf numFmtId="2" fontId="4" fillId="7" borderId="0" xfId="0" applyNumberFormat="1" applyFont="1" applyFill="1"/>
    <xf numFmtId="2" fontId="9" fillId="2" borderId="0" xfId="1" applyNumberFormat="1" applyFont="1" applyFill="1" applyAlignment="1" applyProtection="1"/>
    <xf numFmtId="0" fontId="9" fillId="5" borderId="0" xfId="1" applyFont="1" applyFill="1" applyAlignment="1" applyProtection="1"/>
    <xf numFmtId="0" fontId="9" fillId="3" borderId="0" xfId="1" applyFill="1" applyAlignment="1" applyProtection="1"/>
    <xf numFmtId="164" fontId="9" fillId="3" borderId="0" xfId="1" applyNumberFormat="1" applyFill="1" applyAlignment="1" applyProtection="1"/>
    <xf numFmtId="0" fontId="0" fillId="2" borderId="0" xfId="0" applyFill="1"/>
    <xf numFmtId="2" fontId="3" fillId="3" borderId="0" xfId="0" applyNumberFormat="1" applyFont="1" applyFill="1"/>
    <xf numFmtId="2" fontId="0" fillId="3" borderId="0" xfId="0" applyNumberFormat="1" applyFill="1"/>
    <xf numFmtId="2" fontId="9" fillId="3" borderId="0" xfId="1" applyNumberFormat="1" applyFill="1" applyAlignment="1" applyProtection="1"/>
    <xf numFmtId="2" fontId="9" fillId="3" borderId="0" xfId="1" applyNumberFormat="1" applyFont="1" applyFill="1" applyAlignment="1" applyProtection="1"/>
    <xf numFmtId="164" fontId="3" fillId="5" borderId="0" xfId="0" applyNumberFormat="1" applyFont="1" applyFill="1"/>
    <xf numFmtId="164" fontId="0" fillId="5" borderId="0" xfId="0" applyNumberFormat="1" applyFill="1"/>
    <xf numFmtId="164" fontId="1" fillId="5" borderId="0" xfId="0" applyNumberFormat="1" applyFont="1" applyFill="1"/>
    <xf numFmtId="0" fontId="1" fillId="5" borderId="0" xfId="1" applyFont="1" applyFill="1" applyAlignment="1" applyProtection="1"/>
    <xf numFmtId="0" fontId="3" fillId="2" borderId="0" xfId="0" applyFont="1" applyFill="1"/>
    <xf numFmtId="2" fontId="13" fillId="4" borderId="0" xfId="0" applyNumberFormat="1" applyFont="1" applyFill="1"/>
    <xf numFmtId="0" fontId="4" fillId="3" borderId="21" xfId="0" applyFont="1" applyFill="1" applyBorder="1"/>
    <xf numFmtId="21" fontId="4" fillId="3" borderId="20" xfId="0" applyNumberFormat="1" applyFont="1" applyFill="1" applyBorder="1"/>
    <xf numFmtId="21" fontId="4" fillId="3" borderId="12" xfId="0" applyNumberFormat="1" applyFont="1" applyFill="1" applyBorder="1"/>
    <xf numFmtId="0" fontId="0" fillId="0" borderId="0" xfId="1" applyFont="1" applyAlignment="1" applyProtection="1">
      <alignment horizontal="left"/>
    </xf>
    <xf numFmtId="0" fontId="0" fillId="0" borderId="0" xfId="1" applyFont="1" applyBorder="1" applyAlignment="1" applyProtection="1">
      <alignment horizontal="left"/>
    </xf>
    <xf numFmtId="0" fontId="9" fillId="2" borderId="0" xfId="1" applyFont="1" applyFill="1" applyAlignment="1" applyProtection="1"/>
    <xf numFmtId="2" fontId="8" fillId="0" borderId="11" xfId="0" applyNumberFormat="1" applyFont="1" applyBorder="1"/>
    <xf numFmtId="21" fontId="3" fillId="0" borderId="0" xfId="0" applyNumberFormat="1" applyFont="1"/>
    <xf numFmtId="2" fontId="3" fillId="8" borderId="0" xfId="0" applyNumberFormat="1" applyFont="1" applyFill="1" applyAlignment="1" applyProtection="1">
      <alignment wrapText="1"/>
    </xf>
    <xf numFmtId="2" fontId="3" fillId="8" borderId="0" xfId="0" applyNumberFormat="1" applyFont="1" applyFill="1"/>
    <xf numFmtId="2" fontId="4" fillId="8" borderId="0" xfId="0" applyNumberFormat="1" applyFont="1" applyFill="1"/>
    <xf numFmtId="1" fontId="1" fillId="0" borderId="0" xfId="0" applyNumberFormat="1" applyFont="1"/>
    <xf numFmtId="0" fontId="4" fillId="9" borderId="21" xfId="0" applyFont="1" applyFill="1" applyBorder="1"/>
    <xf numFmtId="0" fontId="0" fillId="9" borderId="20" xfId="0" applyNumberFormat="1" applyFill="1" applyBorder="1"/>
    <xf numFmtId="21" fontId="4" fillId="9" borderId="20" xfId="0" applyNumberFormat="1" applyFont="1" applyFill="1" applyBorder="1"/>
    <xf numFmtId="2" fontId="0" fillId="9" borderId="14" xfId="0" applyNumberFormat="1" applyFill="1" applyBorder="1"/>
    <xf numFmtId="0" fontId="0" fillId="9" borderId="15" xfId="0" applyFill="1" applyBorder="1"/>
    <xf numFmtId="0" fontId="0" fillId="9" borderId="12" xfId="0" applyNumberFormat="1" applyFill="1" applyBorder="1"/>
    <xf numFmtId="21" fontId="4" fillId="9" borderId="12" xfId="0" applyNumberFormat="1" applyFont="1" applyFill="1" applyBorder="1"/>
    <xf numFmtId="2" fontId="0" fillId="9" borderId="16" xfId="0" applyNumberFormat="1" applyFill="1" applyBorder="1"/>
    <xf numFmtId="165" fontId="0" fillId="9" borderId="12" xfId="0" applyNumberFormat="1" applyFill="1" applyBorder="1"/>
    <xf numFmtId="0" fontId="0" fillId="9" borderId="17" xfId="0" applyFill="1" applyBorder="1"/>
    <xf numFmtId="0" fontId="0" fillId="9" borderId="18" xfId="0" applyNumberFormat="1" applyFill="1" applyBorder="1"/>
    <xf numFmtId="0" fontId="0" fillId="9" borderId="18" xfId="0" applyFill="1" applyBorder="1"/>
    <xf numFmtId="2" fontId="0" fillId="9" borderId="19" xfId="0" applyNumberFormat="1" applyFill="1" applyBorder="1"/>
    <xf numFmtId="0" fontId="4" fillId="10" borderId="21" xfId="0" applyFont="1" applyFill="1" applyBorder="1"/>
    <xf numFmtId="0" fontId="0" fillId="10" borderId="20" xfId="0" applyNumberFormat="1" applyFill="1" applyBorder="1"/>
    <xf numFmtId="21" fontId="4" fillId="10" borderId="20" xfId="0" applyNumberFormat="1" applyFont="1" applyFill="1" applyBorder="1"/>
    <xf numFmtId="2" fontId="0" fillId="10" borderId="14" xfId="0" applyNumberFormat="1" applyFill="1" applyBorder="1"/>
    <xf numFmtId="0" fontId="0" fillId="10" borderId="15" xfId="0" applyFill="1" applyBorder="1"/>
    <xf numFmtId="0" fontId="0" fillId="10" borderId="12" xfId="0" applyNumberFormat="1" applyFill="1" applyBorder="1"/>
    <xf numFmtId="21" fontId="4" fillId="10" borderId="12" xfId="0" applyNumberFormat="1" applyFont="1" applyFill="1" applyBorder="1"/>
    <xf numFmtId="2" fontId="0" fillId="10" borderId="16" xfId="0" applyNumberFormat="1" applyFill="1" applyBorder="1"/>
    <xf numFmtId="165" fontId="0" fillId="10" borderId="12" xfId="0" applyNumberFormat="1" applyFill="1" applyBorder="1"/>
    <xf numFmtId="0" fontId="0" fillId="10" borderId="17" xfId="0" applyFill="1" applyBorder="1"/>
    <xf numFmtId="0" fontId="0" fillId="10" borderId="18" xfId="0" applyNumberFormat="1" applyFill="1" applyBorder="1"/>
    <xf numFmtId="0" fontId="0" fillId="10" borderId="18" xfId="0" applyFill="1" applyBorder="1"/>
    <xf numFmtId="2" fontId="0" fillId="10" borderId="19" xfId="0" applyNumberFormat="1" applyFill="1" applyBorder="1"/>
    <xf numFmtId="2" fontId="1" fillId="0" borderId="0" xfId="0" applyNumberFormat="1" applyFont="1" applyFill="1" applyBorder="1" applyProtection="1">
      <protection locked="0"/>
    </xf>
    <xf numFmtId="0" fontId="1" fillId="3" borderId="15" xfId="0" applyFont="1" applyFill="1" applyBorder="1"/>
    <xf numFmtId="0" fontId="1" fillId="2" borderId="0" xfId="0" applyFont="1" applyFill="1"/>
    <xf numFmtId="0" fontId="14" fillId="2" borderId="0" xfId="0" applyFont="1" applyFill="1"/>
    <xf numFmtId="2" fontId="14" fillId="3" borderId="0" xfId="1" applyNumberFormat="1" applyFont="1" applyFill="1" applyAlignment="1" applyProtection="1"/>
    <xf numFmtId="0" fontId="14" fillId="3" borderId="0" xfId="1" applyFont="1" applyFill="1" applyAlignment="1" applyProtection="1"/>
    <xf numFmtId="0" fontId="14" fillId="5" borderId="0" xfId="1" applyFont="1" applyFill="1" applyAlignment="1" applyProtection="1"/>
    <xf numFmtId="164" fontId="14" fillId="5" borderId="0" xfId="1" applyNumberFormat="1" applyFont="1" applyFill="1" applyAlignment="1" applyProtection="1"/>
    <xf numFmtId="2" fontId="1" fillId="3" borderId="0" xfId="1" applyNumberFormat="1" applyFont="1" applyFill="1" applyAlignment="1" applyProtection="1"/>
    <xf numFmtId="0" fontId="7" fillId="0" borderId="2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9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12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>
      <selection activeCell="B2" sqref="B2"/>
    </sheetView>
  </sheetViews>
  <sheetFormatPr defaultRowHeight="12.75"/>
  <cols>
    <col min="1" max="1" width="15.7109375" customWidth="1"/>
    <col min="2" max="2" width="13.7109375" customWidth="1"/>
    <col min="3" max="3" width="10.28515625" bestFit="1" customWidth="1"/>
    <col min="4" max="4" width="16.5703125" customWidth="1"/>
    <col min="5" max="6" width="11.140625" bestFit="1" customWidth="1"/>
    <col min="7" max="7" width="11.140625" customWidth="1"/>
    <col min="8" max="8" width="11.85546875" bestFit="1" customWidth="1"/>
    <col min="9" max="9" width="14.140625" customWidth="1"/>
  </cols>
  <sheetData>
    <row r="1" spans="1:11" ht="18">
      <c r="B1" s="41" t="s">
        <v>65</v>
      </c>
      <c r="C1" s="41"/>
      <c r="D1" s="39"/>
      <c r="E1" s="39"/>
      <c r="F1" s="39"/>
      <c r="G1" s="39"/>
      <c r="H1" s="39"/>
      <c r="I1" s="40"/>
    </row>
    <row r="2" spans="1:11" ht="18">
      <c r="B2" s="42" t="s">
        <v>99</v>
      </c>
      <c r="C2" s="42"/>
      <c r="F2" s="42"/>
      <c r="G2" s="42"/>
      <c r="H2" s="42"/>
      <c r="I2" s="43"/>
    </row>
    <row r="3" spans="1:11">
      <c r="B3" s="39"/>
      <c r="C3" s="39"/>
      <c r="D3" s="62"/>
      <c r="E3" s="62"/>
      <c r="F3" s="39"/>
      <c r="G3" s="39"/>
      <c r="H3" s="39"/>
      <c r="I3" s="40"/>
    </row>
    <row r="4" spans="1:11">
      <c r="A4" s="106" t="s">
        <v>6</v>
      </c>
      <c r="B4" s="4"/>
      <c r="C4" s="98" t="s">
        <v>5</v>
      </c>
      <c r="D4" s="28"/>
      <c r="E4" s="102" t="s">
        <v>56</v>
      </c>
      <c r="F4" s="68"/>
      <c r="K4" s="55"/>
    </row>
    <row r="5" spans="1:11">
      <c r="A5" s="97"/>
      <c r="B5" s="53"/>
      <c r="C5" s="99"/>
      <c r="D5" s="29"/>
      <c r="E5" s="103"/>
      <c r="F5" s="69"/>
    </row>
    <row r="6" spans="1:11">
      <c r="A6" s="148" t="s">
        <v>92</v>
      </c>
      <c r="B6" s="113" t="s">
        <v>12</v>
      </c>
      <c r="C6" s="154" t="s">
        <v>72</v>
      </c>
      <c r="D6" s="95" t="s">
        <v>33</v>
      </c>
      <c r="E6" s="105" t="s">
        <v>89</v>
      </c>
      <c r="F6" s="78" t="s">
        <v>57</v>
      </c>
    </row>
    <row r="7" spans="1:11">
      <c r="A7" s="148" t="s">
        <v>93</v>
      </c>
      <c r="B7" s="93" t="s">
        <v>13</v>
      </c>
      <c r="C7" s="150" t="s">
        <v>78</v>
      </c>
      <c r="D7" s="95" t="s">
        <v>34</v>
      </c>
      <c r="E7" s="105" t="s">
        <v>91</v>
      </c>
      <c r="F7" s="78" t="s">
        <v>58</v>
      </c>
    </row>
    <row r="8" spans="1:11">
      <c r="A8" s="148" t="s">
        <v>94</v>
      </c>
      <c r="B8" s="113" t="s">
        <v>14</v>
      </c>
      <c r="C8" s="151" t="s">
        <v>63</v>
      </c>
      <c r="D8" s="95" t="s">
        <v>35</v>
      </c>
      <c r="E8" s="152" t="s">
        <v>90</v>
      </c>
      <c r="F8" s="78" t="s">
        <v>59</v>
      </c>
    </row>
    <row r="9" spans="1:11">
      <c r="A9" s="148" t="s">
        <v>95</v>
      </c>
      <c r="B9" s="93" t="s">
        <v>15</v>
      </c>
      <c r="C9" s="150" t="s">
        <v>64</v>
      </c>
      <c r="D9" s="96" t="s">
        <v>36</v>
      </c>
      <c r="E9" s="153" t="s">
        <v>61</v>
      </c>
      <c r="F9" s="94" t="s">
        <v>60</v>
      </c>
    </row>
    <row r="10" spans="1:11">
      <c r="A10" s="148" t="s">
        <v>96</v>
      </c>
      <c r="B10" s="93" t="s">
        <v>16</v>
      </c>
      <c r="C10" s="100"/>
      <c r="D10" s="47"/>
      <c r="E10" s="104"/>
      <c r="F10" s="78"/>
    </row>
    <row r="11" spans="1:11">
      <c r="A11" s="148" t="s">
        <v>97</v>
      </c>
      <c r="B11" s="93" t="s">
        <v>17</v>
      </c>
      <c r="C11" s="100"/>
      <c r="D11" s="47"/>
      <c r="E11" s="104"/>
      <c r="F11" s="78"/>
    </row>
    <row r="12" spans="1:11">
      <c r="A12" s="148" t="s">
        <v>77</v>
      </c>
      <c r="B12" s="54" t="s">
        <v>18</v>
      </c>
      <c r="C12" s="100"/>
      <c r="D12" s="47"/>
      <c r="E12" s="104"/>
      <c r="F12" s="78"/>
    </row>
    <row r="13" spans="1:11">
      <c r="A13" s="148" t="s">
        <v>79</v>
      </c>
      <c r="B13" s="54" t="s">
        <v>19</v>
      </c>
      <c r="C13" s="100"/>
      <c r="D13" s="47"/>
      <c r="E13" s="104"/>
      <c r="F13" s="78"/>
    </row>
    <row r="14" spans="1:11">
      <c r="A14" s="148" t="s">
        <v>98</v>
      </c>
      <c r="B14" s="93" t="s">
        <v>53</v>
      </c>
      <c r="C14" s="101"/>
      <c r="D14" s="47"/>
      <c r="E14" s="104"/>
      <c r="F14" s="78"/>
    </row>
    <row r="15" spans="1:11">
      <c r="A15" s="149" t="s">
        <v>54</v>
      </c>
      <c r="B15" s="54" t="s">
        <v>54</v>
      </c>
      <c r="C15" s="100"/>
      <c r="D15" s="47"/>
      <c r="E15" s="104"/>
      <c r="F15" s="78"/>
    </row>
    <row r="16" spans="1:11">
      <c r="A16" s="149" t="s">
        <v>55</v>
      </c>
      <c r="B16" s="54" t="s">
        <v>55</v>
      </c>
      <c r="C16" s="100"/>
      <c r="D16" s="47"/>
      <c r="E16" s="104"/>
      <c r="F16" s="78"/>
    </row>
    <row r="17" spans="1:7">
      <c r="A17" s="149" t="s">
        <v>80</v>
      </c>
      <c r="B17" s="54" t="s">
        <v>82</v>
      </c>
      <c r="C17" s="100"/>
      <c r="D17" s="47"/>
      <c r="E17" s="104"/>
      <c r="F17" s="78"/>
    </row>
    <row r="18" spans="1:7">
      <c r="A18" s="149" t="s">
        <v>82</v>
      </c>
      <c r="B18" s="54" t="s">
        <v>80</v>
      </c>
      <c r="C18" s="100"/>
      <c r="D18" s="47"/>
      <c r="E18" s="104"/>
      <c r="F18" s="78"/>
    </row>
    <row r="19" spans="1:7" ht="15.75">
      <c r="B19" s="45"/>
      <c r="C19" s="45"/>
      <c r="D19" s="45"/>
      <c r="E19" s="45"/>
      <c r="F19" s="45"/>
      <c r="G19" s="45"/>
    </row>
    <row r="20" spans="1:7" ht="15.75">
      <c r="B20" s="45"/>
      <c r="C20" s="45"/>
      <c r="D20" s="45"/>
      <c r="E20" s="45"/>
      <c r="F20" s="45"/>
      <c r="G20" s="45"/>
    </row>
    <row r="21" spans="1:7" ht="15.75">
      <c r="B21" s="80" t="s">
        <v>31</v>
      </c>
      <c r="C21" s="80"/>
      <c r="F21" s="45"/>
      <c r="G21" s="45"/>
    </row>
    <row r="22" spans="1:7" ht="15.75">
      <c r="B22" s="45"/>
      <c r="C22" s="45"/>
      <c r="D22" s="45"/>
      <c r="E22" s="45"/>
      <c r="F22" s="45"/>
      <c r="G22" s="45"/>
    </row>
    <row r="23" spans="1:7">
      <c r="A23" s="27"/>
      <c r="B23" s="27"/>
      <c r="C23" s="2"/>
      <c r="D23" s="2"/>
      <c r="E23" s="2"/>
    </row>
    <row r="25" spans="1:7">
      <c r="B25" s="111"/>
      <c r="C25" s="46"/>
      <c r="D25" s="46"/>
      <c r="E25" s="46"/>
    </row>
    <row r="26" spans="1:7">
      <c r="B26" s="111"/>
      <c r="C26" s="46"/>
      <c r="D26" s="46"/>
      <c r="E26" s="46"/>
    </row>
    <row r="27" spans="1:7">
      <c r="B27" s="111"/>
      <c r="C27" s="44"/>
      <c r="D27" s="44"/>
      <c r="E27" s="44"/>
    </row>
    <row r="28" spans="1:7">
      <c r="B28" s="112"/>
      <c r="C28" s="44"/>
      <c r="D28" s="44"/>
      <c r="E28" s="44"/>
    </row>
    <row r="29" spans="1:7">
      <c r="B29" s="112"/>
      <c r="C29" s="44"/>
      <c r="D29" s="44"/>
      <c r="E29" s="44"/>
    </row>
    <row r="30" spans="1:7">
      <c r="B30" s="112"/>
      <c r="C30" s="44"/>
      <c r="D30" s="44"/>
      <c r="E30" s="44"/>
    </row>
    <row r="31" spans="1:7">
      <c r="B31" s="111"/>
    </row>
    <row r="32" spans="1:7">
      <c r="B32" s="112"/>
    </row>
    <row r="33" spans="2:2">
      <c r="B33" s="112"/>
    </row>
    <row r="34" spans="2:2">
      <c r="B34" s="112"/>
    </row>
    <row r="35" spans="2:2">
      <c r="B35" s="111"/>
    </row>
    <row r="36" spans="2:2">
      <c r="B36" s="111"/>
    </row>
    <row r="37" spans="2:2">
      <c r="B37" s="111"/>
    </row>
    <row r="38" spans="2:2">
      <c r="B38" s="111"/>
    </row>
    <row r="39" spans="2:2">
      <c r="B39" s="111"/>
    </row>
    <row r="40" spans="2:2">
      <c r="B40" s="111"/>
    </row>
  </sheetData>
  <phoneticPr fontId="2" type="noConversion"/>
  <hyperlinks>
    <hyperlink ref="D6" location="Dua1head" display="Duathlon 1"/>
    <hyperlink ref="D7" location="Dua2head" display="Duathlon 2"/>
    <hyperlink ref="D8" location="Dua3head" display="Duathlon 3"/>
    <hyperlink ref="D9" location="Dua4head" display="Duathlon 4"/>
    <hyperlink ref="B6" location="Tri1head" display="Tri 1"/>
    <hyperlink ref="B7" location="Tri2head" display="Tri 2"/>
    <hyperlink ref="B8" location="Tri3head" display="Tri 3"/>
    <hyperlink ref="B9" location="Tri4head" display="Tri 4"/>
    <hyperlink ref="B12" location="Tri7head" display="Tri 7"/>
    <hyperlink ref="B11" location="Tri6head" display="Tri 6"/>
    <hyperlink ref="B10" location="Tri5head" display="Tri 5"/>
    <hyperlink ref="F6" location="Aqua1head" display="Aquathlon 1"/>
    <hyperlink ref="F7" location="Aqua2head" display="Aquathlon 2"/>
    <hyperlink ref="F8" location="Aqua3head" display="Aquathlon 3"/>
    <hyperlink ref="F9" location="Sprint4head" display="Sprint 4"/>
    <hyperlink ref="B21" location="MainLeague" display="Main League Positions"/>
    <hyperlink ref="B13:B18" location="Sprint1head" display="Sprint 1"/>
    <hyperlink ref="B13" location="Tri8head" display="Tri 8"/>
    <hyperlink ref="B15" location="Tri10head" display="Tri 10"/>
    <hyperlink ref="B18" location="Tri12Head" display="Tri 12"/>
    <hyperlink ref="B16" location="Tri11head" display="Tri 11"/>
  </hyperlinks>
  <pageMargins left="0.75" right="0.75" top="1" bottom="1" header="0.5" footer="0.5"/>
  <pageSetup paperSize="9" orientation="portrait" horizontalDpi="0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B1:G208"/>
  <sheetViews>
    <sheetView workbookViewId="0">
      <selection activeCell="B2" sqref="B2"/>
    </sheetView>
  </sheetViews>
  <sheetFormatPr defaultRowHeight="12.75"/>
  <cols>
    <col min="1" max="1" width="3" customWidth="1"/>
    <col min="2" max="2" width="16.7109375" bestFit="1" customWidth="1"/>
    <col min="3" max="3" width="7.140625" bestFit="1" customWidth="1"/>
    <col min="4" max="4" width="22.140625" bestFit="1" customWidth="1"/>
    <col min="5" max="5" width="8.140625" bestFit="1" customWidth="1"/>
    <col min="6" max="6" width="11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Races!A8</f>
        <v>East Essex tri</v>
      </c>
      <c r="C2" s="57"/>
      <c r="D2" s="31"/>
      <c r="E2" s="32"/>
    </row>
    <row r="3" spans="2:7" ht="13.5" thickBot="1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>
      <c r="B4" s="120" t="s">
        <v>69</v>
      </c>
      <c r="C4" s="121" t="s">
        <v>73</v>
      </c>
      <c r="D4" s="121"/>
      <c r="E4" s="122">
        <v>1.9167824074074073E-2</v>
      </c>
      <c r="F4" s="123"/>
      <c r="G4" t="str">
        <f>IF((ISERROR((VLOOKUP(B4,Calculation!C$2:C$368,1,FALSE)))),"not entered","")</f>
        <v/>
      </c>
    </row>
    <row r="5" spans="2:7">
      <c r="B5" s="124" t="s">
        <v>69</v>
      </c>
      <c r="C5" s="125" t="s">
        <v>74</v>
      </c>
      <c r="D5" s="125"/>
      <c r="E5" s="126">
        <v>1.7028935185185185E-2</v>
      </c>
      <c r="F5" s="127"/>
      <c r="G5" t="str">
        <f>IF((ISERROR((VLOOKUP(B5,Calculation!C$2:C$368,1,FALSE)))),"not entered","")</f>
        <v/>
      </c>
    </row>
    <row r="6" spans="2:7">
      <c r="B6" s="124" t="s">
        <v>136</v>
      </c>
      <c r="C6" s="128" t="str">
        <f>VLOOKUP(B6,name,3,FALSE)</f>
        <v>Female</v>
      </c>
      <c r="D6" s="128" t="str">
        <f t="shared" ref="D6:D68" si="0">VLOOKUP(B6,name,2,FALSE)</f>
        <v>Tri Sport Epping</v>
      </c>
      <c r="E6" s="126">
        <v>1.9167824074074073E-2</v>
      </c>
      <c r="F6" s="127">
        <f t="shared" ref="F6:F68" si="1">(VLOOKUP(C6,C$4:E$5,3,FALSE))/(E6/10000)</f>
        <v>10000</v>
      </c>
      <c r="G6" t="str">
        <f>IF((ISERROR((VLOOKUP(B6,Calculation!C$2:C$368,1,FALSE)))),"not entered","")</f>
        <v/>
      </c>
    </row>
    <row r="7" spans="2:7">
      <c r="B7" s="124" t="s">
        <v>149</v>
      </c>
      <c r="C7" s="128" t="str">
        <f>VLOOKUP(B7,name,3,FALSE)</f>
        <v>Female</v>
      </c>
      <c r="D7" s="128" t="str">
        <f t="shared" si="0"/>
        <v>Ipswich Triathlon Club</v>
      </c>
      <c r="E7" s="126">
        <v>1.9854166666666666E-2</v>
      </c>
      <c r="F7" s="127">
        <f t="shared" si="1"/>
        <v>9654.308033111809</v>
      </c>
      <c r="G7" t="str">
        <f>IF((ISERROR((VLOOKUP(B7,Calculation!C$2:C$368,1,FALSE)))),"not entered","")</f>
        <v/>
      </c>
    </row>
    <row r="8" spans="2:7">
      <c r="B8" s="124" t="s">
        <v>150</v>
      </c>
      <c r="C8" s="128" t="str">
        <f>VLOOKUP(B8,name,3,FALSE)</f>
        <v>Female</v>
      </c>
      <c r="D8" s="128" t="str">
        <f t="shared" si="0"/>
        <v>Cambridge Triathlon Club</v>
      </c>
      <c r="E8" s="126">
        <v>2.0234953703703703E-2</v>
      </c>
      <c r="F8" s="127">
        <f>(VLOOKUP(C8,C$4:E$5,3,FALSE))/(E8/10000)</f>
        <v>9472.6305553966704</v>
      </c>
      <c r="G8" t="str">
        <f>IF((ISERROR((VLOOKUP(B8,Calculation!C$2:C$368,1,FALSE)))),"not entered","")</f>
        <v/>
      </c>
    </row>
    <row r="9" spans="2:7">
      <c r="B9" s="124" t="s">
        <v>105</v>
      </c>
      <c r="C9" s="128" t="str">
        <f>VLOOKUP(B9,name,3,FALSE)</f>
        <v>Female</v>
      </c>
      <c r="D9" s="128" t="str">
        <f t="shared" si="0"/>
        <v>Discovery Tri</v>
      </c>
      <c r="E9" s="126">
        <v>2.329513888888889E-2</v>
      </c>
      <c r="F9" s="127">
        <f t="shared" si="1"/>
        <v>8228.2506086351659</v>
      </c>
      <c r="G9" t="str">
        <f>IF((ISERROR((VLOOKUP(B9,Calculation!C$2:C$368,1,FALSE)))),"not entered","")</f>
        <v/>
      </c>
    </row>
    <row r="10" spans="2:7">
      <c r="B10" s="124" t="s">
        <v>108</v>
      </c>
      <c r="C10" s="128" t="str">
        <f t="shared" ref="C10:C73" si="2">VLOOKUP(B10,name,3,FALSE)</f>
        <v>Female</v>
      </c>
      <c r="D10" s="128" t="str">
        <f t="shared" si="0"/>
        <v>East Essex Triathlon Club</v>
      </c>
      <c r="E10" s="126">
        <v>2.4699074074074078E-2</v>
      </c>
      <c r="F10" s="127">
        <f t="shared" si="1"/>
        <v>7760.5435801312078</v>
      </c>
      <c r="G10" t="str">
        <f>IF((ISERROR((VLOOKUP(B10,Calculation!C$2:C$368,1,FALSE)))),"not entered","")</f>
        <v/>
      </c>
    </row>
    <row r="11" spans="2:7">
      <c r="B11" s="124" t="s">
        <v>163</v>
      </c>
      <c r="C11" s="128" t="str">
        <f t="shared" si="2"/>
        <v>Female</v>
      </c>
      <c r="D11" s="128" t="str">
        <f t="shared" si="0"/>
        <v>Tri Sport Epping</v>
      </c>
      <c r="E11" s="126">
        <v>2.5296296296296299E-2</v>
      </c>
      <c r="F11" s="127">
        <f t="shared" si="1"/>
        <v>7577.324304538799</v>
      </c>
      <c r="G11" t="str">
        <f>IF((ISERROR((VLOOKUP(B11,Calculation!C$2:C$368,1,FALSE)))),"not entered","")</f>
        <v/>
      </c>
    </row>
    <row r="12" spans="2:7">
      <c r="B12" s="124" t="s">
        <v>164</v>
      </c>
      <c r="C12" s="128" t="s">
        <v>73</v>
      </c>
      <c r="D12" s="128" t="s">
        <v>128</v>
      </c>
      <c r="E12" s="126">
        <v>2.866087962962963E-2</v>
      </c>
      <c r="F12" s="127">
        <f t="shared" si="1"/>
        <v>6687.800347292331</v>
      </c>
      <c r="G12" t="str">
        <f>IF((ISERROR((VLOOKUP(B12,Calculation!C$2:C$368,1,FALSE)))),"not entered","")</f>
        <v/>
      </c>
    </row>
    <row r="13" spans="2:7">
      <c r="B13" s="124" t="s">
        <v>165</v>
      </c>
      <c r="C13" s="128" t="str">
        <f t="shared" si="2"/>
        <v>Male</v>
      </c>
      <c r="D13" s="128" t="str">
        <f t="shared" si="0"/>
        <v>Discovery Tri</v>
      </c>
      <c r="E13" s="126">
        <v>1.7028935185185185E-2</v>
      </c>
      <c r="F13" s="127">
        <f t="shared" si="1"/>
        <v>10000</v>
      </c>
      <c r="G13" t="str">
        <f>IF((ISERROR((VLOOKUP(B13,Calculation!C$2:C$368,1,FALSE)))),"not entered","")</f>
        <v/>
      </c>
    </row>
    <row r="14" spans="2:7">
      <c r="B14" s="124" t="s">
        <v>152</v>
      </c>
      <c r="C14" s="128" t="str">
        <f t="shared" si="2"/>
        <v>Male</v>
      </c>
      <c r="D14" s="128" t="str">
        <f t="shared" si="0"/>
        <v>Cambridge Triathlon Club</v>
      </c>
      <c r="E14" s="126">
        <v>1.7519675925925925E-2</v>
      </c>
      <c r="F14" s="127">
        <f t="shared" si="1"/>
        <v>9719.8916562066479</v>
      </c>
      <c r="G14" t="str">
        <f>IF((ISERROR((VLOOKUP(B14,Calculation!C$2:C$368,1,FALSE)))),"not entered","")</f>
        <v/>
      </c>
    </row>
    <row r="15" spans="2:7">
      <c r="B15" s="124" t="s">
        <v>139</v>
      </c>
      <c r="C15" s="128" t="str">
        <f t="shared" si="2"/>
        <v>Male</v>
      </c>
      <c r="D15" s="128" t="str">
        <f t="shared" si="0"/>
        <v>Tri Sport Epping</v>
      </c>
      <c r="E15" s="126">
        <v>1.819675925925926E-2</v>
      </c>
      <c r="F15" s="127">
        <f t="shared" si="1"/>
        <v>9358.2241445108757</v>
      </c>
      <c r="G15" t="str">
        <f>IF((ISERROR((VLOOKUP(B15,Calculation!C$2:C$368,1,FALSE)))),"not entered","")</f>
        <v/>
      </c>
    </row>
    <row r="16" spans="2:7">
      <c r="B16" s="124" t="s">
        <v>153</v>
      </c>
      <c r="C16" s="128" t="str">
        <f t="shared" si="2"/>
        <v>Male</v>
      </c>
      <c r="D16" s="128" t="str">
        <f t="shared" si="0"/>
        <v>Cambridge Triathlon Club</v>
      </c>
      <c r="E16" s="126">
        <v>1.8289351851851852E-2</v>
      </c>
      <c r="F16" s="127">
        <f t="shared" si="1"/>
        <v>9310.846728262246</v>
      </c>
      <c r="G16" t="str">
        <f>IF((ISERROR((VLOOKUP(B16,Calculation!C$2:C$368,1,FALSE)))),"not entered","")</f>
        <v/>
      </c>
    </row>
    <row r="17" spans="2:7">
      <c r="B17" s="124" t="s">
        <v>116</v>
      </c>
      <c r="C17" s="128" t="str">
        <f t="shared" si="2"/>
        <v>Male</v>
      </c>
      <c r="D17" s="128" t="str">
        <f t="shared" si="0"/>
        <v>East Essex Tri</v>
      </c>
      <c r="E17" s="126">
        <v>1.8697916666666668E-2</v>
      </c>
      <c r="F17" s="127">
        <f t="shared" si="1"/>
        <v>9107.3970906839986</v>
      </c>
      <c r="G17" t="str">
        <f>IF((ISERROR((VLOOKUP(B17,Calculation!C$2:C$368,1,FALSE)))),"not entered","")</f>
        <v/>
      </c>
    </row>
    <row r="18" spans="2:7">
      <c r="B18" s="124" t="s">
        <v>141</v>
      </c>
      <c r="C18" s="128" t="str">
        <f t="shared" si="2"/>
        <v>Male</v>
      </c>
      <c r="D18" s="128" t="str">
        <f t="shared" si="0"/>
        <v>Discovery tri</v>
      </c>
      <c r="E18" s="126">
        <v>1.8900462962962963E-2</v>
      </c>
      <c r="F18" s="127">
        <f t="shared" si="1"/>
        <v>9009.7979179424365</v>
      </c>
      <c r="G18" t="str">
        <f>IF((ISERROR((VLOOKUP(B18,Calculation!C$2:C$368,1,FALSE)))),"not entered","")</f>
        <v/>
      </c>
    </row>
    <row r="19" spans="2:7">
      <c r="B19" s="124" t="s">
        <v>157</v>
      </c>
      <c r="C19" s="128" t="str">
        <f t="shared" si="2"/>
        <v>Male</v>
      </c>
      <c r="D19" s="128" t="str">
        <f t="shared" si="0"/>
        <v>City of Norwich</v>
      </c>
      <c r="E19" s="126">
        <v>1.9600694444444445E-2</v>
      </c>
      <c r="F19" s="127">
        <f t="shared" si="1"/>
        <v>8687.9244168881014</v>
      </c>
      <c r="G19" t="str">
        <f>IF((ISERROR((VLOOKUP(B19,Calculation!C$2:C$368,1,FALSE)))),"not entered","")</f>
        <v/>
      </c>
    </row>
    <row r="20" spans="2:7">
      <c r="B20" s="124" t="s">
        <v>166</v>
      </c>
      <c r="C20" s="128" t="str">
        <f t="shared" si="2"/>
        <v>Male</v>
      </c>
      <c r="D20" s="128" t="str">
        <f t="shared" si="0"/>
        <v>junior walden tri</v>
      </c>
      <c r="E20" s="126">
        <v>2.0409722222222221E-2</v>
      </c>
      <c r="F20" s="127">
        <f t="shared" si="1"/>
        <v>8343.5408869229886</v>
      </c>
      <c r="G20" t="str">
        <f>IF((ISERROR((VLOOKUP(B20,Calculation!C$2:C$368,1,FALSE)))),"not entered","")</f>
        <v/>
      </c>
    </row>
    <row r="21" spans="2:7">
      <c r="B21" s="124" t="s">
        <v>143</v>
      </c>
      <c r="C21" s="128" t="str">
        <f t="shared" si="2"/>
        <v>Male</v>
      </c>
      <c r="D21" s="128" t="str">
        <f t="shared" si="0"/>
        <v>Cambridge Triathlon Club</v>
      </c>
      <c r="E21" s="126">
        <v>2.0578703703703703E-2</v>
      </c>
      <c r="F21" s="127">
        <f t="shared" si="1"/>
        <v>8275.0281214848146</v>
      </c>
      <c r="G21" t="str">
        <f>IF((ISERROR((VLOOKUP(B21,Calculation!C$2:C$368,1,FALSE)))),"not entered","")</f>
        <v/>
      </c>
    </row>
    <row r="22" spans="2:7">
      <c r="B22" s="124" t="s">
        <v>145</v>
      </c>
      <c r="C22" s="128" t="str">
        <f t="shared" si="2"/>
        <v>Male</v>
      </c>
      <c r="D22" s="128" t="str">
        <f t="shared" si="0"/>
        <v>East Essex Triathlon Club</v>
      </c>
      <c r="E22" s="126">
        <v>2.1179398148148149E-2</v>
      </c>
      <c r="F22" s="127">
        <f t="shared" si="1"/>
        <v>8040.3300726815678</v>
      </c>
      <c r="G22" t="str">
        <f>IF((ISERROR((VLOOKUP(B22,Calculation!C$2:C$368,1,FALSE)))),"not entered","")</f>
        <v/>
      </c>
    </row>
    <row r="23" spans="2:7">
      <c r="B23" s="124" t="s">
        <v>167</v>
      </c>
      <c r="C23" s="128" t="s">
        <v>74</v>
      </c>
      <c r="D23" s="128" t="s">
        <v>79</v>
      </c>
      <c r="E23" s="126">
        <v>2.1246527777777777E-2</v>
      </c>
      <c r="F23" s="127">
        <f t="shared" si="1"/>
        <v>8014.9261861960022</v>
      </c>
      <c r="G23" t="str">
        <f>IF((ISERROR((VLOOKUP(B23,Calculation!C$2:C$368,1,FALSE)))),"not entered","")</f>
        <v/>
      </c>
    </row>
    <row r="24" spans="2:7">
      <c r="B24" s="124" t="s">
        <v>118</v>
      </c>
      <c r="C24" s="128" t="str">
        <f t="shared" si="2"/>
        <v>Male</v>
      </c>
      <c r="D24" s="128" t="str">
        <f t="shared" si="0"/>
        <v>East Essex Triathlon Club</v>
      </c>
      <c r="E24" s="126">
        <v>2.1875000000000002E-2</v>
      </c>
      <c r="F24" s="127">
        <f t="shared" si="1"/>
        <v>7784.6560846560842</v>
      </c>
      <c r="G24" t="str">
        <f>IF((ISERROR((VLOOKUP(B24,Calculation!C$2:C$368,1,FALSE)))),"not entered","")</f>
        <v/>
      </c>
    </row>
    <row r="25" spans="2:7">
      <c r="B25" s="124" t="s">
        <v>120</v>
      </c>
      <c r="C25" s="128" t="str">
        <f t="shared" si="2"/>
        <v>Male</v>
      </c>
      <c r="D25" s="128" t="str">
        <f t="shared" si="0"/>
        <v>East Essex Triathlon Club</v>
      </c>
      <c r="E25" s="126">
        <v>2.2010416666666668E-2</v>
      </c>
      <c r="F25" s="127">
        <f t="shared" si="1"/>
        <v>7736.7618446652987</v>
      </c>
      <c r="G25" t="str">
        <f>IF((ISERROR((VLOOKUP(B25,Calculation!C$2:C$368,1,FALSE)))),"not entered","")</f>
        <v/>
      </c>
    </row>
    <row r="26" spans="2:7">
      <c r="B26" s="124" t="s">
        <v>119</v>
      </c>
      <c r="C26" s="128" t="str">
        <f t="shared" si="2"/>
        <v>Male</v>
      </c>
      <c r="D26" s="128" t="str">
        <f t="shared" si="0"/>
        <v>Tri Sport Epping</v>
      </c>
      <c r="E26" s="126">
        <v>2.2835648148148147E-2</v>
      </c>
      <c r="F26" s="127">
        <f t="shared" si="1"/>
        <v>7457.171819564117</v>
      </c>
      <c r="G26" t="str">
        <f>IF((ISERROR((VLOOKUP(B26,Calculation!C$2:C$368,1,FALSE)))),"not entered","")</f>
        <v/>
      </c>
    </row>
    <row r="27" spans="2:7">
      <c r="B27" s="124" t="s">
        <v>144</v>
      </c>
      <c r="C27" s="128" t="str">
        <f t="shared" si="2"/>
        <v>Male</v>
      </c>
      <c r="D27" s="128" t="str">
        <f t="shared" si="0"/>
        <v>Tri Sport Epping</v>
      </c>
      <c r="E27" s="126">
        <v>2.2836805555555551E-2</v>
      </c>
      <c r="F27" s="127">
        <f t="shared" si="1"/>
        <v>7456.7938776544543</v>
      </c>
      <c r="G27" t="str">
        <f>IF((ISERROR((VLOOKUP(B27,Calculation!C$2:C$368,1,FALSE)))),"not entered","")</f>
        <v/>
      </c>
    </row>
    <row r="28" spans="2:7">
      <c r="B28" s="124" t="s">
        <v>123</v>
      </c>
      <c r="C28" s="128" t="str">
        <f t="shared" si="2"/>
        <v>Male</v>
      </c>
      <c r="D28" s="128" t="str">
        <f t="shared" si="0"/>
        <v>East Esssex Tri Club</v>
      </c>
      <c r="E28" s="126">
        <v>2.8123842592592593E-2</v>
      </c>
      <c r="F28" s="127">
        <f t="shared" si="1"/>
        <v>6054.9816864891563</v>
      </c>
      <c r="G28" t="str">
        <f>IF((ISERROR((VLOOKUP(B28,Calculation!C$2:C$368,1,FALSE)))),"not entered","")</f>
        <v/>
      </c>
    </row>
    <row r="29" spans="2:7">
      <c r="B29" s="124" t="s">
        <v>122</v>
      </c>
      <c r="C29" s="128" t="str">
        <f t="shared" si="2"/>
        <v>Male</v>
      </c>
      <c r="D29" s="128" t="str">
        <f t="shared" si="0"/>
        <v>East Essex Triathlon Club</v>
      </c>
      <c r="E29" s="126">
        <v>2.8883101851851851E-2</v>
      </c>
      <c r="F29" s="127">
        <f t="shared" si="1"/>
        <v>5895.8124624323782</v>
      </c>
      <c r="G29" t="str">
        <f>IF((ISERROR((VLOOKUP(B29,Calculation!C$2:C$368,1,FALSE)))),"not entered","")</f>
        <v/>
      </c>
    </row>
    <row r="30" spans="2:7">
      <c r="B30" s="124" t="s">
        <v>8</v>
      </c>
      <c r="C30" s="128" t="str">
        <f t="shared" si="2"/>
        <v xml:space="preserve"> </v>
      </c>
      <c r="D30" s="128" t="str">
        <f t="shared" si="0"/>
        <v xml:space="preserve"> </v>
      </c>
      <c r="E30" s="126">
        <v>1.1574074074074073E-5</v>
      </c>
      <c r="F30" s="127" t="e">
        <f t="shared" si="1"/>
        <v>#N/A</v>
      </c>
      <c r="G30" t="str">
        <f>IF((ISERROR((VLOOKUP(B30,Calculation!C$2:C$368,1,FALSE)))),"not entered","")</f>
        <v/>
      </c>
    </row>
    <row r="31" spans="2:7">
      <c r="B31" s="124" t="s">
        <v>8</v>
      </c>
      <c r="C31" s="128" t="str">
        <f t="shared" si="2"/>
        <v xml:space="preserve"> </v>
      </c>
      <c r="D31" s="128" t="str">
        <f t="shared" si="0"/>
        <v xml:space="preserve"> </v>
      </c>
      <c r="E31" s="126">
        <v>1.1574074074074073E-5</v>
      </c>
      <c r="F31" s="127" t="e">
        <f t="shared" si="1"/>
        <v>#N/A</v>
      </c>
      <c r="G31" t="str">
        <f>IF((ISERROR((VLOOKUP(B31,Calculation!C$2:C$368,1,FALSE)))),"not entered","")</f>
        <v/>
      </c>
    </row>
    <row r="32" spans="2:7">
      <c r="B32" s="124" t="s">
        <v>8</v>
      </c>
      <c r="C32" s="128" t="str">
        <f t="shared" si="2"/>
        <v xml:space="preserve"> </v>
      </c>
      <c r="D32" s="128" t="str">
        <f t="shared" si="0"/>
        <v xml:space="preserve"> </v>
      </c>
      <c r="E32" s="126">
        <v>1.1574074074074073E-5</v>
      </c>
      <c r="F32" s="127" t="e">
        <f t="shared" si="1"/>
        <v>#N/A</v>
      </c>
      <c r="G32" t="str">
        <f>IF((ISERROR((VLOOKUP(B32,Calculation!C$2:C$368,1,FALSE)))),"not entered","")</f>
        <v/>
      </c>
    </row>
    <row r="33" spans="2:7">
      <c r="B33" s="124" t="s">
        <v>8</v>
      </c>
      <c r="C33" s="128" t="str">
        <f t="shared" si="2"/>
        <v xml:space="preserve"> </v>
      </c>
      <c r="D33" s="128" t="str">
        <f t="shared" si="0"/>
        <v xml:space="preserve"> </v>
      </c>
      <c r="E33" s="126">
        <v>1.1574074074074073E-5</v>
      </c>
      <c r="F33" s="127" t="e">
        <f t="shared" si="1"/>
        <v>#N/A</v>
      </c>
      <c r="G33" t="str">
        <f>IF((ISERROR((VLOOKUP(B33,Calculation!C$2:C$368,1,FALSE)))),"not entered","")</f>
        <v/>
      </c>
    </row>
    <row r="34" spans="2:7">
      <c r="B34" s="124" t="s">
        <v>8</v>
      </c>
      <c r="C34" s="128" t="str">
        <f t="shared" si="2"/>
        <v xml:space="preserve"> </v>
      </c>
      <c r="D34" s="128" t="str">
        <f t="shared" si="0"/>
        <v xml:space="preserve"> </v>
      </c>
      <c r="E34" s="126">
        <v>1.1574074074074073E-5</v>
      </c>
      <c r="F34" s="127" t="e">
        <f t="shared" si="1"/>
        <v>#N/A</v>
      </c>
      <c r="G34" t="str">
        <f>IF((ISERROR((VLOOKUP(B34,Calculation!C$2:C$368,1,FALSE)))),"not entered","")</f>
        <v/>
      </c>
    </row>
    <row r="35" spans="2:7">
      <c r="B35" s="124" t="s">
        <v>8</v>
      </c>
      <c r="C35" s="128" t="str">
        <f t="shared" si="2"/>
        <v xml:space="preserve"> </v>
      </c>
      <c r="D35" s="128" t="str">
        <f t="shared" si="0"/>
        <v xml:space="preserve"> </v>
      </c>
      <c r="E35" s="126">
        <v>1.1574074074074073E-5</v>
      </c>
      <c r="F35" s="127" t="e">
        <f t="shared" si="1"/>
        <v>#N/A</v>
      </c>
      <c r="G35" t="str">
        <f>IF((ISERROR((VLOOKUP(B35,Calculation!C$2:C$368,1,FALSE)))),"not entered","")</f>
        <v/>
      </c>
    </row>
    <row r="36" spans="2:7">
      <c r="B36" s="124" t="s">
        <v>8</v>
      </c>
      <c r="C36" s="128" t="str">
        <f t="shared" si="2"/>
        <v xml:space="preserve"> </v>
      </c>
      <c r="D36" s="128" t="str">
        <f t="shared" si="0"/>
        <v xml:space="preserve"> </v>
      </c>
      <c r="E36" s="126">
        <v>1.1574074074074073E-5</v>
      </c>
      <c r="F36" s="127" t="e">
        <f t="shared" si="1"/>
        <v>#N/A</v>
      </c>
      <c r="G36" t="str">
        <f>IF((ISERROR((VLOOKUP(B36,Calculation!C$2:C$368,1,FALSE)))),"not entered","")</f>
        <v/>
      </c>
    </row>
    <row r="37" spans="2:7">
      <c r="B37" s="124" t="s">
        <v>8</v>
      </c>
      <c r="C37" s="128" t="str">
        <f t="shared" si="2"/>
        <v xml:space="preserve"> </v>
      </c>
      <c r="D37" s="128" t="str">
        <f t="shared" si="0"/>
        <v xml:space="preserve"> </v>
      </c>
      <c r="E37" s="126">
        <v>1.1574074074074073E-5</v>
      </c>
      <c r="F37" s="127" t="e">
        <f t="shared" si="1"/>
        <v>#N/A</v>
      </c>
      <c r="G37" t="str">
        <f>IF((ISERROR((VLOOKUP(B37,Calculation!C$2:C$368,1,FALSE)))),"not entered","")</f>
        <v/>
      </c>
    </row>
    <row r="38" spans="2:7">
      <c r="B38" s="124" t="s">
        <v>8</v>
      </c>
      <c r="C38" s="128" t="str">
        <f t="shared" si="2"/>
        <v xml:space="preserve"> </v>
      </c>
      <c r="D38" s="128" t="str">
        <f t="shared" si="0"/>
        <v xml:space="preserve"> </v>
      </c>
      <c r="E38" s="126">
        <v>1.1574074074074073E-5</v>
      </c>
      <c r="F38" s="127" t="e">
        <f t="shared" si="1"/>
        <v>#N/A</v>
      </c>
      <c r="G38" t="str">
        <f>IF((ISERROR((VLOOKUP(B38,Calculation!C$2:C$368,1,FALSE)))),"not entered","")</f>
        <v/>
      </c>
    </row>
    <row r="39" spans="2:7">
      <c r="B39" s="124" t="s">
        <v>8</v>
      </c>
      <c r="C39" s="128" t="str">
        <f t="shared" si="2"/>
        <v xml:space="preserve"> </v>
      </c>
      <c r="D39" s="128" t="str">
        <f t="shared" si="0"/>
        <v xml:space="preserve"> </v>
      </c>
      <c r="E39" s="126">
        <v>1.1574074074074073E-5</v>
      </c>
      <c r="F39" s="127" t="e">
        <f t="shared" si="1"/>
        <v>#N/A</v>
      </c>
      <c r="G39" t="str">
        <f>IF((ISERROR((VLOOKUP(B39,Calculation!C$2:C$368,1,FALSE)))),"not entered","")</f>
        <v/>
      </c>
    </row>
    <row r="40" spans="2:7">
      <c r="B40" s="124" t="s">
        <v>8</v>
      </c>
      <c r="C40" s="128" t="str">
        <f t="shared" si="2"/>
        <v xml:space="preserve"> </v>
      </c>
      <c r="D40" s="128" t="str">
        <f t="shared" si="0"/>
        <v xml:space="preserve"> </v>
      </c>
      <c r="E40" s="126">
        <v>1.1574074074074073E-5</v>
      </c>
      <c r="F40" s="127" t="e">
        <f t="shared" si="1"/>
        <v>#N/A</v>
      </c>
      <c r="G40" t="str">
        <f>IF((ISERROR((VLOOKUP(B40,Calculation!C$2:C$368,1,FALSE)))),"not entered","")</f>
        <v/>
      </c>
    </row>
    <row r="41" spans="2:7">
      <c r="B41" s="124" t="s">
        <v>8</v>
      </c>
      <c r="C41" s="128" t="str">
        <f t="shared" si="2"/>
        <v xml:space="preserve"> </v>
      </c>
      <c r="D41" s="128" t="str">
        <f t="shared" si="0"/>
        <v xml:space="preserve"> </v>
      </c>
      <c r="E41" s="126">
        <v>1.1574074074074073E-5</v>
      </c>
      <c r="F41" s="127" t="e">
        <f t="shared" si="1"/>
        <v>#N/A</v>
      </c>
      <c r="G41" t="str">
        <f>IF((ISERROR((VLOOKUP(B41,Calculation!C$2:C$368,1,FALSE)))),"not entered","")</f>
        <v/>
      </c>
    </row>
    <row r="42" spans="2:7">
      <c r="B42" s="124" t="s">
        <v>8</v>
      </c>
      <c r="C42" s="128" t="str">
        <f t="shared" si="2"/>
        <v xml:space="preserve"> </v>
      </c>
      <c r="D42" s="128" t="str">
        <f t="shared" si="0"/>
        <v xml:space="preserve"> </v>
      </c>
      <c r="E42" s="126">
        <v>1.1574074074074073E-5</v>
      </c>
      <c r="F42" s="127" t="e">
        <f t="shared" si="1"/>
        <v>#N/A</v>
      </c>
      <c r="G42" t="str">
        <f>IF((ISERROR((VLOOKUP(B42,Calculation!C$2:C$368,1,FALSE)))),"not entered","")</f>
        <v/>
      </c>
    </row>
    <row r="43" spans="2:7">
      <c r="B43" s="124" t="s">
        <v>8</v>
      </c>
      <c r="C43" s="128" t="str">
        <f t="shared" si="2"/>
        <v xml:space="preserve"> </v>
      </c>
      <c r="D43" s="128" t="str">
        <f t="shared" si="0"/>
        <v xml:space="preserve"> </v>
      </c>
      <c r="E43" s="126">
        <v>1.1574074074074073E-5</v>
      </c>
      <c r="F43" s="127" t="e">
        <f t="shared" si="1"/>
        <v>#N/A</v>
      </c>
      <c r="G43" t="str">
        <f>IF((ISERROR((VLOOKUP(B43,Calculation!C$2:C$368,1,FALSE)))),"not entered","")</f>
        <v/>
      </c>
    </row>
    <row r="44" spans="2:7">
      <c r="B44" s="124" t="s">
        <v>8</v>
      </c>
      <c r="C44" s="128" t="str">
        <f t="shared" si="2"/>
        <v xml:space="preserve"> </v>
      </c>
      <c r="D44" s="128" t="str">
        <f t="shared" si="0"/>
        <v xml:space="preserve"> </v>
      </c>
      <c r="E44" s="126">
        <v>1.1574074074074073E-5</v>
      </c>
      <c r="F44" s="127" t="e">
        <f t="shared" si="1"/>
        <v>#N/A</v>
      </c>
      <c r="G44" t="str">
        <f>IF((ISERROR((VLOOKUP(B44,Calculation!C$2:C$368,1,FALSE)))),"not entered","")</f>
        <v/>
      </c>
    </row>
    <row r="45" spans="2:7">
      <c r="B45" s="124" t="s">
        <v>8</v>
      </c>
      <c r="C45" s="128" t="str">
        <f t="shared" si="2"/>
        <v xml:space="preserve"> </v>
      </c>
      <c r="D45" s="128" t="str">
        <f t="shared" si="0"/>
        <v xml:space="preserve"> </v>
      </c>
      <c r="E45" s="126">
        <v>1.1574074074074073E-5</v>
      </c>
      <c r="F45" s="127" t="e">
        <f t="shared" si="1"/>
        <v>#N/A</v>
      </c>
      <c r="G45" t="str">
        <f>IF((ISERROR((VLOOKUP(B45,Calculation!C$2:C$368,1,FALSE)))),"not entered","")</f>
        <v/>
      </c>
    </row>
    <row r="46" spans="2:7">
      <c r="B46" s="124" t="s">
        <v>8</v>
      </c>
      <c r="C46" s="128" t="str">
        <f t="shared" si="2"/>
        <v xml:space="preserve"> </v>
      </c>
      <c r="D46" s="128" t="str">
        <f t="shared" si="0"/>
        <v xml:space="preserve"> </v>
      </c>
      <c r="E46" s="126">
        <v>1.1574074074074073E-5</v>
      </c>
      <c r="F46" s="127" t="e">
        <f t="shared" si="1"/>
        <v>#N/A</v>
      </c>
      <c r="G46" t="str">
        <f>IF((ISERROR((VLOOKUP(B46,Calculation!C$2:C$368,1,FALSE)))),"not entered","")</f>
        <v/>
      </c>
    </row>
    <row r="47" spans="2:7">
      <c r="B47" s="124" t="s">
        <v>8</v>
      </c>
      <c r="C47" s="128" t="str">
        <f t="shared" si="2"/>
        <v xml:space="preserve"> </v>
      </c>
      <c r="D47" s="128" t="str">
        <f t="shared" si="0"/>
        <v xml:space="preserve"> </v>
      </c>
      <c r="E47" s="126">
        <v>1.1574074074074073E-5</v>
      </c>
      <c r="F47" s="127" t="e">
        <f t="shared" si="1"/>
        <v>#N/A</v>
      </c>
      <c r="G47" t="str">
        <f>IF((ISERROR((VLOOKUP(B47,Calculation!C$2:C$368,1,FALSE)))),"not entered","")</f>
        <v/>
      </c>
    </row>
    <row r="48" spans="2:7">
      <c r="B48" s="124" t="s">
        <v>8</v>
      </c>
      <c r="C48" s="128" t="str">
        <f t="shared" si="2"/>
        <v xml:space="preserve"> </v>
      </c>
      <c r="D48" s="128" t="str">
        <f t="shared" si="0"/>
        <v xml:space="preserve"> </v>
      </c>
      <c r="E48" s="126">
        <v>1.1574074074074073E-5</v>
      </c>
      <c r="F48" s="127" t="e">
        <f t="shared" si="1"/>
        <v>#N/A</v>
      </c>
      <c r="G48" t="str">
        <f>IF((ISERROR((VLOOKUP(B48,Calculation!C$2:C$368,1,FALSE)))),"not entered","")</f>
        <v/>
      </c>
    </row>
    <row r="49" spans="2:7">
      <c r="B49" s="124" t="s">
        <v>8</v>
      </c>
      <c r="C49" s="128" t="str">
        <f t="shared" si="2"/>
        <v xml:space="preserve"> </v>
      </c>
      <c r="D49" s="128" t="str">
        <f t="shared" si="0"/>
        <v xml:space="preserve"> </v>
      </c>
      <c r="E49" s="126">
        <v>1.1574074074074073E-5</v>
      </c>
      <c r="F49" s="127" t="e">
        <f t="shared" si="1"/>
        <v>#N/A</v>
      </c>
      <c r="G49" t="str">
        <f>IF((ISERROR((VLOOKUP(B49,Calculation!C$2:C$368,1,FALSE)))),"not entered","")</f>
        <v/>
      </c>
    </row>
    <row r="50" spans="2:7">
      <c r="B50" s="124" t="s">
        <v>8</v>
      </c>
      <c r="C50" s="128" t="str">
        <f t="shared" si="2"/>
        <v xml:space="preserve"> </v>
      </c>
      <c r="D50" s="128" t="str">
        <f t="shared" si="0"/>
        <v xml:space="preserve"> </v>
      </c>
      <c r="E50" s="126">
        <v>1.1574074074074073E-5</v>
      </c>
      <c r="F50" s="127" t="e">
        <f t="shared" si="1"/>
        <v>#N/A</v>
      </c>
      <c r="G50" t="str">
        <f>IF((ISERROR((VLOOKUP(B50,Calculation!C$2:C$368,1,FALSE)))),"not entered","")</f>
        <v/>
      </c>
    </row>
    <row r="51" spans="2:7">
      <c r="B51" s="124" t="s">
        <v>8</v>
      </c>
      <c r="C51" s="128" t="str">
        <f t="shared" si="2"/>
        <v xml:space="preserve"> </v>
      </c>
      <c r="D51" s="128" t="str">
        <f t="shared" si="0"/>
        <v xml:space="preserve"> </v>
      </c>
      <c r="E51" s="126">
        <v>1.1574074074074073E-5</v>
      </c>
      <c r="F51" s="127" t="e">
        <f t="shared" si="1"/>
        <v>#N/A</v>
      </c>
      <c r="G51" t="str">
        <f>IF((ISERROR((VLOOKUP(B51,Calculation!C$2:C$368,1,FALSE)))),"not entered","")</f>
        <v/>
      </c>
    </row>
    <row r="52" spans="2:7">
      <c r="B52" s="124" t="s">
        <v>8</v>
      </c>
      <c r="C52" s="128" t="str">
        <f t="shared" si="2"/>
        <v xml:space="preserve"> </v>
      </c>
      <c r="D52" s="128" t="str">
        <f t="shared" si="0"/>
        <v xml:space="preserve"> </v>
      </c>
      <c r="E52" s="126">
        <v>1.1574074074074073E-5</v>
      </c>
      <c r="F52" s="127" t="e">
        <f t="shared" si="1"/>
        <v>#N/A</v>
      </c>
      <c r="G52" t="str">
        <f>IF((ISERROR((VLOOKUP(B52,Calculation!C$2:C$368,1,FALSE)))),"not entered","")</f>
        <v/>
      </c>
    </row>
    <row r="53" spans="2:7">
      <c r="B53" s="124" t="s">
        <v>8</v>
      </c>
      <c r="C53" s="128" t="str">
        <f t="shared" si="2"/>
        <v xml:space="preserve"> </v>
      </c>
      <c r="D53" s="128" t="str">
        <f t="shared" si="0"/>
        <v xml:space="preserve"> </v>
      </c>
      <c r="E53" s="126">
        <v>1.1574074074074073E-5</v>
      </c>
      <c r="F53" s="127" t="e">
        <f t="shared" si="1"/>
        <v>#N/A</v>
      </c>
      <c r="G53" t="str">
        <f>IF((ISERROR((VLOOKUP(B53,Calculation!C$2:C$368,1,FALSE)))),"not entered","")</f>
        <v/>
      </c>
    </row>
    <row r="54" spans="2:7">
      <c r="B54" s="124" t="s">
        <v>8</v>
      </c>
      <c r="C54" s="128" t="str">
        <f t="shared" si="2"/>
        <v xml:space="preserve"> </v>
      </c>
      <c r="D54" s="128" t="str">
        <f t="shared" si="0"/>
        <v xml:space="preserve"> </v>
      </c>
      <c r="E54" s="126">
        <v>1.1574074074074073E-5</v>
      </c>
      <c r="F54" s="127" t="e">
        <f t="shared" si="1"/>
        <v>#N/A</v>
      </c>
      <c r="G54" t="str">
        <f>IF((ISERROR((VLOOKUP(B54,Calculation!C$2:C$368,1,FALSE)))),"not entered","")</f>
        <v/>
      </c>
    </row>
    <row r="55" spans="2:7">
      <c r="B55" s="124" t="s">
        <v>8</v>
      </c>
      <c r="C55" s="128" t="str">
        <f t="shared" si="2"/>
        <v xml:space="preserve"> </v>
      </c>
      <c r="D55" s="128" t="str">
        <f t="shared" si="0"/>
        <v xml:space="preserve"> </v>
      </c>
      <c r="E55" s="126">
        <v>1.1574074074074073E-5</v>
      </c>
      <c r="F55" s="127" t="e">
        <f t="shared" si="1"/>
        <v>#N/A</v>
      </c>
      <c r="G55" t="str">
        <f>IF((ISERROR((VLOOKUP(B55,Calculation!C$2:C$368,1,FALSE)))),"not entered","")</f>
        <v/>
      </c>
    </row>
    <row r="56" spans="2:7">
      <c r="B56" s="124" t="s">
        <v>8</v>
      </c>
      <c r="C56" s="128" t="str">
        <f t="shared" si="2"/>
        <v xml:space="preserve"> </v>
      </c>
      <c r="D56" s="128" t="str">
        <f t="shared" si="0"/>
        <v xml:space="preserve"> </v>
      </c>
      <c r="E56" s="126">
        <v>1.1574074074074073E-5</v>
      </c>
      <c r="F56" s="127" t="e">
        <f t="shared" si="1"/>
        <v>#N/A</v>
      </c>
      <c r="G56" t="str">
        <f>IF((ISERROR((VLOOKUP(B56,Calculation!C$2:C$368,1,FALSE)))),"not entered","")</f>
        <v/>
      </c>
    </row>
    <row r="57" spans="2:7">
      <c r="B57" s="124" t="s">
        <v>8</v>
      </c>
      <c r="C57" s="128" t="str">
        <f t="shared" si="2"/>
        <v xml:space="preserve"> </v>
      </c>
      <c r="D57" s="128" t="str">
        <f t="shared" si="0"/>
        <v xml:space="preserve"> </v>
      </c>
      <c r="E57" s="126">
        <v>1.1574074074074073E-5</v>
      </c>
      <c r="F57" s="127" t="e">
        <f t="shared" si="1"/>
        <v>#N/A</v>
      </c>
      <c r="G57" t="str">
        <f>IF((ISERROR((VLOOKUP(B57,Calculation!C$2:C$368,1,FALSE)))),"not entered","")</f>
        <v/>
      </c>
    </row>
    <row r="58" spans="2:7">
      <c r="B58" s="124" t="s">
        <v>8</v>
      </c>
      <c r="C58" s="128" t="str">
        <f t="shared" si="2"/>
        <v xml:space="preserve"> </v>
      </c>
      <c r="D58" s="128" t="str">
        <f t="shared" si="0"/>
        <v xml:space="preserve"> </v>
      </c>
      <c r="E58" s="126">
        <v>1.1574074074074073E-5</v>
      </c>
      <c r="F58" s="127" t="e">
        <f t="shared" si="1"/>
        <v>#N/A</v>
      </c>
      <c r="G58" t="str">
        <f>IF((ISERROR((VLOOKUP(B58,Calculation!C$2:C$368,1,FALSE)))),"not entered","")</f>
        <v/>
      </c>
    </row>
    <row r="59" spans="2:7">
      <c r="B59" s="124" t="s">
        <v>8</v>
      </c>
      <c r="C59" s="128" t="str">
        <f t="shared" si="2"/>
        <v xml:space="preserve"> </v>
      </c>
      <c r="D59" s="128" t="str">
        <f t="shared" si="0"/>
        <v xml:space="preserve"> </v>
      </c>
      <c r="E59" s="126">
        <v>1.1574074074074073E-5</v>
      </c>
      <c r="F59" s="127" t="e">
        <f t="shared" si="1"/>
        <v>#N/A</v>
      </c>
      <c r="G59" t="str">
        <f>IF((ISERROR((VLOOKUP(B59,Calculation!C$2:C$368,1,FALSE)))),"not entered","")</f>
        <v/>
      </c>
    </row>
    <row r="60" spans="2:7">
      <c r="B60" s="124" t="s">
        <v>8</v>
      </c>
      <c r="C60" s="128" t="str">
        <f t="shared" si="2"/>
        <v xml:space="preserve"> </v>
      </c>
      <c r="D60" s="128" t="str">
        <f t="shared" si="0"/>
        <v xml:space="preserve"> </v>
      </c>
      <c r="E60" s="126">
        <v>1.1574074074074073E-5</v>
      </c>
      <c r="F60" s="127" t="e">
        <f t="shared" si="1"/>
        <v>#N/A</v>
      </c>
      <c r="G60" t="str">
        <f>IF((ISERROR((VLOOKUP(B60,Calculation!C$2:C$368,1,FALSE)))),"not entered","")</f>
        <v/>
      </c>
    </row>
    <row r="61" spans="2:7">
      <c r="B61" s="124" t="s">
        <v>8</v>
      </c>
      <c r="C61" s="128" t="str">
        <f t="shared" si="2"/>
        <v xml:space="preserve"> </v>
      </c>
      <c r="D61" s="128" t="str">
        <f t="shared" si="0"/>
        <v xml:space="preserve"> </v>
      </c>
      <c r="E61" s="126">
        <v>1.1574074074074073E-5</v>
      </c>
      <c r="F61" s="127" t="e">
        <f t="shared" si="1"/>
        <v>#N/A</v>
      </c>
      <c r="G61" t="str">
        <f>IF((ISERROR((VLOOKUP(B61,Calculation!C$2:C$368,1,FALSE)))),"not entered","")</f>
        <v/>
      </c>
    </row>
    <row r="62" spans="2:7">
      <c r="B62" s="124" t="s">
        <v>8</v>
      </c>
      <c r="C62" s="128" t="str">
        <f t="shared" si="2"/>
        <v xml:space="preserve"> </v>
      </c>
      <c r="D62" s="128" t="str">
        <f t="shared" si="0"/>
        <v xml:space="preserve"> </v>
      </c>
      <c r="E62" s="126">
        <v>1.1574074074074073E-5</v>
      </c>
      <c r="F62" s="127" t="e">
        <f t="shared" si="1"/>
        <v>#N/A</v>
      </c>
      <c r="G62" t="str">
        <f>IF((ISERROR((VLOOKUP(B62,Calculation!C$2:C$368,1,FALSE)))),"not entered","")</f>
        <v/>
      </c>
    </row>
    <row r="63" spans="2:7">
      <c r="B63" s="124" t="s">
        <v>8</v>
      </c>
      <c r="C63" s="128" t="str">
        <f t="shared" si="2"/>
        <v xml:space="preserve"> </v>
      </c>
      <c r="D63" s="128" t="str">
        <f t="shared" si="0"/>
        <v xml:space="preserve"> </v>
      </c>
      <c r="E63" s="126">
        <v>1.1574074074074073E-5</v>
      </c>
      <c r="F63" s="127" t="e">
        <f t="shared" si="1"/>
        <v>#N/A</v>
      </c>
      <c r="G63" t="str">
        <f>IF((ISERROR((VLOOKUP(B63,Calculation!C$2:C$368,1,FALSE)))),"not entered","")</f>
        <v/>
      </c>
    </row>
    <row r="64" spans="2:7">
      <c r="B64" s="124" t="s">
        <v>8</v>
      </c>
      <c r="C64" s="128" t="str">
        <f t="shared" si="2"/>
        <v xml:space="preserve"> </v>
      </c>
      <c r="D64" s="128" t="str">
        <f t="shared" si="0"/>
        <v xml:space="preserve"> </v>
      </c>
      <c r="E64" s="126">
        <v>1.1574074074074073E-5</v>
      </c>
      <c r="F64" s="127" t="e">
        <f t="shared" si="1"/>
        <v>#N/A</v>
      </c>
      <c r="G64" t="str">
        <f>IF((ISERROR((VLOOKUP(B64,Calculation!C$2:C$368,1,FALSE)))),"not entered","")</f>
        <v/>
      </c>
    </row>
    <row r="65" spans="2:7">
      <c r="B65" s="124" t="s">
        <v>8</v>
      </c>
      <c r="C65" s="128" t="str">
        <f t="shared" si="2"/>
        <v xml:space="preserve"> </v>
      </c>
      <c r="D65" s="128" t="str">
        <f t="shared" si="0"/>
        <v xml:space="preserve"> </v>
      </c>
      <c r="E65" s="126">
        <v>1.1574074074074073E-5</v>
      </c>
      <c r="F65" s="127" t="e">
        <f t="shared" si="1"/>
        <v>#N/A</v>
      </c>
      <c r="G65" t="str">
        <f>IF((ISERROR((VLOOKUP(B65,Calculation!C$2:C$368,1,FALSE)))),"not entered","")</f>
        <v/>
      </c>
    </row>
    <row r="66" spans="2:7">
      <c r="B66" s="124" t="s">
        <v>8</v>
      </c>
      <c r="C66" s="128" t="str">
        <f t="shared" si="2"/>
        <v xml:space="preserve"> </v>
      </c>
      <c r="D66" s="128" t="str">
        <f t="shared" si="0"/>
        <v xml:space="preserve"> </v>
      </c>
      <c r="E66" s="126">
        <v>1.1574074074074073E-5</v>
      </c>
      <c r="F66" s="127" t="e">
        <f t="shared" si="1"/>
        <v>#N/A</v>
      </c>
      <c r="G66" t="str">
        <f>IF((ISERROR((VLOOKUP(B66,Calculation!C$2:C$368,1,FALSE)))),"not entered","")</f>
        <v/>
      </c>
    </row>
    <row r="67" spans="2:7">
      <c r="B67" s="124" t="s">
        <v>8</v>
      </c>
      <c r="C67" s="128" t="str">
        <f t="shared" si="2"/>
        <v xml:space="preserve"> </v>
      </c>
      <c r="D67" s="128" t="str">
        <f t="shared" si="0"/>
        <v xml:space="preserve"> </v>
      </c>
      <c r="E67" s="126">
        <v>1.1574074074074073E-5</v>
      </c>
      <c r="F67" s="127" t="e">
        <f t="shared" si="1"/>
        <v>#N/A</v>
      </c>
      <c r="G67" t="str">
        <f>IF((ISERROR((VLOOKUP(B67,Calculation!C$2:C$368,1,FALSE)))),"not entered","")</f>
        <v/>
      </c>
    </row>
    <row r="68" spans="2:7">
      <c r="B68" s="124" t="s">
        <v>8</v>
      </c>
      <c r="C68" s="128" t="str">
        <f t="shared" si="2"/>
        <v xml:space="preserve"> </v>
      </c>
      <c r="D68" s="128" t="str">
        <f t="shared" si="0"/>
        <v xml:space="preserve"> </v>
      </c>
      <c r="E68" s="126">
        <v>1.1574074074074073E-5</v>
      </c>
      <c r="F68" s="127" t="e">
        <f t="shared" si="1"/>
        <v>#N/A</v>
      </c>
      <c r="G68" t="str">
        <f>IF((ISERROR((VLOOKUP(B68,Calculation!C$2:C$368,1,FALSE)))),"not entered","")</f>
        <v/>
      </c>
    </row>
    <row r="69" spans="2:7">
      <c r="B69" s="124" t="s">
        <v>8</v>
      </c>
      <c r="C69" s="128" t="str">
        <f t="shared" si="2"/>
        <v xml:space="preserve"> </v>
      </c>
      <c r="D69" s="128" t="str">
        <f t="shared" ref="D69:D132" si="3">VLOOKUP(B69,name,2,FALSE)</f>
        <v xml:space="preserve"> </v>
      </c>
      <c r="E69" s="126">
        <v>1.1574074074074073E-5</v>
      </c>
      <c r="F69" s="127" t="e">
        <f t="shared" ref="F69:F132" si="4">(VLOOKUP(C69,C$4:E$5,3,FALSE))/(E69/10000)</f>
        <v>#N/A</v>
      </c>
      <c r="G69" t="str">
        <f>IF((ISERROR((VLOOKUP(B69,Calculation!C$2:C$368,1,FALSE)))),"not entered","")</f>
        <v/>
      </c>
    </row>
    <row r="70" spans="2:7">
      <c r="B70" s="124" t="s">
        <v>8</v>
      </c>
      <c r="C70" s="128" t="str">
        <f t="shared" si="2"/>
        <v xml:space="preserve"> </v>
      </c>
      <c r="D70" s="128" t="str">
        <f t="shared" si="3"/>
        <v xml:space="preserve"> </v>
      </c>
      <c r="E70" s="126">
        <v>1.1574074074074073E-5</v>
      </c>
      <c r="F70" s="127" t="e">
        <f t="shared" si="4"/>
        <v>#N/A</v>
      </c>
      <c r="G70" t="str">
        <f>IF((ISERROR((VLOOKUP(B70,Calculation!C$2:C$368,1,FALSE)))),"not entered","")</f>
        <v/>
      </c>
    </row>
    <row r="71" spans="2:7">
      <c r="B71" s="124" t="s">
        <v>8</v>
      </c>
      <c r="C71" s="128" t="str">
        <f t="shared" si="2"/>
        <v xml:space="preserve"> </v>
      </c>
      <c r="D71" s="128" t="str">
        <f t="shared" si="3"/>
        <v xml:space="preserve"> </v>
      </c>
      <c r="E71" s="126">
        <v>1.1574074074074073E-5</v>
      </c>
      <c r="F71" s="127" t="e">
        <f t="shared" si="4"/>
        <v>#N/A</v>
      </c>
      <c r="G71" t="str">
        <f>IF((ISERROR((VLOOKUP(B71,Calculation!C$2:C$368,1,FALSE)))),"not entered","")</f>
        <v/>
      </c>
    </row>
    <row r="72" spans="2:7">
      <c r="B72" s="124" t="s">
        <v>8</v>
      </c>
      <c r="C72" s="128" t="str">
        <f t="shared" si="2"/>
        <v xml:space="preserve"> </v>
      </c>
      <c r="D72" s="128" t="str">
        <f t="shared" si="3"/>
        <v xml:space="preserve"> </v>
      </c>
      <c r="E72" s="126">
        <v>1.1574074074074073E-5</v>
      </c>
      <c r="F72" s="127" t="e">
        <f t="shared" si="4"/>
        <v>#N/A</v>
      </c>
      <c r="G72" t="str">
        <f>IF((ISERROR((VLOOKUP(B72,Calculation!C$2:C$368,1,FALSE)))),"not entered","")</f>
        <v/>
      </c>
    </row>
    <row r="73" spans="2:7">
      <c r="B73" s="124" t="s">
        <v>8</v>
      </c>
      <c r="C73" s="128" t="str">
        <f t="shared" si="2"/>
        <v xml:space="preserve"> </v>
      </c>
      <c r="D73" s="128" t="str">
        <f t="shared" si="3"/>
        <v xml:space="preserve"> </v>
      </c>
      <c r="E73" s="126">
        <v>1.1574074074074073E-5</v>
      </c>
      <c r="F73" s="127" t="e">
        <f t="shared" si="4"/>
        <v>#N/A</v>
      </c>
      <c r="G73" t="str">
        <f>IF((ISERROR((VLOOKUP(B73,Calculation!C$2:C$368,1,FALSE)))),"not entered","")</f>
        <v/>
      </c>
    </row>
    <row r="74" spans="2:7">
      <c r="B74" s="124" t="s">
        <v>8</v>
      </c>
      <c r="C74" s="128" t="str">
        <f t="shared" ref="C74:C137" si="5">VLOOKUP(B74,name,3,FALSE)</f>
        <v xml:space="preserve"> </v>
      </c>
      <c r="D74" s="128" t="str">
        <f t="shared" si="3"/>
        <v xml:space="preserve"> </v>
      </c>
      <c r="E74" s="126">
        <v>1.1574074074074073E-5</v>
      </c>
      <c r="F74" s="127" t="e">
        <f t="shared" si="4"/>
        <v>#N/A</v>
      </c>
      <c r="G74" t="str">
        <f>IF((ISERROR((VLOOKUP(B74,Calculation!C$2:C$368,1,FALSE)))),"not entered","")</f>
        <v/>
      </c>
    </row>
    <row r="75" spans="2:7">
      <c r="B75" s="124" t="s">
        <v>8</v>
      </c>
      <c r="C75" s="128" t="str">
        <f t="shared" si="5"/>
        <v xml:space="preserve"> </v>
      </c>
      <c r="D75" s="128" t="str">
        <f t="shared" si="3"/>
        <v xml:space="preserve"> </v>
      </c>
      <c r="E75" s="126">
        <v>1.1574074074074073E-5</v>
      </c>
      <c r="F75" s="127" t="e">
        <f t="shared" si="4"/>
        <v>#N/A</v>
      </c>
      <c r="G75" t="str">
        <f>IF((ISERROR((VLOOKUP(B75,Calculation!C$2:C$368,1,FALSE)))),"not entered","")</f>
        <v/>
      </c>
    </row>
    <row r="76" spans="2:7">
      <c r="B76" s="124" t="s">
        <v>8</v>
      </c>
      <c r="C76" s="128" t="str">
        <f t="shared" si="5"/>
        <v xml:space="preserve"> </v>
      </c>
      <c r="D76" s="128" t="str">
        <f t="shared" si="3"/>
        <v xml:space="preserve"> </v>
      </c>
      <c r="E76" s="126">
        <v>1.1574074074074073E-5</v>
      </c>
      <c r="F76" s="127" t="e">
        <f t="shared" si="4"/>
        <v>#N/A</v>
      </c>
      <c r="G76" t="str">
        <f>IF((ISERROR((VLOOKUP(B76,Calculation!C$2:C$368,1,FALSE)))),"not entered","")</f>
        <v/>
      </c>
    </row>
    <row r="77" spans="2:7">
      <c r="B77" s="124" t="s">
        <v>8</v>
      </c>
      <c r="C77" s="128" t="str">
        <f t="shared" si="5"/>
        <v xml:space="preserve"> </v>
      </c>
      <c r="D77" s="128" t="str">
        <f t="shared" si="3"/>
        <v xml:space="preserve"> </v>
      </c>
      <c r="E77" s="126">
        <v>1.1574074074074073E-5</v>
      </c>
      <c r="F77" s="127" t="e">
        <f t="shared" si="4"/>
        <v>#N/A</v>
      </c>
      <c r="G77" t="str">
        <f>IF((ISERROR((VLOOKUP(B77,Calculation!C$2:C$368,1,FALSE)))),"not entered","")</f>
        <v/>
      </c>
    </row>
    <row r="78" spans="2:7">
      <c r="B78" s="124" t="s">
        <v>8</v>
      </c>
      <c r="C78" s="128" t="str">
        <f t="shared" si="5"/>
        <v xml:space="preserve"> </v>
      </c>
      <c r="D78" s="128" t="str">
        <f t="shared" si="3"/>
        <v xml:space="preserve"> </v>
      </c>
      <c r="E78" s="126">
        <v>1.1574074074074073E-5</v>
      </c>
      <c r="F78" s="127" t="e">
        <f t="shared" si="4"/>
        <v>#N/A</v>
      </c>
      <c r="G78" t="str">
        <f>IF((ISERROR((VLOOKUP(B78,Calculation!C$2:C$368,1,FALSE)))),"not entered","")</f>
        <v/>
      </c>
    </row>
    <row r="79" spans="2:7">
      <c r="B79" s="124" t="s">
        <v>8</v>
      </c>
      <c r="C79" s="128" t="str">
        <f t="shared" si="5"/>
        <v xml:space="preserve"> </v>
      </c>
      <c r="D79" s="128" t="str">
        <f t="shared" si="3"/>
        <v xml:space="preserve"> </v>
      </c>
      <c r="E79" s="126">
        <v>1.1574074074074073E-5</v>
      </c>
      <c r="F79" s="127" t="e">
        <f t="shared" si="4"/>
        <v>#N/A</v>
      </c>
      <c r="G79" t="str">
        <f>IF((ISERROR((VLOOKUP(B79,Calculation!C$2:C$368,1,FALSE)))),"not entered","")</f>
        <v/>
      </c>
    </row>
    <row r="80" spans="2:7">
      <c r="B80" s="124" t="s">
        <v>8</v>
      </c>
      <c r="C80" s="128" t="str">
        <f t="shared" si="5"/>
        <v xml:space="preserve"> </v>
      </c>
      <c r="D80" s="128" t="str">
        <f t="shared" si="3"/>
        <v xml:space="preserve"> </v>
      </c>
      <c r="E80" s="126">
        <v>1.1574074074074073E-5</v>
      </c>
      <c r="F80" s="127" t="e">
        <f t="shared" si="4"/>
        <v>#N/A</v>
      </c>
      <c r="G80" t="str">
        <f>IF((ISERROR((VLOOKUP(B80,Calculation!C$2:C$368,1,FALSE)))),"not entered","")</f>
        <v/>
      </c>
    </row>
    <row r="81" spans="2:7">
      <c r="B81" s="124" t="s">
        <v>8</v>
      </c>
      <c r="C81" s="128" t="str">
        <f t="shared" si="5"/>
        <v xml:space="preserve"> </v>
      </c>
      <c r="D81" s="128" t="str">
        <f t="shared" si="3"/>
        <v xml:space="preserve"> </v>
      </c>
      <c r="E81" s="126">
        <v>1.1574074074074073E-5</v>
      </c>
      <c r="F81" s="127" t="e">
        <f t="shared" si="4"/>
        <v>#N/A</v>
      </c>
      <c r="G81" t="str">
        <f>IF((ISERROR((VLOOKUP(B81,Calculation!C$2:C$368,1,FALSE)))),"not entered","")</f>
        <v/>
      </c>
    </row>
    <row r="82" spans="2:7">
      <c r="B82" s="124" t="s">
        <v>8</v>
      </c>
      <c r="C82" s="128" t="str">
        <f t="shared" si="5"/>
        <v xml:space="preserve"> </v>
      </c>
      <c r="D82" s="128" t="str">
        <f t="shared" si="3"/>
        <v xml:space="preserve"> </v>
      </c>
      <c r="E82" s="126">
        <v>1.1574074074074073E-5</v>
      </c>
      <c r="F82" s="127" t="e">
        <f t="shared" si="4"/>
        <v>#N/A</v>
      </c>
      <c r="G82" t="str">
        <f>IF((ISERROR((VLOOKUP(B82,Calculation!C$2:C$368,1,FALSE)))),"not entered","")</f>
        <v/>
      </c>
    </row>
    <row r="83" spans="2:7">
      <c r="B83" s="124" t="s">
        <v>8</v>
      </c>
      <c r="C83" s="128" t="str">
        <f t="shared" si="5"/>
        <v xml:space="preserve"> </v>
      </c>
      <c r="D83" s="128" t="str">
        <f t="shared" si="3"/>
        <v xml:space="preserve"> </v>
      </c>
      <c r="E83" s="126">
        <v>1.1574074074074073E-5</v>
      </c>
      <c r="F83" s="127" t="e">
        <f t="shared" si="4"/>
        <v>#N/A</v>
      </c>
      <c r="G83" t="str">
        <f>IF((ISERROR((VLOOKUP(B83,Calculation!C$2:C$368,1,FALSE)))),"not entered","")</f>
        <v/>
      </c>
    </row>
    <row r="84" spans="2:7">
      <c r="B84" s="124" t="s">
        <v>8</v>
      </c>
      <c r="C84" s="128" t="str">
        <f t="shared" si="5"/>
        <v xml:space="preserve"> </v>
      </c>
      <c r="D84" s="128" t="str">
        <f t="shared" si="3"/>
        <v xml:space="preserve"> </v>
      </c>
      <c r="E84" s="126">
        <v>1.1574074074074073E-5</v>
      </c>
      <c r="F84" s="127" t="e">
        <f t="shared" si="4"/>
        <v>#N/A</v>
      </c>
      <c r="G84" t="str">
        <f>IF((ISERROR((VLOOKUP(B84,Calculation!C$2:C$368,1,FALSE)))),"not entered","")</f>
        <v/>
      </c>
    </row>
    <row r="85" spans="2:7">
      <c r="B85" s="124" t="s">
        <v>8</v>
      </c>
      <c r="C85" s="128" t="str">
        <f t="shared" si="5"/>
        <v xml:space="preserve"> </v>
      </c>
      <c r="D85" s="128" t="str">
        <f t="shared" si="3"/>
        <v xml:space="preserve"> </v>
      </c>
      <c r="E85" s="126">
        <v>1.1574074074074073E-5</v>
      </c>
      <c r="F85" s="127" t="e">
        <f t="shared" si="4"/>
        <v>#N/A</v>
      </c>
      <c r="G85" t="str">
        <f>IF((ISERROR((VLOOKUP(B85,Calculation!C$2:C$368,1,FALSE)))),"not entered","")</f>
        <v/>
      </c>
    </row>
    <row r="86" spans="2:7">
      <c r="B86" s="124" t="s">
        <v>8</v>
      </c>
      <c r="C86" s="128" t="str">
        <f t="shared" si="5"/>
        <v xml:space="preserve"> </v>
      </c>
      <c r="D86" s="128" t="str">
        <f t="shared" si="3"/>
        <v xml:space="preserve"> </v>
      </c>
      <c r="E86" s="126">
        <v>1.1574074074074073E-5</v>
      </c>
      <c r="F86" s="127" t="e">
        <f t="shared" si="4"/>
        <v>#N/A</v>
      </c>
      <c r="G86" t="str">
        <f>IF((ISERROR((VLOOKUP(B86,Calculation!C$2:C$368,1,FALSE)))),"not entered","")</f>
        <v/>
      </c>
    </row>
    <row r="87" spans="2:7">
      <c r="B87" s="124" t="s">
        <v>8</v>
      </c>
      <c r="C87" s="128" t="str">
        <f t="shared" si="5"/>
        <v xml:space="preserve"> </v>
      </c>
      <c r="D87" s="128" t="str">
        <f t="shared" si="3"/>
        <v xml:space="preserve"> </v>
      </c>
      <c r="E87" s="126">
        <v>1.1574074074074073E-5</v>
      </c>
      <c r="F87" s="127" t="e">
        <f t="shared" si="4"/>
        <v>#N/A</v>
      </c>
      <c r="G87" t="str">
        <f>IF((ISERROR((VLOOKUP(B87,Calculation!C$2:C$368,1,FALSE)))),"not entered","")</f>
        <v/>
      </c>
    </row>
    <row r="88" spans="2:7">
      <c r="B88" s="124" t="s">
        <v>8</v>
      </c>
      <c r="C88" s="128" t="str">
        <f t="shared" si="5"/>
        <v xml:space="preserve"> </v>
      </c>
      <c r="D88" s="128" t="str">
        <f t="shared" si="3"/>
        <v xml:space="preserve"> </v>
      </c>
      <c r="E88" s="126">
        <v>1.1574074074074073E-5</v>
      </c>
      <c r="F88" s="127" t="e">
        <f t="shared" si="4"/>
        <v>#N/A</v>
      </c>
      <c r="G88" t="str">
        <f>IF((ISERROR((VLOOKUP(B88,Calculation!C$2:C$368,1,FALSE)))),"not entered","")</f>
        <v/>
      </c>
    </row>
    <row r="89" spans="2:7">
      <c r="B89" s="124" t="s">
        <v>8</v>
      </c>
      <c r="C89" s="128" t="str">
        <f t="shared" si="5"/>
        <v xml:space="preserve"> </v>
      </c>
      <c r="D89" s="128" t="str">
        <f t="shared" si="3"/>
        <v xml:space="preserve"> </v>
      </c>
      <c r="E89" s="126">
        <v>1.1574074074074073E-5</v>
      </c>
      <c r="F89" s="127" t="e">
        <f t="shared" si="4"/>
        <v>#N/A</v>
      </c>
      <c r="G89" t="str">
        <f>IF((ISERROR((VLOOKUP(B89,Calculation!C$2:C$368,1,FALSE)))),"not entered","")</f>
        <v/>
      </c>
    </row>
    <row r="90" spans="2:7">
      <c r="B90" s="124" t="s">
        <v>8</v>
      </c>
      <c r="C90" s="128" t="str">
        <f t="shared" si="5"/>
        <v xml:space="preserve"> </v>
      </c>
      <c r="D90" s="128" t="str">
        <f t="shared" si="3"/>
        <v xml:space="preserve"> </v>
      </c>
      <c r="E90" s="126">
        <v>1.1574074074074073E-5</v>
      </c>
      <c r="F90" s="127" t="e">
        <f t="shared" si="4"/>
        <v>#N/A</v>
      </c>
      <c r="G90" t="str">
        <f>IF((ISERROR((VLOOKUP(B90,Calculation!C$2:C$368,1,FALSE)))),"not entered","")</f>
        <v/>
      </c>
    </row>
    <row r="91" spans="2:7">
      <c r="B91" s="124" t="s">
        <v>8</v>
      </c>
      <c r="C91" s="128" t="str">
        <f t="shared" si="5"/>
        <v xml:space="preserve"> </v>
      </c>
      <c r="D91" s="128" t="str">
        <f t="shared" si="3"/>
        <v xml:space="preserve"> </v>
      </c>
      <c r="E91" s="126">
        <v>1.1574074074074073E-5</v>
      </c>
      <c r="F91" s="127" t="e">
        <f t="shared" si="4"/>
        <v>#N/A</v>
      </c>
      <c r="G91" t="str">
        <f>IF((ISERROR((VLOOKUP(B91,Calculation!C$2:C$368,1,FALSE)))),"not entered","")</f>
        <v/>
      </c>
    </row>
    <row r="92" spans="2:7">
      <c r="B92" s="124" t="s">
        <v>8</v>
      </c>
      <c r="C92" s="128" t="str">
        <f t="shared" si="5"/>
        <v xml:space="preserve"> </v>
      </c>
      <c r="D92" s="128" t="str">
        <f t="shared" si="3"/>
        <v xml:space="preserve"> </v>
      </c>
      <c r="E92" s="126">
        <v>1.1574074074074073E-5</v>
      </c>
      <c r="F92" s="127" t="e">
        <f t="shared" si="4"/>
        <v>#N/A</v>
      </c>
      <c r="G92" t="str">
        <f>IF((ISERROR((VLOOKUP(B92,Calculation!C$2:C$368,1,FALSE)))),"not entered","")</f>
        <v/>
      </c>
    </row>
    <row r="93" spans="2:7">
      <c r="B93" s="124" t="s">
        <v>8</v>
      </c>
      <c r="C93" s="128" t="str">
        <f t="shared" si="5"/>
        <v xml:space="preserve"> </v>
      </c>
      <c r="D93" s="128" t="str">
        <f t="shared" si="3"/>
        <v xml:space="preserve"> </v>
      </c>
      <c r="E93" s="126">
        <v>1.1574074074074073E-5</v>
      </c>
      <c r="F93" s="127" t="e">
        <f t="shared" si="4"/>
        <v>#N/A</v>
      </c>
      <c r="G93" t="str">
        <f>IF((ISERROR((VLOOKUP(B93,Calculation!C$2:C$368,1,FALSE)))),"not entered","")</f>
        <v/>
      </c>
    </row>
    <row r="94" spans="2:7">
      <c r="B94" s="124" t="s">
        <v>8</v>
      </c>
      <c r="C94" s="128" t="str">
        <f t="shared" si="5"/>
        <v xml:space="preserve"> </v>
      </c>
      <c r="D94" s="128" t="str">
        <f t="shared" si="3"/>
        <v xml:space="preserve"> </v>
      </c>
      <c r="E94" s="126">
        <v>1.1574074074074073E-5</v>
      </c>
      <c r="F94" s="127" t="e">
        <f t="shared" si="4"/>
        <v>#N/A</v>
      </c>
      <c r="G94" t="str">
        <f>IF((ISERROR((VLOOKUP(B94,Calculation!C$2:C$368,1,FALSE)))),"not entered","")</f>
        <v/>
      </c>
    </row>
    <row r="95" spans="2:7">
      <c r="B95" s="124" t="s">
        <v>8</v>
      </c>
      <c r="C95" s="128" t="str">
        <f t="shared" si="5"/>
        <v xml:space="preserve"> </v>
      </c>
      <c r="D95" s="128" t="str">
        <f t="shared" si="3"/>
        <v xml:space="preserve"> </v>
      </c>
      <c r="E95" s="126">
        <v>1.1574074074074073E-5</v>
      </c>
      <c r="F95" s="127" t="e">
        <f t="shared" si="4"/>
        <v>#N/A</v>
      </c>
      <c r="G95" t="str">
        <f>IF((ISERROR((VLOOKUP(B95,Calculation!C$2:C$368,1,FALSE)))),"not entered","")</f>
        <v/>
      </c>
    </row>
    <row r="96" spans="2:7">
      <c r="B96" s="124" t="s">
        <v>8</v>
      </c>
      <c r="C96" s="128" t="str">
        <f t="shared" si="5"/>
        <v xml:space="preserve"> </v>
      </c>
      <c r="D96" s="128" t="str">
        <f t="shared" si="3"/>
        <v xml:space="preserve"> </v>
      </c>
      <c r="E96" s="126">
        <v>1.1574074074074073E-5</v>
      </c>
      <c r="F96" s="127" t="e">
        <f t="shared" si="4"/>
        <v>#N/A</v>
      </c>
      <c r="G96" t="str">
        <f>IF((ISERROR((VLOOKUP(B96,Calculation!C$2:C$368,1,FALSE)))),"not entered","")</f>
        <v/>
      </c>
    </row>
    <row r="97" spans="2:7">
      <c r="B97" s="124" t="s">
        <v>8</v>
      </c>
      <c r="C97" s="128" t="str">
        <f t="shared" si="5"/>
        <v xml:space="preserve"> </v>
      </c>
      <c r="D97" s="128" t="str">
        <f t="shared" si="3"/>
        <v xml:space="preserve"> </v>
      </c>
      <c r="E97" s="126">
        <v>1.1574074074074073E-5</v>
      </c>
      <c r="F97" s="127" t="e">
        <f t="shared" si="4"/>
        <v>#N/A</v>
      </c>
      <c r="G97" t="str">
        <f>IF((ISERROR((VLOOKUP(B97,Calculation!C$2:C$368,1,FALSE)))),"not entered","")</f>
        <v/>
      </c>
    </row>
    <row r="98" spans="2:7">
      <c r="B98" s="124" t="s">
        <v>8</v>
      </c>
      <c r="C98" s="128" t="str">
        <f t="shared" si="5"/>
        <v xml:space="preserve"> </v>
      </c>
      <c r="D98" s="128" t="str">
        <f t="shared" si="3"/>
        <v xml:space="preserve"> </v>
      </c>
      <c r="E98" s="126">
        <v>1.1574074074074073E-5</v>
      </c>
      <c r="F98" s="127" t="e">
        <f t="shared" si="4"/>
        <v>#N/A</v>
      </c>
      <c r="G98" t="str">
        <f>IF((ISERROR((VLOOKUP(B98,Calculation!C$2:C$368,1,FALSE)))),"not entered","")</f>
        <v/>
      </c>
    </row>
    <row r="99" spans="2:7">
      <c r="B99" s="124" t="s">
        <v>8</v>
      </c>
      <c r="C99" s="128" t="str">
        <f t="shared" si="5"/>
        <v xml:space="preserve"> </v>
      </c>
      <c r="D99" s="128" t="str">
        <f t="shared" si="3"/>
        <v xml:space="preserve"> </v>
      </c>
      <c r="E99" s="126">
        <v>1.1574074074074073E-5</v>
      </c>
      <c r="F99" s="127" t="e">
        <f t="shared" si="4"/>
        <v>#N/A</v>
      </c>
      <c r="G99" t="str">
        <f>IF((ISERROR((VLOOKUP(B99,Calculation!C$2:C$368,1,FALSE)))),"not entered","")</f>
        <v/>
      </c>
    </row>
    <row r="100" spans="2:7">
      <c r="B100" s="124" t="s">
        <v>8</v>
      </c>
      <c r="C100" s="128" t="str">
        <f t="shared" si="5"/>
        <v xml:space="preserve"> </v>
      </c>
      <c r="D100" s="128" t="str">
        <f t="shared" si="3"/>
        <v xml:space="preserve"> </v>
      </c>
      <c r="E100" s="126">
        <v>1.1574074074074073E-5</v>
      </c>
      <c r="F100" s="127" t="e">
        <f t="shared" si="4"/>
        <v>#N/A</v>
      </c>
      <c r="G100" t="str">
        <f>IF((ISERROR((VLOOKUP(B100,Calculation!C$2:C$368,1,FALSE)))),"not entered","")</f>
        <v/>
      </c>
    </row>
    <row r="101" spans="2:7">
      <c r="B101" s="124" t="s">
        <v>8</v>
      </c>
      <c r="C101" s="128" t="str">
        <f t="shared" si="5"/>
        <v xml:space="preserve"> </v>
      </c>
      <c r="D101" s="128" t="str">
        <f t="shared" si="3"/>
        <v xml:space="preserve"> </v>
      </c>
      <c r="E101" s="126">
        <v>1.1574074074074073E-5</v>
      </c>
      <c r="F101" s="127" t="e">
        <f t="shared" si="4"/>
        <v>#N/A</v>
      </c>
      <c r="G101" t="str">
        <f>IF((ISERROR((VLOOKUP(B101,Calculation!C$2:C$368,1,FALSE)))),"not entered","")</f>
        <v/>
      </c>
    </row>
    <row r="102" spans="2:7">
      <c r="B102" s="124" t="s">
        <v>8</v>
      </c>
      <c r="C102" s="128" t="str">
        <f t="shared" si="5"/>
        <v xml:space="preserve"> </v>
      </c>
      <c r="D102" s="128" t="str">
        <f t="shared" si="3"/>
        <v xml:space="preserve"> </v>
      </c>
      <c r="E102" s="126">
        <v>1.1574074074074073E-5</v>
      </c>
      <c r="F102" s="127" t="e">
        <f t="shared" si="4"/>
        <v>#N/A</v>
      </c>
      <c r="G102" t="str">
        <f>IF((ISERROR((VLOOKUP(B102,Calculation!C$2:C$368,1,FALSE)))),"not entered","")</f>
        <v/>
      </c>
    </row>
    <row r="103" spans="2:7">
      <c r="B103" s="124" t="s">
        <v>8</v>
      </c>
      <c r="C103" s="128" t="str">
        <f t="shared" si="5"/>
        <v xml:space="preserve"> </v>
      </c>
      <c r="D103" s="128" t="str">
        <f t="shared" si="3"/>
        <v xml:space="preserve"> </v>
      </c>
      <c r="E103" s="126">
        <v>1.1574074074074073E-5</v>
      </c>
      <c r="F103" s="127" t="e">
        <f t="shared" si="4"/>
        <v>#N/A</v>
      </c>
      <c r="G103" t="str">
        <f>IF((ISERROR((VLOOKUP(B103,Calculation!C$2:C$368,1,FALSE)))),"not entered","")</f>
        <v/>
      </c>
    </row>
    <row r="104" spans="2:7">
      <c r="B104" s="124" t="s">
        <v>8</v>
      </c>
      <c r="C104" s="128" t="str">
        <f t="shared" si="5"/>
        <v xml:space="preserve"> </v>
      </c>
      <c r="D104" s="128" t="str">
        <f t="shared" si="3"/>
        <v xml:space="preserve"> </v>
      </c>
      <c r="E104" s="126">
        <v>1.1574074074074073E-5</v>
      </c>
      <c r="F104" s="127" t="e">
        <f t="shared" si="4"/>
        <v>#N/A</v>
      </c>
      <c r="G104" t="str">
        <f>IF((ISERROR((VLOOKUP(B104,Calculation!C$2:C$368,1,FALSE)))),"not entered","")</f>
        <v/>
      </c>
    </row>
    <row r="105" spans="2:7">
      <c r="B105" s="124" t="s">
        <v>8</v>
      </c>
      <c r="C105" s="128" t="str">
        <f t="shared" si="5"/>
        <v xml:space="preserve"> </v>
      </c>
      <c r="D105" s="128" t="str">
        <f t="shared" si="3"/>
        <v xml:space="preserve"> </v>
      </c>
      <c r="E105" s="126">
        <v>1.1574074074074073E-5</v>
      </c>
      <c r="F105" s="127" t="e">
        <f t="shared" si="4"/>
        <v>#N/A</v>
      </c>
      <c r="G105" t="str">
        <f>IF((ISERROR((VLOOKUP(B105,Calculation!C$2:C$368,1,FALSE)))),"not entered","")</f>
        <v/>
      </c>
    </row>
    <row r="106" spans="2:7">
      <c r="B106" s="124" t="s">
        <v>8</v>
      </c>
      <c r="C106" s="128" t="str">
        <f t="shared" si="5"/>
        <v xml:space="preserve"> </v>
      </c>
      <c r="D106" s="128" t="str">
        <f t="shared" si="3"/>
        <v xml:space="preserve"> </v>
      </c>
      <c r="E106" s="126">
        <v>1.1574074074074073E-5</v>
      </c>
      <c r="F106" s="127" t="e">
        <f t="shared" si="4"/>
        <v>#N/A</v>
      </c>
      <c r="G106" t="str">
        <f>IF((ISERROR((VLOOKUP(B106,Calculation!C$2:C$368,1,FALSE)))),"not entered","")</f>
        <v/>
      </c>
    </row>
    <row r="107" spans="2:7">
      <c r="B107" s="124" t="s">
        <v>8</v>
      </c>
      <c r="C107" s="128" t="str">
        <f t="shared" si="5"/>
        <v xml:space="preserve"> </v>
      </c>
      <c r="D107" s="128" t="str">
        <f t="shared" si="3"/>
        <v xml:space="preserve"> </v>
      </c>
      <c r="E107" s="126">
        <v>1.1574074074074073E-5</v>
      </c>
      <c r="F107" s="127" t="e">
        <f t="shared" si="4"/>
        <v>#N/A</v>
      </c>
      <c r="G107" t="str">
        <f>IF((ISERROR((VLOOKUP(B107,Calculation!C$2:C$368,1,FALSE)))),"not entered","")</f>
        <v/>
      </c>
    </row>
    <row r="108" spans="2:7">
      <c r="B108" s="124" t="s">
        <v>8</v>
      </c>
      <c r="C108" s="128" t="str">
        <f t="shared" si="5"/>
        <v xml:space="preserve"> </v>
      </c>
      <c r="D108" s="128" t="str">
        <f t="shared" si="3"/>
        <v xml:space="preserve"> </v>
      </c>
      <c r="E108" s="126">
        <v>1.1574074074074073E-5</v>
      </c>
      <c r="F108" s="127" t="e">
        <f t="shared" si="4"/>
        <v>#N/A</v>
      </c>
      <c r="G108" t="str">
        <f>IF((ISERROR((VLOOKUP(B108,Calculation!C$2:C$368,1,FALSE)))),"not entered","")</f>
        <v/>
      </c>
    </row>
    <row r="109" spans="2:7">
      <c r="B109" s="124" t="s">
        <v>8</v>
      </c>
      <c r="C109" s="128" t="str">
        <f t="shared" si="5"/>
        <v xml:space="preserve"> </v>
      </c>
      <c r="D109" s="128" t="str">
        <f t="shared" si="3"/>
        <v xml:space="preserve"> </v>
      </c>
      <c r="E109" s="126">
        <v>1.1574074074074073E-5</v>
      </c>
      <c r="F109" s="127" t="e">
        <f t="shared" si="4"/>
        <v>#N/A</v>
      </c>
      <c r="G109" t="str">
        <f>IF((ISERROR((VLOOKUP(B109,Calculation!C$2:C$368,1,FALSE)))),"not entered","")</f>
        <v/>
      </c>
    </row>
    <row r="110" spans="2:7">
      <c r="B110" s="124" t="s">
        <v>8</v>
      </c>
      <c r="C110" s="128" t="str">
        <f t="shared" si="5"/>
        <v xml:space="preserve"> </v>
      </c>
      <c r="D110" s="128" t="str">
        <f t="shared" si="3"/>
        <v xml:space="preserve"> </v>
      </c>
      <c r="E110" s="126">
        <v>1.1574074074074073E-5</v>
      </c>
      <c r="F110" s="127" t="e">
        <f t="shared" si="4"/>
        <v>#N/A</v>
      </c>
      <c r="G110" t="str">
        <f>IF((ISERROR((VLOOKUP(B110,Calculation!C$2:C$368,1,FALSE)))),"not entered","")</f>
        <v/>
      </c>
    </row>
    <row r="111" spans="2:7">
      <c r="B111" s="124" t="s">
        <v>8</v>
      </c>
      <c r="C111" s="128" t="str">
        <f t="shared" si="5"/>
        <v xml:space="preserve"> </v>
      </c>
      <c r="D111" s="128" t="str">
        <f t="shared" si="3"/>
        <v xml:space="preserve"> </v>
      </c>
      <c r="E111" s="126">
        <v>1.1574074074074073E-5</v>
      </c>
      <c r="F111" s="127" t="e">
        <f t="shared" si="4"/>
        <v>#N/A</v>
      </c>
      <c r="G111" t="str">
        <f>IF((ISERROR((VLOOKUP(B111,Calculation!C$2:C$368,1,FALSE)))),"not entered","")</f>
        <v/>
      </c>
    </row>
    <row r="112" spans="2:7">
      <c r="B112" s="124" t="s">
        <v>8</v>
      </c>
      <c r="C112" s="128" t="str">
        <f t="shared" si="5"/>
        <v xml:space="preserve"> </v>
      </c>
      <c r="D112" s="128" t="str">
        <f t="shared" si="3"/>
        <v xml:space="preserve"> </v>
      </c>
      <c r="E112" s="126">
        <v>1.1574074074074073E-5</v>
      </c>
      <c r="F112" s="127" t="e">
        <f t="shared" si="4"/>
        <v>#N/A</v>
      </c>
      <c r="G112" t="str">
        <f>IF((ISERROR((VLOOKUP(B112,Calculation!C$2:C$368,1,FALSE)))),"not entered","")</f>
        <v/>
      </c>
    </row>
    <row r="113" spans="2:7">
      <c r="B113" s="124" t="s">
        <v>8</v>
      </c>
      <c r="C113" s="128" t="str">
        <f t="shared" si="5"/>
        <v xml:space="preserve"> </v>
      </c>
      <c r="D113" s="128" t="str">
        <f t="shared" si="3"/>
        <v xml:space="preserve"> </v>
      </c>
      <c r="E113" s="126">
        <v>1.1574074074074073E-5</v>
      </c>
      <c r="F113" s="127" t="e">
        <f t="shared" si="4"/>
        <v>#N/A</v>
      </c>
      <c r="G113" t="str">
        <f>IF((ISERROR((VLOOKUP(B113,Calculation!C$2:C$368,1,FALSE)))),"not entered","")</f>
        <v/>
      </c>
    </row>
    <row r="114" spans="2:7">
      <c r="B114" s="124" t="s">
        <v>8</v>
      </c>
      <c r="C114" s="128" t="str">
        <f t="shared" si="5"/>
        <v xml:space="preserve"> </v>
      </c>
      <c r="D114" s="128" t="str">
        <f t="shared" si="3"/>
        <v xml:space="preserve"> </v>
      </c>
      <c r="E114" s="126">
        <v>1.1574074074074073E-5</v>
      </c>
      <c r="F114" s="127" t="e">
        <f t="shared" si="4"/>
        <v>#N/A</v>
      </c>
      <c r="G114" t="str">
        <f>IF((ISERROR((VLOOKUP(B114,Calculation!C$2:C$368,1,FALSE)))),"not entered","")</f>
        <v/>
      </c>
    </row>
    <row r="115" spans="2:7">
      <c r="B115" s="124" t="s">
        <v>8</v>
      </c>
      <c r="C115" s="128" t="str">
        <f t="shared" si="5"/>
        <v xml:space="preserve"> </v>
      </c>
      <c r="D115" s="128" t="str">
        <f t="shared" si="3"/>
        <v xml:space="preserve"> </v>
      </c>
      <c r="E115" s="126">
        <v>1.1574074074074073E-5</v>
      </c>
      <c r="F115" s="127" t="e">
        <f t="shared" si="4"/>
        <v>#N/A</v>
      </c>
      <c r="G115" t="str">
        <f>IF((ISERROR((VLOOKUP(B115,Calculation!C$2:C$368,1,FALSE)))),"not entered","")</f>
        <v/>
      </c>
    </row>
    <row r="116" spans="2:7">
      <c r="B116" s="124" t="s">
        <v>8</v>
      </c>
      <c r="C116" s="128" t="str">
        <f t="shared" si="5"/>
        <v xml:space="preserve"> </v>
      </c>
      <c r="D116" s="128" t="str">
        <f t="shared" si="3"/>
        <v xml:space="preserve"> </v>
      </c>
      <c r="E116" s="126">
        <v>1.1574074074074073E-5</v>
      </c>
      <c r="F116" s="127" t="e">
        <f t="shared" si="4"/>
        <v>#N/A</v>
      </c>
      <c r="G116" t="str">
        <f>IF((ISERROR((VLOOKUP(B116,Calculation!C$2:C$368,1,FALSE)))),"not entered","")</f>
        <v/>
      </c>
    </row>
    <row r="117" spans="2:7">
      <c r="B117" s="124" t="s">
        <v>8</v>
      </c>
      <c r="C117" s="128" t="str">
        <f t="shared" si="5"/>
        <v xml:space="preserve"> </v>
      </c>
      <c r="D117" s="128" t="str">
        <f t="shared" si="3"/>
        <v xml:space="preserve"> </v>
      </c>
      <c r="E117" s="126">
        <v>1.1574074074074073E-5</v>
      </c>
      <c r="F117" s="127" t="e">
        <f t="shared" si="4"/>
        <v>#N/A</v>
      </c>
      <c r="G117" t="str">
        <f>IF((ISERROR((VLOOKUP(B117,Calculation!C$2:C$368,1,FALSE)))),"not entered","")</f>
        <v/>
      </c>
    </row>
    <row r="118" spans="2:7">
      <c r="B118" s="124" t="s">
        <v>8</v>
      </c>
      <c r="C118" s="128" t="str">
        <f t="shared" si="5"/>
        <v xml:space="preserve"> </v>
      </c>
      <c r="D118" s="128" t="str">
        <f t="shared" si="3"/>
        <v xml:space="preserve"> </v>
      </c>
      <c r="E118" s="126">
        <v>1.1574074074074073E-5</v>
      </c>
      <c r="F118" s="127" t="e">
        <f t="shared" si="4"/>
        <v>#N/A</v>
      </c>
      <c r="G118" t="str">
        <f>IF((ISERROR((VLOOKUP(B118,Calculation!C$2:C$368,1,FALSE)))),"not entered","")</f>
        <v/>
      </c>
    </row>
    <row r="119" spans="2:7">
      <c r="B119" s="124" t="s">
        <v>8</v>
      </c>
      <c r="C119" s="128" t="str">
        <f t="shared" si="5"/>
        <v xml:space="preserve"> </v>
      </c>
      <c r="D119" s="128" t="str">
        <f t="shared" si="3"/>
        <v xml:space="preserve"> </v>
      </c>
      <c r="E119" s="126">
        <v>1.1574074074074073E-5</v>
      </c>
      <c r="F119" s="127" t="e">
        <f t="shared" si="4"/>
        <v>#N/A</v>
      </c>
      <c r="G119" t="str">
        <f>IF((ISERROR((VLOOKUP(B119,Calculation!C$2:C$368,1,FALSE)))),"not entered","")</f>
        <v/>
      </c>
    </row>
    <row r="120" spans="2:7">
      <c r="B120" s="124" t="s">
        <v>8</v>
      </c>
      <c r="C120" s="128" t="str">
        <f t="shared" si="5"/>
        <v xml:space="preserve"> </v>
      </c>
      <c r="D120" s="128" t="str">
        <f t="shared" si="3"/>
        <v xml:space="preserve"> </v>
      </c>
      <c r="E120" s="126">
        <v>1.1574074074074073E-5</v>
      </c>
      <c r="F120" s="127" t="e">
        <f t="shared" si="4"/>
        <v>#N/A</v>
      </c>
      <c r="G120" t="str">
        <f>IF((ISERROR((VLOOKUP(B120,Calculation!C$2:C$368,1,FALSE)))),"not entered","")</f>
        <v/>
      </c>
    </row>
    <row r="121" spans="2:7">
      <c r="B121" s="124" t="s">
        <v>8</v>
      </c>
      <c r="C121" s="128" t="str">
        <f t="shared" si="5"/>
        <v xml:space="preserve"> </v>
      </c>
      <c r="D121" s="128" t="str">
        <f t="shared" si="3"/>
        <v xml:space="preserve"> </v>
      </c>
      <c r="E121" s="126">
        <v>1.1574074074074073E-5</v>
      </c>
      <c r="F121" s="127" t="e">
        <f t="shared" si="4"/>
        <v>#N/A</v>
      </c>
      <c r="G121" t="str">
        <f>IF((ISERROR((VLOOKUP(B121,Calculation!C$2:C$368,1,FALSE)))),"not entered","")</f>
        <v/>
      </c>
    </row>
    <row r="122" spans="2:7">
      <c r="B122" s="124" t="s">
        <v>8</v>
      </c>
      <c r="C122" s="128" t="str">
        <f t="shared" si="5"/>
        <v xml:space="preserve"> </v>
      </c>
      <c r="D122" s="128" t="str">
        <f t="shared" si="3"/>
        <v xml:space="preserve"> </v>
      </c>
      <c r="E122" s="126">
        <v>1.1574074074074073E-5</v>
      </c>
      <c r="F122" s="127" t="e">
        <f t="shared" si="4"/>
        <v>#N/A</v>
      </c>
      <c r="G122" t="str">
        <f>IF((ISERROR((VLOOKUP(B122,Calculation!C$2:C$368,1,FALSE)))),"not entered","")</f>
        <v/>
      </c>
    </row>
    <row r="123" spans="2:7">
      <c r="B123" s="124" t="s">
        <v>8</v>
      </c>
      <c r="C123" s="128" t="str">
        <f t="shared" si="5"/>
        <v xml:space="preserve"> </v>
      </c>
      <c r="D123" s="128" t="str">
        <f t="shared" si="3"/>
        <v xml:space="preserve"> </v>
      </c>
      <c r="E123" s="126">
        <v>1.1574074074074073E-5</v>
      </c>
      <c r="F123" s="127" t="e">
        <f t="shared" si="4"/>
        <v>#N/A</v>
      </c>
      <c r="G123" t="str">
        <f>IF((ISERROR((VLOOKUP(B123,Calculation!C$2:C$368,1,FALSE)))),"not entered","")</f>
        <v/>
      </c>
    </row>
    <row r="124" spans="2:7">
      <c r="B124" s="124" t="s">
        <v>8</v>
      </c>
      <c r="C124" s="128" t="str">
        <f t="shared" si="5"/>
        <v xml:space="preserve"> </v>
      </c>
      <c r="D124" s="128" t="str">
        <f t="shared" si="3"/>
        <v xml:space="preserve"> </v>
      </c>
      <c r="E124" s="126">
        <v>1.1574074074074073E-5</v>
      </c>
      <c r="F124" s="127" t="e">
        <f t="shared" si="4"/>
        <v>#N/A</v>
      </c>
      <c r="G124" t="str">
        <f>IF((ISERROR((VLOOKUP(B124,Calculation!C$2:C$368,1,FALSE)))),"not entered","")</f>
        <v/>
      </c>
    </row>
    <row r="125" spans="2:7">
      <c r="B125" s="124" t="s">
        <v>8</v>
      </c>
      <c r="C125" s="128" t="str">
        <f t="shared" si="5"/>
        <v xml:space="preserve"> </v>
      </c>
      <c r="D125" s="128" t="str">
        <f t="shared" si="3"/>
        <v xml:space="preserve"> </v>
      </c>
      <c r="E125" s="126">
        <v>1.1574074074074073E-5</v>
      </c>
      <c r="F125" s="127" t="e">
        <f t="shared" si="4"/>
        <v>#N/A</v>
      </c>
      <c r="G125" t="str">
        <f>IF((ISERROR((VLOOKUP(B125,Calculation!C$2:C$368,1,FALSE)))),"not entered","")</f>
        <v/>
      </c>
    </row>
    <row r="126" spans="2:7">
      <c r="B126" s="124" t="s">
        <v>8</v>
      </c>
      <c r="C126" s="128" t="str">
        <f t="shared" si="5"/>
        <v xml:space="preserve"> </v>
      </c>
      <c r="D126" s="128" t="str">
        <f t="shared" si="3"/>
        <v xml:space="preserve"> </v>
      </c>
      <c r="E126" s="126">
        <v>1.1574074074074073E-5</v>
      </c>
      <c r="F126" s="127" t="e">
        <f t="shared" si="4"/>
        <v>#N/A</v>
      </c>
      <c r="G126" t="str">
        <f>IF((ISERROR((VLOOKUP(B126,Calculation!C$2:C$368,1,FALSE)))),"not entered","")</f>
        <v/>
      </c>
    </row>
    <row r="127" spans="2:7">
      <c r="B127" s="124" t="s">
        <v>8</v>
      </c>
      <c r="C127" s="128" t="str">
        <f t="shared" si="5"/>
        <v xml:space="preserve"> </v>
      </c>
      <c r="D127" s="128" t="str">
        <f t="shared" si="3"/>
        <v xml:space="preserve"> </v>
      </c>
      <c r="E127" s="126">
        <v>1.1574074074074073E-5</v>
      </c>
      <c r="F127" s="127" t="e">
        <f t="shared" si="4"/>
        <v>#N/A</v>
      </c>
      <c r="G127" t="str">
        <f>IF((ISERROR((VLOOKUP(B127,Calculation!C$2:C$368,1,FALSE)))),"not entered","")</f>
        <v/>
      </c>
    </row>
    <row r="128" spans="2:7">
      <c r="B128" s="124" t="s">
        <v>8</v>
      </c>
      <c r="C128" s="128" t="str">
        <f t="shared" si="5"/>
        <v xml:space="preserve"> </v>
      </c>
      <c r="D128" s="128" t="str">
        <f t="shared" si="3"/>
        <v xml:space="preserve"> </v>
      </c>
      <c r="E128" s="126">
        <v>1.1574074074074073E-5</v>
      </c>
      <c r="F128" s="127" t="e">
        <f t="shared" si="4"/>
        <v>#N/A</v>
      </c>
      <c r="G128" t="str">
        <f>IF((ISERROR((VLOOKUP(B128,Calculation!C$2:C$368,1,FALSE)))),"not entered","")</f>
        <v/>
      </c>
    </row>
    <row r="129" spans="2:7">
      <c r="B129" s="124" t="s">
        <v>8</v>
      </c>
      <c r="C129" s="128" t="str">
        <f t="shared" si="5"/>
        <v xml:space="preserve"> </v>
      </c>
      <c r="D129" s="128" t="str">
        <f t="shared" si="3"/>
        <v xml:space="preserve"> </v>
      </c>
      <c r="E129" s="126">
        <v>1.1574074074074073E-5</v>
      </c>
      <c r="F129" s="127" t="e">
        <f t="shared" si="4"/>
        <v>#N/A</v>
      </c>
      <c r="G129" t="str">
        <f>IF((ISERROR((VLOOKUP(B129,Calculation!C$2:C$368,1,FALSE)))),"not entered","")</f>
        <v/>
      </c>
    </row>
    <row r="130" spans="2:7">
      <c r="B130" s="124" t="s">
        <v>8</v>
      </c>
      <c r="C130" s="128" t="str">
        <f t="shared" si="5"/>
        <v xml:space="preserve"> </v>
      </c>
      <c r="D130" s="128" t="str">
        <f t="shared" si="3"/>
        <v xml:space="preserve"> </v>
      </c>
      <c r="E130" s="126">
        <v>1.1574074074074073E-5</v>
      </c>
      <c r="F130" s="127" t="e">
        <f t="shared" si="4"/>
        <v>#N/A</v>
      </c>
      <c r="G130" t="str">
        <f>IF((ISERROR((VLOOKUP(B130,Calculation!C$2:C$368,1,FALSE)))),"not entered","")</f>
        <v/>
      </c>
    </row>
    <row r="131" spans="2:7">
      <c r="B131" s="124" t="s">
        <v>8</v>
      </c>
      <c r="C131" s="128" t="str">
        <f t="shared" si="5"/>
        <v xml:space="preserve"> </v>
      </c>
      <c r="D131" s="128" t="str">
        <f t="shared" si="3"/>
        <v xml:space="preserve"> </v>
      </c>
      <c r="E131" s="126">
        <v>1.1574074074074073E-5</v>
      </c>
      <c r="F131" s="127" t="e">
        <f t="shared" si="4"/>
        <v>#N/A</v>
      </c>
      <c r="G131" t="str">
        <f>IF((ISERROR((VLOOKUP(B131,Calculation!C$2:C$368,1,FALSE)))),"not entered","")</f>
        <v/>
      </c>
    </row>
    <row r="132" spans="2:7">
      <c r="B132" s="124" t="s">
        <v>8</v>
      </c>
      <c r="C132" s="128" t="str">
        <f t="shared" si="5"/>
        <v xml:space="preserve"> </v>
      </c>
      <c r="D132" s="128" t="str">
        <f t="shared" si="3"/>
        <v xml:space="preserve"> </v>
      </c>
      <c r="E132" s="126">
        <v>1.1574074074074073E-5</v>
      </c>
      <c r="F132" s="127" t="e">
        <f t="shared" si="4"/>
        <v>#N/A</v>
      </c>
      <c r="G132" t="str">
        <f>IF((ISERROR((VLOOKUP(B132,Calculation!C$2:C$368,1,FALSE)))),"not entered","")</f>
        <v/>
      </c>
    </row>
    <row r="133" spans="2:7">
      <c r="B133" s="124" t="s">
        <v>8</v>
      </c>
      <c r="C133" s="128" t="str">
        <f t="shared" si="5"/>
        <v xml:space="preserve"> </v>
      </c>
      <c r="D133" s="128" t="str">
        <f t="shared" ref="D133:D196" si="6">VLOOKUP(B133,name,2,FALSE)</f>
        <v xml:space="preserve"> </v>
      </c>
      <c r="E133" s="126">
        <v>1.1574074074074073E-5</v>
      </c>
      <c r="F133" s="127" t="e">
        <f t="shared" ref="F133:F196" si="7">(VLOOKUP(C133,C$4:E$5,3,FALSE))/(E133/10000)</f>
        <v>#N/A</v>
      </c>
      <c r="G133" t="str">
        <f>IF((ISERROR((VLOOKUP(B133,Calculation!C$2:C$368,1,FALSE)))),"not entered","")</f>
        <v/>
      </c>
    </row>
    <row r="134" spans="2:7">
      <c r="B134" s="124" t="s">
        <v>8</v>
      </c>
      <c r="C134" s="128" t="str">
        <f t="shared" si="5"/>
        <v xml:space="preserve"> </v>
      </c>
      <c r="D134" s="128" t="str">
        <f t="shared" si="6"/>
        <v xml:space="preserve"> </v>
      </c>
      <c r="E134" s="126">
        <v>1.1574074074074073E-5</v>
      </c>
      <c r="F134" s="127" t="e">
        <f t="shared" si="7"/>
        <v>#N/A</v>
      </c>
      <c r="G134" t="str">
        <f>IF((ISERROR((VLOOKUP(B134,Calculation!C$2:C$368,1,FALSE)))),"not entered","")</f>
        <v/>
      </c>
    </row>
    <row r="135" spans="2:7">
      <c r="B135" s="124" t="s">
        <v>8</v>
      </c>
      <c r="C135" s="128" t="str">
        <f t="shared" si="5"/>
        <v xml:space="preserve"> </v>
      </c>
      <c r="D135" s="128" t="str">
        <f t="shared" si="6"/>
        <v xml:space="preserve"> </v>
      </c>
      <c r="E135" s="126">
        <v>1.1574074074074073E-5</v>
      </c>
      <c r="F135" s="127" t="e">
        <f t="shared" si="7"/>
        <v>#N/A</v>
      </c>
      <c r="G135" t="str">
        <f>IF((ISERROR((VLOOKUP(B135,Calculation!C$2:C$368,1,FALSE)))),"not entered","")</f>
        <v/>
      </c>
    </row>
    <row r="136" spans="2:7">
      <c r="B136" s="124" t="s">
        <v>8</v>
      </c>
      <c r="C136" s="128" t="str">
        <f t="shared" si="5"/>
        <v xml:space="preserve"> </v>
      </c>
      <c r="D136" s="128" t="str">
        <f t="shared" si="6"/>
        <v xml:space="preserve"> </v>
      </c>
      <c r="E136" s="126">
        <v>1.1574074074074073E-5</v>
      </c>
      <c r="F136" s="127" t="e">
        <f t="shared" si="7"/>
        <v>#N/A</v>
      </c>
      <c r="G136" t="str">
        <f>IF((ISERROR((VLOOKUP(B136,Calculation!C$2:C$368,1,FALSE)))),"not entered","")</f>
        <v/>
      </c>
    </row>
    <row r="137" spans="2:7">
      <c r="B137" s="124" t="s">
        <v>8</v>
      </c>
      <c r="C137" s="128" t="str">
        <f t="shared" si="5"/>
        <v xml:space="preserve"> </v>
      </c>
      <c r="D137" s="128" t="str">
        <f t="shared" si="6"/>
        <v xml:space="preserve"> </v>
      </c>
      <c r="E137" s="126">
        <v>1.1574074074074073E-5</v>
      </c>
      <c r="F137" s="127" t="e">
        <f t="shared" si="7"/>
        <v>#N/A</v>
      </c>
      <c r="G137" t="str">
        <f>IF((ISERROR((VLOOKUP(B137,Calculation!C$2:C$368,1,FALSE)))),"not entered","")</f>
        <v/>
      </c>
    </row>
    <row r="138" spans="2:7">
      <c r="B138" s="124" t="s">
        <v>8</v>
      </c>
      <c r="C138" s="128" t="str">
        <f t="shared" ref="C138:C201" si="8">VLOOKUP(B138,name,3,FALSE)</f>
        <v xml:space="preserve"> </v>
      </c>
      <c r="D138" s="128" t="str">
        <f t="shared" si="6"/>
        <v xml:space="preserve"> </v>
      </c>
      <c r="E138" s="126">
        <v>1.1574074074074073E-5</v>
      </c>
      <c r="F138" s="127" t="e">
        <f t="shared" si="7"/>
        <v>#N/A</v>
      </c>
      <c r="G138" t="str">
        <f>IF((ISERROR((VLOOKUP(B138,Calculation!C$2:C$368,1,FALSE)))),"not entered","")</f>
        <v/>
      </c>
    </row>
    <row r="139" spans="2:7">
      <c r="B139" s="124" t="s">
        <v>8</v>
      </c>
      <c r="C139" s="128" t="str">
        <f t="shared" si="8"/>
        <v xml:space="preserve"> </v>
      </c>
      <c r="D139" s="128" t="str">
        <f t="shared" si="6"/>
        <v xml:space="preserve"> </v>
      </c>
      <c r="E139" s="126">
        <v>1.1574074074074073E-5</v>
      </c>
      <c r="F139" s="127" t="e">
        <f t="shared" si="7"/>
        <v>#N/A</v>
      </c>
      <c r="G139" t="str">
        <f>IF((ISERROR((VLOOKUP(B139,Calculation!C$2:C$368,1,FALSE)))),"not entered","")</f>
        <v/>
      </c>
    </row>
    <row r="140" spans="2:7">
      <c r="B140" s="124" t="s">
        <v>8</v>
      </c>
      <c r="C140" s="128" t="str">
        <f t="shared" si="8"/>
        <v xml:space="preserve"> </v>
      </c>
      <c r="D140" s="128" t="str">
        <f t="shared" si="6"/>
        <v xml:space="preserve"> </v>
      </c>
      <c r="E140" s="126">
        <v>1.1574074074074073E-5</v>
      </c>
      <c r="F140" s="127" t="e">
        <f t="shared" si="7"/>
        <v>#N/A</v>
      </c>
      <c r="G140" t="str">
        <f>IF((ISERROR((VLOOKUP(B140,Calculation!C$2:C$368,1,FALSE)))),"not entered","")</f>
        <v/>
      </c>
    </row>
    <row r="141" spans="2:7">
      <c r="B141" s="124" t="s">
        <v>8</v>
      </c>
      <c r="C141" s="128" t="str">
        <f t="shared" si="8"/>
        <v xml:space="preserve"> </v>
      </c>
      <c r="D141" s="128" t="str">
        <f t="shared" si="6"/>
        <v xml:space="preserve"> </v>
      </c>
      <c r="E141" s="126">
        <v>1.1574074074074073E-5</v>
      </c>
      <c r="F141" s="127" t="e">
        <f t="shared" si="7"/>
        <v>#N/A</v>
      </c>
      <c r="G141" t="str">
        <f>IF((ISERROR((VLOOKUP(B141,Calculation!C$2:C$368,1,FALSE)))),"not entered","")</f>
        <v/>
      </c>
    </row>
    <row r="142" spans="2:7">
      <c r="B142" s="124" t="s">
        <v>8</v>
      </c>
      <c r="C142" s="128" t="str">
        <f t="shared" si="8"/>
        <v xml:space="preserve"> </v>
      </c>
      <c r="D142" s="128" t="str">
        <f t="shared" si="6"/>
        <v xml:space="preserve"> </v>
      </c>
      <c r="E142" s="126">
        <v>1.1574074074074073E-5</v>
      </c>
      <c r="F142" s="127" t="e">
        <f t="shared" si="7"/>
        <v>#N/A</v>
      </c>
      <c r="G142" t="str">
        <f>IF((ISERROR((VLOOKUP(B142,Calculation!C$2:C$368,1,FALSE)))),"not entered","")</f>
        <v/>
      </c>
    </row>
    <row r="143" spans="2:7">
      <c r="B143" s="124" t="s">
        <v>8</v>
      </c>
      <c r="C143" s="128" t="str">
        <f t="shared" si="8"/>
        <v xml:space="preserve"> </v>
      </c>
      <c r="D143" s="128" t="str">
        <f t="shared" si="6"/>
        <v xml:space="preserve"> </v>
      </c>
      <c r="E143" s="126">
        <v>1.1574074074074073E-5</v>
      </c>
      <c r="F143" s="127" t="e">
        <f t="shared" si="7"/>
        <v>#N/A</v>
      </c>
      <c r="G143" t="str">
        <f>IF((ISERROR((VLOOKUP(B143,Calculation!C$2:C$368,1,FALSE)))),"not entered","")</f>
        <v/>
      </c>
    </row>
    <row r="144" spans="2:7">
      <c r="B144" s="124" t="s">
        <v>8</v>
      </c>
      <c r="C144" s="128" t="str">
        <f t="shared" si="8"/>
        <v xml:space="preserve"> </v>
      </c>
      <c r="D144" s="128" t="str">
        <f t="shared" si="6"/>
        <v xml:space="preserve"> </v>
      </c>
      <c r="E144" s="126">
        <v>1.1574074074074073E-5</v>
      </c>
      <c r="F144" s="127" t="e">
        <f t="shared" si="7"/>
        <v>#N/A</v>
      </c>
      <c r="G144" t="str">
        <f>IF((ISERROR((VLOOKUP(B144,Calculation!C$2:C$368,1,FALSE)))),"not entered","")</f>
        <v/>
      </c>
    </row>
    <row r="145" spans="2:7">
      <c r="B145" s="124" t="s">
        <v>8</v>
      </c>
      <c r="C145" s="128" t="str">
        <f t="shared" si="8"/>
        <v xml:space="preserve"> </v>
      </c>
      <c r="D145" s="128" t="str">
        <f t="shared" si="6"/>
        <v xml:space="preserve"> </v>
      </c>
      <c r="E145" s="126">
        <v>1.1574074074074073E-5</v>
      </c>
      <c r="F145" s="127" t="e">
        <f t="shared" si="7"/>
        <v>#N/A</v>
      </c>
      <c r="G145" t="str">
        <f>IF((ISERROR((VLOOKUP(B145,Calculation!C$2:C$368,1,FALSE)))),"not entered","")</f>
        <v/>
      </c>
    </row>
    <row r="146" spans="2:7">
      <c r="B146" s="124" t="s">
        <v>8</v>
      </c>
      <c r="C146" s="128" t="str">
        <f t="shared" si="8"/>
        <v xml:space="preserve"> </v>
      </c>
      <c r="D146" s="128" t="str">
        <f t="shared" si="6"/>
        <v xml:space="preserve"> </v>
      </c>
      <c r="E146" s="126">
        <v>1.1574074074074073E-5</v>
      </c>
      <c r="F146" s="127" t="e">
        <f t="shared" si="7"/>
        <v>#N/A</v>
      </c>
      <c r="G146" t="str">
        <f>IF((ISERROR((VLOOKUP(B146,Calculation!C$2:C$368,1,FALSE)))),"not entered","")</f>
        <v/>
      </c>
    </row>
    <row r="147" spans="2:7">
      <c r="B147" s="124" t="s">
        <v>8</v>
      </c>
      <c r="C147" s="128" t="str">
        <f t="shared" si="8"/>
        <v xml:space="preserve"> </v>
      </c>
      <c r="D147" s="128" t="str">
        <f t="shared" si="6"/>
        <v xml:space="preserve"> </v>
      </c>
      <c r="E147" s="126">
        <v>1.1574074074074073E-5</v>
      </c>
      <c r="F147" s="127" t="e">
        <f t="shared" si="7"/>
        <v>#N/A</v>
      </c>
      <c r="G147" t="str">
        <f>IF((ISERROR((VLOOKUP(B147,Calculation!C$2:C$368,1,FALSE)))),"not entered","")</f>
        <v/>
      </c>
    </row>
    <row r="148" spans="2:7">
      <c r="B148" s="124" t="s">
        <v>8</v>
      </c>
      <c r="C148" s="128" t="str">
        <f t="shared" si="8"/>
        <v xml:space="preserve"> </v>
      </c>
      <c r="D148" s="128" t="str">
        <f t="shared" si="6"/>
        <v xml:space="preserve"> </v>
      </c>
      <c r="E148" s="126">
        <v>1.1574074074074073E-5</v>
      </c>
      <c r="F148" s="127" t="e">
        <f t="shared" si="7"/>
        <v>#N/A</v>
      </c>
      <c r="G148" t="str">
        <f>IF((ISERROR((VLOOKUP(B148,Calculation!C$2:C$368,1,FALSE)))),"not entered","")</f>
        <v/>
      </c>
    </row>
    <row r="149" spans="2:7">
      <c r="B149" s="124" t="s">
        <v>8</v>
      </c>
      <c r="C149" s="128" t="str">
        <f t="shared" si="8"/>
        <v xml:space="preserve"> </v>
      </c>
      <c r="D149" s="128" t="str">
        <f t="shared" si="6"/>
        <v xml:space="preserve"> </v>
      </c>
      <c r="E149" s="126">
        <v>1.1574074074074073E-5</v>
      </c>
      <c r="F149" s="127" t="e">
        <f t="shared" si="7"/>
        <v>#N/A</v>
      </c>
      <c r="G149" t="str">
        <f>IF((ISERROR((VLOOKUP(B149,Calculation!C$2:C$368,1,FALSE)))),"not entered","")</f>
        <v/>
      </c>
    </row>
    <row r="150" spans="2:7">
      <c r="B150" s="124" t="s">
        <v>8</v>
      </c>
      <c r="C150" s="128" t="str">
        <f t="shared" si="8"/>
        <v xml:space="preserve"> </v>
      </c>
      <c r="D150" s="128" t="str">
        <f t="shared" si="6"/>
        <v xml:space="preserve"> </v>
      </c>
      <c r="E150" s="126">
        <v>1.1574074074074073E-5</v>
      </c>
      <c r="F150" s="127" t="e">
        <f t="shared" si="7"/>
        <v>#N/A</v>
      </c>
      <c r="G150" t="str">
        <f>IF((ISERROR((VLOOKUP(B150,Calculation!C$2:C$368,1,FALSE)))),"not entered","")</f>
        <v/>
      </c>
    </row>
    <row r="151" spans="2:7">
      <c r="B151" s="124" t="s">
        <v>8</v>
      </c>
      <c r="C151" s="128" t="str">
        <f t="shared" si="8"/>
        <v xml:space="preserve"> </v>
      </c>
      <c r="D151" s="128" t="str">
        <f t="shared" si="6"/>
        <v xml:space="preserve"> </v>
      </c>
      <c r="E151" s="126">
        <v>1.1574074074074073E-5</v>
      </c>
      <c r="F151" s="127" t="e">
        <f t="shared" si="7"/>
        <v>#N/A</v>
      </c>
      <c r="G151" t="str">
        <f>IF((ISERROR((VLOOKUP(B151,Calculation!C$2:C$368,1,FALSE)))),"not entered","")</f>
        <v/>
      </c>
    </row>
    <row r="152" spans="2:7">
      <c r="B152" s="124" t="s">
        <v>8</v>
      </c>
      <c r="C152" s="128" t="str">
        <f t="shared" si="8"/>
        <v xml:space="preserve"> </v>
      </c>
      <c r="D152" s="128" t="str">
        <f t="shared" si="6"/>
        <v xml:space="preserve"> </v>
      </c>
      <c r="E152" s="126">
        <v>1.1574074074074073E-5</v>
      </c>
      <c r="F152" s="127" t="e">
        <f t="shared" si="7"/>
        <v>#N/A</v>
      </c>
      <c r="G152" t="str">
        <f>IF((ISERROR((VLOOKUP(B152,Calculation!C$2:C$368,1,FALSE)))),"not entered","")</f>
        <v/>
      </c>
    </row>
    <row r="153" spans="2:7">
      <c r="B153" s="124" t="s">
        <v>8</v>
      </c>
      <c r="C153" s="128" t="str">
        <f t="shared" si="8"/>
        <v xml:space="preserve"> </v>
      </c>
      <c r="D153" s="128" t="str">
        <f t="shared" si="6"/>
        <v xml:space="preserve"> </v>
      </c>
      <c r="E153" s="126">
        <v>1.1574074074074073E-5</v>
      </c>
      <c r="F153" s="127" t="e">
        <f t="shared" si="7"/>
        <v>#N/A</v>
      </c>
      <c r="G153" t="str">
        <f>IF((ISERROR((VLOOKUP(B153,Calculation!C$2:C$368,1,FALSE)))),"not entered","")</f>
        <v/>
      </c>
    </row>
    <row r="154" spans="2:7">
      <c r="B154" s="124" t="s">
        <v>8</v>
      </c>
      <c r="C154" s="128" t="str">
        <f t="shared" si="8"/>
        <v xml:space="preserve"> </v>
      </c>
      <c r="D154" s="128" t="str">
        <f t="shared" si="6"/>
        <v xml:space="preserve"> </v>
      </c>
      <c r="E154" s="126">
        <v>1.1574074074074073E-5</v>
      </c>
      <c r="F154" s="127" t="e">
        <f t="shared" si="7"/>
        <v>#N/A</v>
      </c>
      <c r="G154" t="str">
        <f>IF((ISERROR((VLOOKUP(B154,Calculation!C$2:C$368,1,FALSE)))),"not entered","")</f>
        <v/>
      </c>
    </row>
    <row r="155" spans="2:7">
      <c r="B155" s="124" t="s">
        <v>8</v>
      </c>
      <c r="C155" s="128" t="str">
        <f t="shared" si="8"/>
        <v xml:space="preserve"> </v>
      </c>
      <c r="D155" s="128" t="str">
        <f t="shared" si="6"/>
        <v xml:space="preserve"> </v>
      </c>
      <c r="E155" s="126">
        <v>1.1574074074074073E-5</v>
      </c>
      <c r="F155" s="127" t="e">
        <f t="shared" si="7"/>
        <v>#N/A</v>
      </c>
      <c r="G155" t="str">
        <f>IF((ISERROR((VLOOKUP(B155,Calculation!C$2:C$368,1,FALSE)))),"not entered","")</f>
        <v/>
      </c>
    </row>
    <row r="156" spans="2:7">
      <c r="B156" s="124" t="s">
        <v>8</v>
      </c>
      <c r="C156" s="128" t="str">
        <f t="shared" si="8"/>
        <v xml:space="preserve"> </v>
      </c>
      <c r="D156" s="128" t="str">
        <f t="shared" si="6"/>
        <v xml:space="preserve"> </v>
      </c>
      <c r="E156" s="126">
        <v>1.1574074074074073E-5</v>
      </c>
      <c r="F156" s="127" t="e">
        <f t="shared" si="7"/>
        <v>#N/A</v>
      </c>
      <c r="G156" t="str">
        <f>IF((ISERROR((VLOOKUP(B156,Calculation!C$2:C$368,1,FALSE)))),"not entered","")</f>
        <v/>
      </c>
    </row>
    <row r="157" spans="2:7">
      <c r="B157" s="124" t="s">
        <v>8</v>
      </c>
      <c r="C157" s="128" t="str">
        <f t="shared" si="8"/>
        <v xml:space="preserve"> </v>
      </c>
      <c r="D157" s="128" t="str">
        <f t="shared" si="6"/>
        <v xml:space="preserve"> </v>
      </c>
      <c r="E157" s="126">
        <v>1.1574074074074073E-5</v>
      </c>
      <c r="F157" s="127" t="e">
        <f t="shared" si="7"/>
        <v>#N/A</v>
      </c>
      <c r="G157" t="str">
        <f>IF((ISERROR((VLOOKUP(B157,Calculation!C$2:C$368,1,FALSE)))),"not entered","")</f>
        <v/>
      </c>
    </row>
    <row r="158" spans="2:7">
      <c r="B158" s="124" t="s">
        <v>8</v>
      </c>
      <c r="C158" s="128" t="str">
        <f t="shared" si="8"/>
        <v xml:space="preserve"> </v>
      </c>
      <c r="D158" s="128" t="str">
        <f t="shared" si="6"/>
        <v xml:space="preserve"> </v>
      </c>
      <c r="E158" s="126">
        <v>1.1574074074074073E-5</v>
      </c>
      <c r="F158" s="127" t="e">
        <f t="shared" si="7"/>
        <v>#N/A</v>
      </c>
      <c r="G158" t="str">
        <f>IF((ISERROR((VLOOKUP(B158,Calculation!C$2:C$368,1,FALSE)))),"not entered","")</f>
        <v/>
      </c>
    </row>
    <row r="159" spans="2:7">
      <c r="B159" s="124" t="s">
        <v>8</v>
      </c>
      <c r="C159" s="128" t="str">
        <f t="shared" si="8"/>
        <v xml:space="preserve"> </v>
      </c>
      <c r="D159" s="128" t="str">
        <f t="shared" si="6"/>
        <v xml:space="preserve"> </v>
      </c>
      <c r="E159" s="126">
        <v>1.1574074074074073E-5</v>
      </c>
      <c r="F159" s="127" t="e">
        <f t="shared" si="7"/>
        <v>#N/A</v>
      </c>
      <c r="G159" t="str">
        <f>IF((ISERROR((VLOOKUP(B159,Calculation!C$2:C$368,1,FALSE)))),"not entered","")</f>
        <v/>
      </c>
    </row>
    <row r="160" spans="2:7">
      <c r="B160" s="124" t="s">
        <v>8</v>
      </c>
      <c r="C160" s="128" t="str">
        <f t="shared" si="8"/>
        <v xml:space="preserve"> </v>
      </c>
      <c r="D160" s="128" t="str">
        <f t="shared" si="6"/>
        <v xml:space="preserve"> </v>
      </c>
      <c r="E160" s="126">
        <v>1.1574074074074073E-5</v>
      </c>
      <c r="F160" s="127" t="e">
        <f t="shared" si="7"/>
        <v>#N/A</v>
      </c>
      <c r="G160" t="str">
        <f>IF((ISERROR((VLOOKUP(B160,Calculation!C$2:C$368,1,FALSE)))),"not entered","")</f>
        <v/>
      </c>
    </row>
    <row r="161" spans="2:7">
      <c r="B161" s="124" t="s">
        <v>8</v>
      </c>
      <c r="C161" s="128" t="str">
        <f t="shared" si="8"/>
        <v xml:space="preserve"> </v>
      </c>
      <c r="D161" s="128" t="str">
        <f t="shared" si="6"/>
        <v xml:space="preserve"> </v>
      </c>
      <c r="E161" s="126">
        <v>1.1574074074074073E-5</v>
      </c>
      <c r="F161" s="127" t="e">
        <f t="shared" si="7"/>
        <v>#N/A</v>
      </c>
      <c r="G161" t="str">
        <f>IF((ISERROR((VLOOKUP(B161,Calculation!C$2:C$368,1,FALSE)))),"not entered","")</f>
        <v/>
      </c>
    </row>
    <row r="162" spans="2:7">
      <c r="B162" s="124" t="s">
        <v>8</v>
      </c>
      <c r="C162" s="128" t="str">
        <f t="shared" si="8"/>
        <v xml:space="preserve"> </v>
      </c>
      <c r="D162" s="128" t="str">
        <f t="shared" si="6"/>
        <v xml:space="preserve"> </v>
      </c>
      <c r="E162" s="126">
        <v>1.1574074074074073E-5</v>
      </c>
      <c r="F162" s="127" t="e">
        <f t="shared" si="7"/>
        <v>#N/A</v>
      </c>
      <c r="G162" t="str">
        <f>IF((ISERROR((VLOOKUP(B162,Calculation!C$2:C$368,1,FALSE)))),"not entered","")</f>
        <v/>
      </c>
    </row>
    <row r="163" spans="2:7">
      <c r="B163" s="124" t="s">
        <v>8</v>
      </c>
      <c r="C163" s="128" t="str">
        <f t="shared" si="8"/>
        <v xml:space="preserve"> </v>
      </c>
      <c r="D163" s="128" t="str">
        <f t="shared" si="6"/>
        <v xml:space="preserve"> </v>
      </c>
      <c r="E163" s="126">
        <v>1.1574074074074073E-5</v>
      </c>
      <c r="F163" s="127" t="e">
        <f t="shared" si="7"/>
        <v>#N/A</v>
      </c>
      <c r="G163" t="str">
        <f>IF((ISERROR((VLOOKUP(B163,Calculation!C$2:C$368,1,FALSE)))),"not entered","")</f>
        <v/>
      </c>
    </row>
    <row r="164" spans="2:7">
      <c r="B164" s="124" t="s">
        <v>8</v>
      </c>
      <c r="C164" s="128" t="str">
        <f t="shared" si="8"/>
        <v xml:space="preserve"> </v>
      </c>
      <c r="D164" s="128" t="str">
        <f t="shared" si="6"/>
        <v xml:space="preserve"> </v>
      </c>
      <c r="E164" s="126">
        <v>1.1574074074074073E-5</v>
      </c>
      <c r="F164" s="127" t="e">
        <f t="shared" si="7"/>
        <v>#N/A</v>
      </c>
      <c r="G164" t="str">
        <f>IF((ISERROR((VLOOKUP(B164,Calculation!C$2:C$368,1,FALSE)))),"not entered","")</f>
        <v/>
      </c>
    </row>
    <row r="165" spans="2:7">
      <c r="B165" s="124" t="s">
        <v>8</v>
      </c>
      <c r="C165" s="128" t="str">
        <f t="shared" si="8"/>
        <v xml:space="preserve"> </v>
      </c>
      <c r="D165" s="128" t="str">
        <f t="shared" si="6"/>
        <v xml:space="preserve"> </v>
      </c>
      <c r="E165" s="126">
        <v>1.1574074074074073E-5</v>
      </c>
      <c r="F165" s="127" t="e">
        <f t="shared" si="7"/>
        <v>#N/A</v>
      </c>
      <c r="G165" t="str">
        <f>IF((ISERROR((VLOOKUP(B165,Calculation!C$2:C$368,1,FALSE)))),"not entered","")</f>
        <v/>
      </c>
    </row>
    <row r="166" spans="2:7">
      <c r="B166" s="124" t="s">
        <v>8</v>
      </c>
      <c r="C166" s="128" t="str">
        <f t="shared" si="8"/>
        <v xml:space="preserve"> </v>
      </c>
      <c r="D166" s="128" t="str">
        <f t="shared" si="6"/>
        <v xml:space="preserve"> </v>
      </c>
      <c r="E166" s="126">
        <v>1.1574074074074073E-5</v>
      </c>
      <c r="F166" s="127" t="e">
        <f t="shared" si="7"/>
        <v>#N/A</v>
      </c>
      <c r="G166" t="str">
        <f>IF((ISERROR((VLOOKUP(B166,Calculation!C$2:C$368,1,FALSE)))),"not entered","")</f>
        <v/>
      </c>
    </row>
    <row r="167" spans="2:7">
      <c r="B167" s="124" t="s">
        <v>8</v>
      </c>
      <c r="C167" s="128" t="str">
        <f t="shared" si="8"/>
        <v xml:space="preserve"> </v>
      </c>
      <c r="D167" s="128" t="str">
        <f t="shared" si="6"/>
        <v xml:space="preserve"> </v>
      </c>
      <c r="E167" s="126">
        <v>1.1574074074074073E-5</v>
      </c>
      <c r="F167" s="127" t="e">
        <f t="shared" si="7"/>
        <v>#N/A</v>
      </c>
      <c r="G167" t="str">
        <f>IF((ISERROR((VLOOKUP(B167,Calculation!C$2:C$368,1,FALSE)))),"not entered","")</f>
        <v/>
      </c>
    </row>
    <row r="168" spans="2:7">
      <c r="B168" s="124" t="s">
        <v>8</v>
      </c>
      <c r="C168" s="128" t="str">
        <f t="shared" si="8"/>
        <v xml:space="preserve"> </v>
      </c>
      <c r="D168" s="128" t="str">
        <f t="shared" si="6"/>
        <v xml:space="preserve"> </v>
      </c>
      <c r="E168" s="126">
        <v>1.1574074074074073E-5</v>
      </c>
      <c r="F168" s="127" t="e">
        <f t="shared" si="7"/>
        <v>#N/A</v>
      </c>
      <c r="G168" t="str">
        <f>IF((ISERROR((VLOOKUP(B168,Calculation!C$2:C$368,1,FALSE)))),"not entered","")</f>
        <v/>
      </c>
    </row>
    <row r="169" spans="2:7">
      <c r="B169" s="124" t="s">
        <v>8</v>
      </c>
      <c r="C169" s="128" t="str">
        <f t="shared" si="8"/>
        <v xml:space="preserve"> </v>
      </c>
      <c r="D169" s="128" t="str">
        <f t="shared" si="6"/>
        <v xml:space="preserve"> </v>
      </c>
      <c r="E169" s="126">
        <v>1.1574074074074073E-5</v>
      </c>
      <c r="F169" s="127" t="e">
        <f t="shared" si="7"/>
        <v>#N/A</v>
      </c>
      <c r="G169" t="str">
        <f>IF((ISERROR((VLOOKUP(B169,Calculation!C$2:C$368,1,FALSE)))),"not entered","")</f>
        <v/>
      </c>
    </row>
    <row r="170" spans="2:7">
      <c r="B170" s="124" t="s">
        <v>8</v>
      </c>
      <c r="C170" s="128" t="str">
        <f t="shared" si="8"/>
        <v xml:space="preserve"> </v>
      </c>
      <c r="D170" s="128" t="str">
        <f t="shared" si="6"/>
        <v xml:space="preserve"> </v>
      </c>
      <c r="E170" s="126">
        <v>1.1574074074074073E-5</v>
      </c>
      <c r="F170" s="127" t="e">
        <f t="shared" si="7"/>
        <v>#N/A</v>
      </c>
      <c r="G170" t="str">
        <f>IF((ISERROR((VLOOKUP(B170,Calculation!C$2:C$368,1,FALSE)))),"not entered","")</f>
        <v/>
      </c>
    </row>
    <row r="171" spans="2:7">
      <c r="B171" s="124" t="s">
        <v>8</v>
      </c>
      <c r="C171" s="128" t="str">
        <f t="shared" si="8"/>
        <v xml:space="preserve"> </v>
      </c>
      <c r="D171" s="128" t="str">
        <f t="shared" si="6"/>
        <v xml:space="preserve"> </v>
      </c>
      <c r="E171" s="126">
        <v>1.1574074074074073E-5</v>
      </c>
      <c r="F171" s="127" t="e">
        <f t="shared" si="7"/>
        <v>#N/A</v>
      </c>
      <c r="G171" t="str">
        <f>IF((ISERROR((VLOOKUP(B171,Calculation!C$2:C$368,1,FALSE)))),"not entered","")</f>
        <v/>
      </c>
    </row>
    <row r="172" spans="2:7">
      <c r="B172" s="124" t="s">
        <v>8</v>
      </c>
      <c r="C172" s="128" t="str">
        <f t="shared" si="8"/>
        <v xml:space="preserve"> </v>
      </c>
      <c r="D172" s="128" t="str">
        <f t="shared" si="6"/>
        <v xml:space="preserve"> </v>
      </c>
      <c r="E172" s="126">
        <v>1.1574074074074073E-5</v>
      </c>
      <c r="F172" s="127" t="e">
        <f t="shared" si="7"/>
        <v>#N/A</v>
      </c>
      <c r="G172" t="str">
        <f>IF((ISERROR((VLOOKUP(B172,Calculation!C$2:C$368,1,FALSE)))),"not entered","")</f>
        <v/>
      </c>
    </row>
    <row r="173" spans="2:7">
      <c r="B173" s="124" t="s">
        <v>8</v>
      </c>
      <c r="C173" s="128" t="str">
        <f t="shared" si="8"/>
        <v xml:space="preserve"> </v>
      </c>
      <c r="D173" s="128" t="str">
        <f t="shared" si="6"/>
        <v xml:space="preserve"> </v>
      </c>
      <c r="E173" s="126">
        <v>1.1574074074074073E-5</v>
      </c>
      <c r="F173" s="127" t="e">
        <f t="shared" si="7"/>
        <v>#N/A</v>
      </c>
      <c r="G173" t="str">
        <f>IF((ISERROR((VLOOKUP(B173,Calculation!C$2:C$368,1,FALSE)))),"not entered","")</f>
        <v/>
      </c>
    </row>
    <row r="174" spans="2:7">
      <c r="B174" s="124" t="s">
        <v>8</v>
      </c>
      <c r="C174" s="128" t="str">
        <f t="shared" si="8"/>
        <v xml:space="preserve"> </v>
      </c>
      <c r="D174" s="128" t="str">
        <f t="shared" si="6"/>
        <v xml:space="preserve"> </v>
      </c>
      <c r="E174" s="126">
        <v>1.1574074074074073E-5</v>
      </c>
      <c r="F174" s="127" t="e">
        <f t="shared" si="7"/>
        <v>#N/A</v>
      </c>
      <c r="G174" t="str">
        <f>IF((ISERROR((VLOOKUP(B174,Calculation!C$2:C$368,1,FALSE)))),"not entered","")</f>
        <v/>
      </c>
    </row>
    <row r="175" spans="2:7">
      <c r="B175" s="124" t="s">
        <v>8</v>
      </c>
      <c r="C175" s="128" t="str">
        <f t="shared" si="8"/>
        <v xml:space="preserve"> </v>
      </c>
      <c r="D175" s="128" t="str">
        <f t="shared" si="6"/>
        <v xml:space="preserve"> </v>
      </c>
      <c r="E175" s="126">
        <v>1.1574074074074073E-5</v>
      </c>
      <c r="F175" s="127" t="e">
        <f t="shared" si="7"/>
        <v>#N/A</v>
      </c>
      <c r="G175" t="str">
        <f>IF((ISERROR((VLOOKUP(B175,Calculation!C$2:C$368,1,FALSE)))),"not entered","")</f>
        <v/>
      </c>
    </row>
    <row r="176" spans="2:7">
      <c r="B176" s="124" t="s">
        <v>8</v>
      </c>
      <c r="C176" s="128" t="str">
        <f t="shared" si="8"/>
        <v xml:space="preserve"> </v>
      </c>
      <c r="D176" s="128" t="str">
        <f t="shared" si="6"/>
        <v xml:space="preserve"> </v>
      </c>
      <c r="E176" s="126">
        <v>1.1574074074074073E-5</v>
      </c>
      <c r="F176" s="127" t="e">
        <f t="shared" si="7"/>
        <v>#N/A</v>
      </c>
      <c r="G176" t="str">
        <f>IF((ISERROR((VLOOKUP(B176,Calculation!C$2:C$368,1,FALSE)))),"not entered","")</f>
        <v/>
      </c>
    </row>
    <row r="177" spans="2:7">
      <c r="B177" s="124" t="s">
        <v>8</v>
      </c>
      <c r="C177" s="128" t="str">
        <f t="shared" si="8"/>
        <v xml:space="preserve"> </v>
      </c>
      <c r="D177" s="128" t="str">
        <f t="shared" si="6"/>
        <v xml:space="preserve"> </v>
      </c>
      <c r="E177" s="126">
        <v>1.1574074074074073E-5</v>
      </c>
      <c r="F177" s="127" t="e">
        <f t="shared" si="7"/>
        <v>#N/A</v>
      </c>
      <c r="G177" t="str">
        <f>IF((ISERROR((VLOOKUP(B177,Calculation!C$2:C$368,1,FALSE)))),"not entered","")</f>
        <v/>
      </c>
    </row>
    <row r="178" spans="2:7">
      <c r="B178" s="124" t="s">
        <v>8</v>
      </c>
      <c r="C178" s="128" t="str">
        <f t="shared" si="8"/>
        <v xml:space="preserve"> </v>
      </c>
      <c r="D178" s="128" t="str">
        <f t="shared" si="6"/>
        <v xml:space="preserve"> </v>
      </c>
      <c r="E178" s="126">
        <v>1.1574074074074073E-5</v>
      </c>
      <c r="F178" s="127" t="e">
        <f t="shared" si="7"/>
        <v>#N/A</v>
      </c>
      <c r="G178" t="str">
        <f>IF((ISERROR((VLOOKUP(B178,Calculation!C$2:C$368,1,FALSE)))),"not entered","")</f>
        <v/>
      </c>
    </row>
    <row r="179" spans="2:7">
      <c r="B179" s="124" t="s">
        <v>8</v>
      </c>
      <c r="C179" s="128" t="str">
        <f t="shared" si="8"/>
        <v xml:space="preserve"> </v>
      </c>
      <c r="D179" s="128" t="str">
        <f t="shared" si="6"/>
        <v xml:space="preserve"> </v>
      </c>
      <c r="E179" s="126">
        <v>1.1574074074074073E-5</v>
      </c>
      <c r="F179" s="127" t="e">
        <f t="shared" si="7"/>
        <v>#N/A</v>
      </c>
      <c r="G179" t="str">
        <f>IF((ISERROR((VLOOKUP(B179,Calculation!C$2:C$368,1,FALSE)))),"not entered","")</f>
        <v/>
      </c>
    </row>
    <row r="180" spans="2:7">
      <c r="B180" s="124" t="s">
        <v>8</v>
      </c>
      <c r="C180" s="128" t="str">
        <f t="shared" si="8"/>
        <v xml:space="preserve"> </v>
      </c>
      <c r="D180" s="128" t="str">
        <f t="shared" si="6"/>
        <v xml:space="preserve"> </v>
      </c>
      <c r="E180" s="126">
        <v>1.1574074074074073E-5</v>
      </c>
      <c r="F180" s="127" t="e">
        <f t="shared" si="7"/>
        <v>#N/A</v>
      </c>
      <c r="G180" t="str">
        <f>IF((ISERROR((VLOOKUP(B180,Calculation!C$2:C$368,1,FALSE)))),"not entered","")</f>
        <v/>
      </c>
    </row>
    <row r="181" spans="2:7">
      <c r="B181" s="124" t="s">
        <v>8</v>
      </c>
      <c r="C181" s="128" t="str">
        <f t="shared" si="8"/>
        <v xml:space="preserve"> </v>
      </c>
      <c r="D181" s="128" t="str">
        <f t="shared" si="6"/>
        <v xml:space="preserve"> </v>
      </c>
      <c r="E181" s="126">
        <v>1.1574074074074073E-5</v>
      </c>
      <c r="F181" s="127" t="e">
        <f t="shared" si="7"/>
        <v>#N/A</v>
      </c>
      <c r="G181" t="str">
        <f>IF((ISERROR((VLOOKUP(B181,Calculation!C$2:C$368,1,FALSE)))),"not entered","")</f>
        <v/>
      </c>
    </row>
    <row r="182" spans="2:7">
      <c r="B182" s="124" t="s">
        <v>8</v>
      </c>
      <c r="C182" s="128" t="str">
        <f t="shared" si="8"/>
        <v xml:space="preserve"> </v>
      </c>
      <c r="D182" s="128" t="str">
        <f t="shared" si="6"/>
        <v xml:space="preserve"> </v>
      </c>
      <c r="E182" s="126">
        <v>1.1574074074074073E-5</v>
      </c>
      <c r="F182" s="127" t="e">
        <f t="shared" si="7"/>
        <v>#N/A</v>
      </c>
      <c r="G182" t="str">
        <f>IF((ISERROR((VLOOKUP(B182,Calculation!C$2:C$368,1,FALSE)))),"not entered","")</f>
        <v/>
      </c>
    </row>
    <row r="183" spans="2:7">
      <c r="B183" s="124" t="s">
        <v>8</v>
      </c>
      <c r="C183" s="128" t="str">
        <f t="shared" si="8"/>
        <v xml:space="preserve"> </v>
      </c>
      <c r="D183" s="128" t="str">
        <f t="shared" si="6"/>
        <v xml:space="preserve"> </v>
      </c>
      <c r="E183" s="126">
        <v>1.1574074074074073E-5</v>
      </c>
      <c r="F183" s="127" t="e">
        <f t="shared" si="7"/>
        <v>#N/A</v>
      </c>
      <c r="G183" t="str">
        <f>IF((ISERROR((VLOOKUP(B183,Calculation!C$2:C$368,1,FALSE)))),"not entered","")</f>
        <v/>
      </c>
    </row>
    <row r="184" spans="2:7">
      <c r="B184" s="124" t="s">
        <v>8</v>
      </c>
      <c r="C184" s="128" t="str">
        <f t="shared" si="8"/>
        <v xml:space="preserve"> </v>
      </c>
      <c r="D184" s="128" t="str">
        <f t="shared" si="6"/>
        <v xml:space="preserve"> </v>
      </c>
      <c r="E184" s="126">
        <v>1.1574074074074073E-5</v>
      </c>
      <c r="F184" s="127" t="e">
        <f t="shared" si="7"/>
        <v>#N/A</v>
      </c>
      <c r="G184" t="str">
        <f>IF((ISERROR((VLOOKUP(B184,Calculation!C$2:C$368,1,FALSE)))),"not entered","")</f>
        <v/>
      </c>
    </row>
    <row r="185" spans="2:7">
      <c r="B185" s="124" t="s">
        <v>8</v>
      </c>
      <c r="C185" s="128" t="str">
        <f t="shared" si="8"/>
        <v xml:space="preserve"> </v>
      </c>
      <c r="D185" s="128" t="str">
        <f t="shared" si="6"/>
        <v xml:space="preserve"> </v>
      </c>
      <c r="E185" s="126">
        <v>1.1574074074074073E-5</v>
      </c>
      <c r="F185" s="127" t="e">
        <f t="shared" si="7"/>
        <v>#N/A</v>
      </c>
      <c r="G185" t="str">
        <f>IF((ISERROR((VLOOKUP(B185,Calculation!C$2:C$368,1,FALSE)))),"not entered","")</f>
        <v/>
      </c>
    </row>
    <row r="186" spans="2:7">
      <c r="B186" s="124" t="s">
        <v>8</v>
      </c>
      <c r="C186" s="128" t="str">
        <f t="shared" si="8"/>
        <v xml:space="preserve"> </v>
      </c>
      <c r="D186" s="128" t="str">
        <f t="shared" si="6"/>
        <v xml:space="preserve"> </v>
      </c>
      <c r="E186" s="126">
        <v>1.1574074074074073E-5</v>
      </c>
      <c r="F186" s="127" t="e">
        <f t="shared" si="7"/>
        <v>#N/A</v>
      </c>
      <c r="G186" t="str">
        <f>IF((ISERROR((VLOOKUP(B186,Calculation!C$2:C$368,1,FALSE)))),"not entered","")</f>
        <v/>
      </c>
    </row>
    <row r="187" spans="2:7">
      <c r="B187" s="124" t="s">
        <v>8</v>
      </c>
      <c r="C187" s="128" t="str">
        <f t="shared" si="8"/>
        <v xml:space="preserve"> </v>
      </c>
      <c r="D187" s="128" t="str">
        <f t="shared" si="6"/>
        <v xml:space="preserve"> </v>
      </c>
      <c r="E187" s="126">
        <v>1.1574074074074073E-5</v>
      </c>
      <c r="F187" s="127" t="e">
        <f t="shared" si="7"/>
        <v>#N/A</v>
      </c>
      <c r="G187" t="str">
        <f>IF((ISERROR((VLOOKUP(B187,Calculation!C$2:C$368,1,FALSE)))),"not entered","")</f>
        <v/>
      </c>
    </row>
    <row r="188" spans="2:7">
      <c r="B188" s="124" t="s">
        <v>8</v>
      </c>
      <c r="C188" s="128" t="str">
        <f t="shared" si="8"/>
        <v xml:space="preserve"> </v>
      </c>
      <c r="D188" s="128" t="str">
        <f t="shared" si="6"/>
        <v xml:space="preserve"> </v>
      </c>
      <c r="E188" s="126">
        <v>1.1574074074074073E-5</v>
      </c>
      <c r="F188" s="127" t="e">
        <f t="shared" si="7"/>
        <v>#N/A</v>
      </c>
      <c r="G188" t="str">
        <f>IF((ISERROR((VLOOKUP(B188,Calculation!C$2:C$368,1,FALSE)))),"not entered","")</f>
        <v/>
      </c>
    </row>
    <row r="189" spans="2:7">
      <c r="B189" s="124" t="s">
        <v>8</v>
      </c>
      <c r="C189" s="128" t="str">
        <f t="shared" si="8"/>
        <v xml:space="preserve"> </v>
      </c>
      <c r="D189" s="128" t="str">
        <f t="shared" si="6"/>
        <v xml:space="preserve"> </v>
      </c>
      <c r="E189" s="126">
        <v>1.1574074074074073E-5</v>
      </c>
      <c r="F189" s="127" t="e">
        <f t="shared" si="7"/>
        <v>#N/A</v>
      </c>
      <c r="G189" t="str">
        <f>IF((ISERROR((VLOOKUP(B189,Calculation!C$2:C$368,1,FALSE)))),"not entered","")</f>
        <v/>
      </c>
    </row>
    <row r="190" spans="2:7">
      <c r="B190" s="124" t="s">
        <v>8</v>
      </c>
      <c r="C190" s="128" t="str">
        <f t="shared" si="8"/>
        <v xml:space="preserve"> </v>
      </c>
      <c r="D190" s="128" t="str">
        <f t="shared" si="6"/>
        <v xml:space="preserve"> </v>
      </c>
      <c r="E190" s="126">
        <v>1.1574074074074073E-5</v>
      </c>
      <c r="F190" s="127" t="e">
        <f t="shared" si="7"/>
        <v>#N/A</v>
      </c>
      <c r="G190" t="str">
        <f>IF((ISERROR((VLOOKUP(B190,Calculation!C$2:C$368,1,FALSE)))),"not entered","")</f>
        <v/>
      </c>
    </row>
    <row r="191" spans="2:7">
      <c r="B191" s="124" t="s">
        <v>8</v>
      </c>
      <c r="C191" s="128" t="str">
        <f t="shared" si="8"/>
        <v xml:space="preserve"> </v>
      </c>
      <c r="D191" s="128" t="str">
        <f t="shared" si="6"/>
        <v xml:space="preserve"> </v>
      </c>
      <c r="E191" s="126">
        <v>1.1574074074074073E-5</v>
      </c>
      <c r="F191" s="127" t="e">
        <f t="shared" si="7"/>
        <v>#N/A</v>
      </c>
      <c r="G191" t="str">
        <f>IF((ISERROR((VLOOKUP(B191,Calculation!C$2:C$368,1,FALSE)))),"not entered","")</f>
        <v/>
      </c>
    </row>
    <row r="192" spans="2:7">
      <c r="B192" s="124" t="s">
        <v>8</v>
      </c>
      <c r="C192" s="128" t="str">
        <f t="shared" si="8"/>
        <v xml:space="preserve"> </v>
      </c>
      <c r="D192" s="128" t="str">
        <f t="shared" si="6"/>
        <v xml:space="preserve"> </v>
      </c>
      <c r="E192" s="126">
        <v>1.1574074074074073E-5</v>
      </c>
      <c r="F192" s="127" t="e">
        <f t="shared" si="7"/>
        <v>#N/A</v>
      </c>
      <c r="G192" t="str">
        <f>IF((ISERROR((VLOOKUP(B192,Calculation!C$2:C$368,1,FALSE)))),"not entered","")</f>
        <v/>
      </c>
    </row>
    <row r="193" spans="2:7">
      <c r="B193" s="124" t="s">
        <v>8</v>
      </c>
      <c r="C193" s="128" t="str">
        <f t="shared" si="8"/>
        <v xml:space="preserve"> </v>
      </c>
      <c r="D193" s="128" t="str">
        <f t="shared" si="6"/>
        <v xml:space="preserve"> </v>
      </c>
      <c r="E193" s="126">
        <v>1.1574074074074073E-5</v>
      </c>
      <c r="F193" s="127" t="e">
        <f t="shared" si="7"/>
        <v>#N/A</v>
      </c>
      <c r="G193" t="str">
        <f>IF((ISERROR((VLOOKUP(B193,Calculation!C$2:C$368,1,FALSE)))),"not entered","")</f>
        <v/>
      </c>
    </row>
    <row r="194" spans="2:7">
      <c r="B194" s="124" t="s">
        <v>8</v>
      </c>
      <c r="C194" s="128" t="str">
        <f t="shared" si="8"/>
        <v xml:space="preserve"> </v>
      </c>
      <c r="D194" s="128" t="str">
        <f t="shared" si="6"/>
        <v xml:space="preserve"> </v>
      </c>
      <c r="E194" s="126">
        <v>1.1574074074074073E-5</v>
      </c>
      <c r="F194" s="127" t="e">
        <f t="shared" si="7"/>
        <v>#N/A</v>
      </c>
      <c r="G194" t="str">
        <f>IF((ISERROR((VLOOKUP(B194,Calculation!C$2:C$368,1,FALSE)))),"not entered","")</f>
        <v/>
      </c>
    </row>
    <row r="195" spans="2:7">
      <c r="B195" s="124" t="s">
        <v>8</v>
      </c>
      <c r="C195" s="128" t="str">
        <f t="shared" si="8"/>
        <v xml:space="preserve"> </v>
      </c>
      <c r="D195" s="128" t="str">
        <f t="shared" si="6"/>
        <v xml:space="preserve"> </v>
      </c>
      <c r="E195" s="126">
        <v>1.1574074074074073E-5</v>
      </c>
      <c r="F195" s="127" t="e">
        <f t="shared" si="7"/>
        <v>#N/A</v>
      </c>
      <c r="G195" t="str">
        <f>IF((ISERROR((VLOOKUP(B195,Calculation!C$2:C$368,1,FALSE)))),"not entered","")</f>
        <v/>
      </c>
    </row>
    <row r="196" spans="2:7">
      <c r="B196" s="124" t="s">
        <v>8</v>
      </c>
      <c r="C196" s="128" t="str">
        <f t="shared" si="8"/>
        <v xml:space="preserve"> </v>
      </c>
      <c r="D196" s="128" t="str">
        <f t="shared" si="6"/>
        <v xml:space="preserve"> </v>
      </c>
      <c r="E196" s="126">
        <v>1.1574074074074073E-5</v>
      </c>
      <c r="F196" s="127" t="e">
        <f t="shared" si="7"/>
        <v>#N/A</v>
      </c>
      <c r="G196" t="str">
        <f>IF((ISERROR((VLOOKUP(B196,Calculation!C$2:C$368,1,FALSE)))),"not entered","")</f>
        <v/>
      </c>
    </row>
    <row r="197" spans="2:7">
      <c r="B197" s="124" t="s">
        <v>8</v>
      </c>
      <c r="C197" s="128" t="str">
        <f t="shared" si="8"/>
        <v xml:space="preserve"> </v>
      </c>
      <c r="D197" s="128" t="str">
        <f t="shared" ref="D197:D202" si="9">VLOOKUP(B197,name,2,FALSE)</f>
        <v xml:space="preserve"> </v>
      </c>
      <c r="E197" s="126">
        <v>1.1574074074074073E-5</v>
      </c>
      <c r="F197" s="127" t="e">
        <f t="shared" ref="F197:F202" si="10">(VLOOKUP(C197,C$4:E$5,3,FALSE))/(E197/10000)</f>
        <v>#N/A</v>
      </c>
      <c r="G197" t="str">
        <f>IF((ISERROR((VLOOKUP(B197,Calculation!C$2:C$368,1,FALSE)))),"not entered","")</f>
        <v/>
      </c>
    </row>
    <row r="198" spans="2:7">
      <c r="B198" s="124" t="s">
        <v>8</v>
      </c>
      <c r="C198" s="128" t="str">
        <f t="shared" si="8"/>
        <v xml:space="preserve"> </v>
      </c>
      <c r="D198" s="128" t="str">
        <f t="shared" si="9"/>
        <v xml:space="preserve"> </v>
      </c>
      <c r="E198" s="126">
        <v>1.1574074074074073E-5</v>
      </c>
      <c r="F198" s="127" t="e">
        <f t="shared" si="10"/>
        <v>#N/A</v>
      </c>
      <c r="G198" t="str">
        <f>IF((ISERROR((VLOOKUP(B198,Calculation!C$2:C$368,1,FALSE)))),"not entered","")</f>
        <v/>
      </c>
    </row>
    <row r="199" spans="2:7">
      <c r="B199" s="124" t="s">
        <v>8</v>
      </c>
      <c r="C199" s="128" t="str">
        <f t="shared" si="8"/>
        <v xml:space="preserve"> </v>
      </c>
      <c r="D199" s="128" t="str">
        <f t="shared" si="9"/>
        <v xml:space="preserve"> </v>
      </c>
      <c r="E199" s="126">
        <v>1.1574074074074073E-5</v>
      </c>
      <c r="F199" s="127" t="e">
        <f t="shared" si="10"/>
        <v>#N/A</v>
      </c>
      <c r="G199" t="str">
        <f>IF((ISERROR((VLOOKUP(B199,Calculation!C$2:C$368,1,FALSE)))),"not entered","")</f>
        <v/>
      </c>
    </row>
    <row r="200" spans="2:7">
      <c r="B200" s="124" t="s">
        <v>8</v>
      </c>
      <c r="C200" s="128" t="str">
        <f t="shared" si="8"/>
        <v xml:space="preserve"> </v>
      </c>
      <c r="D200" s="128" t="str">
        <f t="shared" si="9"/>
        <v xml:space="preserve"> </v>
      </c>
      <c r="E200" s="126">
        <v>1.1574074074074073E-5</v>
      </c>
      <c r="F200" s="127" t="e">
        <f t="shared" si="10"/>
        <v>#N/A</v>
      </c>
      <c r="G200" t="str">
        <f>IF((ISERROR((VLOOKUP(B200,Calculation!C$2:C$368,1,FALSE)))),"not entered","")</f>
        <v/>
      </c>
    </row>
    <row r="201" spans="2:7">
      <c r="B201" s="124" t="s">
        <v>8</v>
      </c>
      <c r="C201" s="128" t="str">
        <f t="shared" si="8"/>
        <v xml:space="preserve"> </v>
      </c>
      <c r="D201" s="128" t="str">
        <f t="shared" si="9"/>
        <v xml:space="preserve"> </v>
      </c>
      <c r="E201" s="126">
        <v>1.1574074074074073E-5</v>
      </c>
      <c r="F201" s="127" t="e">
        <f t="shared" si="10"/>
        <v>#N/A</v>
      </c>
      <c r="G201" t="str">
        <f>IF((ISERROR((VLOOKUP(B201,Calculation!C$2:C$368,1,FALSE)))),"not entered","")</f>
        <v/>
      </c>
    </row>
    <row r="202" spans="2:7">
      <c r="B202" s="124" t="s">
        <v>8</v>
      </c>
      <c r="C202" s="128" t="str">
        <f>VLOOKUP(B202,name,3,FALSE)</f>
        <v xml:space="preserve"> </v>
      </c>
      <c r="D202" s="128" t="str">
        <f t="shared" si="9"/>
        <v xml:space="preserve"> </v>
      </c>
      <c r="E202" s="126">
        <v>1.1574074074074073E-5</v>
      </c>
      <c r="F202" s="127" t="e">
        <f t="shared" si="10"/>
        <v>#N/A</v>
      </c>
      <c r="G202" t="str">
        <f>IF((ISERROR((VLOOKUP(B202,Calculation!C$2:C$368,1,FALSE)))),"not entered","")</f>
        <v/>
      </c>
    </row>
    <row r="203" spans="2:7" ht="13.5" thickBot="1">
      <c r="B203" s="129"/>
      <c r="C203" s="130"/>
      <c r="D203" s="130"/>
      <c r="E203" s="131"/>
      <c r="F203" s="132"/>
      <c r="G203" t="str">
        <f>IF((ISERROR((VLOOKUP(B203,Calculation!C$2:C$368,1,FALSE)))),"not entered","")</f>
        <v>not entered</v>
      </c>
    </row>
    <row r="204" spans="2:7" ht="13.5" thickBot="1">
      <c r="B204" s="70"/>
      <c r="C204" s="71"/>
      <c r="D204" s="71"/>
      <c r="E204" s="72"/>
      <c r="F204" s="73"/>
    </row>
    <row r="205" spans="2:7">
      <c r="B205" s="30"/>
      <c r="C205" s="57"/>
      <c r="D205" s="57"/>
      <c r="E205" s="31"/>
      <c r="F205" s="32"/>
    </row>
    <row r="206" spans="2:7">
      <c r="B206" s="30"/>
      <c r="C206" s="57"/>
      <c r="D206" s="57"/>
      <c r="E206" s="31"/>
      <c r="F206" s="32"/>
    </row>
    <row r="207" spans="2:7">
      <c r="B207" s="30"/>
      <c r="C207" s="57"/>
      <c r="D207" s="57"/>
      <c r="E207" s="31"/>
      <c r="F207" s="32"/>
    </row>
    <row r="208" spans="2:7">
      <c r="B208" s="30"/>
      <c r="C208" s="57"/>
      <c r="D208" s="57"/>
      <c r="E208" s="31"/>
      <c r="F208" s="32"/>
    </row>
  </sheetData>
  <phoneticPr fontId="2" type="noConversion"/>
  <conditionalFormatting sqref="B1:B208">
    <cfRule type="cellIs" dxfId="63" priority="5" stopIfTrue="1" operator="equal">
      <formula>"x"</formula>
    </cfRule>
  </conditionalFormatting>
  <conditionalFormatting sqref="G4:G204">
    <cfRule type="cellIs" dxfId="62" priority="6" stopIfTrue="1" operator="equal">
      <formula>#N/A</formula>
    </cfRule>
  </conditionalFormatting>
  <pageMargins left="0.75" right="0.75" top="1" bottom="1" header="0.5" footer="0.5"/>
  <headerFooter alignWithMargins="0"/>
  <webPublishItems count="2">
    <webPublishItem id="12450" divId="ebta league Youth_12450" sourceType="range" sourceRef="A1:F8" destinationFile="C:\A TEER\Web\TEER League 09\NNT Y.htm"/>
    <webPublishItem id="32572" divId="ebta league Youth_32572" sourceType="range" sourceRef="A1:F8" destinationFile="C:\A TEER\Web\TEER League 08\NNorfolk Y.htm"/>
  </webPublishItems>
</worksheet>
</file>

<file path=xl/worksheets/sheet11.xml><?xml version="1.0" encoding="utf-8"?>
<worksheet xmlns="http://schemas.openxmlformats.org/spreadsheetml/2006/main" xmlns:r="http://schemas.openxmlformats.org/officeDocument/2006/relationships">
  <dimension ref="B1:G208"/>
  <sheetViews>
    <sheetView workbookViewId="0">
      <selection activeCell="B2" sqref="B2"/>
    </sheetView>
  </sheetViews>
  <sheetFormatPr defaultColWidth="2.28515625" defaultRowHeight="12.75"/>
  <cols>
    <col min="1" max="1" width="2.28515625" customWidth="1"/>
    <col min="2" max="2" width="18.85546875" customWidth="1"/>
    <col min="3" max="3" width="7.140625" bestFit="1" customWidth="1"/>
    <col min="4" max="4" width="24.42578125" customWidth="1"/>
    <col min="5" max="5" width="8.140625" bestFit="1" customWidth="1"/>
    <col min="6" max="6" width="8.5703125" bestFit="1" customWidth="1"/>
    <col min="7" max="7" width="10.28515625" bestFit="1" customWidth="1"/>
  </cols>
  <sheetData>
    <row r="1" spans="2:7">
      <c r="B1" s="30"/>
      <c r="C1" s="57"/>
      <c r="D1" s="31"/>
      <c r="E1" s="32"/>
    </row>
    <row r="2" spans="2:7" ht="15.75">
      <c r="B2" s="48" t="s">
        <v>178</v>
      </c>
      <c r="C2" s="57"/>
      <c r="D2" s="31"/>
      <c r="E2" s="32"/>
    </row>
    <row r="3" spans="2:7" ht="13.5" thickBot="1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>
      <c r="B4" s="120" t="s">
        <v>69</v>
      </c>
      <c r="C4" s="121" t="s">
        <v>73</v>
      </c>
      <c r="D4" s="121"/>
      <c r="E4" s="122">
        <v>2.361111111111111E-2</v>
      </c>
      <c r="F4" s="123"/>
      <c r="G4" t="str">
        <f>IF((ISERROR((VLOOKUP(B4,Calculation!C$2:C$368,1,FALSE)))),"not entered","")</f>
        <v/>
      </c>
    </row>
    <row r="5" spans="2:7">
      <c r="B5" s="124" t="s">
        <v>69</v>
      </c>
      <c r="C5" s="125" t="s">
        <v>74</v>
      </c>
      <c r="D5" s="125"/>
      <c r="E5" s="126">
        <v>2.101851851851852E-2</v>
      </c>
      <c r="F5" s="127"/>
      <c r="G5" t="str">
        <f>IF((ISERROR((VLOOKUP(B5,Calculation!C$2:C$368,1,FALSE)))),"not entered","")</f>
        <v/>
      </c>
    </row>
    <row r="6" spans="2:7">
      <c r="B6" s="124" t="s">
        <v>136</v>
      </c>
      <c r="C6" s="128" t="str">
        <f>VLOOKUP(B6,name,3,FALSE)</f>
        <v>Female</v>
      </c>
      <c r="D6" s="128" t="str">
        <f t="shared" ref="D6:D69" si="0">VLOOKUP(B6,name,2,FALSE)</f>
        <v>Tri Sport Epping</v>
      </c>
      <c r="E6" s="126">
        <v>2.361111111111111E-2</v>
      </c>
      <c r="F6" s="127">
        <f t="shared" ref="F6:F69" si="1">(VLOOKUP(C6,C$4:E$5,3,FALSE))/(E6/10000)</f>
        <v>10000</v>
      </c>
      <c r="G6" t="str">
        <f>IF((ISERROR((VLOOKUP(B6,Calculation!C$2:C$368,1,FALSE)))),"not entered","")</f>
        <v/>
      </c>
    </row>
    <row r="7" spans="2:7">
      <c r="B7" s="124" t="s">
        <v>101</v>
      </c>
      <c r="C7" s="128" t="str">
        <f>VLOOKUP(B7,name,3,FALSE)</f>
        <v>Female</v>
      </c>
      <c r="D7" s="128" t="str">
        <f t="shared" si="0"/>
        <v>Ipswich Triathlon Club</v>
      </c>
      <c r="E7" s="126">
        <v>2.4016203703703703E-2</v>
      </c>
      <c r="F7" s="127">
        <f t="shared" si="1"/>
        <v>9831.325301204819</v>
      </c>
      <c r="G7" t="str">
        <f>IF((ISERROR((VLOOKUP(B7,Calculation!C$2:C$368,1,FALSE)))),"not entered","")</f>
        <v/>
      </c>
    </row>
    <row r="8" spans="2:7">
      <c r="B8" s="124" t="s">
        <v>100</v>
      </c>
      <c r="C8" s="128" t="str">
        <f>VLOOKUP(B8,name,3,FALSE)</f>
        <v>Female</v>
      </c>
      <c r="D8" s="128" t="str">
        <f t="shared" si="0"/>
        <v>City of Norwich triathlon club</v>
      </c>
      <c r="E8" s="126">
        <v>2.4074074074074074E-2</v>
      </c>
      <c r="F8" s="127">
        <f>(VLOOKUP(C8,C$4:E$5,3,FALSE))/(E8/10000)</f>
        <v>9807.6923076923067</v>
      </c>
      <c r="G8" t="str">
        <f>IF((ISERROR((VLOOKUP(B8,Calculation!C$2:C$368,1,FALSE)))),"not entered","")</f>
        <v/>
      </c>
    </row>
    <row r="9" spans="2:7">
      <c r="B9" s="124" t="s">
        <v>149</v>
      </c>
      <c r="C9" s="128" t="str">
        <f>VLOOKUP(B9,name,3,FALSE)</f>
        <v>Female</v>
      </c>
      <c r="D9" s="128" t="str">
        <f t="shared" si="0"/>
        <v>Ipswich Triathlon Club</v>
      </c>
      <c r="E9" s="126">
        <v>2.4270833333333332E-2</v>
      </c>
      <c r="F9" s="127">
        <f t="shared" si="1"/>
        <v>9728.1831187410589</v>
      </c>
      <c r="G9" t="str">
        <f>IF((ISERROR((VLOOKUP(B9,Calculation!C$2:C$368,1,FALSE)))),"not entered","")</f>
        <v/>
      </c>
    </row>
    <row r="10" spans="2:7">
      <c r="B10" s="124" t="s">
        <v>150</v>
      </c>
      <c r="C10" s="128" t="str">
        <f>VLOOKUP(B10,name,3,FALSE)</f>
        <v>Female</v>
      </c>
      <c r="D10" s="128" t="str">
        <f t="shared" si="0"/>
        <v>Cambridge Triathlon Club</v>
      </c>
      <c r="E10" s="126">
        <v>2.5266203703703704E-2</v>
      </c>
      <c r="F10" s="127">
        <f t="shared" si="1"/>
        <v>9344.9381584974799</v>
      </c>
      <c r="G10" t="str">
        <f>IF((ISERROR((VLOOKUP(B10,Calculation!C$2:C$368,1,FALSE)))),"not entered","")</f>
        <v/>
      </c>
    </row>
    <row r="11" spans="2:7">
      <c r="B11" s="124" t="s">
        <v>168</v>
      </c>
      <c r="C11" s="128" t="s">
        <v>73</v>
      </c>
      <c r="D11" s="128" t="s">
        <v>174</v>
      </c>
      <c r="E11" s="126">
        <v>2.5868055555555554E-2</v>
      </c>
      <c r="F11" s="127">
        <f t="shared" si="1"/>
        <v>9127.5167785234917</v>
      </c>
      <c r="G11" t="str">
        <f>IF((ISERROR((VLOOKUP(B11,Calculation!C$2:C$368,1,FALSE)))),"not entered","")</f>
        <v/>
      </c>
    </row>
    <row r="12" spans="2:7">
      <c r="B12" s="124" t="s">
        <v>104</v>
      </c>
      <c r="C12" s="128" t="str">
        <f t="shared" ref="C12:C74" si="2">VLOOKUP(B12,name,3,FALSE)</f>
        <v>Female</v>
      </c>
      <c r="D12" s="128" t="str">
        <f t="shared" si="0"/>
        <v>Discovery Tri</v>
      </c>
      <c r="E12" s="126">
        <v>2.6400462962962962E-2</v>
      </c>
      <c r="F12" s="127">
        <f t="shared" si="1"/>
        <v>8943.4458570802271</v>
      </c>
      <c r="G12" t="str">
        <f>IF((ISERROR((VLOOKUP(B12,Calculation!C$2:C$368,1,FALSE)))),"not entered","")</f>
        <v/>
      </c>
    </row>
    <row r="13" spans="2:7">
      <c r="B13" s="124" t="s">
        <v>169</v>
      </c>
      <c r="C13" s="128" t="s">
        <v>73</v>
      </c>
      <c r="D13" s="128" t="s">
        <v>174</v>
      </c>
      <c r="E13" s="126">
        <v>2.6666666666666668E-2</v>
      </c>
      <c r="F13" s="127">
        <f t="shared" si="1"/>
        <v>8854.1666666666661</v>
      </c>
      <c r="G13" t="str">
        <f>IF((ISERROR((VLOOKUP(B13,Calculation!C$2:C$368,1,FALSE)))),"not entered","")</f>
        <v/>
      </c>
    </row>
    <row r="14" spans="2:7">
      <c r="B14" s="124" t="s">
        <v>102</v>
      </c>
      <c r="C14" s="128" t="str">
        <f t="shared" si="2"/>
        <v>Female</v>
      </c>
      <c r="D14" s="128" t="str">
        <f t="shared" si="0"/>
        <v>Discovery Tri Club</v>
      </c>
      <c r="E14" s="126">
        <v>2.6944444444444444E-2</v>
      </c>
      <c r="F14" s="127">
        <f t="shared" si="1"/>
        <v>8762.8865979381444</v>
      </c>
      <c r="G14" t="str">
        <f>IF((ISERROR((VLOOKUP(B14,Calculation!C$2:C$368,1,FALSE)))),"not entered","")</f>
        <v/>
      </c>
    </row>
    <row r="15" spans="2:7">
      <c r="B15" s="124" t="s">
        <v>170</v>
      </c>
      <c r="C15" s="128" t="s">
        <v>73</v>
      </c>
      <c r="D15" s="128" t="s">
        <v>174</v>
      </c>
      <c r="E15" s="126">
        <v>2.7465277777777779E-2</v>
      </c>
      <c r="F15" s="127">
        <f t="shared" si="1"/>
        <v>8596.7130214917815</v>
      </c>
      <c r="G15" t="str">
        <f>IF((ISERROR((VLOOKUP(B15,Calculation!C$2:C$368,1,FALSE)))),"not entered","")</f>
        <v/>
      </c>
    </row>
    <row r="16" spans="2:7">
      <c r="B16" s="124" t="s">
        <v>103</v>
      </c>
      <c r="C16" s="128" t="str">
        <f t="shared" si="2"/>
        <v>Female</v>
      </c>
      <c r="D16" s="128" t="str">
        <f t="shared" si="0"/>
        <v>East Essex Tri</v>
      </c>
      <c r="E16" s="126">
        <v>2.8402777777777777E-2</v>
      </c>
      <c r="F16" s="127">
        <f t="shared" si="1"/>
        <v>8312.9584352078236</v>
      </c>
      <c r="G16" t="str">
        <f>IF((ISERROR((VLOOKUP(B16,Calculation!C$2:C$368,1,FALSE)))),"not entered","")</f>
        <v/>
      </c>
    </row>
    <row r="17" spans="2:7">
      <c r="B17" s="124" t="s">
        <v>105</v>
      </c>
      <c r="C17" s="128" t="str">
        <f t="shared" si="2"/>
        <v>Female</v>
      </c>
      <c r="D17" s="128" t="str">
        <f t="shared" si="0"/>
        <v>Discovery Tri</v>
      </c>
      <c r="E17" s="126">
        <v>2.8449074074074075E-2</v>
      </c>
      <c r="F17" s="127">
        <f t="shared" si="1"/>
        <v>8299.4304312449131</v>
      </c>
      <c r="G17" t="str">
        <f>IF((ISERROR((VLOOKUP(B17,Calculation!C$2:C$368,1,FALSE)))),"not entered","")</f>
        <v/>
      </c>
    </row>
    <row r="18" spans="2:7">
      <c r="B18" s="124" t="s">
        <v>106</v>
      </c>
      <c r="C18" s="128" t="str">
        <f t="shared" si="2"/>
        <v>Female</v>
      </c>
      <c r="D18" s="128" t="str">
        <f t="shared" si="0"/>
        <v>Discovery Tri</v>
      </c>
      <c r="E18" s="126">
        <v>2.8703703703703703E-2</v>
      </c>
      <c r="F18" s="127">
        <f t="shared" si="1"/>
        <v>8225.8064516129034</v>
      </c>
      <c r="G18" t="str">
        <f>IF((ISERROR((VLOOKUP(B18,Calculation!C$2:C$368,1,FALSE)))),"not entered","")</f>
        <v/>
      </c>
    </row>
    <row r="19" spans="2:7">
      <c r="B19" s="124" t="s">
        <v>171</v>
      </c>
      <c r="C19" s="128" t="s">
        <v>73</v>
      </c>
      <c r="D19" s="128" t="s">
        <v>176</v>
      </c>
      <c r="E19" s="126">
        <v>3.0891203703703702E-2</v>
      </c>
      <c r="F19" s="127">
        <f t="shared" si="1"/>
        <v>7643.3121019108285</v>
      </c>
      <c r="G19" t="str">
        <f>IF((ISERROR((VLOOKUP(B19,Calculation!C$2:C$368,1,FALSE)))),"not entered","")</f>
        <v/>
      </c>
    </row>
    <row r="20" spans="2:7">
      <c r="B20" s="124" t="s">
        <v>108</v>
      </c>
      <c r="C20" s="128" t="str">
        <f t="shared" si="2"/>
        <v>Female</v>
      </c>
      <c r="D20" s="128" t="str">
        <f t="shared" si="0"/>
        <v>East Essex Triathlon Club</v>
      </c>
      <c r="E20" s="126">
        <v>3.2060185185185185E-2</v>
      </c>
      <c r="F20" s="127">
        <f t="shared" si="1"/>
        <v>7364.6209386281589</v>
      </c>
      <c r="G20" t="str">
        <f>IF((ISERROR((VLOOKUP(B20,Calculation!C$2:C$368,1,FALSE)))),"not entered","")</f>
        <v/>
      </c>
    </row>
    <row r="21" spans="2:7">
      <c r="B21" s="124" t="s">
        <v>172</v>
      </c>
      <c r="C21" s="128" t="s">
        <v>73</v>
      </c>
      <c r="D21" s="128" t="s">
        <v>177</v>
      </c>
      <c r="E21" s="126">
        <v>3.3020833333333333E-2</v>
      </c>
      <c r="F21" s="127">
        <f t="shared" si="1"/>
        <v>7150.3680336487905</v>
      </c>
      <c r="G21" t="str">
        <f>IF((ISERROR((VLOOKUP(B21,Calculation!C$2:C$368,1,FALSE)))),"not entered","")</f>
        <v/>
      </c>
    </row>
    <row r="22" spans="2:7">
      <c r="B22" s="124" t="s">
        <v>152</v>
      </c>
      <c r="C22" s="128" t="str">
        <f t="shared" si="2"/>
        <v>Male</v>
      </c>
      <c r="D22" s="128" t="str">
        <f t="shared" si="0"/>
        <v>Cambridge Triathlon Club</v>
      </c>
      <c r="E22" s="126">
        <v>2.101851851851852E-2</v>
      </c>
      <c r="F22" s="127">
        <f t="shared" si="1"/>
        <v>10000</v>
      </c>
      <c r="G22" t="str">
        <f>IF((ISERROR((VLOOKUP(B22,Calculation!C$2:C$368,1,FALSE)))),"not entered","")</f>
        <v/>
      </c>
    </row>
    <row r="23" spans="2:7">
      <c r="B23" s="124" t="s">
        <v>111</v>
      </c>
      <c r="C23" s="128" t="str">
        <f t="shared" si="2"/>
        <v>Male</v>
      </c>
      <c r="D23" s="128" t="str">
        <f t="shared" si="0"/>
        <v>Discovery Tri</v>
      </c>
      <c r="E23" s="126">
        <v>2.1168981481481483E-2</v>
      </c>
      <c r="F23" s="127">
        <f t="shared" si="1"/>
        <v>9928.9229086932755</v>
      </c>
      <c r="G23" t="str">
        <f>IF((ISERROR((VLOOKUP(B23,Calculation!C$2:C$368,1,FALSE)))),"not entered","")</f>
        <v/>
      </c>
    </row>
    <row r="24" spans="2:7">
      <c r="B24" s="124" t="s">
        <v>110</v>
      </c>
      <c r="C24" s="128" t="str">
        <f t="shared" si="2"/>
        <v>Male</v>
      </c>
      <c r="D24" s="128" t="str">
        <f t="shared" si="0"/>
        <v>Discovery Tri</v>
      </c>
      <c r="E24" s="126">
        <v>2.1400462962962961E-2</v>
      </c>
      <c r="F24" s="127">
        <f t="shared" si="1"/>
        <v>9821.5251487290443</v>
      </c>
      <c r="G24" t="str">
        <f>IF((ISERROR((VLOOKUP(B24,Calculation!C$2:C$368,1,FALSE)))),"not entered","")</f>
        <v/>
      </c>
    </row>
    <row r="25" spans="2:7">
      <c r="B25" s="124" t="s">
        <v>153</v>
      </c>
      <c r="C25" s="128" t="str">
        <f t="shared" si="2"/>
        <v>Male</v>
      </c>
      <c r="D25" s="128" t="str">
        <f t="shared" si="0"/>
        <v>Cambridge Triathlon Club</v>
      </c>
      <c r="E25" s="126">
        <v>2.238425925925926E-2</v>
      </c>
      <c r="F25" s="127">
        <f t="shared" si="1"/>
        <v>9389.8655635987598</v>
      </c>
      <c r="G25" t="str">
        <f>IF((ISERROR((VLOOKUP(B25,Calculation!C$2:C$368,1,FALSE)))),"not entered","")</f>
        <v/>
      </c>
    </row>
    <row r="26" spans="2:7">
      <c r="B26" s="124" t="s">
        <v>112</v>
      </c>
      <c r="C26" s="128" t="str">
        <f t="shared" si="2"/>
        <v>Male</v>
      </c>
      <c r="D26" s="128" t="str">
        <f t="shared" si="0"/>
        <v>East Essex Tri</v>
      </c>
      <c r="E26" s="126">
        <v>2.2569444444444444E-2</v>
      </c>
      <c r="F26" s="127">
        <f t="shared" si="1"/>
        <v>9312.8205128205136</v>
      </c>
      <c r="G26" t="str">
        <f>IF((ISERROR((VLOOKUP(B26,Calculation!C$2:C$368,1,FALSE)))),"not entered","")</f>
        <v/>
      </c>
    </row>
    <row r="27" spans="2:7">
      <c r="B27" s="124" t="s">
        <v>116</v>
      </c>
      <c r="C27" s="128" t="str">
        <f t="shared" si="2"/>
        <v>Male</v>
      </c>
      <c r="D27" s="128" t="str">
        <f t="shared" si="0"/>
        <v>East Essex Tri</v>
      </c>
      <c r="E27" s="126">
        <v>2.2743055555555555E-2</v>
      </c>
      <c r="F27" s="127">
        <f t="shared" si="1"/>
        <v>9241.73027989822</v>
      </c>
      <c r="G27" t="str">
        <f>IF((ISERROR((VLOOKUP(B27,Calculation!C$2:C$368,1,FALSE)))),"not entered","")</f>
        <v/>
      </c>
    </row>
    <row r="28" spans="2:7">
      <c r="B28" s="124" t="s">
        <v>139</v>
      </c>
      <c r="C28" s="128" t="str">
        <f t="shared" si="2"/>
        <v>Male</v>
      </c>
      <c r="D28" s="128" t="str">
        <f t="shared" si="0"/>
        <v>Tri Sport Epping</v>
      </c>
      <c r="E28" s="126">
        <v>2.3067129629629628E-2</v>
      </c>
      <c r="F28" s="127">
        <f t="shared" si="1"/>
        <v>9111.8916206723534</v>
      </c>
      <c r="G28" t="str">
        <f>IF((ISERROR((VLOOKUP(B28,Calculation!C$2:C$368,1,FALSE)))),"not entered","")</f>
        <v/>
      </c>
    </row>
    <row r="29" spans="2:7">
      <c r="B29" s="124" t="s">
        <v>156</v>
      </c>
      <c r="C29" s="128" t="str">
        <f t="shared" si="2"/>
        <v>Male</v>
      </c>
      <c r="D29" s="128" t="str">
        <f t="shared" si="0"/>
        <v>Cambridge Triathlon Club</v>
      </c>
      <c r="E29" s="126">
        <v>2.3101851851851853E-2</v>
      </c>
      <c r="F29" s="127">
        <f t="shared" si="1"/>
        <v>9098.1963927855704</v>
      </c>
      <c r="G29" t="str">
        <f>IF((ISERROR((VLOOKUP(B29,Calculation!C$2:C$368,1,FALSE)))),"not entered","")</f>
        <v/>
      </c>
    </row>
    <row r="30" spans="2:7">
      <c r="B30" s="124" t="s">
        <v>141</v>
      </c>
      <c r="C30" s="128" t="str">
        <f t="shared" si="2"/>
        <v>Male</v>
      </c>
      <c r="D30" s="128" t="str">
        <f t="shared" si="0"/>
        <v>Discovery tri</v>
      </c>
      <c r="E30" s="126">
        <v>2.4212962962962964E-2</v>
      </c>
      <c r="F30" s="127">
        <f t="shared" si="1"/>
        <v>8680.6883365200756</v>
      </c>
      <c r="G30" t="str">
        <f>IF((ISERROR((VLOOKUP(B30,Calculation!C$2:C$368,1,FALSE)))),"not entered","")</f>
        <v/>
      </c>
    </row>
    <row r="31" spans="2:7">
      <c r="B31" s="124" t="s">
        <v>173</v>
      </c>
      <c r="C31" s="128" t="s">
        <v>74</v>
      </c>
      <c r="D31" s="128" t="s">
        <v>174</v>
      </c>
      <c r="E31" s="126">
        <v>2.6145833333333333E-2</v>
      </c>
      <c r="F31" s="127">
        <f t="shared" si="1"/>
        <v>8038.9552899513064</v>
      </c>
      <c r="G31" t="str">
        <f>IF((ISERROR((VLOOKUP(B31,Calculation!C$2:C$368,1,FALSE)))),"not entered","")</f>
        <v/>
      </c>
    </row>
    <row r="32" spans="2:7">
      <c r="B32" s="124" t="s">
        <v>159</v>
      </c>
      <c r="C32" s="128" t="str">
        <f t="shared" si="2"/>
        <v>Male</v>
      </c>
      <c r="D32" s="128" t="str">
        <f t="shared" si="0"/>
        <v>junior walden tri</v>
      </c>
      <c r="E32" s="126">
        <v>2.6724537037037036E-2</v>
      </c>
      <c r="F32" s="127">
        <f t="shared" si="1"/>
        <v>7864.876569943699</v>
      </c>
      <c r="G32" t="str">
        <f>IF((ISERROR((VLOOKUP(B32,Calculation!C$2:C$368,1,FALSE)))),"not entered","")</f>
        <v/>
      </c>
    </row>
    <row r="33" spans="2:7">
      <c r="B33" s="124" t="s">
        <v>145</v>
      </c>
      <c r="C33" s="128" t="str">
        <f t="shared" si="2"/>
        <v>Male</v>
      </c>
      <c r="D33" s="128" t="str">
        <f t="shared" si="0"/>
        <v>East Essex Triathlon Club</v>
      </c>
      <c r="E33" s="126">
        <v>2.6782407407407408E-2</v>
      </c>
      <c r="F33" s="127">
        <f t="shared" si="1"/>
        <v>7847.8824546240276</v>
      </c>
      <c r="G33" t="str">
        <f>IF((ISERROR((VLOOKUP(B33,Calculation!C$2:C$368,1,FALSE)))),"not entered","")</f>
        <v/>
      </c>
    </row>
    <row r="34" spans="2:7">
      <c r="B34" s="124" t="s">
        <v>144</v>
      </c>
      <c r="C34" s="128" t="str">
        <f t="shared" si="2"/>
        <v>Male</v>
      </c>
      <c r="D34" s="128" t="str">
        <f t="shared" si="0"/>
        <v>Tri Sport Epping</v>
      </c>
      <c r="E34" s="126">
        <v>2.704861111111111E-2</v>
      </c>
      <c r="F34" s="127">
        <f t="shared" si="1"/>
        <v>7770.6461275139072</v>
      </c>
      <c r="G34" t="str">
        <f>IF((ISERROR((VLOOKUP(B34,Calculation!C$2:C$368,1,FALSE)))),"not entered","")</f>
        <v/>
      </c>
    </row>
    <row r="35" spans="2:7">
      <c r="B35" s="124" t="s">
        <v>119</v>
      </c>
      <c r="C35" s="128" t="str">
        <f t="shared" si="2"/>
        <v>Male</v>
      </c>
      <c r="D35" s="128" t="str">
        <f t="shared" si="0"/>
        <v>Tri Sport Epping</v>
      </c>
      <c r="E35" s="126">
        <v>2.7129629629629629E-2</v>
      </c>
      <c r="F35" s="127">
        <f t="shared" si="1"/>
        <v>7747.4402730375441</v>
      </c>
      <c r="G35" t="str">
        <f>IF((ISERROR((VLOOKUP(B35,Calculation!C$2:C$368,1,FALSE)))),"not entered","")</f>
        <v/>
      </c>
    </row>
    <row r="36" spans="2:7">
      <c r="B36" s="124" t="s">
        <v>114</v>
      </c>
      <c r="C36" s="128" t="str">
        <f t="shared" si="2"/>
        <v>Male</v>
      </c>
      <c r="D36" s="128" t="str">
        <f t="shared" si="0"/>
        <v>Cambridge Triathlon Club</v>
      </c>
      <c r="E36" s="126">
        <v>2.763888888888889E-2</v>
      </c>
      <c r="F36" s="127">
        <f t="shared" si="1"/>
        <v>7604.6901172529315</v>
      </c>
      <c r="G36" t="str">
        <f>IF((ISERROR((VLOOKUP(B36,Calculation!C$2:C$368,1,FALSE)))),"not entered","")</f>
        <v/>
      </c>
    </row>
    <row r="37" spans="2:7">
      <c r="B37" s="124" t="s">
        <v>167</v>
      </c>
      <c r="C37" s="128" t="str">
        <f t="shared" si="2"/>
        <v>Male</v>
      </c>
      <c r="D37" s="128" t="str">
        <f t="shared" si="0"/>
        <v>Tri Force Herts</v>
      </c>
      <c r="E37" s="126">
        <v>2.8298611111111111E-2</v>
      </c>
      <c r="F37" s="127">
        <f t="shared" si="1"/>
        <v>7427.4028629856857</v>
      </c>
      <c r="G37" t="str">
        <f>IF((ISERROR((VLOOKUP(B37,Calculation!C$2:C$368,1,FALSE)))),"not entered","")</f>
        <v/>
      </c>
    </row>
    <row r="38" spans="2:7">
      <c r="B38" s="124" t="s">
        <v>8</v>
      </c>
      <c r="C38" s="128" t="str">
        <f t="shared" si="2"/>
        <v xml:space="preserve"> </v>
      </c>
      <c r="D38" s="128" t="str">
        <f t="shared" si="0"/>
        <v xml:space="preserve"> </v>
      </c>
      <c r="E38" s="126">
        <v>1.1574074074074073E-5</v>
      </c>
      <c r="F38" s="127" t="e">
        <f t="shared" si="1"/>
        <v>#N/A</v>
      </c>
      <c r="G38" t="str">
        <f>IF((ISERROR((VLOOKUP(B38,Calculation!C$2:C$368,1,FALSE)))),"not entered","")</f>
        <v/>
      </c>
    </row>
    <row r="39" spans="2:7">
      <c r="B39" s="124" t="s">
        <v>8</v>
      </c>
      <c r="C39" s="128" t="str">
        <f t="shared" si="2"/>
        <v xml:space="preserve"> </v>
      </c>
      <c r="D39" s="128" t="str">
        <f t="shared" si="0"/>
        <v xml:space="preserve"> </v>
      </c>
      <c r="E39" s="126">
        <v>1.1574074074074073E-5</v>
      </c>
      <c r="F39" s="127" t="e">
        <f t="shared" si="1"/>
        <v>#N/A</v>
      </c>
      <c r="G39" t="str">
        <f>IF((ISERROR((VLOOKUP(B39,Calculation!C$2:C$368,1,FALSE)))),"not entered","")</f>
        <v/>
      </c>
    </row>
    <row r="40" spans="2:7">
      <c r="B40" s="124" t="s">
        <v>8</v>
      </c>
      <c r="C40" s="128" t="str">
        <f t="shared" si="2"/>
        <v xml:space="preserve"> </v>
      </c>
      <c r="D40" s="128" t="str">
        <f t="shared" si="0"/>
        <v xml:space="preserve"> </v>
      </c>
      <c r="E40" s="126">
        <v>1.1574074074074073E-5</v>
      </c>
      <c r="F40" s="127" t="e">
        <f t="shared" si="1"/>
        <v>#N/A</v>
      </c>
      <c r="G40" t="str">
        <f>IF((ISERROR((VLOOKUP(B40,Calculation!C$2:C$368,1,FALSE)))),"not entered","")</f>
        <v/>
      </c>
    </row>
    <row r="41" spans="2:7">
      <c r="B41" s="124" t="s">
        <v>8</v>
      </c>
      <c r="C41" s="128" t="str">
        <f t="shared" si="2"/>
        <v xml:space="preserve"> </v>
      </c>
      <c r="D41" s="128" t="str">
        <f t="shared" si="0"/>
        <v xml:space="preserve"> </v>
      </c>
      <c r="E41" s="126">
        <v>1.1574074074074073E-5</v>
      </c>
      <c r="F41" s="127" t="e">
        <f t="shared" si="1"/>
        <v>#N/A</v>
      </c>
      <c r="G41" t="str">
        <f>IF((ISERROR((VLOOKUP(B41,Calculation!C$2:C$368,1,FALSE)))),"not entered","")</f>
        <v/>
      </c>
    </row>
    <row r="42" spans="2:7">
      <c r="B42" s="124" t="s">
        <v>8</v>
      </c>
      <c r="C42" s="128" t="str">
        <f t="shared" si="2"/>
        <v xml:space="preserve"> </v>
      </c>
      <c r="D42" s="128" t="str">
        <f t="shared" si="0"/>
        <v xml:space="preserve"> </v>
      </c>
      <c r="E42" s="126">
        <v>1.1574074074074073E-5</v>
      </c>
      <c r="F42" s="127" t="e">
        <f t="shared" si="1"/>
        <v>#N/A</v>
      </c>
      <c r="G42" t="str">
        <f>IF((ISERROR((VLOOKUP(B42,Calculation!C$2:C$368,1,FALSE)))),"not entered","")</f>
        <v/>
      </c>
    </row>
    <row r="43" spans="2:7">
      <c r="B43" s="124" t="s">
        <v>8</v>
      </c>
      <c r="C43" s="128" t="str">
        <f t="shared" si="2"/>
        <v xml:space="preserve"> </v>
      </c>
      <c r="D43" s="128" t="str">
        <f t="shared" si="0"/>
        <v xml:space="preserve"> </v>
      </c>
      <c r="E43" s="126">
        <v>1.1574074074074073E-5</v>
      </c>
      <c r="F43" s="127" t="e">
        <f t="shared" si="1"/>
        <v>#N/A</v>
      </c>
      <c r="G43" t="str">
        <f>IF((ISERROR((VLOOKUP(B43,Calculation!C$2:C$368,1,FALSE)))),"not entered","")</f>
        <v/>
      </c>
    </row>
    <row r="44" spans="2:7">
      <c r="B44" s="124" t="s">
        <v>8</v>
      </c>
      <c r="C44" s="128" t="str">
        <f t="shared" si="2"/>
        <v xml:space="preserve"> </v>
      </c>
      <c r="D44" s="128" t="str">
        <f t="shared" si="0"/>
        <v xml:space="preserve"> </v>
      </c>
      <c r="E44" s="126">
        <v>1.1574074074074073E-5</v>
      </c>
      <c r="F44" s="127" t="e">
        <f t="shared" si="1"/>
        <v>#N/A</v>
      </c>
      <c r="G44" t="str">
        <f>IF((ISERROR((VLOOKUP(B44,Calculation!C$2:C$368,1,FALSE)))),"not entered","")</f>
        <v/>
      </c>
    </row>
    <row r="45" spans="2:7">
      <c r="B45" s="124" t="s">
        <v>8</v>
      </c>
      <c r="C45" s="128" t="str">
        <f t="shared" si="2"/>
        <v xml:space="preserve"> </v>
      </c>
      <c r="D45" s="128" t="str">
        <f t="shared" si="0"/>
        <v xml:space="preserve"> </v>
      </c>
      <c r="E45" s="126">
        <v>1.1574074074074073E-5</v>
      </c>
      <c r="F45" s="127" t="e">
        <f t="shared" si="1"/>
        <v>#N/A</v>
      </c>
      <c r="G45" t="str">
        <f>IF((ISERROR((VLOOKUP(B45,Calculation!C$2:C$368,1,FALSE)))),"not entered","")</f>
        <v/>
      </c>
    </row>
    <row r="46" spans="2:7">
      <c r="B46" s="124" t="s">
        <v>8</v>
      </c>
      <c r="C46" s="128" t="str">
        <f t="shared" si="2"/>
        <v xml:space="preserve"> </v>
      </c>
      <c r="D46" s="128" t="str">
        <f t="shared" si="0"/>
        <v xml:space="preserve"> </v>
      </c>
      <c r="E46" s="126">
        <v>1.1574074074074073E-5</v>
      </c>
      <c r="F46" s="127" t="e">
        <f t="shared" si="1"/>
        <v>#N/A</v>
      </c>
      <c r="G46" t="str">
        <f>IF((ISERROR((VLOOKUP(B46,Calculation!C$2:C$368,1,FALSE)))),"not entered","")</f>
        <v/>
      </c>
    </row>
    <row r="47" spans="2:7">
      <c r="B47" s="124" t="s">
        <v>8</v>
      </c>
      <c r="C47" s="128" t="str">
        <f t="shared" si="2"/>
        <v xml:space="preserve"> </v>
      </c>
      <c r="D47" s="128" t="str">
        <f t="shared" si="0"/>
        <v xml:space="preserve"> </v>
      </c>
      <c r="E47" s="126">
        <v>1.1574074074074073E-5</v>
      </c>
      <c r="F47" s="127" t="e">
        <f t="shared" si="1"/>
        <v>#N/A</v>
      </c>
      <c r="G47" t="str">
        <f>IF((ISERROR((VLOOKUP(B47,Calculation!C$2:C$368,1,FALSE)))),"not entered","")</f>
        <v/>
      </c>
    </row>
    <row r="48" spans="2:7">
      <c r="B48" s="124" t="s">
        <v>8</v>
      </c>
      <c r="C48" s="128" t="str">
        <f t="shared" si="2"/>
        <v xml:space="preserve"> </v>
      </c>
      <c r="D48" s="128" t="str">
        <f t="shared" si="0"/>
        <v xml:space="preserve"> </v>
      </c>
      <c r="E48" s="126">
        <v>1.1574074074074073E-5</v>
      </c>
      <c r="F48" s="127" t="e">
        <f t="shared" si="1"/>
        <v>#N/A</v>
      </c>
      <c r="G48" t="str">
        <f>IF((ISERROR((VLOOKUP(B48,Calculation!C$2:C$368,1,FALSE)))),"not entered","")</f>
        <v/>
      </c>
    </row>
    <row r="49" spans="2:7">
      <c r="B49" s="124" t="s">
        <v>8</v>
      </c>
      <c r="C49" s="128" t="str">
        <f t="shared" si="2"/>
        <v xml:space="preserve"> </v>
      </c>
      <c r="D49" s="128" t="str">
        <f t="shared" si="0"/>
        <v xml:space="preserve"> </v>
      </c>
      <c r="E49" s="126">
        <v>1.1574074074074073E-5</v>
      </c>
      <c r="F49" s="127" t="e">
        <f t="shared" si="1"/>
        <v>#N/A</v>
      </c>
      <c r="G49" t="str">
        <f>IF((ISERROR((VLOOKUP(B49,Calculation!C$2:C$368,1,FALSE)))),"not entered","")</f>
        <v/>
      </c>
    </row>
    <row r="50" spans="2:7">
      <c r="B50" s="124" t="s">
        <v>8</v>
      </c>
      <c r="C50" s="128" t="str">
        <f t="shared" si="2"/>
        <v xml:space="preserve"> </v>
      </c>
      <c r="D50" s="128" t="str">
        <f t="shared" si="0"/>
        <v xml:space="preserve"> </v>
      </c>
      <c r="E50" s="126">
        <v>1.1574074074074073E-5</v>
      </c>
      <c r="F50" s="127" t="e">
        <f t="shared" si="1"/>
        <v>#N/A</v>
      </c>
      <c r="G50" t="str">
        <f>IF((ISERROR((VLOOKUP(B50,Calculation!C$2:C$368,1,FALSE)))),"not entered","")</f>
        <v/>
      </c>
    </row>
    <row r="51" spans="2:7">
      <c r="B51" s="124" t="s">
        <v>8</v>
      </c>
      <c r="C51" s="128" t="str">
        <f t="shared" si="2"/>
        <v xml:space="preserve"> </v>
      </c>
      <c r="D51" s="128" t="str">
        <f t="shared" si="0"/>
        <v xml:space="preserve"> </v>
      </c>
      <c r="E51" s="126">
        <v>1.1574074074074073E-5</v>
      </c>
      <c r="F51" s="127" t="e">
        <f t="shared" si="1"/>
        <v>#N/A</v>
      </c>
      <c r="G51" t="str">
        <f>IF((ISERROR((VLOOKUP(B51,Calculation!C$2:C$368,1,FALSE)))),"not entered","")</f>
        <v/>
      </c>
    </row>
    <row r="52" spans="2:7">
      <c r="B52" s="124" t="s">
        <v>8</v>
      </c>
      <c r="C52" s="128" t="str">
        <f t="shared" si="2"/>
        <v xml:space="preserve"> </v>
      </c>
      <c r="D52" s="128" t="str">
        <f t="shared" si="0"/>
        <v xml:space="preserve"> </v>
      </c>
      <c r="E52" s="126">
        <v>1.1574074074074073E-5</v>
      </c>
      <c r="F52" s="127" t="e">
        <f t="shared" si="1"/>
        <v>#N/A</v>
      </c>
      <c r="G52" t="str">
        <f>IF((ISERROR((VLOOKUP(B52,Calculation!C$2:C$368,1,FALSE)))),"not entered","")</f>
        <v/>
      </c>
    </row>
    <row r="53" spans="2:7">
      <c r="B53" s="124" t="s">
        <v>8</v>
      </c>
      <c r="C53" s="128" t="str">
        <f t="shared" si="2"/>
        <v xml:space="preserve"> </v>
      </c>
      <c r="D53" s="128" t="str">
        <f t="shared" si="0"/>
        <v xml:space="preserve"> </v>
      </c>
      <c r="E53" s="126">
        <v>1.1574074074074073E-5</v>
      </c>
      <c r="F53" s="127" t="e">
        <f t="shared" si="1"/>
        <v>#N/A</v>
      </c>
      <c r="G53" t="str">
        <f>IF((ISERROR((VLOOKUP(B53,Calculation!C$2:C$368,1,FALSE)))),"not entered","")</f>
        <v/>
      </c>
    </row>
    <row r="54" spans="2:7">
      <c r="B54" s="124" t="s">
        <v>8</v>
      </c>
      <c r="C54" s="128" t="str">
        <f t="shared" si="2"/>
        <v xml:space="preserve"> </v>
      </c>
      <c r="D54" s="128" t="str">
        <f t="shared" si="0"/>
        <v xml:space="preserve"> </v>
      </c>
      <c r="E54" s="126">
        <v>1.1574074074074073E-5</v>
      </c>
      <c r="F54" s="127" t="e">
        <f t="shared" si="1"/>
        <v>#N/A</v>
      </c>
      <c r="G54" t="str">
        <f>IF((ISERROR((VLOOKUP(B54,Calculation!C$2:C$368,1,FALSE)))),"not entered","")</f>
        <v/>
      </c>
    </row>
    <row r="55" spans="2:7">
      <c r="B55" s="124" t="s">
        <v>8</v>
      </c>
      <c r="C55" s="128" t="str">
        <f t="shared" si="2"/>
        <v xml:space="preserve"> </v>
      </c>
      <c r="D55" s="128" t="str">
        <f t="shared" si="0"/>
        <v xml:space="preserve"> </v>
      </c>
      <c r="E55" s="126">
        <v>1.1574074074074073E-5</v>
      </c>
      <c r="F55" s="127" t="e">
        <f t="shared" si="1"/>
        <v>#N/A</v>
      </c>
      <c r="G55" t="str">
        <f>IF((ISERROR((VLOOKUP(B55,Calculation!C$2:C$368,1,FALSE)))),"not entered","")</f>
        <v/>
      </c>
    </row>
    <row r="56" spans="2:7">
      <c r="B56" s="124" t="s">
        <v>8</v>
      </c>
      <c r="C56" s="128" t="str">
        <f t="shared" si="2"/>
        <v xml:space="preserve"> </v>
      </c>
      <c r="D56" s="128" t="str">
        <f t="shared" si="0"/>
        <v xml:space="preserve"> </v>
      </c>
      <c r="E56" s="126">
        <v>1.1574074074074073E-5</v>
      </c>
      <c r="F56" s="127" t="e">
        <f t="shared" si="1"/>
        <v>#N/A</v>
      </c>
      <c r="G56" t="str">
        <f>IF((ISERROR((VLOOKUP(B56,Calculation!C$2:C$368,1,FALSE)))),"not entered","")</f>
        <v/>
      </c>
    </row>
    <row r="57" spans="2:7">
      <c r="B57" s="124" t="s">
        <v>8</v>
      </c>
      <c r="C57" s="128" t="str">
        <f t="shared" si="2"/>
        <v xml:space="preserve"> </v>
      </c>
      <c r="D57" s="128" t="str">
        <f t="shared" si="0"/>
        <v xml:space="preserve"> </v>
      </c>
      <c r="E57" s="126">
        <v>1.1574074074074073E-5</v>
      </c>
      <c r="F57" s="127" t="e">
        <f t="shared" si="1"/>
        <v>#N/A</v>
      </c>
      <c r="G57" t="str">
        <f>IF((ISERROR((VLOOKUP(B57,Calculation!C$2:C$368,1,FALSE)))),"not entered","")</f>
        <v/>
      </c>
    </row>
    <row r="58" spans="2:7">
      <c r="B58" s="124" t="s">
        <v>8</v>
      </c>
      <c r="C58" s="128" t="str">
        <f t="shared" si="2"/>
        <v xml:space="preserve"> </v>
      </c>
      <c r="D58" s="128" t="str">
        <f t="shared" si="0"/>
        <v xml:space="preserve"> </v>
      </c>
      <c r="E58" s="126">
        <v>1.1574074074074073E-5</v>
      </c>
      <c r="F58" s="127" t="e">
        <f t="shared" si="1"/>
        <v>#N/A</v>
      </c>
      <c r="G58" t="str">
        <f>IF((ISERROR((VLOOKUP(B58,Calculation!C$2:C$368,1,FALSE)))),"not entered","")</f>
        <v/>
      </c>
    </row>
    <row r="59" spans="2:7">
      <c r="B59" s="124" t="s">
        <v>8</v>
      </c>
      <c r="C59" s="128" t="str">
        <f t="shared" si="2"/>
        <v xml:space="preserve"> </v>
      </c>
      <c r="D59" s="128" t="str">
        <f t="shared" si="0"/>
        <v xml:space="preserve"> </v>
      </c>
      <c r="E59" s="126">
        <v>1.1574074074074073E-5</v>
      </c>
      <c r="F59" s="127" t="e">
        <f t="shared" si="1"/>
        <v>#N/A</v>
      </c>
      <c r="G59" t="str">
        <f>IF((ISERROR((VLOOKUP(B59,Calculation!C$2:C$368,1,FALSE)))),"not entered","")</f>
        <v/>
      </c>
    </row>
    <row r="60" spans="2:7">
      <c r="B60" s="124" t="s">
        <v>8</v>
      </c>
      <c r="C60" s="128" t="str">
        <f t="shared" si="2"/>
        <v xml:space="preserve"> </v>
      </c>
      <c r="D60" s="128" t="str">
        <f t="shared" si="0"/>
        <v xml:space="preserve"> </v>
      </c>
      <c r="E60" s="126">
        <v>1.1574074074074073E-5</v>
      </c>
      <c r="F60" s="127" t="e">
        <f t="shared" si="1"/>
        <v>#N/A</v>
      </c>
      <c r="G60" t="str">
        <f>IF((ISERROR((VLOOKUP(B60,Calculation!C$2:C$368,1,FALSE)))),"not entered","")</f>
        <v/>
      </c>
    </row>
    <row r="61" spans="2:7">
      <c r="B61" s="124" t="s">
        <v>8</v>
      </c>
      <c r="C61" s="128" t="str">
        <f t="shared" si="2"/>
        <v xml:space="preserve"> </v>
      </c>
      <c r="D61" s="128" t="str">
        <f t="shared" si="0"/>
        <v xml:space="preserve"> </v>
      </c>
      <c r="E61" s="126">
        <v>1.1574074074074073E-5</v>
      </c>
      <c r="F61" s="127" t="e">
        <f t="shared" si="1"/>
        <v>#N/A</v>
      </c>
      <c r="G61" t="str">
        <f>IF((ISERROR((VLOOKUP(B61,Calculation!C$2:C$368,1,FALSE)))),"not entered","")</f>
        <v/>
      </c>
    </row>
    <row r="62" spans="2:7">
      <c r="B62" s="124" t="s">
        <v>8</v>
      </c>
      <c r="C62" s="128" t="str">
        <f t="shared" si="2"/>
        <v xml:space="preserve"> </v>
      </c>
      <c r="D62" s="128" t="str">
        <f t="shared" si="0"/>
        <v xml:space="preserve"> </v>
      </c>
      <c r="E62" s="126">
        <v>1.1574074074074073E-5</v>
      </c>
      <c r="F62" s="127" t="e">
        <f t="shared" si="1"/>
        <v>#N/A</v>
      </c>
      <c r="G62" t="str">
        <f>IF((ISERROR((VLOOKUP(B62,Calculation!C$2:C$368,1,FALSE)))),"not entered","")</f>
        <v/>
      </c>
    </row>
    <row r="63" spans="2:7">
      <c r="B63" s="124" t="s">
        <v>8</v>
      </c>
      <c r="C63" s="128" t="str">
        <f t="shared" si="2"/>
        <v xml:space="preserve"> </v>
      </c>
      <c r="D63" s="128" t="str">
        <f t="shared" si="0"/>
        <v xml:space="preserve"> </v>
      </c>
      <c r="E63" s="126">
        <v>1.1574074074074073E-5</v>
      </c>
      <c r="F63" s="127" t="e">
        <f t="shared" si="1"/>
        <v>#N/A</v>
      </c>
      <c r="G63" t="str">
        <f>IF((ISERROR((VLOOKUP(B63,Calculation!C$2:C$368,1,FALSE)))),"not entered","")</f>
        <v/>
      </c>
    </row>
    <row r="64" spans="2:7">
      <c r="B64" s="124" t="s">
        <v>8</v>
      </c>
      <c r="C64" s="128" t="str">
        <f t="shared" si="2"/>
        <v xml:space="preserve"> </v>
      </c>
      <c r="D64" s="128" t="str">
        <f t="shared" si="0"/>
        <v xml:space="preserve"> </v>
      </c>
      <c r="E64" s="126">
        <v>1.1574074074074073E-5</v>
      </c>
      <c r="F64" s="127" t="e">
        <f t="shared" si="1"/>
        <v>#N/A</v>
      </c>
      <c r="G64" t="str">
        <f>IF((ISERROR((VLOOKUP(B64,Calculation!C$2:C$368,1,FALSE)))),"not entered","")</f>
        <v/>
      </c>
    </row>
    <row r="65" spans="2:7">
      <c r="B65" s="124" t="s">
        <v>8</v>
      </c>
      <c r="C65" s="128" t="str">
        <f t="shared" si="2"/>
        <v xml:space="preserve"> </v>
      </c>
      <c r="D65" s="128" t="str">
        <f t="shared" si="0"/>
        <v xml:space="preserve"> </v>
      </c>
      <c r="E65" s="126">
        <v>1.1574074074074073E-5</v>
      </c>
      <c r="F65" s="127" t="e">
        <f t="shared" si="1"/>
        <v>#N/A</v>
      </c>
      <c r="G65" t="str">
        <f>IF((ISERROR((VLOOKUP(B65,Calculation!C$2:C$368,1,FALSE)))),"not entered","")</f>
        <v/>
      </c>
    </row>
    <row r="66" spans="2:7">
      <c r="B66" s="124" t="s">
        <v>8</v>
      </c>
      <c r="C66" s="128" t="str">
        <f t="shared" si="2"/>
        <v xml:space="preserve"> </v>
      </c>
      <c r="D66" s="128" t="str">
        <f t="shared" si="0"/>
        <v xml:space="preserve"> </v>
      </c>
      <c r="E66" s="126">
        <v>1.1574074074074073E-5</v>
      </c>
      <c r="F66" s="127" t="e">
        <f t="shared" si="1"/>
        <v>#N/A</v>
      </c>
      <c r="G66" t="str">
        <f>IF((ISERROR((VLOOKUP(B66,Calculation!C$2:C$368,1,FALSE)))),"not entered","")</f>
        <v/>
      </c>
    </row>
    <row r="67" spans="2:7">
      <c r="B67" s="124" t="s">
        <v>8</v>
      </c>
      <c r="C67" s="128" t="str">
        <f t="shared" si="2"/>
        <v xml:space="preserve"> </v>
      </c>
      <c r="D67" s="128" t="str">
        <f t="shared" si="0"/>
        <v xml:space="preserve"> </v>
      </c>
      <c r="E67" s="126">
        <v>1.1574074074074073E-5</v>
      </c>
      <c r="F67" s="127" t="e">
        <f t="shared" si="1"/>
        <v>#N/A</v>
      </c>
      <c r="G67" t="str">
        <f>IF((ISERROR((VLOOKUP(B67,Calculation!C$2:C$368,1,FALSE)))),"not entered","")</f>
        <v/>
      </c>
    </row>
    <row r="68" spans="2:7">
      <c r="B68" s="124" t="s">
        <v>8</v>
      </c>
      <c r="C68" s="128" t="str">
        <f t="shared" si="2"/>
        <v xml:space="preserve"> </v>
      </c>
      <c r="D68" s="128" t="str">
        <f t="shared" si="0"/>
        <v xml:space="preserve"> </v>
      </c>
      <c r="E68" s="126">
        <v>1.1574074074074073E-5</v>
      </c>
      <c r="F68" s="127" t="e">
        <f t="shared" si="1"/>
        <v>#N/A</v>
      </c>
      <c r="G68" t="str">
        <f>IF((ISERROR((VLOOKUP(B68,Calculation!C$2:C$368,1,FALSE)))),"not entered","")</f>
        <v/>
      </c>
    </row>
    <row r="69" spans="2:7">
      <c r="B69" s="124" t="s">
        <v>8</v>
      </c>
      <c r="C69" s="128" t="str">
        <f t="shared" si="2"/>
        <v xml:space="preserve"> </v>
      </c>
      <c r="D69" s="128" t="str">
        <f t="shared" si="0"/>
        <v xml:space="preserve"> </v>
      </c>
      <c r="E69" s="126">
        <v>1.1574074074074073E-5</v>
      </c>
      <c r="F69" s="127" t="e">
        <f t="shared" si="1"/>
        <v>#N/A</v>
      </c>
      <c r="G69" t="str">
        <f>IF((ISERROR((VLOOKUP(B69,Calculation!C$2:C$368,1,FALSE)))),"not entered","")</f>
        <v/>
      </c>
    </row>
    <row r="70" spans="2:7">
      <c r="B70" s="124" t="s">
        <v>8</v>
      </c>
      <c r="C70" s="128" t="str">
        <f t="shared" si="2"/>
        <v xml:space="preserve"> </v>
      </c>
      <c r="D70" s="128" t="str">
        <f t="shared" ref="D70:D133" si="3">VLOOKUP(B70,name,2,FALSE)</f>
        <v xml:space="preserve"> </v>
      </c>
      <c r="E70" s="126">
        <v>1.1574074074074073E-5</v>
      </c>
      <c r="F70" s="127" t="e">
        <f t="shared" ref="F70:F133" si="4">(VLOOKUP(C70,C$4:E$5,3,FALSE))/(E70/10000)</f>
        <v>#N/A</v>
      </c>
      <c r="G70" t="str">
        <f>IF((ISERROR((VLOOKUP(B70,Calculation!C$2:C$368,1,FALSE)))),"not entered","")</f>
        <v/>
      </c>
    </row>
    <row r="71" spans="2:7">
      <c r="B71" s="124" t="s">
        <v>8</v>
      </c>
      <c r="C71" s="128" t="str">
        <f t="shared" si="2"/>
        <v xml:space="preserve"> </v>
      </c>
      <c r="D71" s="128" t="str">
        <f t="shared" si="3"/>
        <v xml:space="preserve"> </v>
      </c>
      <c r="E71" s="126">
        <v>1.1574074074074073E-5</v>
      </c>
      <c r="F71" s="127" t="e">
        <f t="shared" si="4"/>
        <v>#N/A</v>
      </c>
      <c r="G71" t="str">
        <f>IF((ISERROR((VLOOKUP(B71,Calculation!C$2:C$368,1,FALSE)))),"not entered","")</f>
        <v/>
      </c>
    </row>
    <row r="72" spans="2:7">
      <c r="B72" s="124" t="s">
        <v>8</v>
      </c>
      <c r="C72" s="128" t="str">
        <f t="shared" si="2"/>
        <v xml:space="preserve"> </v>
      </c>
      <c r="D72" s="128" t="str">
        <f t="shared" si="3"/>
        <v xml:space="preserve"> </v>
      </c>
      <c r="E72" s="126">
        <v>1.1574074074074073E-5</v>
      </c>
      <c r="F72" s="127" t="e">
        <f t="shared" si="4"/>
        <v>#N/A</v>
      </c>
      <c r="G72" t="str">
        <f>IF((ISERROR((VLOOKUP(B72,Calculation!C$2:C$368,1,FALSE)))),"not entered","")</f>
        <v/>
      </c>
    </row>
    <row r="73" spans="2:7">
      <c r="B73" s="124" t="s">
        <v>8</v>
      </c>
      <c r="C73" s="128" t="str">
        <f t="shared" si="2"/>
        <v xml:space="preserve"> </v>
      </c>
      <c r="D73" s="128" t="str">
        <f t="shared" si="3"/>
        <v xml:space="preserve"> </v>
      </c>
      <c r="E73" s="126">
        <v>1.1574074074074073E-5</v>
      </c>
      <c r="F73" s="127" t="e">
        <f t="shared" si="4"/>
        <v>#N/A</v>
      </c>
      <c r="G73" t="str">
        <f>IF((ISERROR((VLOOKUP(B73,Calculation!C$2:C$368,1,FALSE)))),"not entered","")</f>
        <v/>
      </c>
    </row>
    <row r="74" spans="2:7">
      <c r="B74" s="124" t="s">
        <v>8</v>
      </c>
      <c r="C74" s="128" t="str">
        <f t="shared" si="2"/>
        <v xml:space="preserve"> </v>
      </c>
      <c r="D74" s="128" t="str">
        <f t="shared" si="3"/>
        <v xml:space="preserve"> </v>
      </c>
      <c r="E74" s="126">
        <v>1.1574074074074073E-5</v>
      </c>
      <c r="F74" s="127" t="e">
        <f t="shared" si="4"/>
        <v>#N/A</v>
      </c>
      <c r="G74" t="str">
        <f>IF((ISERROR((VLOOKUP(B74,Calculation!C$2:C$368,1,FALSE)))),"not entered","")</f>
        <v/>
      </c>
    </row>
    <row r="75" spans="2:7">
      <c r="B75" s="124" t="s">
        <v>8</v>
      </c>
      <c r="C75" s="128" t="str">
        <f t="shared" ref="C75:C138" si="5">VLOOKUP(B75,name,3,FALSE)</f>
        <v xml:space="preserve"> </v>
      </c>
      <c r="D75" s="128" t="str">
        <f t="shared" si="3"/>
        <v xml:space="preserve"> </v>
      </c>
      <c r="E75" s="126">
        <v>1.1574074074074073E-5</v>
      </c>
      <c r="F75" s="127" t="e">
        <f t="shared" si="4"/>
        <v>#N/A</v>
      </c>
      <c r="G75" t="str">
        <f>IF((ISERROR((VLOOKUP(B75,Calculation!C$2:C$368,1,FALSE)))),"not entered","")</f>
        <v/>
      </c>
    </row>
    <row r="76" spans="2:7">
      <c r="B76" s="124" t="s">
        <v>8</v>
      </c>
      <c r="C76" s="128" t="str">
        <f t="shared" si="5"/>
        <v xml:space="preserve"> </v>
      </c>
      <c r="D76" s="128" t="str">
        <f t="shared" si="3"/>
        <v xml:space="preserve"> </v>
      </c>
      <c r="E76" s="126">
        <v>1.1574074074074073E-5</v>
      </c>
      <c r="F76" s="127" t="e">
        <f t="shared" si="4"/>
        <v>#N/A</v>
      </c>
      <c r="G76" t="str">
        <f>IF((ISERROR((VLOOKUP(B76,Calculation!C$2:C$368,1,FALSE)))),"not entered","")</f>
        <v/>
      </c>
    </row>
    <row r="77" spans="2:7">
      <c r="B77" s="124" t="s">
        <v>8</v>
      </c>
      <c r="C77" s="128" t="str">
        <f t="shared" si="5"/>
        <v xml:space="preserve"> </v>
      </c>
      <c r="D77" s="128" t="str">
        <f t="shared" si="3"/>
        <v xml:space="preserve"> </v>
      </c>
      <c r="E77" s="126">
        <v>1.1574074074074073E-5</v>
      </c>
      <c r="F77" s="127" t="e">
        <f t="shared" si="4"/>
        <v>#N/A</v>
      </c>
      <c r="G77" t="str">
        <f>IF((ISERROR((VLOOKUP(B77,Calculation!C$2:C$368,1,FALSE)))),"not entered","")</f>
        <v/>
      </c>
    </row>
    <row r="78" spans="2:7">
      <c r="B78" s="124" t="s">
        <v>8</v>
      </c>
      <c r="C78" s="128" t="str">
        <f t="shared" si="5"/>
        <v xml:space="preserve"> </v>
      </c>
      <c r="D78" s="128" t="str">
        <f t="shared" si="3"/>
        <v xml:space="preserve"> </v>
      </c>
      <c r="E78" s="126">
        <v>1.1574074074074073E-5</v>
      </c>
      <c r="F78" s="127" t="e">
        <f t="shared" si="4"/>
        <v>#N/A</v>
      </c>
      <c r="G78" t="str">
        <f>IF((ISERROR((VLOOKUP(B78,Calculation!C$2:C$368,1,FALSE)))),"not entered","")</f>
        <v/>
      </c>
    </row>
    <row r="79" spans="2:7">
      <c r="B79" s="124" t="s">
        <v>8</v>
      </c>
      <c r="C79" s="128" t="str">
        <f t="shared" si="5"/>
        <v xml:space="preserve"> </v>
      </c>
      <c r="D79" s="128" t="str">
        <f t="shared" si="3"/>
        <v xml:space="preserve"> </v>
      </c>
      <c r="E79" s="126">
        <v>1.1574074074074073E-5</v>
      </c>
      <c r="F79" s="127" t="e">
        <f t="shared" si="4"/>
        <v>#N/A</v>
      </c>
      <c r="G79" t="str">
        <f>IF((ISERROR((VLOOKUP(B79,Calculation!C$2:C$368,1,FALSE)))),"not entered","")</f>
        <v/>
      </c>
    </row>
    <row r="80" spans="2:7">
      <c r="B80" s="124" t="s">
        <v>8</v>
      </c>
      <c r="C80" s="128" t="str">
        <f t="shared" si="5"/>
        <v xml:space="preserve"> </v>
      </c>
      <c r="D80" s="128" t="str">
        <f t="shared" si="3"/>
        <v xml:space="preserve"> </v>
      </c>
      <c r="E80" s="126">
        <v>1.1574074074074073E-5</v>
      </c>
      <c r="F80" s="127" t="e">
        <f t="shared" si="4"/>
        <v>#N/A</v>
      </c>
      <c r="G80" t="str">
        <f>IF((ISERROR((VLOOKUP(B80,Calculation!C$2:C$368,1,FALSE)))),"not entered","")</f>
        <v/>
      </c>
    </row>
    <row r="81" spans="2:7">
      <c r="B81" s="124" t="s">
        <v>8</v>
      </c>
      <c r="C81" s="128" t="str">
        <f t="shared" si="5"/>
        <v xml:space="preserve"> </v>
      </c>
      <c r="D81" s="128" t="str">
        <f t="shared" si="3"/>
        <v xml:space="preserve"> </v>
      </c>
      <c r="E81" s="126">
        <v>1.1574074074074073E-5</v>
      </c>
      <c r="F81" s="127" t="e">
        <f t="shared" si="4"/>
        <v>#N/A</v>
      </c>
      <c r="G81" t="str">
        <f>IF((ISERROR((VLOOKUP(B81,Calculation!C$2:C$368,1,FALSE)))),"not entered","")</f>
        <v/>
      </c>
    </row>
    <row r="82" spans="2:7">
      <c r="B82" s="124" t="s">
        <v>8</v>
      </c>
      <c r="C82" s="128" t="str">
        <f t="shared" si="5"/>
        <v xml:space="preserve"> </v>
      </c>
      <c r="D82" s="128" t="str">
        <f t="shared" si="3"/>
        <v xml:space="preserve"> </v>
      </c>
      <c r="E82" s="126">
        <v>1.1574074074074073E-5</v>
      </c>
      <c r="F82" s="127" t="e">
        <f t="shared" si="4"/>
        <v>#N/A</v>
      </c>
      <c r="G82" t="str">
        <f>IF((ISERROR((VLOOKUP(B82,Calculation!C$2:C$368,1,FALSE)))),"not entered","")</f>
        <v/>
      </c>
    </row>
    <row r="83" spans="2:7">
      <c r="B83" s="124" t="s">
        <v>8</v>
      </c>
      <c r="C83" s="128" t="str">
        <f t="shared" si="5"/>
        <v xml:space="preserve"> </v>
      </c>
      <c r="D83" s="128" t="str">
        <f t="shared" si="3"/>
        <v xml:space="preserve"> </v>
      </c>
      <c r="E83" s="126">
        <v>1.1574074074074073E-5</v>
      </c>
      <c r="F83" s="127" t="e">
        <f t="shared" si="4"/>
        <v>#N/A</v>
      </c>
      <c r="G83" t="str">
        <f>IF((ISERROR((VLOOKUP(B83,Calculation!C$2:C$368,1,FALSE)))),"not entered","")</f>
        <v/>
      </c>
    </row>
    <row r="84" spans="2:7">
      <c r="B84" s="124" t="s">
        <v>8</v>
      </c>
      <c r="C84" s="128" t="str">
        <f t="shared" si="5"/>
        <v xml:space="preserve"> </v>
      </c>
      <c r="D84" s="128" t="str">
        <f t="shared" si="3"/>
        <v xml:space="preserve"> </v>
      </c>
      <c r="E84" s="126">
        <v>1.1574074074074073E-5</v>
      </c>
      <c r="F84" s="127" t="e">
        <f t="shared" si="4"/>
        <v>#N/A</v>
      </c>
      <c r="G84" t="str">
        <f>IF((ISERROR((VLOOKUP(B84,Calculation!C$2:C$368,1,FALSE)))),"not entered","")</f>
        <v/>
      </c>
    </row>
    <row r="85" spans="2:7">
      <c r="B85" s="124" t="s">
        <v>8</v>
      </c>
      <c r="C85" s="128" t="str">
        <f t="shared" si="5"/>
        <v xml:space="preserve"> </v>
      </c>
      <c r="D85" s="128" t="str">
        <f t="shared" si="3"/>
        <v xml:space="preserve"> </v>
      </c>
      <c r="E85" s="126">
        <v>1.1574074074074073E-5</v>
      </c>
      <c r="F85" s="127" t="e">
        <f t="shared" si="4"/>
        <v>#N/A</v>
      </c>
      <c r="G85" t="str">
        <f>IF((ISERROR((VLOOKUP(B85,Calculation!C$2:C$368,1,FALSE)))),"not entered","")</f>
        <v/>
      </c>
    </row>
    <row r="86" spans="2:7">
      <c r="B86" s="124" t="s">
        <v>8</v>
      </c>
      <c r="C86" s="128" t="str">
        <f t="shared" si="5"/>
        <v xml:space="preserve"> </v>
      </c>
      <c r="D86" s="128" t="str">
        <f t="shared" si="3"/>
        <v xml:space="preserve"> </v>
      </c>
      <c r="E86" s="126">
        <v>1.1574074074074073E-5</v>
      </c>
      <c r="F86" s="127" t="e">
        <f t="shared" si="4"/>
        <v>#N/A</v>
      </c>
      <c r="G86" t="str">
        <f>IF((ISERROR((VLOOKUP(B86,Calculation!C$2:C$368,1,FALSE)))),"not entered","")</f>
        <v/>
      </c>
    </row>
    <row r="87" spans="2:7">
      <c r="B87" s="124" t="s">
        <v>8</v>
      </c>
      <c r="C87" s="128" t="str">
        <f t="shared" si="5"/>
        <v xml:space="preserve"> </v>
      </c>
      <c r="D87" s="128" t="str">
        <f t="shared" si="3"/>
        <v xml:space="preserve"> </v>
      </c>
      <c r="E87" s="126">
        <v>1.1574074074074073E-5</v>
      </c>
      <c r="F87" s="127" t="e">
        <f t="shared" si="4"/>
        <v>#N/A</v>
      </c>
      <c r="G87" t="str">
        <f>IF((ISERROR((VLOOKUP(B87,Calculation!C$2:C$368,1,FALSE)))),"not entered","")</f>
        <v/>
      </c>
    </row>
    <row r="88" spans="2:7">
      <c r="B88" s="124" t="s">
        <v>8</v>
      </c>
      <c r="C88" s="128" t="str">
        <f t="shared" si="5"/>
        <v xml:space="preserve"> </v>
      </c>
      <c r="D88" s="128" t="str">
        <f t="shared" si="3"/>
        <v xml:space="preserve"> </v>
      </c>
      <c r="E88" s="126">
        <v>1.1574074074074073E-5</v>
      </c>
      <c r="F88" s="127" t="e">
        <f t="shared" si="4"/>
        <v>#N/A</v>
      </c>
      <c r="G88" t="str">
        <f>IF((ISERROR((VLOOKUP(B88,Calculation!C$2:C$368,1,FALSE)))),"not entered","")</f>
        <v/>
      </c>
    </row>
    <row r="89" spans="2:7">
      <c r="B89" s="124" t="s">
        <v>8</v>
      </c>
      <c r="C89" s="128" t="str">
        <f t="shared" si="5"/>
        <v xml:space="preserve"> </v>
      </c>
      <c r="D89" s="128" t="str">
        <f t="shared" si="3"/>
        <v xml:space="preserve"> </v>
      </c>
      <c r="E89" s="126">
        <v>1.1574074074074073E-5</v>
      </c>
      <c r="F89" s="127" t="e">
        <f t="shared" si="4"/>
        <v>#N/A</v>
      </c>
      <c r="G89" t="str">
        <f>IF((ISERROR((VLOOKUP(B89,Calculation!C$2:C$368,1,FALSE)))),"not entered","")</f>
        <v/>
      </c>
    </row>
    <row r="90" spans="2:7">
      <c r="B90" s="124" t="s">
        <v>8</v>
      </c>
      <c r="C90" s="128" t="str">
        <f t="shared" si="5"/>
        <v xml:space="preserve"> </v>
      </c>
      <c r="D90" s="128" t="str">
        <f t="shared" si="3"/>
        <v xml:space="preserve"> </v>
      </c>
      <c r="E90" s="126">
        <v>1.1574074074074073E-5</v>
      </c>
      <c r="F90" s="127" t="e">
        <f t="shared" si="4"/>
        <v>#N/A</v>
      </c>
      <c r="G90" t="str">
        <f>IF((ISERROR((VLOOKUP(B90,Calculation!C$2:C$368,1,FALSE)))),"not entered","")</f>
        <v/>
      </c>
    </row>
    <row r="91" spans="2:7">
      <c r="B91" s="124" t="s">
        <v>8</v>
      </c>
      <c r="C91" s="128" t="str">
        <f t="shared" si="5"/>
        <v xml:space="preserve"> </v>
      </c>
      <c r="D91" s="128" t="str">
        <f t="shared" si="3"/>
        <v xml:space="preserve"> </v>
      </c>
      <c r="E91" s="126">
        <v>1.1574074074074073E-5</v>
      </c>
      <c r="F91" s="127" t="e">
        <f t="shared" si="4"/>
        <v>#N/A</v>
      </c>
      <c r="G91" t="str">
        <f>IF((ISERROR((VLOOKUP(B91,Calculation!C$2:C$368,1,FALSE)))),"not entered","")</f>
        <v/>
      </c>
    </row>
    <row r="92" spans="2:7">
      <c r="B92" s="124" t="s">
        <v>8</v>
      </c>
      <c r="C92" s="128" t="str">
        <f t="shared" si="5"/>
        <v xml:space="preserve"> </v>
      </c>
      <c r="D92" s="128" t="str">
        <f t="shared" si="3"/>
        <v xml:space="preserve"> </v>
      </c>
      <c r="E92" s="126">
        <v>1.1574074074074073E-5</v>
      </c>
      <c r="F92" s="127" t="e">
        <f t="shared" si="4"/>
        <v>#N/A</v>
      </c>
      <c r="G92" t="str">
        <f>IF((ISERROR((VLOOKUP(B92,Calculation!C$2:C$368,1,FALSE)))),"not entered","")</f>
        <v/>
      </c>
    </row>
    <row r="93" spans="2:7">
      <c r="B93" s="124" t="s">
        <v>8</v>
      </c>
      <c r="C93" s="128" t="str">
        <f t="shared" si="5"/>
        <v xml:space="preserve"> </v>
      </c>
      <c r="D93" s="128" t="str">
        <f t="shared" si="3"/>
        <v xml:space="preserve"> </v>
      </c>
      <c r="E93" s="126">
        <v>1.1574074074074073E-5</v>
      </c>
      <c r="F93" s="127" t="e">
        <f t="shared" si="4"/>
        <v>#N/A</v>
      </c>
      <c r="G93" t="str">
        <f>IF((ISERROR((VLOOKUP(B93,Calculation!C$2:C$368,1,FALSE)))),"not entered","")</f>
        <v/>
      </c>
    </row>
    <row r="94" spans="2:7">
      <c r="B94" s="124" t="s">
        <v>8</v>
      </c>
      <c r="C94" s="128" t="str">
        <f t="shared" si="5"/>
        <v xml:space="preserve"> </v>
      </c>
      <c r="D94" s="128" t="str">
        <f t="shared" si="3"/>
        <v xml:space="preserve"> </v>
      </c>
      <c r="E94" s="126">
        <v>1.1574074074074073E-5</v>
      </c>
      <c r="F94" s="127" t="e">
        <f t="shared" si="4"/>
        <v>#N/A</v>
      </c>
      <c r="G94" t="str">
        <f>IF((ISERROR((VLOOKUP(B94,Calculation!C$2:C$368,1,FALSE)))),"not entered","")</f>
        <v/>
      </c>
    </row>
    <row r="95" spans="2:7">
      <c r="B95" s="124" t="s">
        <v>8</v>
      </c>
      <c r="C95" s="128" t="str">
        <f t="shared" si="5"/>
        <v xml:space="preserve"> </v>
      </c>
      <c r="D95" s="128" t="str">
        <f t="shared" si="3"/>
        <v xml:space="preserve"> </v>
      </c>
      <c r="E95" s="126">
        <v>1.1574074074074073E-5</v>
      </c>
      <c r="F95" s="127" t="e">
        <f t="shared" si="4"/>
        <v>#N/A</v>
      </c>
      <c r="G95" t="str">
        <f>IF((ISERROR((VLOOKUP(B95,Calculation!C$2:C$368,1,FALSE)))),"not entered","")</f>
        <v/>
      </c>
    </row>
    <row r="96" spans="2:7">
      <c r="B96" s="124" t="s">
        <v>8</v>
      </c>
      <c r="C96" s="128" t="str">
        <f t="shared" si="5"/>
        <v xml:space="preserve"> </v>
      </c>
      <c r="D96" s="128" t="str">
        <f t="shared" si="3"/>
        <v xml:space="preserve"> </v>
      </c>
      <c r="E96" s="126">
        <v>1.1574074074074073E-5</v>
      </c>
      <c r="F96" s="127" t="e">
        <f t="shared" si="4"/>
        <v>#N/A</v>
      </c>
      <c r="G96" t="str">
        <f>IF((ISERROR((VLOOKUP(B96,Calculation!C$2:C$368,1,FALSE)))),"not entered","")</f>
        <v/>
      </c>
    </row>
    <row r="97" spans="2:7">
      <c r="B97" s="124" t="s">
        <v>8</v>
      </c>
      <c r="C97" s="128" t="str">
        <f t="shared" si="5"/>
        <v xml:space="preserve"> </v>
      </c>
      <c r="D97" s="128" t="str">
        <f t="shared" si="3"/>
        <v xml:space="preserve"> </v>
      </c>
      <c r="E97" s="126">
        <v>1.1574074074074073E-5</v>
      </c>
      <c r="F97" s="127" t="e">
        <f t="shared" si="4"/>
        <v>#N/A</v>
      </c>
      <c r="G97" t="str">
        <f>IF((ISERROR((VLOOKUP(B97,Calculation!C$2:C$368,1,FALSE)))),"not entered","")</f>
        <v/>
      </c>
    </row>
    <row r="98" spans="2:7">
      <c r="B98" s="124" t="s">
        <v>8</v>
      </c>
      <c r="C98" s="128" t="str">
        <f t="shared" si="5"/>
        <v xml:space="preserve"> </v>
      </c>
      <c r="D98" s="128" t="str">
        <f t="shared" si="3"/>
        <v xml:space="preserve"> </v>
      </c>
      <c r="E98" s="126">
        <v>1.1574074074074073E-5</v>
      </c>
      <c r="F98" s="127" t="e">
        <f t="shared" si="4"/>
        <v>#N/A</v>
      </c>
      <c r="G98" t="str">
        <f>IF((ISERROR((VLOOKUP(B98,Calculation!C$2:C$368,1,FALSE)))),"not entered","")</f>
        <v/>
      </c>
    </row>
    <row r="99" spans="2:7">
      <c r="B99" s="124" t="s">
        <v>8</v>
      </c>
      <c r="C99" s="128" t="str">
        <f t="shared" si="5"/>
        <v xml:space="preserve"> </v>
      </c>
      <c r="D99" s="128" t="str">
        <f t="shared" si="3"/>
        <v xml:space="preserve"> </v>
      </c>
      <c r="E99" s="126">
        <v>1.1574074074074073E-5</v>
      </c>
      <c r="F99" s="127" t="e">
        <f t="shared" si="4"/>
        <v>#N/A</v>
      </c>
      <c r="G99" t="str">
        <f>IF((ISERROR((VLOOKUP(B99,Calculation!C$2:C$368,1,FALSE)))),"not entered","")</f>
        <v/>
      </c>
    </row>
    <row r="100" spans="2:7">
      <c r="B100" s="124" t="s">
        <v>8</v>
      </c>
      <c r="C100" s="128" t="str">
        <f t="shared" si="5"/>
        <v xml:space="preserve"> </v>
      </c>
      <c r="D100" s="128" t="str">
        <f t="shared" si="3"/>
        <v xml:space="preserve"> </v>
      </c>
      <c r="E100" s="126">
        <v>1.1574074074074073E-5</v>
      </c>
      <c r="F100" s="127" t="e">
        <f t="shared" si="4"/>
        <v>#N/A</v>
      </c>
      <c r="G100" t="str">
        <f>IF((ISERROR((VLOOKUP(B100,Calculation!C$2:C$368,1,FALSE)))),"not entered","")</f>
        <v/>
      </c>
    </row>
    <row r="101" spans="2:7">
      <c r="B101" s="124" t="s">
        <v>8</v>
      </c>
      <c r="C101" s="128" t="str">
        <f t="shared" si="5"/>
        <v xml:space="preserve"> </v>
      </c>
      <c r="D101" s="128" t="str">
        <f t="shared" si="3"/>
        <v xml:space="preserve"> </v>
      </c>
      <c r="E101" s="126">
        <v>1.1574074074074073E-5</v>
      </c>
      <c r="F101" s="127" t="e">
        <f t="shared" si="4"/>
        <v>#N/A</v>
      </c>
      <c r="G101" t="str">
        <f>IF((ISERROR((VLOOKUP(B101,Calculation!C$2:C$368,1,FALSE)))),"not entered","")</f>
        <v/>
      </c>
    </row>
    <row r="102" spans="2:7">
      <c r="B102" s="124" t="s">
        <v>8</v>
      </c>
      <c r="C102" s="128" t="str">
        <f t="shared" si="5"/>
        <v xml:space="preserve"> </v>
      </c>
      <c r="D102" s="128" t="str">
        <f t="shared" si="3"/>
        <v xml:space="preserve"> </v>
      </c>
      <c r="E102" s="126">
        <v>1.1574074074074073E-5</v>
      </c>
      <c r="F102" s="127" t="e">
        <f t="shared" si="4"/>
        <v>#N/A</v>
      </c>
      <c r="G102" t="str">
        <f>IF((ISERROR((VLOOKUP(B102,Calculation!C$2:C$368,1,FALSE)))),"not entered","")</f>
        <v/>
      </c>
    </row>
    <row r="103" spans="2:7">
      <c r="B103" s="124" t="s">
        <v>8</v>
      </c>
      <c r="C103" s="128" t="str">
        <f t="shared" si="5"/>
        <v xml:space="preserve"> </v>
      </c>
      <c r="D103" s="128" t="str">
        <f t="shared" si="3"/>
        <v xml:space="preserve"> </v>
      </c>
      <c r="E103" s="126">
        <v>1.1574074074074073E-5</v>
      </c>
      <c r="F103" s="127" t="e">
        <f t="shared" si="4"/>
        <v>#N/A</v>
      </c>
      <c r="G103" t="str">
        <f>IF((ISERROR((VLOOKUP(B103,Calculation!C$2:C$368,1,FALSE)))),"not entered","")</f>
        <v/>
      </c>
    </row>
    <row r="104" spans="2:7">
      <c r="B104" s="124" t="s">
        <v>8</v>
      </c>
      <c r="C104" s="128" t="str">
        <f t="shared" si="5"/>
        <v xml:space="preserve"> </v>
      </c>
      <c r="D104" s="128" t="str">
        <f t="shared" si="3"/>
        <v xml:space="preserve"> </v>
      </c>
      <c r="E104" s="126">
        <v>1.1574074074074073E-5</v>
      </c>
      <c r="F104" s="127" t="e">
        <f t="shared" si="4"/>
        <v>#N/A</v>
      </c>
      <c r="G104" t="str">
        <f>IF((ISERROR((VLOOKUP(B104,Calculation!C$2:C$368,1,FALSE)))),"not entered","")</f>
        <v/>
      </c>
    </row>
    <row r="105" spans="2:7">
      <c r="B105" s="124" t="s">
        <v>8</v>
      </c>
      <c r="C105" s="128" t="str">
        <f t="shared" si="5"/>
        <v xml:space="preserve"> </v>
      </c>
      <c r="D105" s="128" t="str">
        <f t="shared" si="3"/>
        <v xml:space="preserve"> </v>
      </c>
      <c r="E105" s="126">
        <v>1.1574074074074073E-5</v>
      </c>
      <c r="F105" s="127" t="e">
        <f t="shared" si="4"/>
        <v>#N/A</v>
      </c>
      <c r="G105" t="str">
        <f>IF((ISERROR((VLOOKUP(B105,Calculation!C$2:C$368,1,FALSE)))),"not entered","")</f>
        <v/>
      </c>
    </row>
    <row r="106" spans="2:7">
      <c r="B106" s="124" t="s">
        <v>8</v>
      </c>
      <c r="C106" s="128" t="str">
        <f t="shared" si="5"/>
        <v xml:space="preserve"> </v>
      </c>
      <c r="D106" s="128" t="str">
        <f t="shared" si="3"/>
        <v xml:space="preserve"> </v>
      </c>
      <c r="E106" s="126">
        <v>1.1574074074074073E-5</v>
      </c>
      <c r="F106" s="127" t="e">
        <f t="shared" si="4"/>
        <v>#N/A</v>
      </c>
      <c r="G106" t="str">
        <f>IF((ISERROR((VLOOKUP(B106,Calculation!C$2:C$368,1,FALSE)))),"not entered","")</f>
        <v/>
      </c>
    </row>
    <row r="107" spans="2:7">
      <c r="B107" s="124" t="s">
        <v>8</v>
      </c>
      <c r="C107" s="128" t="str">
        <f t="shared" si="5"/>
        <v xml:space="preserve"> </v>
      </c>
      <c r="D107" s="128" t="str">
        <f t="shared" si="3"/>
        <v xml:space="preserve"> </v>
      </c>
      <c r="E107" s="126">
        <v>1.1574074074074073E-5</v>
      </c>
      <c r="F107" s="127" t="e">
        <f t="shared" si="4"/>
        <v>#N/A</v>
      </c>
      <c r="G107" t="str">
        <f>IF((ISERROR((VLOOKUP(B107,Calculation!C$2:C$368,1,FALSE)))),"not entered","")</f>
        <v/>
      </c>
    </row>
    <row r="108" spans="2:7">
      <c r="B108" s="124" t="s">
        <v>8</v>
      </c>
      <c r="C108" s="128" t="str">
        <f t="shared" si="5"/>
        <v xml:space="preserve"> </v>
      </c>
      <c r="D108" s="128" t="str">
        <f t="shared" si="3"/>
        <v xml:space="preserve"> </v>
      </c>
      <c r="E108" s="126">
        <v>1.1574074074074073E-5</v>
      </c>
      <c r="F108" s="127" t="e">
        <f t="shared" si="4"/>
        <v>#N/A</v>
      </c>
      <c r="G108" t="str">
        <f>IF((ISERROR((VLOOKUP(B108,Calculation!C$2:C$368,1,FALSE)))),"not entered","")</f>
        <v/>
      </c>
    </row>
    <row r="109" spans="2:7">
      <c r="B109" s="124" t="s">
        <v>8</v>
      </c>
      <c r="C109" s="128" t="str">
        <f t="shared" si="5"/>
        <v xml:space="preserve"> </v>
      </c>
      <c r="D109" s="128" t="str">
        <f t="shared" si="3"/>
        <v xml:space="preserve"> </v>
      </c>
      <c r="E109" s="126">
        <v>1.1574074074074073E-5</v>
      </c>
      <c r="F109" s="127" t="e">
        <f t="shared" si="4"/>
        <v>#N/A</v>
      </c>
      <c r="G109" t="str">
        <f>IF((ISERROR((VLOOKUP(B109,Calculation!C$2:C$368,1,FALSE)))),"not entered","")</f>
        <v/>
      </c>
    </row>
    <row r="110" spans="2:7">
      <c r="B110" s="124" t="s">
        <v>8</v>
      </c>
      <c r="C110" s="128" t="str">
        <f t="shared" si="5"/>
        <v xml:space="preserve"> </v>
      </c>
      <c r="D110" s="128" t="str">
        <f t="shared" si="3"/>
        <v xml:space="preserve"> </v>
      </c>
      <c r="E110" s="126">
        <v>1.1574074074074073E-5</v>
      </c>
      <c r="F110" s="127" t="e">
        <f t="shared" si="4"/>
        <v>#N/A</v>
      </c>
      <c r="G110" t="str">
        <f>IF((ISERROR((VLOOKUP(B110,Calculation!C$2:C$368,1,FALSE)))),"not entered","")</f>
        <v/>
      </c>
    </row>
    <row r="111" spans="2:7">
      <c r="B111" s="124" t="s">
        <v>8</v>
      </c>
      <c r="C111" s="128" t="str">
        <f t="shared" si="5"/>
        <v xml:space="preserve"> </v>
      </c>
      <c r="D111" s="128" t="str">
        <f t="shared" si="3"/>
        <v xml:space="preserve"> </v>
      </c>
      <c r="E111" s="126">
        <v>1.1574074074074073E-5</v>
      </c>
      <c r="F111" s="127" t="e">
        <f t="shared" si="4"/>
        <v>#N/A</v>
      </c>
      <c r="G111" t="str">
        <f>IF((ISERROR((VLOOKUP(B111,Calculation!C$2:C$368,1,FALSE)))),"not entered","")</f>
        <v/>
      </c>
    </row>
    <row r="112" spans="2:7">
      <c r="B112" s="124" t="s">
        <v>8</v>
      </c>
      <c r="C112" s="128" t="str">
        <f t="shared" si="5"/>
        <v xml:space="preserve"> </v>
      </c>
      <c r="D112" s="128" t="str">
        <f t="shared" si="3"/>
        <v xml:space="preserve"> </v>
      </c>
      <c r="E112" s="126">
        <v>1.1574074074074073E-5</v>
      </c>
      <c r="F112" s="127" t="e">
        <f t="shared" si="4"/>
        <v>#N/A</v>
      </c>
      <c r="G112" t="str">
        <f>IF((ISERROR((VLOOKUP(B112,Calculation!C$2:C$368,1,FALSE)))),"not entered","")</f>
        <v/>
      </c>
    </row>
    <row r="113" spans="2:7">
      <c r="B113" s="124" t="s">
        <v>8</v>
      </c>
      <c r="C113" s="128" t="str">
        <f t="shared" si="5"/>
        <v xml:space="preserve"> </v>
      </c>
      <c r="D113" s="128" t="str">
        <f t="shared" si="3"/>
        <v xml:space="preserve"> </v>
      </c>
      <c r="E113" s="126">
        <v>1.1574074074074073E-5</v>
      </c>
      <c r="F113" s="127" t="e">
        <f t="shared" si="4"/>
        <v>#N/A</v>
      </c>
      <c r="G113" t="str">
        <f>IF((ISERROR((VLOOKUP(B113,Calculation!C$2:C$368,1,FALSE)))),"not entered","")</f>
        <v/>
      </c>
    </row>
    <row r="114" spans="2:7">
      <c r="B114" s="124" t="s">
        <v>8</v>
      </c>
      <c r="C114" s="128" t="str">
        <f t="shared" si="5"/>
        <v xml:space="preserve"> </v>
      </c>
      <c r="D114" s="128" t="str">
        <f t="shared" si="3"/>
        <v xml:space="preserve"> </v>
      </c>
      <c r="E114" s="126">
        <v>1.1574074074074073E-5</v>
      </c>
      <c r="F114" s="127" t="e">
        <f t="shared" si="4"/>
        <v>#N/A</v>
      </c>
      <c r="G114" t="str">
        <f>IF((ISERROR((VLOOKUP(B114,Calculation!C$2:C$368,1,FALSE)))),"not entered","")</f>
        <v/>
      </c>
    </row>
    <row r="115" spans="2:7">
      <c r="B115" s="124" t="s">
        <v>8</v>
      </c>
      <c r="C115" s="128" t="str">
        <f t="shared" si="5"/>
        <v xml:space="preserve"> </v>
      </c>
      <c r="D115" s="128" t="str">
        <f t="shared" si="3"/>
        <v xml:space="preserve"> </v>
      </c>
      <c r="E115" s="126">
        <v>1.1574074074074073E-5</v>
      </c>
      <c r="F115" s="127" t="e">
        <f t="shared" si="4"/>
        <v>#N/A</v>
      </c>
      <c r="G115" t="str">
        <f>IF((ISERROR((VLOOKUP(B115,Calculation!C$2:C$368,1,FALSE)))),"not entered","")</f>
        <v/>
      </c>
    </row>
    <row r="116" spans="2:7">
      <c r="B116" s="124" t="s">
        <v>8</v>
      </c>
      <c r="C116" s="128" t="str">
        <f t="shared" si="5"/>
        <v xml:space="preserve"> </v>
      </c>
      <c r="D116" s="128" t="str">
        <f t="shared" si="3"/>
        <v xml:space="preserve"> </v>
      </c>
      <c r="E116" s="126">
        <v>1.1574074074074073E-5</v>
      </c>
      <c r="F116" s="127" t="e">
        <f t="shared" si="4"/>
        <v>#N/A</v>
      </c>
      <c r="G116" t="str">
        <f>IF((ISERROR((VLOOKUP(B116,Calculation!C$2:C$368,1,FALSE)))),"not entered","")</f>
        <v/>
      </c>
    </row>
    <row r="117" spans="2:7">
      <c r="B117" s="124" t="s">
        <v>8</v>
      </c>
      <c r="C117" s="128" t="str">
        <f t="shared" si="5"/>
        <v xml:space="preserve"> </v>
      </c>
      <c r="D117" s="128" t="str">
        <f t="shared" si="3"/>
        <v xml:space="preserve"> </v>
      </c>
      <c r="E117" s="126">
        <v>1.1574074074074073E-5</v>
      </c>
      <c r="F117" s="127" t="e">
        <f t="shared" si="4"/>
        <v>#N/A</v>
      </c>
      <c r="G117" t="str">
        <f>IF((ISERROR((VLOOKUP(B117,Calculation!C$2:C$368,1,FALSE)))),"not entered","")</f>
        <v/>
      </c>
    </row>
    <row r="118" spans="2:7">
      <c r="B118" s="124" t="s">
        <v>8</v>
      </c>
      <c r="C118" s="128" t="str">
        <f t="shared" si="5"/>
        <v xml:space="preserve"> </v>
      </c>
      <c r="D118" s="128" t="str">
        <f t="shared" si="3"/>
        <v xml:space="preserve"> </v>
      </c>
      <c r="E118" s="126">
        <v>1.1574074074074073E-5</v>
      </c>
      <c r="F118" s="127" t="e">
        <f t="shared" si="4"/>
        <v>#N/A</v>
      </c>
      <c r="G118" t="str">
        <f>IF((ISERROR((VLOOKUP(B118,Calculation!C$2:C$368,1,FALSE)))),"not entered","")</f>
        <v/>
      </c>
    </row>
    <row r="119" spans="2:7">
      <c r="B119" s="124" t="s">
        <v>8</v>
      </c>
      <c r="C119" s="128" t="str">
        <f t="shared" si="5"/>
        <v xml:space="preserve"> </v>
      </c>
      <c r="D119" s="128" t="str">
        <f t="shared" si="3"/>
        <v xml:space="preserve"> </v>
      </c>
      <c r="E119" s="126">
        <v>1.1574074074074073E-5</v>
      </c>
      <c r="F119" s="127" t="e">
        <f t="shared" si="4"/>
        <v>#N/A</v>
      </c>
      <c r="G119" t="str">
        <f>IF((ISERROR((VLOOKUP(B119,Calculation!C$2:C$368,1,FALSE)))),"not entered","")</f>
        <v/>
      </c>
    </row>
    <row r="120" spans="2:7">
      <c r="B120" s="124" t="s">
        <v>8</v>
      </c>
      <c r="C120" s="128" t="str">
        <f t="shared" si="5"/>
        <v xml:space="preserve"> </v>
      </c>
      <c r="D120" s="128" t="str">
        <f t="shared" si="3"/>
        <v xml:space="preserve"> </v>
      </c>
      <c r="E120" s="126">
        <v>1.1574074074074073E-5</v>
      </c>
      <c r="F120" s="127" t="e">
        <f t="shared" si="4"/>
        <v>#N/A</v>
      </c>
      <c r="G120" t="str">
        <f>IF((ISERROR((VLOOKUP(B120,Calculation!C$2:C$368,1,FALSE)))),"not entered","")</f>
        <v/>
      </c>
    </row>
    <row r="121" spans="2:7">
      <c r="B121" s="124" t="s">
        <v>8</v>
      </c>
      <c r="C121" s="128" t="str">
        <f t="shared" si="5"/>
        <v xml:space="preserve"> </v>
      </c>
      <c r="D121" s="128" t="str">
        <f t="shared" si="3"/>
        <v xml:space="preserve"> </v>
      </c>
      <c r="E121" s="126">
        <v>1.1574074074074073E-5</v>
      </c>
      <c r="F121" s="127" t="e">
        <f t="shared" si="4"/>
        <v>#N/A</v>
      </c>
      <c r="G121" t="str">
        <f>IF((ISERROR((VLOOKUP(B121,Calculation!C$2:C$368,1,FALSE)))),"not entered","")</f>
        <v/>
      </c>
    </row>
    <row r="122" spans="2:7">
      <c r="B122" s="124" t="s">
        <v>8</v>
      </c>
      <c r="C122" s="128" t="str">
        <f t="shared" si="5"/>
        <v xml:space="preserve"> </v>
      </c>
      <c r="D122" s="128" t="str">
        <f t="shared" si="3"/>
        <v xml:space="preserve"> </v>
      </c>
      <c r="E122" s="126">
        <v>1.1574074074074073E-5</v>
      </c>
      <c r="F122" s="127" t="e">
        <f t="shared" si="4"/>
        <v>#N/A</v>
      </c>
      <c r="G122" t="str">
        <f>IF((ISERROR((VLOOKUP(B122,Calculation!C$2:C$368,1,FALSE)))),"not entered","")</f>
        <v/>
      </c>
    </row>
    <row r="123" spans="2:7">
      <c r="B123" s="124" t="s">
        <v>8</v>
      </c>
      <c r="C123" s="128" t="str">
        <f t="shared" si="5"/>
        <v xml:space="preserve"> </v>
      </c>
      <c r="D123" s="128" t="str">
        <f t="shared" si="3"/>
        <v xml:space="preserve"> </v>
      </c>
      <c r="E123" s="126">
        <v>1.1574074074074073E-5</v>
      </c>
      <c r="F123" s="127" t="e">
        <f t="shared" si="4"/>
        <v>#N/A</v>
      </c>
      <c r="G123" t="str">
        <f>IF((ISERROR((VLOOKUP(B123,Calculation!C$2:C$368,1,FALSE)))),"not entered","")</f>
        <v/>
      </c>
    </row>
    <row r="124" spans="2:7">
      <c r="B124" s="124" t="s">
        <v>8</v>
      </c>
      <c r="C124" s="128" t="str">
        <f t="shared" si="5"/>
        <v xml:space="preserve"> </v>
      </c>
      <c r="D124" s="128" t="str">
        <f t="shared" si="3"/>
        <v xml:space="preserve"> </v>
      </c>
      <c r="E124" s="126">
        <v>1.1574074074074073E-5</v>
      </c>
      <c r="F124" s="127" t="e">
        <f t="shared" si="4"/>
        <v>#N/A</v>
      </c>
      <c r="G124" t="str">
        <f>IF((ISERROR((VLOOKUP(B124,Calculation!C$2:C$368,1,FALSE)))),"not entered","")</f>
        <v/>
      </c>
    </row>
    <row r="125" spans="2:7">
      <c r="B125" s="124" t="s">
        <v>8</v>
      </c>
      <c r="C125" s="128" t="str">
        <f t="shared" si="5"/>
        <v xml:space="preserve"> </v>
      </c>
      <c r="D125" s="128" t="str">
        <f t="shared" si="3"/>
        <v xml:space="preserve"> </v>
      </c>
      <c r="E125" s="126">
        <v>1.1574074074074073E-5</v>
      </c>
      <c r="F125" s="127" t="e">
        <f t="shared" si="4"/>
        <v>#N/A</v>
      </c>
      <c r="G125" t="str">
        <f>IF((ISERROR((VLOOKUP(B125,Calculation!C$2:C$368,1,FALSE)))),"not entered","")</f>
        <v/>
      </c>
    </row>
    <row r="126" spans="2:7">
      <c r="B126" s="124" t="s">
        <v>8</v>
      </c>
      <c r="C126" s="128" t="str">
        <f t="shared" si="5"/>
        <v xml:space="preserve"> </v>
      </c>
      <c r="D126" s="128" t="str">
        <f t="shared" si="3"/>
        <v xml:space="preserve"> </v>
      </c>
      <c r="E126" s="126">
        <v>1.1574074074074073E-5</v>
      </c>
      <c r="F126" s="127" t="e">
        <f t="shared" si="4"/>
        <v>#N/A</v>
      </c>
      <c r="G126" t="str">
        <f>IF((ISERROR((VLOOKUP(B126,Calculation!C$2:C$368,1,FALSE)))),"not entered","")</f>
        <v/>
      </c>
    </row>
    <row r="127" spans="2:7">
      <c r="B127" s="124" t="s">
        <v>8</v>
      </c>
      <c r="C127" s="128" t="str">
        <f t="shared" si="5"/>
        <v xml:space="preserve"> </v>
      </c>
      <c r="D127" s="128" t="str">
        <f t="shared" si="3"/>
        <v xml:space="preserve"> </v>
      </c>
      <c r="E127" s="126">
        <v>1.1574074074074073E-5</v>
      </c>
      <c r="F127" s="127" t="e">
        <f t="shared" si="4"/>
        <v>#N/A</v>
      </c>
      <c r="G127" t="str">
        <f>IF((ISERROR((VLOOKUP(B127,Calculation!C$2:C$368,1,FALSE)))),"not entered","")</f>
        <v/>
      </c>
    </row>
    <row r="128" spans="2:7">
      <c r="B128" s="124" t="s">
        <v>8</v>
      </c>
      <c r="C128" s="128" t="str">
        <f t="shared" si="5"/>
        <v xml:space="preserve"> </v>
      </c>
      <c r="D128" s="128" t="str">
        <f t="shared" si="3"/>
        <v xml:space="preserve"> </v>
      </c>
      <c r="E128" s="126">
        <v>1.1574074074074073E-5</v>
      </c>
      <c r="F128" s="127" t="e">
        <f t="shared" si="4"/>
        <v>#N/A</v>
      </c>
      <c r="G128" t="str">
        <f>IF((ISERROR((VLOOKUP(B128,Calculation!C$2:C$368,1,FALSE)))),"not entered","")</f>
        <v/>
      </c>
    </row>
    <row r="129" spans="2:7">
      <c r="B129" s="124" t="s">
        <v>8</v>
      </c>
      <c r="C129" s="128" t="str">
        <f t="shared" si="5"/>
        <v xml:space="preserve"> </v>
      </c>
      <c r="D129" s="128" t="str">
        <f t="shared" si="3"/>
        <v xml:space="preserve"> </v>
      </c>
      <c r="E129" s="126">
        <v>1.1574074074074073E-5</v>
      </c>
      <c r="F129" s="127" t="e">
        <f t="shared" si="4"/>
        <v>#N/A</v>
      </c>
      <c r="G129" t="str">
        <f>IF((ISERROR((VLOOKUP(B129,Calculation!C$2:C$368,1,FALSE)))),"not entered","")</f>
        <v/>
      </c>
    </row>
    <row r="130" spans="2:7">
      <c r="B130" s="124" t="s">
        <v>8</v>
      </c>
      <c r="C130" s="128" t="str">
        <f t="shared" si="5"/>
        <v xml:space="preserve"> </v>
      </c>
      <c r="D130" s="128" t="str">
        <f t="shared" si="3"/>
        <v xml:space="preserve"> </v>
      </c>
      <c r="E130" s="126">
        <v>1.1574074074074073E-5</v>
      </c>
      <c r="F130" s="127" t="e">
        <f t="shared" si="4"/>
        <v>#N/A</v>
      </c>
      <c r="G130" t="str">
        <f>IF((ISERROR((VLOOKUP(B130,Calculation!C$2:C$368,1,FALSE)))),"not entered","")</f>
        <v/>
      </c>
    </row>
    <row r="131" spans="2:7">
      <c r="B131" s="124" t="s">
        <v>8</v>
      </c>
      <c r="C131" s="128" t="str">
        <f t="shared" si="5"/>
        <v xml:space="preserve"> </v>
      </c>
      <c r="D131" s="128" t="str">
        <f t="shared" si="3"/>
        <v xml:space="preserve"> </v>
      </c>
      <c r="E131" s="126">
        <v>1.1574074074074073E-5</v>
      </c>
      <c r="F131" s="127" t="e">
        <f t="shared" si="4"/>
        <v>#N/A</v>
      </c>
      <c r="G131" t="str">
        <f>IF((ISERROR((VLOOKUP(B131,Calculation!C$2:C$368,1,FALSE)))),"not entered","")</f>
        <v/>
      </c>
    </row>
    <row r="132" spans="2:7">
      <c r="B132" s="124" t="s">
        <v>8</v>
      </c>
      <c r="C132" s="128" t="str">
        <f t="shared" si="5"/>
        <v xml:space="preserve"> </v>
      </c>
      <c r="D132" s="128" t="str">
        <f t="shared" si="3"/>
        <v xml:space="preserve"> </v>
      </c>
      <c r="E132" s="126">
        <v>1.1574074074074073E-5</v>
      </c>
      <c r="F132" s="127" t="e">
        <f t="shared" si="4"/>
        <v>#N/A</v>
      </c>
      <c r="G132" t="str">
        <f>IF((ISERROR((VLOOKUP(B132,Calculation!C$2:C$368,1,FALSE)))),"not entered","")</f>
        <v/>
      </c>
    </row>
    <row r="133" spans="2:7">
      <c r="B133" s="124" t="s">
        <v>8</v>
      </c>
      <c r="C133" s="128" t="str">
        <f t="shared" si="5"/>
        <v xml:space="preserve"> </v>
      </c>
      <c r="D133" s="128" t="str">
        <f t="shared" si="3"/>
        <v xml:space="preserve"> </v>
      </c>
      <c r="E133" s="126">
        <v>1.1574074074074073E-5</v>
      </c>
      <c r="F133" s="127" t="e">
        <f t="shared" si="4"/>
        <v>#N/A</v>
      </c>
      <c r="G133" t="str">
        <f>IF((ISERROR((VLOOKUP(B133,Calculation!C$2:C$368,1,FALSE)))),"not entered","")</f>
        <v/>
      </c>
    </row>
    <row r="134" spans="2:7">
      <c r="B134" s="124" t="s">
        <v>8</v>
      </c>
      <c r="C134" s="128" t="str">
        <f t="shared" si="5"/>
        <v xml:space="preserve"> </v>
      </c>
      <c r="D134" s="128" t="str">
        <f t="shared" ref="D134:D197" si="6">VLOOKUP(B134,name,2,FALSE)</f>
        <v xml:space="preserve"> </v>
      </c>
      <c r="E134" s="126">
        <v>1.1574074074074073E-5</v>
      </c>
      <c r="F134" s="127" t="e">
        <f t="shared" ref="F134:F197" si="7">(VLOOKUP(C134,C$4:E$5,3,FALSE))/(E134/10000)</f>
        <v>#N/A</v>
      </c>
      <c r="G134" t="str">
        <f>IF((ISERROR((VLOOKUP(B134,Calculation!C$2:C$368,1,FALSE)))),"not entered","")</f>
        <v/>
      </c>
    </row>
    <row r="135" spans="2:7">
      <c r="B135" s="124" t="s">
        <v>8</v>
      </c>
      <c r="C135" s="128" t="str">
        <f t="shared" si="5"/>
        <v xml:space="preserve"> </v>
      </c>
      <c r="D135" s="128" t="str">
        <f t="shared" si="6"/>
        <v xml:space="preserve"> </v>
      </c>
      <c r="E135" s="126">
        <v>1.1574074074074073E-5</v>
      </c>
      <c r="F135" s="127" t="e">
        <f t="shared" si="7"/>
        <v>#N/A</v>
      </c>
      <c r="G135" t="str">
        <f>IF((ISERROR((VLOOKUP(B135,Calculation!C$2:C$368,1,FALSE)))),"not entered","")</f>
        <v/>
      </c>
    </row>
    <row r="136" spans="2:7">
      <c r="B136" s="124" t="s">
        <v>8</v>
      </c>
      <c r="C136" s="128" t="str">
        <f t="shared" si="5"/>
        <v xml:space="preserve"> </v>
      </c>
      <c r="D136" s="128" t="str">
        <f t="shared" si="6"/>
        <v xml:space="preserve"> </v>
      </c>
      <c r="E136" s="126">
        <v>1.1574074074074073E-5</v>
      </c>
      <c r="F136" s="127" t="e">
        <f t="shared" si="7"/>
        <v>#N/A</v>
      </c>
      <c r="G136" t="str">
        <f>IF((ISERROR((VLOOKUP(B136,Calculation!C$2:C$368,1,FALSE)))),"not entered","")</f>
        <v/>
      </c>
    </row>
    <row r="137" spans="2:7">
      <c r="B137" s="124" t="s">
        <v>8</v>
      </c>
      <c r="C137" s="128" t="str">
        <f t="shared" si="5"/>
        <v xml:space="preserve"> </v>
      </c>
      <c r="D137" s="128" t="str">
        <f t="shared" si="6"/>
        <v xml:space="preserve"> </v>
      </c>
      <c r="E137" s="126">
        <v>1.1574074074074073E-5</v>
      </c>
      <c r="F137" s="127" t="e">
        <f t="shared" si="7"/>
        <v>#N/A</v>
      </c>
      <c r="G137" t="str">
        <f>IF((ISERROR((VLOOKUP(B137,Calculation!C$2:C$368,1,FALSE)))),"not entered","")</f>
        <v/>
      </c>
    </row>
    <row r="138" spans="2:7">
      <c r="B138" s="124" t="s">
        <v>8</v>
      </c>
      <c r="C138" s="128" t="str">
        <f t="shared" si="5"/>
        <v xml:space="preserve"> </v>
      </c>
      <c r="D138" s="128" t="str">
        <f t="shared" si="6"/>
        <v xml:space="preserve"> </v>
      </c>
      <c r="E138" s="126">
        <v>1.1574074074074073E-5</v>
      </c>
      <c r="F138" s="127" t="e">
        <f t="shared" si="7"/>
        <v>#N/A</v>
      </c>
      <c r="G138" t="str">
        <f>IF((ISERROR((VLOOKUP(B138,Calculation!C$2:C$368,1,FALSE)))),"not entered","")</f>
        <v/>
      </c>
    </row>
    <row r="139" spans="2:7">
      <c r="B139" s="124" t="s">
        <v>8</v>
      </c>
      <c r="C139" s="128" t="str">
        <f t="shared" ref="C139:C202" si="8">VLOOKUP(B139,name,3,FALSE)</f>
        <v xml:space="preserve"> </v>
      </c>
      <c r="D139" s="128" t="str">
        <f t="shared" si="6"/>
        <v xml:space="preserve"> </v>
      </c>
      <c r="E139" s="126">
        <v>1.1574074074074073E-5</v>
      </c>
      <c r="F139" s="127" t="e">
        <f t="shared" si="7"/>
        <v>#N/A</v>
      </c>
      <c r="G139" t="str">
        <f>IF((ISERROR((VLOOKUP(B139,Calculation!C$2:C$368,1,FALSE)))),"not entered","")</f>
        <v/>
      </c>
    </row>
    <row r="140" spans="2:7">
      <c r="B140" s="124" t="s">
        <v>8</v>
      </c>
      <c r="C140" s="128" t="str">
        <f t="shared" si="8"/>
        <v xml:space="preserve"> </v>
      </c>
      <c r="D140" s="128" t="str">
        <f t="shared" si="6"/>
        <v xml:space="preserve"> </v>
      </c>
      <c r="E140" s="126">
        <v>1.1574074074074073E-5</v>
      </c>
      <c r="F140" s="127" t="e">
        <f t="shared" si="7"/>
        <v>#N/A</v>
      </c>
      <c r="G140" t="str">
        <f>IF((ISERROR((VLOOKUP(B140,Calculation!C$2:C$368,1,FALSE)))),"not entered","")</f>
        <v/>
      </c>
    </row>
    <row r="141" spans="2:7">
      <c r="B141" s="124" t="s">
        <v>8</v>
      </c>
      <c r="C141" s="128" t="str">
        <f t="shared" si="8"/>
        <v xml:space="preserve"> </v>
      </c>
      <c r="D141" s="128" t="str">
        <f t="shared" si="6"/>
        <v xml:space="preserve"> </v>
      </c>
      <c r="E141" s="126">
        <v>1.1574074074074073E-5</v>
      </c>
      <c r="F141" s="127" t="e">
        <f t="shared" si="7"/>
        <v>#N/A</v>
      </c>
      <c r="G141" t="str">
        <f>IF((ISERROR((VLOOKUP(B141,Calculation!C$2:C$368,1,FALSE)))),"not entered","")</f>
        <v/>
      </c>
    </row>
    <row r="142" spans="2:7">
      <c r="B142" s="124" t="s">
        <v>8</v>
      </c>
      <c r="C142" s="128" t="str">
        <f t="shared" si="8"/>
        <v xml:space="preserve"> </v>
      </c>
      <c r="D142" s="128" t="str">
        <f t="shared" si="6"/>
        <v xml:space="preserve"> </v>
      </c>
      <c r="E142" s="126">
        <v>1.1574074074074073E-5</v>
      </c>
      <c r="F142" s="127" t="e">
        <f t="shared" si="7"/>
        <v>#N/A</v>
      </c>
      <c r="G142" t="str">
        <f>IF((ISERROR((VLOOKUP(B142,Calculation!C$2:C$368,1,FALSE)))),"not entered","")</f>
        <v/>
      </c>
    </row>
    <row r="143" spans="2:7">
      <c r="B143" s="124" t="s">
        <v>8</v>
      </c>
      <c r="C143" s="128" t="str">
        <f t="shared" si="8"/>
        <v xml:space="preserve"> </v>
      </c>
      <c r="D143" s="128" t="str">
        <f t="shared" si="6"/>
        <v xml:space="preserve"> </v>
      </c>
      <c r="E143" s="126">
        <v>1.1574074074074073E-5</v>
      </c>
      <c r="F143" s="127" t="e">
        <f t="shared" si="7"/>
        <v>#N/A</v>
      </c>
      <c r="G143" t="str">
        <f>IF((ISERROR((VLOOKUP(B143,Calculation!C$2:C$368,1,FALSE)))),"not entered","")</f>
        <v/>
      </c>
    </row>
    <row r="144" spans="2:7">
      <c r="B144" s="124" t="s">
        <v>8</v>
      </c>
      <c r="C144" s="128" t="str">
        <f t="shared" si="8"/>
        <v xml:space="preserve"> </v>
      </c>
      <c r="D144" s="128" t="str">
        <f t="shared" si="6"/>
        <v xml:space="preserve"> </v>
      </c>
      <c r="E144" s="126">
        <v>1.1574074074074073E-5</v>
      </c>
      <c r="F144" s="127" t="e">
        <f t="shared" si="7"/>
        <v>#N/A</v>
      </c>
      <c r="G144" t="str">
        <f>IF((ISERROR((VLOOKUP(B144,Calculation!C$2:C$368,1,FALSE)))),"not entered","")</f>
        <v/>
      </c>
    </row>
    <row r="145" spans="2:7">
      <c r="B145" s="124" t="s">
        <v>8</v>
      </c>
      <c r="C145" s="128" t="str">
        <f t="shared" si="8"/>
        <v xml:space="preserve"> </v>
      </c>
      <c r="D145" s="128" t="str">
        <f t="shared" si="6"/>
        <v xml:space="preserve"> </v>
      </c>
      <c r="E145" s="126">
        <v>1.1574074074074073E-5</v>
      </c>
      <c r="F145" s="127" t="e">
        <f t="shared" si="7"/>
        <v>#N/A</v>
      </c>
      <c r="G145" t="str">
        <f>IF((ISERROR((VLOOKUP(B145,Calculation!C$2:C$368,1,FALSE)))),"not entered","")</f>
        <v/>
      </c>
    </row>
    <row r="146" spans="2:7">
      <c r="B146" s="124" t="s">
        <v>8</v>
      </c>
      <c r="C146" s="128" t="str">
        <f t="shared" si="8"/>
        <v xml:space="preserve"> </v>
      </c>
      <c r="D146" s="128" t="str">
        <f t="shared" si="6"/>
        <v xml:space="preserve"> </v>
      </c>
      <c r="E146" s="126">
        <v>1.1574074074074073E-5</v>
      </c>
      <c r="F146" s="127" t="e">
        <f t="shared" si="7"/>
        <v>#N/A</v>
      </c>
      <c r="G146" t="str">
        <f>IF((ISERROR((VLOOKUP(B146,Calculation!C$2:C$368,1,FALSE)))),"not entered","")</f>
        <v/>
      </c>
    </row>
    <row r="147" spans="2:7">
      <c r="B147" s="124" t="s">
        <v>8</v>
      </c>
      <c r="C147" s="128" t="str">
        <f t="shared" si="8"/>
        <v xml:space="preserve"> </v>
      </c>
      <c r="D147" s="128" t="str">
        <f t="shared" si="6"/>
        <v xml:space="preserve"> </v>
      </c>
      <c r="E147" s="126">
        <v>1.1574074074074073E-5</v>
      </c>
      <c r="F147" s="127" t="e">
        <f t="shared" si="7"/>
        <v>#N/A</v>
      </c>
      <c r="G147" t="str">
        <f>IF((ISERROR((VLOOKUP(B147,Calculation!C$2:C$368,1,FALSE)))),"not entered","")</f>
        <v/>
      </c>
    </row>
    <row r="148" spans="2:7">
      <c r="B148" s="124" t="s">
        <v>8</v>
      </c>
      <c r="C148" s="128" t="str">
        <f t="shared" si="8"/>
        <v xml:space="preserve"> </v>
      </c>
      <c r="D148" s="128" t="str">
        <f t="shared" si="6"/>
        <v xml:space="preserve"> </v>
      </c>
      <c r="E148" s="126">
        <v>1.1574074074074073E-5</v>
      </c>
      <c r="F148" s="127" t="e">
        <f t="shared" si="7"/>
        <v>#N/A</v>
      </c>
      <c r="G148" t="str">
        <f>IF((ISERROR((VLOOKUP(B148,Calculation!C$2:C$368,1,FALSE)))),"not entered","")</f>
        <v/>
      </c>
    </row>
    <row r="149" spans="2:7">
      <c r="B149" s="124" t="s">
        <v>8</v>
      </c>
      <c r="C149" s="128" t="str">
        <f t="shared" si="8"/>
        <v xml:space="preserve"> </v>
      </c>
      <c r="D149" s="128" t="str">
        <f t="shared" si="6"/>
        <v xml:space="preserve"> </v>
      </c>
      <c r="E149" s="126">
        <v>1.1574074074074073E-5</v>
      </c>
      <c r="F149" s="127" t="e">
        <f t="shared" si="7"/>
        <v>#N/A</v>
      </c>
      <c r="G149" t="str">
        <f>IF((ISERROR((VLOOKUP(B149,Calculation!C$2:C$368,1,FALSE)))),"not entered","")</f>
        <v/>
      </c>
    </row>
    <row r="150" spans="2:7">
      <c r="B150" s="124" t="s">
        <v>8</v>
      </c>
      <c r="C150" s="128" t="str">
        <f t="shared" si="8"/>
        <v xml:space="preserve"> </v>
      </c>
      <c r="D150" s="128" t="str">
        <f t="shared" si="6"/>
        <v xml:space="preserve"> </v>
      </c>
      <c r="E150" s="126">
        <v>1.1574074074074073E-5</v>
      </c>
      <c r="F150" s="127" t="e">
        <f t="shared" si="7"/>
        <v>#N/A</v>
      </c>
      <c r="G150" t="str">
        <f>IF((ISERROR((VLOOKUP(B150,Calculation!C$2:C$368,1,FALSE)))),"not entered","")</f>
        <v/>
      </c>
    </row>
    <row r="151" spans="2:7">
      <c r="B151" s="124" t="s">
        <v>8</v>
      </c>
      <c r="C151" s="128" t="str">
        <f t="shared" si="8"/>
        <v xml:space="preserve"> </v>
      </c>
      <c r="D151" s="128" t="str">
        <f t="shared" si="6"/>
        <v xml:space="preserve"> </v>
      </c>
      <c r="E151" s="126">
        <v>1.1574074074074073E-5</v>
      </c>
      <c r="F151" s="127" t="e">
        <f t="shared" si="7"/>
        <v>#N/A</v>
      </c>
      <c r="G151" t="str">
        <f>IF((ISERROR((VLOOKUP(B151,Calculation!C$2:C$368,1,FALSE)))),"not entered","")</f>
        <v/>
      </c>
    </row>
    <row r="152" spans="2:7">
      <c r="B152" s="124" t="s">
        <v>8</v>
      </c>
      <c r="C152" s="128" t="str">
        <f t="shared" si="8"/>
        <v xml:space="preserve"> </v>
      </c>
      <c r="D152" s="128" t="str">
        <f t="shared" si="6"/>
        <v xml:space="preserve"> </v>
      </c>
      <c r="E152" s="126">
        <v>1.1574074074074073E-5</v>
      </c>
      <c r="F152" s="127" t="e">
        <f t="shared" si="7"/>
        <v>#N/A</v>
      </c>
      <c r="G152" t="str">
        <f>IF((ISERROR((VLOOKUP(B152,Calculation!C$2:C$368,1,FALSE)))),"not entered","")</f>
        <v/>
      </c>
    </row>
    <row r="153" spans="2:7">
      <c r="B153" s="124" t="s">
        <v>8</v>
      </c>
      <c r="C153" s="128" t="str">
        <f t="shared" si="8"/>
        <v xml:space="preserve"> </v>
      </c>
      <c r="D153" s="128" t="str">
        <f t="shared" si="6"/>
        <v xml:space="preserve"> </v>
      </c>
      <c r="E153" s="126">
        <v>1.1574074074074073E-5</v>
      </c>
      <c r="F153" s="127" t="e">
        <f t="shared" si="7"/>
        <v>#N/A</v>
      </c>
      <c r="G153" t="str">
        <f>IF((ISERROR((VLOOKUP(B153,Calculation!C$2:C$368,1,FALSE)))),"not entered","")</f>
        <v/>
      </c>
    </row>
    <row r="154" spans="2:7">
      <c r="B154" s="124" t="s">
        <v>8</v>
      </c>
      <c r="C154" s="128" t="str">
        <f t="shared" si="8"/>
        <v xml:space="preserve"> </v>
      </c>
      <c r="D154" s="128" t="str">
        <f t="shared" si="6"/>
        <v xml:space="preserve"> </v>
      </c>
      <c r="E154" s="126">
        <v>1.1574074074074073E-5</v>
      </c>
      <c r="F154" s="127" t="e">
        <f t="shared" si="7"/>
        <v>#N/A</v>
      </c>
      <c r="G154" t="str">
        <f>IF((ISERROR((VLOOKUP(B154,Calculation!C$2:C$368,1,FALSE)))),"not entered","")</f>
        <v/>
      </c>
    </row>
    <row r="155" spans="2:7">
      <c r="B155" s="124" t="s">
        <v>8</v>
      </c>
      <c r="C155" s="128" t="str">
        <f t="shared" si="8"/>
        <v xml:space="preserve"> </v>
      </c>
      <c r="D155" s="128" t="str">
        <f t="shared" si="6"/>
        <v xml:space="preserve"> </v>
      </c>
      <c r="E155" s="126">
        <v>1.1574074074074073E-5</v>
      </c>
      <c r="F155" s="127" t="e">
        <f t="shared" si="7"/>
        <v>#N/A</v>
      </c>
      <c r="G155" t="str">
        <f>IF((ISERROR((VLOOKUP(B155,Calculation!C$2:C$368,1,FALSE)))),"not entered","")</f>
        <v/>
      </c>
    </row>
    <row r="156" spans="2:7">
      <c r="B156" s="124" t="s">
        <v>8</v>
      </c>
      <c r="C156" s="128" t="str">
        <f t="shared" si="8"/>
        <v xml:space="preserve"> </v>
      </c>
      <c r="D156" s="128" t="str">
        <f t="shared" si="6"/>
        <v xml:space="preserve"> </v>
      </c>
      <c r="E156" s="126">
        <v>1.1574074074074073E-5</v>
      </c>
      <c r="F156" s="127" t="e">
        <f t="shared" si="7"/>
        <v>#N/A</v>
      </c>
      <c r="G156" t="str">
        <f>IF((ISERROR((VLOOKUP(B156,Calculation!C$2:C$368,1,FALSE)))),"not entered","")</f>
        <v/>
      </c>
    </row>
    <row r="157" spans="2:7">
      <c r="B157" s="124" t="s">
        <v>8</v>
      </c>
      <c r="C157" s="128" t="str">
        <f t="shared" si="8"/>
        <v xml:space="preserve"> </v>
      </c>
      <c r="D157" s="128" t="str">
        <f t="shared" si="6"/>
        <v xml:space="preserve"> </v>
      </c>
      <c r="E157" s="126">
        <v>1.1574074074074073E-5</v>
      </c>
      <c r="F157" s="127" t="e">
        <f t="shared" si="7"/>
        <v>#N/A</v>
      </c>
      <c r="G157" t="str">
        <f>IF((ISERROR((VLOOKUP(B157,Calculation!C$2:C$368,1,FALSE)))),"not entered","")</f>
        <v/>
      </c>
    </row>
    <row r="158" spans="2:7">
      <c r="B158" s="124" t="s">
        <v>8</v>
      </c>
      <c r="C158" s="128" t="str">
        <f t="shared" si="8"/>
        <v xml:space="preserve"> </v>
      </c>
      <c r="D158" s="128" t="str">
        <f t="shared" si="6"/>
        <v xml:space="preserve"> </v>
      </c>
      <c r="E158" s="126">
        <v>1.1574074074074073E-5</v>
      </c>
      <c r="F158" s="127" t="e">
        <f t="shared" si="7"/>
        <v>#N/A</v>
      </c>
      <c r="G158" t="str">
        <f>IF((ISERROR((VLOOKUP(B158,Calculation!C$2:C$368,1,FALSE)))),"not entered","")</f>
        <v/>
      </c>
    </row>
    <row r="159" spans="2:7">
      <c r="B159" s="124" t="s">
        <v>8</v>
      </c>
      <c r="C159" s="128" t="str">
        <f t="shared" si="8"/>
        <v xml:space="preserve"> </v>
      </c>
      <c r="D159" s="128" t="str">
        <f t="shared" si="6"/>
        <v xml:space="preserve"> </v>
      </c>
      <c r="E159" s="126">
        <v>1.1574074074074073E-5</v>
      </c>
      <c r="F159" s="127" t="e">
        <f t="shared" si="7"/>
        <v>#N/A</v>
      </c>
      <c r="G159" t="str">
        <f>IF((ISERROR((VLOOKUP(B159,Calculation!C$2:C$368,1,FALSE)))),"not entered","")</f>
        <v/>
      </c>
    </row>
    <row r="160" spans="2:7">
      <c r="B160" s="124" t="s">
        <v>8</v>
      </c>
      <c r="C160" s="128" t="str">
        <f t="shared" si="8"/>
        <v xml:space="preserve"> </v>
      </c>
      <c r="D160" s="128" t="str">
        <f t="shared" si="6"/>
        <v xml:space="preserve"> </v>
      </c>
      <c r="E160" s="126">
        <v>1.1574074074074073E-5</v>
      </c>
      <c r="F160" s="127" t="e">
        <f t="shared" si="7"/>
        <v>#N/A</v>
      </c>
      <c r="G160" t="str">
        <f>IF((ISERROR((VLOOKUP(B160,Calculation!C$2:C$368,1,FALSE)))),"not entered","")</f>
        <v/>
      </c>
    </row>
    <row r="161" spans="2:7">
      <c r="B161" s="124" t="s">
        <v>8</v>
      </c>
      <c r="C161" s="128" t="str">
        <f t="shared" si="8"/>
        <v xml:space="preserve"> </v>
      </c>
      <c r="D161" s="128" t="str">
        <f t="shared" si="6"/>
        <v xml:space="preserve"> </v>
      </c>
      <c r="E161" s="126">
        <v>1.1574074074074073E-5</v>
      </c>
      <c r="F161" s="127" t="e">
        <f t="shared" si="7"/>
        <v>#N/A</v>
      </c>
      <c r="G161" t="str">
        <f>IF((ISERROR((VLOOKUP(B161,Calculation!C$2:C$368,1,FALSE)))),"not entered","")</f>
        <v/>
      </c>
    </row>
    <row r="162" spans="2:7">
      <c r="B162" s="124" t="s">
        <v>8</v>
      </c>
      <c r="C162" s="128" t="str">
        <f t="shared" si="8"/>
        <v xml:space="preserve"> </v>
      </c>
      <c r="D162" s="128" t="str">
        <f t="shared" si="6"/>
        <v xml:space="preserve"> </v>
      </c>
      <c r="E162" s="126">
        <v>1.1574074074074073E-5</v>
      </c>
      <c r="F162" s="127" t="e">
        <f t="shared" si="7"/>
        <v>#N/A</v>
      </c>
      <c r="G162" t="str">
        <f>IF((ISERROR((VLOOKUP(B162,Calculation!C$2:C$368,1,FALSE)))),"not entered","")</f>
        <v/>
      </c>
    </row>
    <row r="163" spans="2:7">
      <c r="B163" s="124" t="s">
        <v>8</v>
      </c>
      <c r="C163" s="128" t="str">
        <f t="shared" si="8"/>
        <v xml:space="preserve"> </v>
      </c>
      <c r="D163" s="128" t="str">
        <f t="shared" si="6"/>
        <v xml:space="preserve"> </v>
      </c>
      <c r="E163" s="126">
        <v>1.1574074074074073E-5</v>
      </c>
      <c r="F163" s="127" t="e">
        <f t="shared" si="7"/>
        <v>#N/A</v>
      </c>
      <c r="G163" t="str">
        <f>IF((ISERROR((VLOOKUP(B163,Calculation!C$2:C$368,1,FALSE)))),"not entered","")</f>
        <v/>
      </c>
    </row>
    <row r="164" spans="2:7">
      <c r="B164" s="124" t="s">
        <v>8</v>
      </c>
      <c r="C164" s="128" t="str">
        <f t="shared" si="8"/>
        <v xml:space="preserve"> </v>
      </c>
      <c r="D164" s="128" t="str">
        <f t="shared" si="6"/>
        <v xml:space="preserve"> </v>
      </c>
      <c r="E164" s="126">
        <v>1.1574074074074073E-5</v>
      </c>
      <c r="F164" s="127" t="e">
        <f t="shared" si="7"/>
        <v>#N/A</v>
      </c>
      <c r="G164" t="str">
        <f>IF((ISERROR((VLOOKUP(B164,Calculation!C$2:C$368,1,FALSE)))),"not entered","")</f>
        <v/>
      </c>
    </row>
    <row r="165" spans="2:7">
      <c r="B165" s="124" t="s">
        <v>8</v>
      </c>
      <c r="C165" s="128" t="str">
        <f t="shared" si="8"/>
        <v xml:space="preserve"> </v>
      </c>
      <c r="D165" s="128" t="str">
        <f t="shared" si="6"/>
        <v xml:space="preserve"> </v>
      </c>
      <c r="E165" s="126">
        <v>1.1574074074074073E-5</v>
      </c>
      <c r="F165" s="127" t="e">
        <f t="shared" si="7"/>
        <v>#N/A</v>
      </c>
      <c r="G165" t="str">
        <f>IF((ISERROR((VLOOKUP(B165,Calculation!C$2:C$368,1,FALSE)))),"not entered","")</f>
        <v/>
      </c>
    </row>
    <row r="166" spans="2:7">
      <c r="B166" s="124" t="s">
        <v>8</v>
      </c>
      <c r="C166" s="128" t="str">
        <f t="shared" si="8"/>
        <v xml:space="preserve"> </v>
      </c>
      <c r="D166" s="128" t="str">
        <f t="shared" si="6"/>
        <v xml:space="preserve"> </v>
      </c>
      <c r="E166" s="126">
        <v>1.1574074074074073E-5</v>
      </c>
      <c r="F166" s="127" t="e">
        <f t="shared" si="7"/>
        <v>#N/A</v>
      </c>
      <c r="G166" t="str">
        <f>IF((ISERROR((VLOOKUP(B166,Calculation!C$2:C$368,1,FALSE)))),"not entered","")</f>
        <v/>
      </c>
    </row>
    <row r="167" spans="2:7">
      <c r="B167" s="124" t="s">
        <v>8</v>
      </c>
      <c r="C167" s="128" t="str">
        <f t="shared" si="8"/>
        <v xml:space="preserve"> </v>
      </c>
      <c r="D167" s="128" t="str">
        <f t="shared" si="6"/>
        <v xml:space="preserve"> </v>
      </c>
      <c r="E167" s="126">
        <v>1.1574074074074073E-5</v>
      </c>
      <c r="F167" s="127" t="e">
        <f t="shared" si="7"/>
        <v>#N/A</v>
      </c>
      <c r="G167" t="str">
        <f>IF((ISERROR((VLOOKUP(B167,Calculation!C$2:C$368,1,FALSE)))),"not entered","")</f>
        <v/>
      </c>
    </row>
    <row r="168" spans="2:7">
      <c r="B168" s="124" t="s">
        <v>8</v>
      </c>
      <c r="C168" s="128" t="str">
        <f t="shared" si="8"/>
        <v xml:space="preserve"> </v>
      </c>
      <c r="D168" s="128" t="str">
        <f t="shared" si="6"/>
        <v xml:space="preserve"> </v>
      </c>
      <c r="E168" s="126">
        <v>1.1574074074074073E-5</v>
      </c>
      <c r="F168" s="127" t="e">
        <f t="shared" si="7"/>
        <v>#N/A</v>
      </c>
      <c r="G168" t="str">
        <f>IF((ISERROR((VLOOKUP(B168,Calculation!C$2:C$368,1,FALSE)))),"not entered","")</f>
        <v/>
      </c>
    </row>
    <row r="169" spans="2:7">
      <c r="B169" s="124" t="s">
        <v>8</v>
      </c>
      <c r="C169" s="128" t="str">
        <f t="shared" si="8"/>
        <v xml:space="preserve"> </v>
      </c>
      <c r="D169" s="128" t="str">
        <f t="shared" si="6"/>
        <v xml:space="preserve"> </v>
      </c>
      <c r="E169" s="126">
        <v>1.1574074074074073E-5</v>
      </c>
      <c r="F169" s="127" t="e">
        <f t="shared" si="7"/>
        <v>#N/A</v>
      </c>
      <c r="G169" t="str">
        <f>IF((ISERROR((VLOOKUP(B169,Calculation!C$2:C$368,1,FALSE)))),"not entered","")</f>
        <v/>
      </c>
    </row>
    <row r="170" spans="2:7">
      <c r="B170" s="124" t="s">
        <v>8</v>
      </c>
      <c r="C170" s="128" t="str">
        <f t="shared" si="8"/>
        <v xml:space="preserve"> </v>
      </c>
      <c r="D170" s="128" t="str">
        <f t="shared" si="6"/>
        <v xml:space="preserve"> </v>
      </c>
      <c r="E170" s="126">
        <v>1.1574074074074073E-5</v>
      </c>
      <c r="F170" s="127" t="e">
        <f t="shared" si="7"/>
        <v>#N/A</v>
      </c>
      <c r="G170" t="str">
        <f>IF((ISERROR((VLOOKUP(B170,Calculation!C$2:C$368,1,FALSE)))),"not entered","")</f>
        <v/>
      </c>
    </row>
    <row r="171" spans="2:7">
      <c r="B171" s="124" t="s">
        <v>8</v>
      </c>
      <c r="C171" s="128" t="str">
        <f t="shared" si="8"/>
        <v xml:space="preserve"> </v>
      </c>
      <c r="D171" s="128" t="str">
        <f t="shared" si="6"/>
        <v xml:space="preserve"> </v>
      </c>
      <c r="E171" s="126">
        <v>1.1574074074074073E-5</v>
      </c>
      <c r="F171" s="127" t="e">
        <f t="shared" si="7"/>
        <v>#N/A</v>
      </c>
      <c r="G171" t="str">
        <f>IF((ISERROR((VLOOKUP(B171,Calculation!C$2:C$368,1,FALSE)))),"not entered","")</f>
        <v/>
      </c>
    </row>
    <row r="172" spans="2:7">
      <c r="B172" s="124" t="s">
        <v>8</v>
      </c>
      <c r="C172" s="128" t="str">
        <f t="shared" si="8"/>
        <v xml:space="preserve"> </v>
      </c>
      <c r="D172" s="128" t="str">
        <f t="shared" si="6"/>
        <v xml:space="preserve"> </v>
      </c>
      <c r="E172" s="126">
        <v>1.1574074074074073E-5</v>
      </c>
      <c r="F172" s="127" t="e">
        <f t="shared" si="7"/>
        <v>#N/A</v>
      </c>
      <c r="G172" t="str">
        <f>IF((ISERROR((VLOOKUP(B172,Calculation!C$2:C$368,1,FALSE)))),"not entered","")</f>
        <v/>
      </c>
    </row>
    <row r="173" spans="2:7">
      <c r="B173" s="124" t="s">
        <v>8</v>
      </c>
      <c r="C173" s="128" t="str">
        <f t="shared" si="8"/>
        <v xml:space="preserve"> </v>
      </c>
      <c r="D173" s="128" t="str">
        <f t="shared" si="6"/>
        <v xml:space="preserve"> </v>
      </c>
      <c r="E173" s="126">
        <v>1.1574074074074073E-5</v>
      </c>
      <c r="F173" s="127" t="e">
        <f t="shared" si="7"/>
        <v>#N/A</v>
      </c>
      <c r="G173" t="str">
        <f>IF((ISERROR((VLOOKUP(B173,Calculation!C$2:C$368,1,FALSE)))),"not entered","")</f>
        <v/>
      </c>
    </row>
    <row r="174" spans="2:7">
      <c r="B174" s="124" t="s">
        <v>8</v>
      </c>
      <c r="C174" s="128" t="str">
        <f t="shared" si="8"/>
        <v xml:space="preserve"> </v>
      </c>
      <c r="D174" s="128" t="str">
        <f t="shared" si="6"/>
        <v xml:space="preserve"> </v>
      </c>
      <c r="E174" s="126">
        <v>1.1574074074074073E-5</v>
      </c>
      <c r="F174" s="127" t="e">
        <f t="shared" si="7"/>
        <v>#N/A</v>
      </c>
      <c r="G174" t="str">
        <f>IF((ISERROR((VLOOKUP(B174,Calculation!C$2:C$368,1,FALSE)))),"not entered","")</f>
        <v/>
      </c>
    </row>
    <row r="175" spans="2:7">
      <c r="B175" s="124" t="s">
        <v>8</v>
      </c>
      <c r="C175" s="128" t="str">
        <f t="shared" si="8"/>
        <v xml:space="preserve"> </v>
      </c>
      <c r="D175" s="128" t="str">
        <f t="shared" si="6"/>
        <v xml:space="preserve"> </v>
      </c>
      <c r="E175" s="126">
        <v>1.1574074074074073E-5</v>
      </c>
      <c r="F175" s="127" t="e">
        <f t="shared" si="7"/>
        <v>#N/A</v>
      </c>
      <c r="G175" t="str">
        <f>IF((ISERROR((VLOOKUP(B175,Calculation!C$2:C$368,1,FALSE)))),"not entered","")</f>
        <v/>
      </c>
    </row>
    <row r="176" spans="2:7">
      <c r="B176" s="124" t="s">
        <v>8</v>
      </c>
      <c r="C176" s="128" t="str">
        <f t="shared" si="8"/>
        <v xml:space="preserve"> </v>
      </c>
      <c r="D176" s="128" t="str">
        <f t="shared" si="6"/>
        <v xml:space="preserve"> </v>
      </c>
      <c r="E176" s="126">
        <v>1.1574074074074073E-5</v>
      </c>
      <c r="F176" s="127" t="e">
        <f t="shared" si="7"/>
        <v>#N/A</v>
      </c>
      <c r="G176" t="str">
        <f>IF((ISERROR((VLOOKUP(B176,Calculation!C$2:C$368,1,FALSE)))),"not entered","")</f>
        <v/>
      </c>
    </row>
    <row r="177" spans="2:7">
      <c r="B177" s="124" t="s">
        <v>8</v>
      </c>
      <c r="C177" s="128" t="str">
        <f t="shared" si="8"/>
        <v xml:space="preserve"> </v>
      </c>
      <c r="D177" s="128" t="str">
        <f t="shared" si="6"/>
        <v xml:space="preserve"> </v>
      </c>
      <c r="E177" s="126">
        <v>1.1574074074074073E-5</v>
      </c>
      <c r="F177" s="127" t="e">
        <f t="shared" si="7"/>
        <v>#N/A</v>
      </c>
      <c r="G177" t="str">
        <f>IF((ISERROR((VLOOKUP(B177,Calculation!C$2:C$368,1,FALSE)))),"not entered","")</f>
        <v/>
      </c>
    </row>
    <row r="178" spans="2:7">
      <c r="B178" s="124" t="s">
        <v>8</v>
      </c>
      <c r="C178" s="128" t="str">
        <f t="shared" si="8"/>
        <v xml:space="preserve"> </v>
      </c>
      <c r="D178" s="128" t="str">
        <f t="shared" si="6"/>
        <v xml:space="preserve"> </v>
      </c>
      <c r="E178" s="126">
        <v>1.1574074074074073E-5</v>
      </c>
      <c r="F178" s="127" t="e">
        <f t="shared" si="7"/>
        <v>#N/A</v>
      </c>
      <c r="G178" t="str">
        <f>IF((ISERROR((VLOOKUP(B178,Calculation!C$2:C$368,1,FALSE)))),"not entered","")</f>
        <v/>
      </c>
    </row>
    <row r="179" spans="2:7">
      <c r="B179" s="124" t="s">
        <v>8</v>
      </c>
      <c r="C179" s="128" t="str">
        <f t="shared" si="8"/>
        <v xml:space="preserve"> </v>
      </c>
      <c r="D179" s="128" t="str">
        <f t="shared" si="6"/>
        <v xml:space="preserve"> </v>
      </c>
      <c r="E179" s="126">
        <v>1.1574074074074073E-5</v>
      </c>
      <c r="F179" s="127" t="e">
        <f t="shared" si="7"/>
        <v>#N/A</v>
      </c>
      <c r="G179" t="str">
        <f>IF((ISERROR((VLOOKUP(B179,Calculation!C$2:C$368,1,FALSE)))),"not entered","")</f>
        <v/>
      </c>
    </row>
    <row r="180" spans="2:7">
      <c r="B180" s="124" t="s">
        <v>8</v>
      </c>
      <c r="C180" s="128" t="str">
        <f t="shared" si="8"/>
        <v xml:space="preserve"> </v>
      </c>
      <c r="D180" s="128" t="str">
        <f t="shared" si="6"/>
        <v xml:space="preserve"> </v>
      </c>
      <c r="E180" s="126">
        <v>1.1574074074074073E-5</v>
      </c>
      <c r="F180" s="127" t="e">
        <f t="shared" si="7"/>
        <v>#N/A</v>
      </c>
      <c r="G180" t="str">
        <f>IF((ISERROR((VLOOKUP(B180,Calculation!C$2:C$368,1,FALSE)))),"not entered","")</f>
        <v/>
      </c>
    </row>
    <row r="181" spans="2:7">
      <c r="B181" s="124" t="s">
        <v>8</v>
      </c>
      <c r="C181" s="128" t="str">
        <f t="shared" si="8"/>
        <v xml:space="preserve"> </v>
      </c>
      <c r="D181" s="128" t="str">
        <f t="shared" si="6"/>
        <v xml:space="preserve"> </v>
      </c>
      <c r="E181" s="126">
        <v>1.1574074074074073E-5</v>
      </c>
      <c r="F181" s="127" t="e">
        <f t="shared" si="7"/>
        <v>#N/A</v>
      </c>
      <c r="G181" t="str">
        <f>IF((ISERROR((VLOOKUP(B181,Calculation!C$2:C$368,1,FALSE)))),"not entered","")</f>
        <v/>
      </c>
    </row>
    <row r="182" spans="2:7">
      <c r="B182" s="124" t="s">
        <v>8</v>
      </c>
      <c r="C182" s="128" t="str">
        <f t="shared" si="8"/>
        <v xml:space="preserve"> </v>
      </c>
      <c r="D182" s="128" t="str">
        <f t="shared" si="6"/>
        <v xml:space="preserve"> </v>
      </c>
      <c r="E182" s="126">
        <v>1.1574074074074073E-5</v>
      </c>
      <c r="F182" s="127" t="e">
        <f t="shared" si="7"/>
        <v>#N/A</v>
      </c>
      <c r="G182" t="str">
        <f>IF((ISERROR((VLOOKUP(B182,Calculation!C$2:C$368,1,FALSE)))),"not entered","")</f>
        <v/>
      </c>
    </row>
    <row r="183" spans="2:7">
      <c r="B183" s="124" t="s">
        <v>8</v>
      </c>
      <c r="C183" s="128" t="str">
        <f t="shared" si="8"/>
        <v xml:space="preserve"> </v>
      </c>
      <c r="D183" s="128" t="str">
        <f t="shared" si="6"/>
        <v xml:space="preserve"> </v>
      </c>
      <c r="E183" s="126">
        <v>1.1574074074074073E-5</v>
      </c>
      <c r="F183" s="127" t="e">
        <f t="shared" si="7"/>
        <v>#N/A</v>
      </c>
      <c r="G183" t="str">
        <f>IF((ISERROR((VLOOKUP(B183,Calculation!C$2:C$368,1,FALSE)))),"not entered","")</f>
        <v/>
      </c>
    </row>
    <row r="184" spans="2:7">
      <c r="B184" s="124" t="s">
        <v>8</v>
      </c>
      <c r="C184" s="128" t="str">
        <f t="shared" si="8"/>
        <v xml:space="preserve"> </v>
      </c>
      <c r="D184" s="128" t="str">
        <f t="shared" si="6"/>
        <v xml:space="preserve"> </v>
      </c>
      <c r="E184" s="126">
        <v>1.1574074074074073E-5</v>
      </c>
      <c r="F184" s="127" t="e">
        <f t="shared" si="7"/>
        <v>#N/A</v>
      </c>
      <c r="G184" t="str">
        <f>IF((ISERROR((VLOOKUP(B184,Calculation!C$2:C$368,1,FALSE)))),"not entered","")</f>
        <v/>
      </c>
    </row>
    <row r="185" spans="2:7">
      <c r="B185" s="124" t="s">
        <v>8</v>
      </c>
      <c r="C185" s="128" t="str">
        <f t="shared" si="8"/>
        <v xml:space="preserve"> </v>
      </c>
      <c r="D185" s="128" t="str">
        <f t="shared" si="6"/>
        <v xml:space="preserve"> </v>
      </c>
      <c r="E185" s="126">
        <v>1.1574074074074073E-5</v>
      </c>
      <c r="F185" s="127" t="e">
        <f t="shared" si="7"/>
        <v>#N/A</v>
      </c>
      <c r="G185" t="str">
        <f>IF((ISERROR((VLOOKUP(B185,Calculation!C$2:C$368,1,FALSE)))),"not entered","")</f>
        <v/>
      </c>
    </row>
    <row r="186" spans="2:7">
      <c r="B186" s="124" t="s">
        <v>8</v>
      </c>
      <c r="C186" s="128" t="str">
        <f t="shared" si="8"/>
        <v xml:space="preserve"> </v>
      </c>
      <c r="D186" s="128" t="str">
        <f t="shared" si="6"/>
        <v xml:space="preserve"> </v>
      </c>
      <c r="E186" s="126">
        <v>1.1574074074074073E-5</v>
      </c>
      <c r="F186" s="127" t="e">
        <f t="shared" si="7"/>
        <v>#N/A</v>
      </c>
      <c r="G186" t="str">
        <f>IF((ISERROR((VLOOKUP(B186,Calculation!C$2:C$368,1,FALSE)))),"not entered","")</f>
        <v/>
      </c>
    </row>
    <row r="187" spans="2:7">
      <c r="B187" s="124" t="s">
        <v>8</v>
      </c>
      <c r="C187" s="128" t="str">
        <f t="shared" si="8"/>
        <v xml:space="preserve"> </v>
      </c>
      <c r="D187" s="128" t="str">
        <f t="shared" si="6"/>
        <v xml:space="preserve"> </v>
      </c>
      <c r="E187" s="126">
        <v>1.1574074074074073E-5</v>
      </c>
      <c r="F187" s="127" t="e">
        <f t="shared" si="7"/>
        <v>#N/A</v>
      </c>
      <c r="G187" t="str">
        <f>IF((ISERROR((VLOOKUP(B187,Calculation!C$2:C$368,1,FALSE)))),"not entered","")</f>
        <v/>
      </c>
    </row>
    <row r="188" spans="2:7">
      <c r="B188" s="124" t="s">
        <v>8</v>
      </c>
      <c r="C188" s="128" t="str">
        <f t="shared" si="8"/>
        <v xml:space="preserve"> </v>
      </c>
      <c r="D188" s="128" t="str">
        <f t="shared" si="6"/>
        <v xml:space="preserve"> </v>
      </c>
      <c r="E188" s="126">
        <v>1.1574074074074073E-5</v>
      </c>
      <c r="F188" s="127" t="e">
        <f t="shared" si="7"/>
        <v>#N/A</v>
      </c>
      <c r="G188" t="str">
        <f>IF((ISERROR((VLOOKUP(B188,Calculation!C$2:C$368,1,FALSE)))),"not entered","")</f>
        <v/>
      </c>
    </row>
    <row r="189" spans="2:7">
      <c r="B189" s="124" t="s">
        <v>8</v>
      </c>
      <c r="C189" s="128" t="str">
        <f t="shared" si="8"/>
        <v xml:space="preserve"> </v>
      </c>
      <c r="D189" s="128" t="str">
        <f t="shared" si="6"/>
        <v xml:space="preserve"> </v>
      </c>
      <c r="E189" s="126">
        <v>1.1574074074074073E-5</v>
      </c>
      <c r="F189" s="127" t="e">
        <f t="shared" si="7"/>
        <v>#N/A</v>
      </c>
      <c r="G189" t="str">
        <f>IF((ISERROR((VLOOKUP(B189,Calculation!C$2:C$368,1,FALSE)))),"not entered","")</f>
        <v/>
      </c>
    </row>
    <row r="190" spans="2:7">
      <c r="B190" s="124" t="s">
        <v>8</v>
      </c>
      <c r="C190" s="128" t="str">
        <f t="shared" si="8"/>
        <v xml:space="preserve"> </v>
      </c>
      <c r="D190" s="128" t="str">
        <f t="shared" si="6"/>
        <v xml:space="preserve"> </v>
      </c>
      <c r="E190" s="126">
        <v>1.1574074074074073E-5</v>
      </c>
      <c r="F190" s="127" t="e">
        <f t="shared" si="7"/>
        <v>#N/A</v>
      </c>
      <c r="G190" t="str">
        <f>IF((ISERROR((VLOOKUP(B190,Calculation!C$2:C$368,1,FALSE)))),"not entered","")</f>
        <v/>
      </c>
    </row>
    <row r="191" spans="2:7">
      <c r="B191" s="124" t="s">
        <v>8</v>
      </c>
      <c r="C191" s="128" t="str">
        <f t="shared" si="8"/>
        <v xml:space="preserve"> </v>
      </c>
      <c r="D191" s="128" t="str">
        <f t="shared" si="6"/>
        <v xml:space="preserve"> </v>
      </c>
      <c r="E191" s="126">
        <v>1.1574074074074073E-5</v>
      </c>
      <c r="F191" s="127" t="e">
        <f t="shared" si="7"/>
        <v>#N/A</v>
      </c>
      <c r="G191" t="str">
        <f>IF((ISERROR((VLOOKUP(B191,Calculation!C$2:C$368,1,FALSE)))),"not entered","")</f>
        <v/>
      </c>
    </row>
    <row r="192" spans="2:7">
      <c r="B192" s="124" t="s">
        <v>8</v>
      </c>
      <c r="C192" s="128" t="str">
        <f t="shared" si="8"/>
        <v xml:space="preserve"> </v>
      </c>
      <c r="D192" s="128" t="str">
        <f t="shared" si="6"/>
        <v xml:space="preserve"> </v>
      </c>
      <c r="E192" s="126">
        <v>1.1574074074074073E-5</v>
      </c>
      <c r="F192" s="127" t="e">
        <f t="shared" si="7"/>
        <v>#N/A</v>
      </c>
      <c r="G192" t="str">
        <f>IF((ISERROR((VLOOKUP(B192,Calculation!C$2:C$368,1,FALSE)))),"not entered","")</f>
        <v/>
      </c>
    </row>
    <row r="193" spans="2:7">
      <c r="B193" s="124" t="s">
        <v>8</v>
      </c>
      <c r="C193" s="128" t="str">
        <f t="shared" si="8"/>
        <v xml:space="preserve"> </v>
      </c>
      <c r="D193" s="128" t="str">
        <f t="shared" si="6"/>
        <v xml:space="preserve"> </v>
      </c>
      <c r="E193" s="126">
        <v>1.1574074074074073E-5</v>
      </c>
      <c r="F193" s="127" t="e">
        <f t="shared" si="7"/>
        <v>#N/A</v>
      </c>
      <c r="G193" t="str">
        <f>IF((ISERROR((VLOOKUP(B193,Calculation!C$2:C$368,1,FALSE)))),"not entered","")</f>
        <v/>
      </c>
    </row>
    <row r="194" spans="2:7">
      <c r="B194" s="124" t="s">
        <v>8</v>
      </c>
      <c r="C194" s="128" t="str">
        <f t="shared" si="8"/>
        <v xml:space="preserve"> </v>
      </c>
      <c r="D194" s="128" t="str">
        <f t="shared" si="6"/>
        <v xml:space="preserve"> </v>
      </c>
      <c r="E194" s="126">
        <v>1.1574074074074073E-5</v>
      </c>
      <c r="F194" s="127" t="e">
        <f t="shared" si="7"/>
        <v>#N/A</v>
      </c>
      <c r="G194" t="str">
        <f>IF((ISERROR((VLOOKUP(B194,Calculation!C$2:C$368,1,FALSE)))),"not entered","")</f>
        <v/>
      </c>
    </row>
    <row r="195" spans="2:7">
      <c r="B195" s="124" t="s">
        <v>8</v>
      </c>
      <c r="C195" s="128" t="str">
        <f t="shared" si="8"/>
        <v xml:space="preserve"> </v>
      </c>
      <c r="D195" s="128" t="str">
        <f t="shared" si="6"/>
        <v xml:space="preserve"> </v>
      </c>
      <c r="E195" s="126">
        <v>1.1574074074074073E-5</v>
      </c>
      <c r="F195" s="127" t="e">
        <f t="shared" si="7"/>
        <v>#N/A</v>
      </c>
      <c r="G195" t="str">
        <f>IF((ISERROR((VLOOKUP(B195,Calculation!C$2:C$368,1,FALSE)))),"not entered","")</f>
        <v/>
      </c>
    </row>
    <row r="196" spans="2:7">
      <c r="B196" s="124" t="s">
        <v>8</v>
      </c>
      <c r="C196" s="128" t="str">
        <f t="shared" si="8"/>
        <v xml:space="preserve"> </v>
      </c>
      <c r="D196" s="128" t="str">
        <f t="shared" si="6"/>
        <v xml:space="preserve"> </v>
      </c>
      <c r="E196" s="126">
        <v>1.1574074074074073E-5</v>
      </c>
      <c r="F196" s="127" t="e">
        <f t="shared" si="7"/>
        <v>#N/A</v>
      </c>
      <c r="G196" t="str">
        <f>IF((ISERROR((VLOOKUP(B196,Calculation!C$2:C$368,1,FALSE)))),"not entered","")</f>
        <v/>
      </c>
    </row>
    <row r="197" spans="2:7">
      <c r="B197" s="124" t="s">
        <v>8</v>
      </c>
      <c r="C197" s="128" t="str">
        <f t="shared" si="8"/>
        <v xml:space="preserve"> </v>
      </c>
      <c r="D197" s="128" t="str">
        <f t="shared" si="6"/>
        <v xml:space="preserve"> </v>
      </c>
      <c r="E197" s="126">
        <v>1.1574074074074073E-5</v>
      </c>
      <c r="F197" s="127" t="e">
        <f t="shared" si="7"/>
        <v>#N/A</v>
      </c>
      <c r="G197" t="str">
        <f>IF((ISERROR((VLOOKUP(B197,Calculation!C$2:C$368,1,FALSE)))),"not entered","")</f>
        <v/>
      </c>
    </row>
    <row r="198" spans="2:7">
      <c r="B198" s="124" t="s">
        <v>8</v>
      </c>
      <c r="C198" s="128" t="str">
        <f t="shared" si="8"/>
        <v xml:space="preserve"> </v>
      </c>
      <c r="D198" s="128" t="str">
        <f t="shared" ref="D198:D203" si="9">VLOOKUP(B198,name,2,FALSE)</f>
        <v xml:space="preserve"> </v>
      </c>
      <c r="E198" s="126">
        <v>1.1574074074074073E-5</v>
      </c>
      <c r="F198" s="127" t="e">
        <f t="shared" ref="F198:F203" si="10">(VLOOKUP(C198,C$4:E$5,3,FALSE))/(E198/10000)</f>
        <v>#N/A</v>
      </c>
      <c r="G198" t="str">
        <f>IF((ISERROR((VLOOKUP(B198,Calculation!C$2:C$368,1,FALSE)))),"not entered","")</f>
        <v/>
      </c>
    </row>
    <row r="199" spans="2:7">
      <c r="B199" s="124" t="s">
        <v>8</v>
      </c>
      <c r="C199" s="128" t="str">
        <f t="shared" si="8"/>
        <v xml:space="preserve"> </v>
      </c>
      <c r="D199" s="128" t="str">
        <f t="shared" si="9"/>
        <v xml:space="preserve"> </v>
      </c>
      <c r="E199" s="126">
        <v>1.1574074074074073E-5</v>
      </c>
      <c r="F199" s="127" t="e">
        <f t="shared" si="10"/>
        <v>#N/A</v>
      </c>
      <c r="G199" t="str">
        <f>IF((ISERROR((VLOOKUP(B199,Calculation!C$2:C$368,1,FALSE)))),"not entered","")</f>
        <v/>
      </c>
    </row>
    <row r="200" spans="2:7">
      <c r="B200" s="124" t="s">
        <v>8</v>
      </c>
      <c r="C200" s="128" t="str">
        <f t="shared" si="8"/>
        <v xml:space="preserve"> </v>
      </c>
      <c r="D200" s="128" t="str">
        <f t="shared" si="9"/>
        <v xml:space="preserve"> </v>
      </c>
      <c r="E200" s="126">
        <v>1.1574074074074073E-5</v>
      </c>
      <c r="F200" s="127" t="e">
        <f t="shared" si="10"/>
        <v>#N/A</v>
      </c>
      <c r="G200" t="str">
        <f>IF((ISERROR((VLOOKUP(B200,Calculation!C$2:C$368,1,FALSE)))),"not entered","")</f>
        <v/>
      </c>
    </row>
    <row r="201" spans="2:7">
      <c r="B201" s="124" t="s">
        <v>8</v>
      </c>
      <c r="C201" s="128" t="str">
        <f t="shared" si="8"/>
        <v xml:space="preserve"> </v>
      </c>
      <c r="D201" s="128" t="str">
        <f t="shared" si="9"/>
        <v xml:space="preserve"> </v>
      </c>
      <c r="E201" s="126">
        <v>1.1574074074074073E-5</v>
      </c>
      <c r="F201" s="127" t="e">
        <f t="shared" si="10"/>
        <v>#N/A</v>
      </c>
      <c r="G201" t="str">
        <f>IF((ISERROR((VLOOKUP(B201,Calculation!C$2:C$368,1,FALSE)))),"not entered","")</f>
        <v/>
      </c>
    </row>
    <row r="202" spans="2:7">
      <c r="B202" s="124" t="s">
        <v>8</v>
      </c>
      <c r="C202" s="128" t="str">
        <f t="shared" si="8"/>
        <v xml:space="preserve"> </v>
      </c>
      <c r="D202" s="128" t="str">
        <f t="shared" si="9"/>
        <v xml:space="preserve"> </v>
      </c>
      <c r="E202" s="126">
        <v>1.1574074074074073E-5</v>
      </c>
      <c r="F202" s="127" t="e">
        <f t="shared" si="10"/>
        <v>#N/A</v>
      </c>
      <c r="G202" t="str">
        <f>IF((ISERROR((VLOOKUP(B202,Calculation!C$2:C$368,1,FALSE)))),"not entered","")</f>
        <v/>
      </c>
    </row>
    <row r="203" spans="2:7">
      <c r="B203" s="124" t="s">
        <v>8</v>
      </c>
      <c r="C203" s="128" t="str">
        <f>VLOOKUP(B203,name,3,FALSE)</f>
        <v xml:space="preserve"> </v>
      </c>
      <c r="D203" s="128" t="str">
        <f t="shared" si="9"/>
        <v xml:space="preserve"> </v>
      </c>
      <c r="E203" s="126">
        <v>1.1574074074074073E-5</v>
      </c>
      <c r="F203" s="127" t="e">
        <f t="shared" si="10"/>
        <v>#N/A</v>
      </c>
      <c r="G203" t="str">
        <f>IF((ISERROR((VLOOKUP(B203,Calculation!C$2:C$368,1,FALSE)))),"not entered","")</f>
        <v/>
      </c>
    </row>
    <row r="204" spans="2:7" ht="13.5" thickBot="1">
      <c r="B204" s="129"/>
      <c r="C204" s="130"/>
      <c r="D204" s="130"/>
      <c r="E204" s="131"/>
      <c r="F204" s="132"/>
      <c r="G204" t="str">
        <f>IF((ISERROR((VLOOKUP(B204,Calculation!C$2:C$368,1,FALSE)))),"not entered","")</f>
        <v>not entered</v>
      </c>
    </row>
    <row r="205" spans="2:7" ht="13.5" thickBot="1">
      <c r="B205" s="70"/>
      <c r="C205" s="71"/>
      <c r="D205" s="71"/>
      <c r="E205" s="72"/>
      <c r="F205" s="73"/>
    </row>
    <row r="206" spans="2:7">
      <c r="B206" s="30"/>
      <c r="C206" s="57"/>
      <c r="D206" s="57"/>
      <c r="E206" s="31"/>
      <c r="F206" s="32"/>
    </row>
    <row r="207" spans="2:7">
      <c r="B207" s="30"/>
      <c r="C207" s="57"/>
      <c r="D207" s="57"/>
      <c r="E207" s="31"/>
      <c r="F207" s="32"/>
    </row>
    <row r="208" spans="2:7">
      <c r="B208" s="30"/>
      <c r="C208" s="57"/>
      <c r="D208" s="57"/>
      <c r="E208" s="31"/>
      <c r="F208" s="32"/>
    </row>
  </sheetData>
  <phoneticPr fontId="2" type="noConversion"/>
  <conditionalFormatting sqref="B1:B3 B205:B208">
    <cfRule type="cellIs" dxfId="61" priority="5" stopIfTrue="1" operator="equal">
      <formula>"x"</formula>
    </cfRule>
  </conditionalFormatting>
  <conditionalFormatting sqref="G4:G205">
    <cfRule type="cellIs" dxfId="60" priority="6" stopIfTrue="1" operator="equal">
      <formula>#N/A</formula>
    </cfRule>
  </conditionalFormatting>
  <conditionalFormatting sqref="G4:G30">
    <cfRule type="cellIs" dxfId="59" priority="3" stopIfTrue="1" operator="equal">
      <formula>#N/A</formula>
    </cfRule>
  </conditionalFormatting>
  <conditionalFormatting sqref="B4:B5 B7:B204">
    <cfRule type="cellIs" dxfId="58" priority="2" stopIfTrue="1" operator="equal">
      <formula>"x"</formula>
    </cfRule>
  </conditionalFormatting>
  <conditionalFormatting sqref="B6">
    <cfRule type="cellIs" dxfId="57" priority="1" stopIfTrue="1" operator="equal">
      <formula>"x"</formula>
    </cfRule>
  </conditionalFormatting>
  <pageMargins left="0.75" right="0.75" top="1" bottom="1" header="0.5" footer="0.5"/>
  <headerFooter alignWithMargins="0"/>
  <webPublishItems count="2">
    <webPublishItem id="19531" divId="ebta league Youth_19531" sourceType="range" sourceRef="A1:F9" destinationFile="C:\A TEER\Web\TEER League 08\Grays Y.htm"/>
    <webPublishItem id="21682" divId="ebta league Youth_21682" sourceType="range" sourceRef="A1:F10" destinationFile="C:\A TEER\Web\TEER League 09\Grays Y.htm"/>
  </webPublishItems>
</worksheet>
</file>

<file path=xl/worksheets/sheet12.xml><?xml version="1.0" encoding="utf-8"?>
<worksheet xmlns="http://schemas.openxmlformats.org/spreadsheetml/2006/main" xmlns:r="http://schemas.openxmlformats.org/officeDocument/2006/relationships">
  <dimension ref="B1:G208"/>
  <sheetViews>
    <sheetView workbookViewId="0">
      <selection activeCell="B2" sqref="B2"/>
    </sheetView>
  </sheetViews>
  <sheetFormatPr defaultRowHeight="12.75"/>
  <cols>
    <col min="1" max="1" width="1.7109375" customWidth="1"/>
    <col min="2" max="2" width="18.7109375" customWidth="1"/>
    <col min="3" max="3" width="7.140625" bestFit="1" customWidth="1"/>
    <col min="4" max="4" width="25.85546875" customWidth="1"/>
    <col min="5" max="5" width="8.140625" bestFit="1" customWidth="1"/>
    <col min="6" max="6" width="8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Races!A10</f>
        <v>N.Norfolk Tri</v>
      </c>
      <c r="C2" s="57"/>
      <c r="D2" s="31"/>
      <c r="E2" s="32"/>
    </row>
    <row r="3" spans="2:7" ht="13.5" thickBot="1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>
      <c r="B4" s="120" t="s">
        <v>69</v>
      </c>
      <c r="C4" s="121" t="s">
        <v>73</v>
      </c>
      <c r="D4" s="121"/>
      <c r="E4" s="122">
        <v>2.0763888888888894E-2</v>
      </c>
      <c r="F4" s="123"/>
      <c r="G4" t="str">
        <f>IF((ISERROR((VLOOKUP(B4,Calculation!C$2:C$368,1,FALSE)))),"not entered","")</f>
        <v/>
      </c>
    </row>
    <row r="5" spans="2:7">
      <c r="B5" s="124" t="s">
        <v>69</v>
      </c>
      <c r="C5" s="125" t="s">
        <v>74</v>
      </c>
      <c r="D5" s="125"/>
      <c r="E5" s="126">
        <v>2.0590277777777777E-2</v>
      </c>
      <c r="F5" s="127"/>
      <c r="G5" t="str">
        <f>IF((ISERROR((VLOOKUP(B5,Calculation!C$2:C$368,1,FALSE)))),"not entered","")</f>
        <v/>
      </c>
    </row>
    <row r="6" spans="2:7">
      <c r="B6" s="124" t="s">
        <v>100</v>
      </c>
      <c r="C6" s="128" t="str">
        <f>VLOOKUP(B6,name,3,FALSE)</f>
        <v>Female</v>
      </c>
      <c r="D6" s="128" t="str">
        <f t="shared" ref="D6:D69" si="0">VLOOKUP(B6,name,2,FALSE)</f>
        <v>City of Norwich triathlon club</v>
      </c>
      <c r="E6" s="126">
        <v>2.0763888888888894E-2</v>
      </c>
      <c r="F6" s="127">
        <f t="shared" ref="F6:F69" si="1">(VLOOKUP(C6,C$4:E$5,3,FALSE))/(E6/10000)</f>
        <v>10000</v>
      </c>
      <c r="G6" t="str">
        <f>IF((ISERROR((VLOOKUP(B6,Calculation!C$2:C$368,1,FALSE)))),"not entered","")</f>
        <v/>
      </c>
    </row>
    <row r="7" spans="2:7">
      <c r="B7" s="124" t="s">
        <v>101</v>
      </c>
      <c r="C7" s="128" t="str">
        <f>VLOOKUP(B7,name,3,FALSE)</f>
        <v>Female</v>
      </c>
      <c r="D7" s="128" t="str">
        <f t="shared" si="0"/>
        <v>Ipswich Triathlon Club</v>
      </c>
      <c r="E7" s="126">
        <v>2.268518518518519E-2</v>
      </c>
      <c r="F7" s="127">
        <f t="shared" si="1"/>
        <v>9153.0612244897966</v>
      </c>
      <c r="G7" t="str">
        <f>IF((ISERROR((VLOOKUP(B7,Calculation!C$2:C$368,1,FALSE)))),"not entered","")</f>
        <v/>
      </c>
    </row>
    <row r="8" spans="2:7">
      <c r="B8" s="124" t="s">
        <v>104</v>
      </c>
      <c r="C8" s="128" t="str">
        <f>VLOOKUP(B8,name,3,FALSE)</f>
        <v>Female</v>
      </c>
      <c r="D8" s="128" t="str">
        <f t="shared" si="0"/>
        <v>Discovery Tri</v>
      </c>
      <c r="E8" s="126">
        <v>2.5335648148148156E-2</v>
      </c>
      <c r="F8" s="127">
        <f>(VLOOKUP(C8,C$4:E$5,3,FALSE))/(E8/10000)</f>
        <v>8195.523069894929</v>
      </c>
      <c r="G8" t="str">
        <f>IF((ISERROR((VLOOKUP(B8,Calculation!C$2:C$368,1,FALSE)))),"not entered","")</f>
        <v/>
      </c>
    </row>
    <row r="9" spans="2:7">
      <c r="B9" s="124" t="s">
        <v>108</v>
      </c>
      <c r="C9" s="128" t="str">
        <f>VLOOKUP(B9,name,3,FALSE)</f>
        <v>Female</v>
      </c>
      <c r="D9" s="128" t="str">
        <f t="shared" si="0"/>
        <v>East Essex Triathlon Club</v>
      </c>
      <c r="E9" s="126">
        <v>2.8715277777777791E-2</v>
      </c>
      <c r="F9" s="127">
        <f t="shared" si="1"/>
        <v>7230.9552599758154</v>
      </c>
      <c r="G9" t="str">
        <f>IF((ISERROR((VLOOKUP(B9,Calculation!C$2:C$368,1,FALSE)))),"not entered","")</f>
        <v/>
      </c>
    </row>
    <row r="10" spans="2:7">
      <c r="B10" s="124" t="s">
        <v>153</v>
      </c>
      <c r="C10" s="128" t="str">
        <f>VLOOKUP(B10,name,3,FALSE)</f>
        <v>Male</v>
      </c>
      <c r="D10" s="128" t="str">
        <f t="shared" si="0"/>
        <v>Cambridge Triathlon Club</v>
      </c>
      <c r="E10" s="126">
        <v>2.0590277777777777E-2</v>
      </c>
      <c r="F10" s="127">
        <f t="shared" si="1"/>
        <v>10000</v>
      </c>
      <c r="G10" t="str">
        <f>IF((ISERROR((VLOOKUP(B10,Calculation!C$2:C$368,1,FALSE)))),"not entered","")</f>
        <v/>
      </c>
    </row>
    <row r="11" spans="2:7">
      <c r="B11" s="124" t="s">
        <v>116</v>
      </c>
      <c r="C11" s="128" t="str">
        <f t="shared" ref="C11:C74" si="2">VLOOKUP(B11,name,3,FALSE)</f>
        <v>Male</v>
      </c>
      <c r="D11" s="128" t="str">
        <f t="shared" si="0"/>
        <v>East Essex Tri</v>
      </c>
      <c r="E11" s="126">
        <v>2.0636574074074071E-2</v>
      </c>
      <c r="F11" s="127">
        <f t="shared" si="1"/>
        <v>9977.5659001682561</v>
      </c>
      <c r="G11" t="str">
        <f>IF((ISERROR((VLOOKUP(B11,Calculation!C$2:C$368,1,FALSE)))),"not entered","")</f>
        <v/>
      </c>
    </row>
    <row r="12" spans="2:7">
      <c r="B12" s="124" t="s">
        <v>152</v>
      </c>
      <c r="C12" s="128" t="str">
        <f t="shared" si="2"/>
        <v>Male</v>
      </c>
      <c r="D12" s="128" t="str">
        <f t="shared" si="0"/>
        <v>Cambridge Triathlon Club</v>
      </c>
      <c r="E12" s="126">
        <v>2.1215277777777777E-2</v>
      </c>
      <c r="F12" s="127">
        <f t="shared" si="1"/>
        <v>9705.4009819967268</v>
      </c>
      <c r="G12" t="str">
        <f>IF((ISERROR((VLOOKUP(B12,Calculation!C$2:C$368,1,FALSE)))),"not entered","")</f>
        <v/>
      </c>
    </row>
    <row r="13" spans="2:7">
      <c r="B13" s="124" t="s">
        <v>139</v>
      </c>
      <c r="C13" s="128" t="str">
        <f t="shared" si="2"/>
        <v>Male</v>
      </c>
      <c r="D13" s="128" t="str">
        <f t="shared" si="0"/>
        <v>Tri Sport Epping</v>
      </c>
      <c r="E13" s="126">
        <v>2.1273148148148152E-2</v>
      </c>
      <c r="F13" s="127">
        <f t="shared" si="1"/>
        <v>9678.9989118607155</v>
      </c>
      <c r="G13" t="str">
        <f>IF((ISERROR((VLOOKUP(B13,Calculation!C$2:C$368,1,FALSE)))),"not entered","")</f>
        <v/>
      </c>
    </row>
    <row r="14" spans="2:7">
      <c r="B14" s="124" t="s">
        <v>157</v>
      </c>
      <c r="C14" s="128" t="str">
        <f t="shared" si="2"/>
        <v>Male</v>
      </c>
      <c r="D14" s="128" t="str">
        <f t="shared" si="0"/>
        <v>City of Norwich</v>
      </c>
      <c r="E14" s="126">
        <v>2.2430555555555551E-2</v>
      </c>
      <c r="F14" s="127">
        <f t="shared" si="1"/>
        <v>9179.5665634674951</v>
      </c>
      <c r="G14" t="str">
        <f>IF((ISERROR((VLOOKUP(B14,Calculation!C$2:C$368,1,FALSE)))),"not entered","")</f>
        <v/>
      </c>
    </row>
    <row r="15" spans="2:7">
      <c r="B15" s="124" t="s">
        <v>158</v>
      </c>
      <c r="C15" s="128" t="str">
        <f t="shared" si="2"/>
        <v>Male</v>
      </c>
      <c r="D15" s="128" t="str">
        <f t="shared" si="0"/>
        <v>City of Norwich Triathlon Club</v>
      </c>
      <c r="E15" s="126">
        <v>2.5902777777777788E-2</v>
      </c>
      <c r="F15" s="127">
        <f t="shared" si="1"/>
        <v>7949.0616621983881</v>
      </c>
      <c r="G15" t="str">
        <f>IF((ISERROR((VLOOKUP(B15,Calculation!C$2:C$368,1,FALSE)))),"not entered","")</f>
        <v/>
      </c>
    </row>
    <row r="16" spans="2:7">
      <c r="B16" s="124" t="s">
        <v>179</v>
      </c>
      <c r="C16" s="128" t="s">
        <v>74</v>
      </c>
      <c r="D16" s="128" t="s">
        <v>180</v>
      </c>
      <c r="E16" s="126">
        <v>2.8483796296296299E-2</v>
      </c>
      <c r="F16" s="127">
        <f t="shared" si="1"/>
        <v>7228.7687931735054</v>
      </c>
      <c r="G16" t="str">
        <f>IF((ISERROR((VLOOKUP(B16,Calculation!C$2:C$368,1,FALSE)))),"not entered","")</f>
        <v/>
      </c>
    </row>
    <row r="17" spans="2:7">
      <c r="B17" s="124" t="s">
        <v>8</v>
      </c>
      <c r="C17" s="128" t="str">
        <f t="shared" si="2"/>
        <v xml:space="preserve"> </v>
      </c>
      <c r="D17" s="128" t="str">
        <f t="shared" si="0"/>
        <v xml:space="preserve"> </v>
      </c>
      <c r="E17" s="126">
        <v>1.1574074074074073E-5</v>
      </c>
      <c r="F17" s="127" t="e">
        <f t="shared" si="1"/>
        <v>#N/A</v>
      </c>
      <c r="G17" t="str">
        <f>IF((ISERROR((VLOOKUP(B17,Calculation!C$2:C$368,1,FALSE)))),"not entered","")</f>
        <v/>
      </c>
    </row>
    <row r="18" spans="2:7">
      <c r="B18" s="124" t="s">
        <v>8</v>
      </c>
      <c r="C18" s="128" t="str">
        <f t="shared" si="2"/>
        <v xml:space="preserve"> </v>
      </c>
      <c r="D18" s="128" t="str">
        <f t="shared" si="0"/>
        <v xml:space="preserve"> </v>
      </c>
      <c r="E18" s="126">
        <v>1.1574074074074073E-5</v>
      </c>
      <c r="F18" s="127" t="e">
        <f t="shared" si="1"/>
        <v>#N/A</v>
      </c>
      <c r="G18" t="str">
        <f>IF((ISERROR((VLOOKUP(B18,Calculation!C$2:C$368,1,FALSE)))),"not entered","")</f>
        <v/>
      </c>
    </row>
    <row r="19" spans="2:7">
      <c r="B19" s="124" t="s">
        <v>8</v>
      </c>
      <c r="C19" s="128" t="str">
        <f t="shared" si="2"/>
        <v xml:space="preserve"> </v>
      </c>
      <c r="D19" s="128" t="str">
        <f t="shared" si="0"/>
        <v xml:space="preserve"> </v>
      </c>
      <c r="E19" s="126">
        <v>1.1574074074074073E-5</v>
      </c>
      <c r="F19" s="127" t="e">
        <f t="shared" si="1"/>
        <v>#N/A</v>
      </c>
      <c r="G19" t="str">
        <f>IF((ISERROR((VLOOKUP(B19,Calculation!C$2:C$368,1,FALSE)))),"not entered","")</f>
        <v/>
      </c>
    </row>
    <row r="20" spans="2:7">
      <c r="B20" s="124" t="s">
        <v>8</v>
      </c>
      <c r="C20" s="128" t="str">
        <f t="shared" si="2"/>
        <v xml:space="preserve"> </v>
      </c>
      <c r="D20" s="128" t="str">
        <f t="shared" si="0"/>
        <v xml:space="preserve"> </v>
      </c>
      <c r="E20" s="126">
        <v>1.1574074074074073E-5</v>
      </c>
      <c r="F20" s="127" t="e">
        <f t="shared" si="1"/>
        <v>#N/A</v>
      </c>
      <c r="G20" t="str">
        <f>IF((ISERROR((VLOOKUP(B20,Calculation!C$2:C$368,1,FALSE)))),"not entered","")</f>
        <v/>
      </c>
    </row>
    <row r="21" spans="2:7">
      <c r="B21" s="124" t="s">
        <v>8</v>
      </c>
      <c r="C21" s="128" t="str">
        <f t="shared" si="2"/>
        <v xml:space="preserve"> </v>
      </c>
      <c r="D21" s="128" t="str">
        <f t="shared" si="0"/>
        <v xml:space="preserve"> </v>
      </c>
      <c r="E21" s="126">
        <v>1.1574074074074073E-5</v>
      </c>
      <c r="F21" s="127" t="e">
        <f t="shared" si="1"/>
        <v>#N/A</v>
      </c>
      <c r="G21" t="str">
        <f>IF((ISERROR((VLOOKUP(B21,Calculation!C$2:C$368,1,FALSE)))),"not entered","")</f>
        <v/>
      </c>
    </row>
    <row r="22" spans="2:7">
      <c r="B22" s="124" t="s">
        <v>8</v>
      </c>
      <c r="C22" s="128" t="str">
        <f t="shared" si="2"/>
        <v xml:space="preserve"> </v>
      </c>
      <c r="D22" s="128" t="str">
        <f t="shared" si="0"/>
        <v xml:space="preserve"> </v>
      </c>
      <c r="E22" s="126">
        <v>1.1574074074074073E-5</v>
      </c>
      <c r="F22" s="127" t="e">
        <f t="shared" si="1"/>
        <v>#N/A</v>
      </c>
      <c r="G22" t="str">
        <f>IF((ISERROR((VLOOKUP(B22,Calculation!C$2:C$368,1,FALSE)))),"not entered","")</f>
        <v/>
      </c>
    </row>
    <row r="23" spans="2:7">
      <c r="B23" s="124" t="s">
        <v>8</v>
      </c>
      <c r="C23" s="128" t="str">
        <f t="shared" si="2"/>
        <v xml:space="preserve"> </v>
      </c>
      <c r="D23" s="128" t="str">
        <f t="shared" si="0"/>
        <v xml:space="preserve"> </v>
      </c>
      <c r="E23" s="126">
        <v>1.1574074074074073E-5</v>
      </c>
      <c r="F23" s="127" t="e">
        <f t="shared" si="1"/>
        <v>#N/A</v>
      </c>
      <c r="G23" t="str">
        <f>IF((ISERROR((VLOOKUP(B23,Calculation!C$2:C$368,1,FALSE)))),"not entered","")</f>
        <v/>
      </c>
    </row>
    <row r="24" spans="2:7">
      <c r="B24" s="124" t="s">
        <v>8</v>
      </c>
      <c r="C24" s="128" t="str">
        <f t="shared" si="2"/>
        <v xml:space="preserve"> </v>
      </c>
      <c r="D24" s="128" t="str">
        <f t="shared" si="0"/>
        <v xml:space="preserve"> </v>
      </c>
      <c r="E24" s="126">
        <v>1.1574074074074073E-5</v>
      </c>
      <c r="F24" s="127" t="e">
        <f t="shared" si="1"/>
        <v>#N/A</v>
      </c>
      <c r="G24" t="str">
        <f>IF((ISERROR((VLOOKUP(B24,Calculation!C$2:C$368,1,FALSE)))),"not entered","")</f>
        <v/>
      </c>
    </row>
    <row r="25" spans="2:7">
      <c r="B25" s="124" t="s">
        <v>8</v>
      </c>
      <c r="C25" s="128" t="str">
        <f t="shared" si="2"/>
        <v xml:space="preserve"> </v>
      </c>
      <c r="D25" s="128" t="str">
        <f t="shared" si="0"/>
        <v xml:space="preserve"> </v>
      </c>
      <c r="E25" s="126">
        <v>1.1574074074074073E-5</v>
      </c>
      <c r="F25" s="127" t="e">
        <f t="shared" si="1"/>
        <v>#N/A</v>
      </c>
      <c r="G25" t="str">
        <f>IF((ISERROR((VLOOKUP(B25,Calculation!C$2:C$368,1,FALSE)))),"not entered","")</f>
        <v/>
      </c>
    </row>
    <row r="26" spans="2:7">
      <c r="B26" s="124" t="s">
        <v>8</v>
      </c>
      <c r="C26" s="128" t="str">
        <f t="shared" si="2"/>
        <v xml:space="preserve"> </v>
      </c>
      <c r="D26" s="128" t="str">
        <f t="shared" si="0"/>
        <v xml:space="preserve"> </v>
      </c>
      <c r="E26" s="126">
        <v>1.1574074074074073E-5</v>
      </c>
      <c r="F26" s="127" t="e">
        <f t="shared" si="1"/>
        <v>#N/A</v>
      </c>
      <c r="G26" t="str">
        <f>IF((ISERROR((VLOOKUP(B26,Calculation!C$2:C$368,1,FALSE)))),"not entered","")</f>
        <v/>
      </c>
    </row>
    <row r="27" spans="2:7">
      <c r="B27" s="124" t="s">
        <v>8</v>
      </c>
      <c r="C27" s="128" t="str">
        <f t="shared" si="2"/>
        <v xml:space="preserve"> </v>
      </c>
      <c r="D27" s="128" t="str">
        <f t="shared" si="0"/>
        <v xml:space="preserve"> </v>
      </c>
      <c r="E27" s="126">
        <v>1.1574074074074073E-5</v>
      </c>
      <c r="F27" s="127" t="e">
        <f t="shared" si="1"/>
        <v>#N/A</v>
      </c>
      <c r="G27" t="str">
        <f>IF((ISERROR((VLOOKUP(B27,Calculation!C$2:C$368,1,FALSE)))),"not entered","")</f>
        <v/>
      </c>
    </row>
    <row r="28" spans="2:7">
      <c r="B28" s="124" t="s">
        <v>8</v>
      </c>
      <c r="C28" s="128" t="str">
        <f t="shared" si="2"/>
        <v xml:space="preserve"> </v>
      </c>
      <c r="D28" s="128" t="str">
        <f t="shared" si="0"/>
        <v xml:space="preserve"> </v>
      </c>
      <c r="E28" s="126">
        <v>1.1574074074074073E-5</v>
      </c>
      <c r="F28" s="127" t="e">
        <f t="shared" si="1"/>
        <v>#N/A</v>
      </c>
      <c r="G28" t="str">
        <f>IF((ISERROR((VLOOKUP(B28,Calculation!C$2:C$368,1,FALSE)))),"not entered","")</f>
        <v/>
      </c>
    </row>
    <row r="29" spans="2:7">
      <c r="B29" s="124" t="s">
        <v>8</v>
      </c>
      <c r="C29" s="128" t="str">
        <f t="shared" si="2"/>
        <v xml:space="preserve"> </v>
      </c>
      <c r="D29" s="128" t="str">
        <f t="shared" si="0"/>
        <v xml:space="preserve"> </v>
      </c>
      <c r="E29" s="126">
        <v>1.1574074074074073E-5</v>
      </c>
      <c r="F29" s="127" t="e">
        <f t="shared" si="1"/>
        <v>#N/A</v>
      </c>
      <c r="G29" t="str">
        <f>IF((ISERROR((VLOOKUP(B29,Calculation!C$2:C$368,1,FALSE)))),"not entered","")</f>
        <v/>
      </c>
    </row>
    <row r="30" spans="2:7">
      <c r="B30" s="124" t="s">
        <v>8</v>
      </c>
      <c r="C30" s="128" t="str">
        <f t="shared" si="2"/>
        <v xml:space="preserve"> </v>
      </c>
      <c r="D30" s="128" t="str">
        <f t="shared" si="0"/>
        <v xml:space="preserve"> </v>
      </c>
      <c r="E30" s="126">
        <v>1.1574074074074073E-5</v>
      </c>
      <c r="F30" s="127" t="e">
        <f t="shared" si="1"/>
        <v>#N/A</v>
      </c>
      <c r="G30" t="str">
        <f>IF((ISERROR((VLOOKUP(B30,Calculation!C$2:C$368,1,FALSE)))),"not entered","")</f>
        <v/>
      </c>
    </row>
    <row r="31" spans="2:7">
      <c r="B31" s="124" t="s">
        <v>8</v>
      </c>
      <c r="C31" s="128" t="str">
        <f t="shared" si="2"/>
        <v xml:space="preserve"> </v>
      </c>
      <c r="D31" s="128" t="str">
        <f t="shared" si="0"/>
        <v xml:space="preserve"> </v>
      </c>
      <c r="E31" s="126">
        <v>1.1574074074074073E-5</v>
      </c>
      <c r="F31" s="127" t="e">
        <f t="shared" si="1"/>
        <v>#N/A</v>
      </c>
      <c r="G31" t="str">
        <f>IF((ISERROR((VLOOKUP(B31,Calculation!C$2:C$368,1,FALSE)))),"not entered","")</f>
        <v/>
      </c>
    </row>
    <row r="32" spans="2:7">
      <c r="B32" s="124" t="s">
        <v>8</v>
      </c>
      <c r="C32" s="128" t="str">
        <f t="shared" si="2"/>
        <v xml:space="preserve"> </v>
      </c>
      <c r="D32" s="128" t="str">
        <f t="shared" si="0"/>
        <v xml:space="preserve"> </v>
      </c>
      <c r="E32" s="126">
        <v>1.1574074074074073E-5</v>
      </c>
      <c r="F32" s="127" t="e">
        <f t="shared" si="1"/>
        <v>#N/A</v>
      </c>
      <c r="G32" t="str">
        <f>IF((ISERROR((VLOOKUP(B32,Calculation!C$2:C$368,1,FALSE)))),"not entered","")</f>
        <v/>
      </c>
    </row>
    <row r="33" spans="2:7">
      <c r="B33" s="124" t="s">
        <v>8</v>
      </c>
      <c r="C33" s="128" t="str">
        <f t="shared" si="2"/>
        <v xml:space="preserve"> </v>
      </c>
      <c r="D33" s="128" t="str">
        <f t="shared" si="0"/>
        <v xml:space="preserve"> </v>
      </c>
      <c r="E33" s="126">
        <v>1.1574074074074073E-5</v>
      </c>
      <c r="F33" s="127" t="e">
        <f t="shared" si="1"/>
        <v>#N/A</v>
      </c>
      <c r="G33" t="str">
        <f>IF((ISERROR((VLOOKUP(B33,Calculation!C$2:C$368,1,FALSE)))),"not entered","")</f>
        <v/>
      </c>
    </row>
    <row r="34" spans="2:7">
      <c r="B34" s="124" t="s">
        <v>8</v>
      </c>
      <c r="C34" s="128" t="str">
        <f t="shared" si="2"/>
        <v xml:space="preserve"> </v>
      </c>
      <c r="D34" s="128" t="str">
        <f t="shared" si="0"/>
        <v xml:space="preserve"> </v>
      </c>
      <c r="E34" s="126">
        <v>1.1574074074074073E-5</v>
      </c>
      <c r="F34" s="127" t="e">
        <f t="shared" si="1"/>
        <v>#N/A</v>
      </c>
      <c r="G34" t="str">
        <f>IF((ISERROR((VLOOKUP(B34,Calculation!C$2:C$368,1,FALSE)))),"not entered","")</f>
        <v/>
      </c>
    </row>
    <row r="35" spans="2:7">
      <c r="B35" s="124" t="s">
        <v>8</v>
      </c>
      <c r="C35" s="128" t="str">
        <f t="shared" si="2"/>
        <v xml:space="preserve"> </v>
      </c>
      <c r="D35" s="128" t="str">
        <f t="shared" si="0"/>
        <v xml:space="preserve"> </v>
      </c>
      <c r="E35" s="126">
        <v>1.1574074074074073E-5</v>
      </c>
      <c r="F35" s="127" t="e">
        <f t="shared" si="1"/>
        <v>#N/A</v>
      </c>
      <c r="G35" t="str">
        <f>IF((ISERROR((VLOOKUP(B35,Calculation!C$2:C$368,1,FALSE)))),"not entered","")</f>
        <v/>
      </c>
    </row>
    <row r="36" spans="2:7">
      <c r="B36" s="124" t="s">
        <v>8</v>
      </c>
      <c r="C36" s="128" t="str">
        <f t="shared" si="2"/>
        <v xml:space="preserve"> </v>
      </c>
      <c r="D36" s="128" t="str">
        <f t="shared" si="0"/>
        <v xml:space="preserve"> </v>
      </c>
      <c r="E36" s="126">
        <v>1.1574074074074073E-5</v>
      </c>
      <c r="F36" s="127" t="e">
        <f t="shared" si="1"/>
        <v>#N/A</v>
      </c>
      <c r="G36" t="str">
        <f>IF((ISERROR((VLOOKUP(B36,Calculation!C$2:C$368,1,FALSE)))),"not entered","")</f>
        <v/>
      </c>
    </row>
    <row r="37" spans="2:7">
      <c r="B37" s="124" t="s">
        <v>8</v>
      </c>
      <c r="C37" s="128" t="str">
        <f t="shared" si="2"/>
        <v xml:space="preserve"> </v>
      </c>
      <c r="D37" s="128" t="str">
        <f t="shared" si="0"/>
        <v xml:space="preserve"> </v>
      </c>
      <c r="E37" s="126">
        <v>1.1574074074074073E-5</v>
      </c>
      <c r="F37" s="127" t="e">
        <f t="shared" si="1"/>
        <v>#N/A</v>
      </c>
      <c r="G37" t="str">
        <f>IF((ISERROR((VLOOKUP(B37,Calculation!C$2:C$368,1,FALSE)))),"not entered","")</f>
        <v/>
      </c>
    </row>
    <row r="38" spans="2:7">
      <c r="B38" s="124" t="s">
        <v>8</v>
      </c>
      <c r="C38" s="128" t="str">
        <f t="shared" si="2"/>
        <v xml:space="preserve"> </v>
      </c>
      <c r="D38" s="128" t="str">
        <f t="shared" si="0"/>
        <v xml:space="preserve"> </v>
      </c>
      <c r="E38" s="126">
        <v>1.1574074074074073E-5</v>
      </c>
      <c r="F38" s="127" t="e">
        <f t="shared" si="1"/>
        <v>#N/A</v>
      </c>
      <c r="G38" t="str">
        <f>IF((ISERROR((VLOOKUP(B38,Calculation!C$2:C$368,1,FALSE)))),"not entered","")</f>
        <v/>
      </c>
    </row>
    <row r="39" spans="2:7">
      <c r="B39" s="124" t="s">
        <v>8</v>
      </c>
      <c r="C39" s="128" t="str">
        <f t="shared" si="2"/>
        <v xml:space="preserve"> </v>
      </c>
      <c r="D39" s="128" t="str">
        <f t="shared" si="0"/>
        <v xml:space="preserve"> </v>
      </c>
      <c r="E39" s="126">
        <v>1.1574074074074073E-5</v>
      </c>
      <c r="F39" s="127" t="e">
        <f t="shared" si="1"/>
        <v>#N/A</v>
      </c>
      <c r="G39" t="str">
        <f>IF((ISERROR((VLOOKUP(B39,Calculation!C$2:C$368,1,FALSE)))),"not entered","")</f>
        <v/>
      </c>
    </row>
    <row r="40" spans="2:7">
      <c r="B40" s="124" t="s">
        <v>8</v>
      </c>
      <c r="C40" s="128" t="str">
        <f t="shared" si="2"/>
        <v xml:space="preserve"> </v>
      </c>
      <c r="D40" s="128" t="str">
        <f t="shared" si="0"/>
        <v xml:space="preserve"> </v>
      </c>
      <c r="E40" s="126">
        <v>1.1574074074074073E-5</v>
      </c>
      <c r="F40" s="127" t="e">
        <f t="shared" si="1"/>
        <v>#N/A</v>
      </c>
      <c r="G40" t="str">
        <f>IF((ISERROR((VLOOKUP(B40,Calculation!C$2:C$368,1,FALSE)))),"not entered","")</f>
        <v/>
      </c>
    </row>
    <row r="41" spans="2:7">
      <c r="B41" s="124" t="s">
        <v>8</v>
      </c>
      <c r="C41" s="128" t="str">
        <f t="shared" si="2"/>
        <v xml:space="preserve"> </v>
      </c>
      <c r="D41" s="128" t="str">
        <f t="shared" si="0"/>
        <v xml:space="preserve"> </v>
      </c>
      <c r="E41" s="126">
        <v>1.1574074074074073E-5</v>
      </c>
      <c r="F41" s="127" t="e">
        <f t="shared" si="1"/>
        <v>#N/A</v>
      </c>
      <c r="G41" t="str">
        <f>IF((ISERROR((VLOOKUP(B41,Calculation!C$2:C$368,1,FALSE)))),"not entered","")</f>
        <v/>
      </c>
    </row>
    <row r="42" spans="2:7">
      <c r="B42" s="124" t="s">
        <v>8</v>
      </c>
      <c r="C42" s="128" t="str">
        <f t="shared" si="2"/>
        <v xml:space="preserve"> </v>
      </c>
      <c r="D42" s="128" t="str">
        <f t="shared" si="0"/>
        <v xml:space="preserve"> </v>
      </c>
      <c r="E42" s="126">
        <v>1.1574074074074073E-5</v>
      </c>
      <c r="F42" s="127" t="e">
        <f t="shared" si="1"/>
        <v>#N/A</v>
      </c>
      <c r="G42" t="str">
        <f>IF((ISERROR((VLOOKUP(B42,Calculation!C$2:C$368,1,FALSE)))),"not entered","")</f>
        <v/>
      </c>
    </row>
    <row r="43" spans="2:7">
      <c r="B43" s="124" t="s">
        <v>8</v>
      </c>
      <c r="C43" s="128" t="str">
        <f t="shared" si="2"/>
        <v xml:space="preserve"> </v>
      </c>
      <c r="D43" s="128" t="str">
        <f t="shared" si="0"/>
        <v xml:space="preserve"> </v>
      </c>
      <c r="E43" s="126">
        <v>1.1574074074074073E-5</v>
      </c>
      <c r="F43" s="127" t="e">
        <f t="shared" si="1"/>
        <v>#N/A</v>
      </c>
      <c r="G43" t="str">
        <f>IF((ISERROR((VLOOKUP(B43,Calculation!C$2:C$368,1,FALSE)))),"not entered","")</f>
        <v/>
      </c>
    </row>
    <row r="44" spans="2:7">
      <c r="B44" s="124" t="s">
        <v>8</v>
      </c>
      <c r="C44" s="128" t="str">
        <f t="shared" si="2"/>
        <v xml:space="preserve"> </v>
      </c>
      <c r="D44" s="128" t="str">
        <f t="shared" si="0"/>
        <v xml:space="preserve"> </v>
      </c>
      <c r="E44" s="126">
        <v>1.1574074074074073E-5</v>
      </c>
      <c r="F44" s="127" t="e">
        <f t="shared" si="1"/>
        <v>#N/A</v>
      </c>
      <c r="G44" t="str">
        <f>IF((ISERROR((VLOOKUP(B44,Calculation!C$2:C$368,1,FALSE)))),"not entered","")</f>
        <v/>
      </c>
    </row>
    <row r="45" spans="2:7">
      <c r="B45" s="124" t="s">
        <v>8</v>
      </c>
      <c r="C45" s="128" t="str">
        <f t="shared" si="2"/>
        <v xml:space="preserve"> </v>
      </c>
      <c r="D45" s="128" t="str">
        <f t="shared" si="0"/>
        <v xml:space="preserve"> </v>
      </c>
      <c r="E45" s="126">
        <v>1.1574074074074073E-5</v>
      </c>
      <c r="F45" s="127" t="e">
        <f t="shared" si="1"/>
        <v>#N/A</v>
      </c>
      <c r="G45" t="str">
        <f>IF((ISERROR((VLOOKUP(B45,Calculation!C$2:C$368,1,FALSE)))),"not entered","")</f>
        <v/>
      </c>
    </row>
    <row r="46" spans="2:7">
      <c r="B46" s="124" t="s">
        <v>8</v>
      </c>
      <c r="C46" s="128" t="str">
        <f t="shared" si="2"/>
        <v xml:space="preserve"> </v>
      </c>
      <c r="D46" s="128" t="str">
        <f t="shared" si="0"/>
        <v xml:space="preserve"> </v>
      </c>
      <c r="E46" s="126">
        <v>1.1574074074074073E-5</v>
      </c>
      <c r="F46" s="127" t="e">
        <f t="shared" si="1"/>
        <v>#N/A</v>
      </c>
      <c r="G46" t="str">
        <f>IF((ISERROR((VLOOKUP(B46,Calculation!C$2:C$368,1,FALSE)))),"not entered","")</f>
        <v/>
      </c>
    </row>
    <row r="47" spans="2:7">
      <c r="B47" s="124" t="s">
        <v>8</v>
      </c>
      <c r="C47" s="128" t="str">
        <f t="shared" si="2"/>
        <v xml:space="preserve"> </v>
      </c>
      <c r="D47" s="128" t="str">
        <f t="shared" si="0"/>
        <v xml:space="preserve"> </v>
      </c>
      <c r="E47" s="126">
        <v>1.1574074074074073E-5</v>
      </c>
      <c r="F47" s="127" t="e">
        <f t="shared" si="1"/>
        <v>#N/A</v>
      </c>
      <c r="G47" t="str">
        <f>IF((ISERROR((VLOOKUP(B47,Calculation!C$2:C$368,1,FALSE)))),"not entered","")</f>
        <v/>
      </c>
    </row>
    <row r="48" spans="2:7">
      <c r="B48" s="124" t="s">
        <v>8</v>
      </c>
      <c r="C48" s="128" t="str">
        <f t="shared" si="2"/>
        <v xml:space="preserve"> </v>
      </c>
      <c r="D48" s="128" t="str">
        <f t="shared" si="0"/>
        <v xml:space="preserve"> </v>
      </c>
      <c r="E48" s="126">
        <v>1.1574074074074073E-5</v>
      </c>
      <c r="F48" s="127" t="e">
        <f t="shared" si="1"/>
        <v>#N/A</v>
      </c>
      <c r="G48" t="str">
        <f>IF((ISERROR((VLOOKUP(B48,Calculation!C$2:C$368,1,FALSE)))),"not entered","")</f>
        <v/>
      </c>
    </row>
    <row r="49" spans="2:7">
      <c r="B49" s="124" t="s">
        <v>8</v>
      </c>
      <c r="C49" s="128" t="str">
        <f t="shared" si="2"/>
        <v xml:space="preserve"> </v>
      </c>
      <c r="D49" s="128" t="str">
        <f t="shared" si="0"/>
        <v xml:space="preserve"> </v>
      </c>
      <c r="E49" s="126">
        <v>1.1574074074074073E-5</v>
      </c>
      <c r="F49" s="127" t="e">
        <f t="shared" si="1"/>
        <v>#N/A</v>
      </c>
      <c r="G49" t="str">
        <f>IF((ISERROR((VLOOKUP(B49,Calculation!C$2:C$368,1,FALSE)))),"not entered","")</f>
        <v/>
      </c>
    </row>
    <row r="50" spans="2:7">
      <c r="B50" s="124" t="s">
        <v>8</v>
      </c>
      <c r="C50" s="128" t="str">
        <f t="shared" si="2"/>
        <v xml:space="preserve"> </v>
      </c>
      <c r="D50" s="128" t="str">
        <f t="shared" si="0"/>
        <v xml:space="preserve"> </v>
      </c>
      <c r="E50" s="126">
        <v>1.1574074074074073E-5</v>
      </c>
      <c r="F50" s="127" t="e">
        <f t="shared" si="1"/>
        <v>#N/A</v>
      </c>
      <c r="G50" t="str">
        <f>IF((ISERROR((VLOOKUP(B50,Calculation!C$2:C$368,1,FALSE)))),"not entered","")</f>
        <v/>
      </c>
    </row>
    <row r="51" spans="2:7">
      <c r="B51" s="124" t="s">
        <v>8</v>
      </c>
      <c r="C51" s="128" t="str">
        <f t="shared" si="2"/>
        <v xml:space="preserve"> </v>
      </c>
      <c r="D51" s="128" t="str">
        <f t="shared" si="0"/>
        <v xml:space="preserve"> </v>
      </c>
      <c r="E51" s="126">
        <v>1.1574074074074073E-5</v>
      </c>
      <c r="F51" s="127" t="e">
        <f t="shared" si="1"/>
        <v>#N/A</v>
      </c>
      <c r="G51" t="str">
        <f>IF((ISERROR((VLOOKUP(B51,Calculation!C$2:C$368,1,FALSE)))),"not entered","")</f>
        <v/>
      </c>
    </row>
    <row r="52" spans="2:7">
      <c r="B52" s="124" t="s">
        <v>8</v>
      </c>
      <c r="C52" s="128" t="str">
        <f t="shared" si="2"/>
        <v xml:space="preserve"> </v>
      </c>
      <c r="D52" s="128" t="str">
        <f t="shared" si="0"/>
        <v xml:space="preserve"> </v>
      </c>
      <c r="E52" s="126">
        <v>1.1574074074074073E-5</v>
      </c>
      <c r="F52" s="127" t="e">
        <f t="shared" si="1"/>
        <v>#N/A</v>
      </c>
      <c r="G52" t="str">
        <f>IF((ISERROR((VLOOKUP(B52,Calculation!C$2:C$368,1,FALSE)))),"not entered","")</f>
        <v/>
      </c>
    </row>
    <row r="53" spans="2:7">
      <c r="B53" s="124" t="s">
        <v>8</v>
      </c>
      <c r="C53" s="128" t="str">
        <f t="shared" si="2"/>
        <v xml:space="preserve"> </v>
      </c>
      <c r="D53" s="128" t="str">
        <f t="shared" si="0"/>
        <v xml:space="preserve"> </v>
      </c>
      <c r="E53" s="126">
        <v>1.1574074074074073E-5</v>
      </c>
      <c r="F53" s="127" t="e">
        <f t="shared" si="1"/>
        <v>#N/A</v>
      </c>
      <c r="G53" t="str">
        <f>IF((ISERROR((VLOOKUP(B53,Calculation!C$2:C$368,1,FALSE)))),"not entered","")</f>
        <v/>
      </c>
    </row>
    <row r="54" spans="2:7">
      <c r="B54" s="124" t="s">
        <v>8</v>
      </c>
      <c r="C54" s="128" t="str">
        <f t="shared" si="2"/>
        <v xml:space="preserve"> </v>
      </c>
      <c r="D54" s="128" t="str">
        <f t="shared" si="0"/>
        <v xml:space="preserve"> </v>
      </c>
      <c r="E54" s="126">
        <v>1.1574074074074073E-5</v>
      </c>
      <c r="F54" s="127" t="e">
        <f t="shared" si="1"/>
        <v>#N/A</v>
      </c>
      <c r="G54" t="str">
        <f>IF((ISERROR((VLOOKUP(B54,Calculation!C$2:C$368,1,FALSE)))),"not entered","")</f>
        <v/>
      </c>
    </row>
    <row r="55" spans="2:7">
      <c r="B55" s="124" t="s">
        <v>8</v>
      </c>
      <c r="C55" s="128" t="str">
        <f t="shared" si="2"/>
        <v xml:space="preserve"> </v>
      </c>
      <c r="D55" s="128" t="str">
        <f t="shared" si="0"/>
        <v xml:space="preserve"> </v>
      </c>
      <c r="E55" s="126">
        <v>1.1574074074074073E-5</v>
      </c>
      <c r="F55" s="127" t="e">
        <f t="shared" si="1"/>
        <v>#N/A</v>
      </c>
      <c r="G55" t="str">
        <f>IF((ISERROR((VLOOKUP(B55,Calculation!C$2:C$368,1,FALSE)))),"not entered","")</f>
        <v/>
      </c>
    </row>
    <row r="56" spans="2:7">
      <c r="B56" s="124" t="s">
        <v>8</v>
      </c>
      <c r="C56" s="128" t="str">
        <f t="shared" si="2"/>
        <v xml:space="preserve"> </v>
      </c>
      <c r="D56" s="128" t="str">
        <f t="shared" si="0"/>
        <v xml:space="preserve"> </v>
      </c>
      <c r="E56" s="126">
        <v>1.1574074074074073E-5</v>
      </c>
      <c r="F56" s="127" t="e">
        <f t="shared" si="1"/>
        <v>#N/A</v>
      </c>
      <c r="G56" t="str">
        <f>IF((ISERROR((VLOOKUP(B56,Calculation!C$2:C$368,1,FALSE)))),"not entered","")</f>
        <v/>
      </c>
    </row>
    <row r="57" spans="2:7">
      <c r="B57" s="124" t="s">
        <v>8</v>
      </c>
      <c r="C57" s="128" t="str">
        <f t="shared" si="2"/>
        <v xml:space="preserve"> </v>
      </c>
      <c r="D57" s="128" t="str">
        <f t="shared" si="0"/>
        <v xml:space="preserve"> </v>
      </c>
      <c r="E57" s="126">
        <v>1.1574074074074073E-5</v>
      </c>
      <c r="F57" s="127" t="e">
        <f t="shared" si="1"/>
        <v>#N/A</v>
      </c>
      <c r="G57" t="str">
        <f>IF((ISERROR((VLOOKUP(B57,Calculation!C$2:C$368,1,FALSE)))),"not entered","")</f>
        <v/>
      </c>
    </row>
    <row r="58" spans="2:7">
      <c r="B58" s="124" t="s">
        <v>8</v>
      </c>
      <c r="C58" s="128" t="str">
        <f t="shared" si="2"/>
        <v xml:space="preserve"> </v>
      </c>
      <c r="D58" s="128" t="str">
        <f t="shared" si="0"/>
        <v xml:space="preserve"> </v>
      </c>
      <c r="E58" s="126">
        <v>1.1574074074074073E-5</v>
      </c>
      <c r="F58" s="127" t="e">
        <f t="shared" si="1"/>
        <v>#N/A</v>
      </c>
      <c r="G58" t="str">
        <f>IF((ISERROR((VLOOKUP(B58,Calculation!C$2:C$368,1,FALSE)))),"not entered","")</f>
        <v/>
      </c>
    </row>
    <row r="59" spans="2:7">
      <c r="B59" s="124" t="s">
        <v>8</v>
      </c>
      <c r="C59" s="128" t="str">
        <f t="shared" si="2"/>
        <v xml:space="preserve"> </v>
      </c>
      <c r="D59" s="128" t="str">
        <f t="shared" si="0"/>
        <v xml:space="preserve"> </v>
      </c>
      <c r="E59" s="126">
        <v>1.1574074074074073E-5</v>
      </c>
      <c r="F59" s="127" t="e">
        <f t="shared" si="1"/>
        <v>#N/A</v>
      </c>
      <c r="G59" t="str">
        <f>IF((ISERROR((VLOOKUP(B59,Calculation!C$2:C$368,1,FALSE)))),"not entered","")</f>
        <v/>
      </c>
    </row>
    <row r="60" spans="2:7">
      <c r="B60" s="124" t="s">
        <v>8</v>
      </c>
      <c r="C60" s="128" t="str">
        <f t="shared" si="2"/>
        <v xml:space="preserve"> </v>
      </c>
      <c r="D60" s="128" t="str">
        <f t="shared" si="0"/>
        <v xml:space="preserve"> </v>
      </c>
      <c r="E60" s="126">
        <v>1.1574074074074073E-5</v>
      </c>
      <c r="F60" s="127" t="e">
        <f t="shared" si="1"/>
        <v>#N/A</v>
      </c>
      <c r="G60" t="str">
        <f>IF((ISERROR((VLOOKUP(B60,Calculation!C$2:C$368,1,FALSE)))),"not entered","")</f>
        <v/>
      </c>
    </row>
    <row r="61" spans="2:7">
      <c r="B61" s="124" t="s">
        <v>8</v>
      </c>
      <c r="C61" s="128" t="str">
        <f t="shared" si="2"/>
        <v xml:space="preserve"> </v>
      </c>
      <c r="D61" s="128" t="str">
        <f t="shared" si="0"/>
        <v xml:space="preserve"> </v>
      </c>
      <c r="E61" s="126">
        <v>1.1574074074074073E-5</v>
      </c>
      <c r="F61" s="127" t="e">
        <f t="shared" si="1"/>
        <v>#N/A</v>
      </c>
      <c r="G61" t="str">
        <f>IF((ISERROR((VLOOKUP(B61,Calculation!C$2:C$368,1,FALSE)))),"not entered","")</f>
        <v/>
      </c>
    </row>
    <row r="62" spans="2:7">
      <c r="B62" s="124" t="s">
        <v>8</v>
      </c>
      <c r="C62" s="128" t="str">
        <f t="shared" si="2"/>
        <v xml:space="preserve"> </v>
      </c>
      <c r="D62" s="128" t="str">
        <f t="shared" si="0"/>
        <v xml:space="preserve"> </v>
      </c>
      <c r="E62" s="126">
        <v>1.1574074074074073E-5</v>
      </c>
      <c r="F62" s="127" t="e">
        <f t="shared" si="1"/>
        <v>#N/A</v>
      </c>
      <c r="G62" t="str">
        <f>IF((ISERROR((VLOOKUP(B62,Calculation!C$2:C$368,1,FALSE)))),"not entered","")</f>
        <v/>
      </c>
    </row>
    <row r="63" spans="2:7">
      <c r="B63" s="124" t="s">
        <v>8</v>
      </c>
      <c r="C63" s="128" t="str">
        <f t="shared" si="2"/>
        <v xml:space="preserve"> </v>
      </c>
      <c r="D63" s="128" t="str">
        <f t="shared" si="0"/>
        <v xml:space="preserve"> </v>
      </c>
      <c r="E63" s="126">
        <v>1.1574074074074073E-5</v>
      </c>
      <c r="F63" s="127" t="e">
        <f t="shared" si="1"/>
        <v>#N/A</v>
      </c>
      <c r="G63" t="str">
        <f>IF((ISERROR((VLOOKUP(B63,Calculation!C$2:C$368,1,FALSE)))),"not entered","")</f>
        <v/>
      </c>
    </row>
    <row r="64" spans="2:7">
      <c r="B64" s="124" t="s">
        <v>8</v>
      </c>
      <c r="C64" s="128" t="str">
        <f t="shared" si="2"/>
        <v xml:space="preserve"> </v>
      </c>
      <c r="D64" s="128" t="str">
        <f t="shared" si="0"/>
        <v xml:space="preserve"> </v>
      </c>
      <c r="E64" s="126">
        <v>1.1574074074074073E-5</v>
      </c>
      <c r="F64" s="127" t="e">
        <f t="shared" si="1"/>
        <v>#N/A</v>
      </c>
      <c r="G64" t="str">
        <f>IF((ISERROR((VLOOKUP(B64,Calculation!C$2:C$368,1,FALSE)))),"not entered","")</f>
        <v/>
      </c>
    </row>
    <row r="65" spans="2:7">
      <c r="B65" s="124" t="s">
        <v>8</v>
      </c>
      <c r="C65" s="128" t="str">
        <f t="shared" si="2"/>
        <v xml:space="preserve"> </v>
      </c>
      <c r="D65" s="128" t="str">
        <f t="shared" si="0"/>
        <v xml:space="preserve"> </v>
      </c>
      <c r="E65" s="126">
        <v>1.1574074074074073E-5</v>
      </c>
      <c r="F65" s="127" t="e">
        <f t="shared" si="1"/>
        <v>#N/A</v>
      </c>
      <c r="G65" t="str">
        <f>IF((ISERROR((VLOOKUP(B65,Calculation!C$2:C$368,1,FALSE)))),"not entered","")</f>
        <v/>
      </c>
    </row>
    <row r="66" spans="2:7">
      <c r="B66" s="124" t="s">
        <v>8</v>
      </c>
      <c r="C66" s="128" t="str">
        <f t="shared" si="2"/>
        <v xml:space="preserve"> </v>
      </c>
      <c r="D66" s="128" t="str">
        <f t="shared" si="0"/>
        <v xml:space="preserve"> </v>
      </c>
      <c r="E66" s="126">
        <v>1.1574074074074073E-5</v>
      </c>
      <c r="F66" s="127" t="e">
        <f t="shared" si="1"/>
        <v>#N/A</v>
      </c>
      <c r="G66" t="str">
        <f>IF((ISERROR((VLOOKUP(B66,Calculation!C$2:C$368,1,FALSE)))),"not entered","")</f>
        <v/>
      </c>
    </row>
    <row r="67" spans="2:7">
      <c r="B67" s="124" t="s">
        <v>8</v>
      </c>
      <c r="C67" s="128" t="str">
        <f t="shared" si="2"/>
        <v xml:space="preserve"> </v>
      </c>
      <c r="D67" s="128" t="str">
        <f t="shared" si="0"/>
        <v xml:space="preserve"> </v>
      </c>
      <c r="E67" s="126">
        <v>1.1574074074074073E-5</v>
      </c>
      <c r="F67" s="127" t="e">
        <f t="shared" si="1"/>
        <v>#N/A</v>
      </c>
      <c r="G67" t="str">
        <f>IF((ISERROR((VLOOKUP(B67,Calculation!C$2:C$368,1,FALSE)))),"not entered","")</f>
        <v/>
      </c>
    </row>
    <row r="68" spans="2:7">
      <c r="B68" s="124" t="s">
        <v>8</v>
      </c>
      <c r="C68" s="128" t="str">
        <f t="shared" si="2"/>
        <v xml:space="preserve"> </v>
      </c>
      <c r="D68" s="128" t="str">
        <f t="shared" si="0"/>
        <v xml:space="preserve"> </v>
      </c>
      <c r="E68" s="126">
        <v>1.1574074074074073E-5</v>
      </c>
      <c r="F68" s="127" t="e">
        <f t="shared" si="1"/>
        <v>#N/A</v>
      </c>
      <c r="G68" t="str">
        <f>IF((ISERROR((VLOOKUP(B68,Calculation!C$2:C$368,1,FALSE)))),"not entered","")</f>
        <v/>
      </c>
    </row>
    <row r="69" spans="2:7">
      <c r="B69" s="124" t="s">
        <v>8</v>
      </c>
      <c r="C69" s="128" t="str">
        <f t="shared" si="2"/>
        <v xml:space="preserve"> </v>
      </c>
      <c r="D69" s="128" t="str">
        <f t="shared" si="0"/>
        <v xml:space="preserve"> </v>
      </c>
      <c r="E69" s="126">
        <v>1.1574074074074073E-5</v>
      </c>
      <c r="F69" s="127" t="e">
        <f t="shared" si="1"/>
        <v>#N/A</v>
      </c>
      <c r="G69" t="str">
        <f>IF((ISERROR((VLOOKUP(B69,Calculation!C$2:C$368,1,FALSE)))),"not entered","")</f>
        <v/>
      </c>
    </row>
    <row r="70" spans="2:7">
      <c r="B70" s="124" t="s">
        <v>8</v>
      </c>
      <c r="C70" s="128" t="str">
        <f t="shared" si="2"/>
        <v xml:space="preserve"> </v>
      </c>
      <c r="D70" s="128" t="str">
        <f t="shared" ref="D70:D133" si="3">VLOOKUP(B70,name,2,FALSE)</f>
        <v xml:space="preserve"> </v>
      </c>
      <c r="E70" s="126">
        <v>1.1574074074074073E-5</v>
      </c>
      <c r="F70" s="127" t="e">
        <f t="shared" ref="F70:F133" si="4">(VLOOKUP(C70,C$4:E$5,3,FALSE))/(E70/10000)</f>
        <v>#N/A</v>
      </c>
      <c r="G70" t="str">
        <f>IF((ISERROR((VLOOKUP(B70,Calculation!C$2:C$368,1,FALSE)))),"not entered","")</f>
        <v/>
      </c>
    </row>
    <row r="71" spans="2:7">
      <c r="B71" s="124" t="s">
        <v>8</v>
      </c>
      <c r="C71" s="128" t="str">
        <f t="shared" si="2"/>
        <v xml:space="preserve"> </v>
      </c>
      <c r="D71" s="128" t="str">
        <f t="shared" si="3"/>
        <v xml:space="preserve"> </v>
      </c>
      <c r="E71" s="126">
        <v>1.1574074074074073E-5</v>
      </c>
      <c r="F71" s="127" t="e">
        <f t="shared" si="4"/>
        <v>#N/A</v>
      </c>
      <c r="G71" t="str">
        <f>IF((ISERROR((VLOOKUP(B71,Calculation!C$2:C$368,1,FALSE)))),"not entered","")</f>
        <v/>
      </c>
    </row>
    <row r="72" spans="2:7">
      <c r="B72" s="124" t="s">
        <v>8</v>
      </c>
      <c r="C72" s="128" t="str">
        <f t="shared" si="2"/>
        <v xml:space="preserve"> </v>
      </c>
      <c r="D72" s="128" t="str">
        <f t="shared" si="3"/>
        <v xml:space="preserve"> </v>
      </c>
      <c r="E72" s="126">
        <v>1.1574074074074073E-5</v>
      </c>
      <c r="F72" s="127" t="e">
        <f t="shared" si="4"/>
        <v>#N/A</v>
      </c>
      <c r="G72" t="str">
        <f>IF((ISERROR((VLOOKUP(B72,Calculation!C$2:C$368,1,FALSE)))),"not entered","")</f>
        <v/>
      </c>
    </row>
    <row r="73" spans="2:7">
      <c r="B73" s="124" t="s">
        <v>8</v>
      </c>
      <c r="C73" s="128" t="str">
        <f t="shared" si="2"/>
        <v xml:space="preserve"> </v>
      </c>
      <c r="D73" s="128" t="str">
        <f t="shared" si="3"/>
        <v xml:space="preserve"> </v>
      </c>
      <c r="E73" s="126">
        <v>1.1574074074074073E-5</v>
      </c>
      <c r="F73" s="127" t="e">
        <f t="shared" si="4"/>
        <v>#N/A</v>
      </c>
      <c r="G73" t="str">
        <f>IF((ISERROR((VLOOKUP(B73,Calculation!C$2:C$368,1,FALSE)))),"not entered","")</f>
        <v/>
      </c>
    </row>
    <row r="74" spans="2:7">
      <c r="B74" s="124" t="s">
        <v>8</v>
      </c>
      <c r="C74" s="128" t="str">
        <f t="shared" si="2"/>
        <v xml:space="preserve"> </v>
      </c>
      <c r="D74" s="128" t="str">
        <f t="shared" si="3"/>
        <v xml:space="preserve"> </v>
      </c>
      <c r="E74" s="126">
        <v>1.1574074074074073E-5</v>
      </c>
      <c r="F74" s="127" t="e">
        <f t="shared" si="4"/>
        <v>#N/A</v>
      </c>
      <c r="G74" t="str">
        <f>IF((ISERROR((VLOOKUP(B74,Calculation!C$2:C$368,1,FALSE)))),"not entered","")</f>
        <v/>
      </c>
    </row>
    <row r="75" spans="2:7">
      <c r="B75" s="124" t="s">
        <v>8</v>
      </c>
      <c r="C75" s="128" t="str">
        <f t="shared" ref="C75:C138" si="5">VLOOKUP(B75,name,3,FALSE)</f>
        <v xml:space="preserve"> </v>
      </c>
      <c r="D75" s="128" t="str">
        <f t="shared" si="3"/>
        <v xml:space="preserve"> </v>
      </c>
      <c r="E75" s="126">
        <v>1.1574074074074073E-5</v>
      </c>
      <c r="F75" s="127" t="e">
        <f t="shared" si="4"/>
        <v>#N/A</v>
      </c>
      <c r="G75" t="str">
        <f>IF((ISERROR((VLOOKUP(B75,Calculation!C$2:C$368,1,FALSE)))),"not entered","")</f>
        <v/>
      </c>
    </row>
    <row r="76" spans="2:7">
      <c r="B76" s="124" t="s">
        <v>8</v>
      </c>
      <c r="C76" s="128" t="str">
        <f t="shared" si="5"/>
        <v xml:space="preserve"> </v>
      </c>
      <c r="D76" s="128" t="str">
        <f t="shared" si="3"/>
        <v xml:space="preserve"> </v>
      </c>
      <c r="E76" s="126">
        <v>1.1574074074074073E-5</v>
      </c>
      <c r="F76" s="127" t="e">
        <f t="shared" si="4"/>
        <v>#N/A</v>
      </c>
      <c r="G76" t="str">
        <f>IF((ISERROR((VLOOKUP(B76,Calculation!C$2:C$368,1,FALSE)))),"not entered","")</f>
        <v/>
      </c>
    </row>
    <row r="77" spans="2:7">
      <c r="B77" s="124" t="s">
        <v>8</v>
      </c>
      <c r="C77" s="128" t="str">
        <f t="shared" si="5"/>
        <v xml:space="preserve"> </v>
      </c>
      <c r="D77" s="128" t="str">
        <f t="shared" si="3"/>
        <v xml:space="preserve"> </v>
      </c>
      <c r="E77" s="126">
        <v>1.1574074074074073E-5</v>
      </c>
      <c r="F77" s="127" t="e">
        <f t="shared" si="4"/>
        <v>#N/A</v>
      </c>
      <c r="G77" t="str">
        <f>IF((ISERROR((VLOOKUP(B77,Calculation!C$2:C$368,1,FALSE)))),"not entered","")</f>
        <v/>
      </c>
    </row>
    <row r="78" spans="2:7">
      <c r="B78" s="124" t="s">
        <v>8</v>
      </c>
      <c r="C78" s="128" t="str">
        <f t="shared" si="5"/>
        <v xml:space="preserve"> </v>
      </c>
      <c r="D78" s="128" t="str">
        <f t="shared" si="3"/>
        <v xml:space="preserve"> </v>
      </c>
      <c r="E78" s="126">
        <v>1.1574074074074073E-5</v>
      </c>
      <c r="F78" s="127" t="e">
        <f t="shared" si="4"/>
        <v>#N/A</v>
      </c>
      <c r="G78" t="str">
        <f>IF((ISERROR((VLOOKUP(B78,Calculation!C$2:C$368,1,FALSE)))),"not entered","")</f>
        <v/>
      </c>
    </row>
    <row r="79" spans="2:7">
      <c r="B79" s="124" t="s">
        <v>8</v>
      </c>
      <c r="C79" s="128" t="str">
        <f t="shared" si="5"/>
        <v xml:space="preserve"> </v>
      </c>
      <c r="D79" s="128" t="str">
        <f t="shared" si="3"/>
        <v xml:space="preserve"> </v>
      </c>
      <c r="E79" s="126">
        <v>1.1574074074074073E-5</v>
      </c>
      <c r="F79" s="127" t="e">
        <f t="shared" si="4"/>
        <v>#N/A</v>
      </c>
      <c r="G79" t="str">
        <f>IF((ISERROR((VLOOKUP(B79,Calculation!C$2:C$368,1,FALSE)))),"not entered","")</f>
        <v/>
      </c>
    </row>
    <row r="80" spans="2:7">
      <c r="B80" s="124" t="s">
        <v>8</v>
      </c>
      <c r="C80" s="128" t="str">
        <f t="shared" si="5"/>
        <v xml:space="preserve"> </v>
      </c>
      <c r="D80" s="128" t="str">
        <f t="shared" si="3"/>
        <v xml:space="preserve"> </v>
      </c>
      <c r="E80" s="126">
        <v>1.1574074074074073E-5</v>
      </c>
      <c r="F80" s="127" t="e">
        <f t="shared" si="4"/>
        <v>#N/A</v>
      </c>
      <c r="G80" t="str">
        <f>IF((ISERROR((VLOOKUP(B80,Calculation!C$2:C$368,1,FALSE)))),"not entered","")</f>
        <v/>
      </c>
    </row>
    <row r="81" spans="2:7">
      <c r="B81" s="124" t="s">
        <v>8</v>
      </c>
      <c r="C81" s="128" t="str">
        <f t="shared" si="5"/>
        <v xml:space="preserve"> </v>
      </c>
      <c r="D81" s="128" t="str">
        <f t="shared" si="3"/>
        <v xml:space="preserve"> </v>
      </c>
      <c r="E81" s="126">
        <v>1.1574074074074073E-5</v>
      </c>
      <c r="F81" s="127" t="e">
        <f t="shared" si="4"/>
        <v>#N/A</v>
      </c>
      <c r="G81" t="str">
        <f>IF((ISERROR((VLOOKUP(B81,Calculation!C$2:C$368,1,FALSE)))),"not entered","")</f>
        <v/>
      </c>
    </row>
    <row r="82" spans="2:7">
      <c r="B82" s="124" t="s">
        <v>8</v>
      </c>
      <c r="C82" s="128" t="str">
        <f t="shared" si="5"/>
        <v xml:space="preserve"> </v>
      </c>
      <c r="D82" s="128" t="str">
        <f t="shared" si="3"/>
        <v xml:space="preserve"> </v>
      </c>
      <c r="E82" s="126">
        <v>1.1574074074074073E-5</v>
      </c>
      <c r="F82" s="127" t="e">
        <f t="shared" si="4"/>
        <v>#N/A</v>
      </c>
      <c r="G82" t="str">
        <f>IF((ISERROR((VLOOKUP(B82,Calculation!C$2:C$368,1,FALSE)))),"not entered","")</f>
        <v/>
      </c>
    </row>
    <row r="83" spans="2:7">
      <c r="B83" s="124" t="s">
        <v>8</v>
      </c>
      <c r="C83" s="128" t="str">
        <f t="shared" si="5"/>
        <v xml:space="preserve"> </v>
      </c>
      <c r="D83" s="128" t="str">
        <f t="shared" si="3"/>
        <v xml:space="preserve"> </v>
      </c>
      <c r="E83" s="126">
        <v>1.1574074074074073E-5</v>
      </c>
      <c r="F83" s="127" t="e">
        <f t="shared" si="4"/>
        <v>#N/A</v>
      </c>
      <c r="G83" t="str">
        <f>IF((ISERROR((VLOOKUP(B83,Calculation!C$2:C$368,1,FALSE)))),"not entered","")</f>
        <v/>
      </c>
    </row>
    <row r="84" spans="2:7">
      <c r="B84" s="124" t="s">
        <v>8</v>
      </c>
      <c r="C84" s="128" t="str">
        <f t="shared" si="5"/>
        <v xml:space="preserve"> </v>
      </c>
      <c r="D84" s="128" t="str">
        <f t="shared" si="3"/>
        <v xml:space="preserve"> </v>
      </c>
      <c r="E84" s="126">
        <v>1.1574074074074073E-5</v>
      </c>
      <c r="F84" s="127" t="e">
        <f t="shared" si="4"/>
        <v>#N/A</v>
      </c>
      <c r="G84" t="str">
        <f>IF((ISERROR((VLOOKUP(B84,Calculation!C$2:C$368,1,FALSE)))),"not entered","")</f>
        <v/>
      </c>
    </row>
    <row r="85" spans="2:7">
      <c r="B85" s="124" t="s">
        <v>8</v>
      </c>
      <c r="C85" s="128" t="str">
        <f t="shared" si="5"/>
        <v xml:space="preserve"> </v>
      </c>
      <c r="D85" s="128" t="str">
        <f t="shared" si="3"/>
        <v xml:space="preserve"> </v>
      </c>
      <c r="E85" s="126">
        <v>1.1574074074074073E-5</v>
      </c>
      <c r="F85" s="127" t="e">
        <f t="shared" si="4"/>
        <v>#N/A</v>
      </c>
      <c r="G85" t="str">
        <f>IF((ISERROR((VLOOKUP(B85,Calculation!C$2:C$368,1,FALSE)))),"not entered","")</f>
        <v/>
      </c>
    </row>
    <row r="86" spans="2:7">
      <c r="B86" s="124" t="s">
        <v>8</v>
      </c>
      <c r="C86" s="128" t="str">
        <f t="shared" si="5"/>
        <v xml:space="preserve"> </v>
      </c>
      <c r="D86" s="128" t="str">
        <f t="shared" si="3"/>
        <v xml:space="preserve"> </v>
      </c>
      <c r="E86" s="126">
        <v>1.1574074074074073E-5</v>
      </c>
      <c r="F86" s="127" t="e">
        <f t="shared" si="4"/>
        <v>#N/A</v>
      </c>
      <c r="G86" t="str">
        <f>IF((ISERROR((VLOOKUP(B86,Calculation!C$2:C$368,1,FALSE)))),"not entered","")</f>
        <v/>
      </c>
    </row>
    <row r="87" spans="2:7">
      <c r="B87" s="124" t="s">
        <v>8</v>
      </c>
      <c r="C87" s="128" t="str">
        <f t="shared" si="5"/>
        <v xml:space="preserve"> </v>
      </c>
      <c r="D87" s="128" t="str">
        <f t="shared" si="3"/>
        <v xml:space="preserve"> </v>
      </c>
      <c r="E87" s="126">
        <v>1.1574074074074073E-5</v>
      </c>
      <c r="F87" s="127" t="e">
        <f t="shared" si="4"/>
        <v>#N/A</v>
      </c>
      <c r="G87" t="str">
        <f>IF((ISERROR((VLOOKUP(B87,Calculation!C$2:C$368,1,FALSE)))),"not entered","")</f>
        <v/>
      </c>
    </row>
    <row r="88" spans="2:7">
      <c r="B88" s="124" t="s">
        <v>8</v>
      </c>
      <c r="C88" s="128" t="str">
        <f t="shared" si="5"/>
        <v xml:space="preserve"> </v>
      </c>
      <c r="D88" s="128" t="str">
        <f t="shared" si="3"/>
        <v xml:space="preserve"> </v>
      </c>
      <c r="E88" s="126">
        <v>1.1574074074074073E-5</v>
      </c>
      <c r="F88" s="127" t="e">
        <f t="shared" si="4"/>
        <v>#N/A</v>
      </c>
      <c r="G88" t="str">
        <f>IF((ISERROR((VLOOKUP(B88,Calculation!C$2:C$368,1,FALSE)))),"not entered","")</f>
        <v/>
      </c>
    </row>
    <row r="89" spans="2:7">
      <c r="B89" s="124" t="s">
        <v>8</v>
      </c>
      <c r="C89" s="128" t="str">
        <f t="shared" si="5"/>
        <v xml:space="preserve"> </v>
      </c>
      <c r="D89" s="128" t="str">
        <f t="shared" si="3"/>
        <v xml:space="preserve"> </v>
      </c>
      <c r="E89" s="126">
        <v>1.1574074074074073E-5</v>
      </c>
      <c r="F89" s="127" t="e">
        <f t="shared" si="4"/>
        <v>#N/A</v>
      </c>
      <c r="G89" t="str">
        <f>IF((ISERROR((VLOOKUP(B89,Calculation!C$2:C$368,1,FALSE)))),"not entered","")</f>
        <v/>
      </c>
    </row>
    <row r="90" spans="2:7">
      <c r="B90" s="124" t="s">
        <v>8</v>
      </c>
      <c r="C90" s="128" t="str">
        <f t="shared" si="5"/>
        <v xml:space="preserve"> </v>
      </c>
      <c r="D90" s="128" t="str">
        <f t="shared" si="3"/>
        <v xml:space="preserve"> </v>
      </c>
      <c r="E90" s="126">
        <v>1.1574074074074073E-5</v>
      </c>
      <c r="F90" s="127" t="e">
        <f t="shared" si="4"/>
        <v>#N/A</v>
      </c>
      <c r="G90" t="str">
        <f>IF((ISERROR((VLOOKUP(B90,Calculation!C$2:C$368,1,FALSE)))),"not entered","")</f>
        <v/>
      </c>
    </row>
    <row r="91" spans="2:7">
      <c r="B91" s="124" t="s">
        <v>8</v>
      </c>
      <c r="C91" s="128" t="str">
        <f t="shared" si="5"/>
        <v xml:space="preserve"> </v>
      </c>
      <c r="D91" s="128" t="str">
        <f t="shared" si="3"/>
        <v xml:space="preserve"> </v>
      </c>
      <c r="E91" s="126">
        <v>1.1574074074074073E-5</v>
      </c>
      <c r="F91" s="127" t="e">
        <f t="shared" si="4"/>
        <v>#N/A</v>
      </c>
      <c r="G91" t="str">
        <f>IF((ISERROR((VLOOKUP(B91,Calculation!C$2:C$368,1,FALSE)))),"not entered","")</f>
        <v/>
      </c>
    </row>
    <row r="92" spans="2:7">
      <c r="B92" s="124" t="s">
        <v>8</v>
      </c>
      <c r="C92" s="128" t="str">
        <f t="shared" si="5"/>
        <v xml:space="preserve"> </v>
      </c>
      <c r="D92" s="128" t="str">
        <f t="shared" si="3"/>
        <v xml:space="preserve"> </v>
      </c>
      <c r="E92" s="126">
        <v>1.1574074074074073E-5</v>
      </c>
      <c r="F92" s="127" t="e">
        <f t="shared" si="4"/>
        <v>#N/A</v>
      </c>
      <c r="G92" t="str">
        <f>IF((ISERROR((VLOOKUP(B92,Calculation!C$2:C$368,1,FALSE)))),"not entered","")</f>
        <v/>
      </c>
    </row>
    <row r="93" spans="2:7">
      <c r="B93" s="124" t="s">
        <v>8</v>
      </c>
      <c r="C93" s="128" t="str">
        <f t="shared" si="5"/>
        <v xml:space="preserve"> </v>
      </c>
      <c r="D93" s="128" t="str">
        <f t="shared" si="3"/>
        <v xml:space="preserve"> </v>
      </c>
      <c r="E93" s="126">
        <v>1.1574074074074073E-5</v>
      </c>
      <c r="F93" s="127" t="e">
        <f t="shared" si="4"/>
        <v>#N/A</v>
      </c>
      <c r="G93" t="str">
        <f>IF((ISERROR((VLOOKUP(B93,Calculation!C$2:C$368,1,FALSE)))),"not entered","")</f>
        <v/>
      </c>
    </row>
    <row r="94" spans="2:7">
      <c r="B94" s="124" t="s">
        <v>8</v>
      </c>
      <c r="C94" s="128" t="str">
        <f t="shared" si="5"/>
        <v xml:space="preserve"> </v>
      </c>
      <c r="D94" s="128" t="str">
        <f t="shared" si="3"/>
        <v xml:space="preserve"> </v>
      </c>
      <c r="E94" s="126">
        <v>1.1574074074074073E-5</v>
      </c>
      <c r="F94" s="127" t="e">
        <f t="shared" si="4"/>
        <v>#N/A</v>
      </c>
      <c r="G94" t="str">
        <f>IF((ISERROR((VLOOKUP(B94,Calculation!C$2:C$368,1,FALSE)))),"not entered","")</f>
        <v/>
      </c>
    </row>
    <row r="95" spans="2:7">
      <c r="B95" s="124" t="s">
        <v>8</v>
      </c>
      <c r="C95" s="128" t="str">
        <f t="shared" si="5"/>
        <v xml:space="preserve"> </v>
      </c>
      <c r="D95" s="128" t="str">
        <f t="shared" si="3"/>
        <v xml:space="preserve"> </v>
      </c>
      <c r="E95" s="126">
        <v>1.1574074074074073E-5</v>
      </c>
      <c r="F95" s="127" t="e">
        <f t="shared" si="4"/>
        <v>#N/A</v>
      </c>
      <c r="G95" t="str">
        <f>IF((ISERROR((VLOOKUP(B95,Calculation!C$2:C$368,1,FALSE)))),"not entered","")</f>
        <v/>
      </c>
    </row>
    <row r="96" spans="2:7">
      <c r="B96" s="124" t="s">
        <v>8</v>
      </c>
      <c r="C96" s="128" t="str">
        <f t="shared" si="5"/>
        <v xml:space="preserve"> </v>
      </c>
      <c r="D96" s="128" t="str">
        <f t="shared" si="3"/>
        <v xml:space="preserve"> </v>
      </c>
      <c r="E96" s="126">
        <v>1.1574074074074073E-5</v>
      </c>
      <c r="F96" s="127" t="e">
        <f t="shared" si="4"/>
        <v>#N/A</v>
      </c>
      <c r="G96" t="str">
        <f>IF((ISERROR((VLOOKUP(B96,Calculation!C$2:C$368,1,FALSE)))),"not entered","")</f>
        <v/>
      </c>
    </row>
    <row r="97" spans="2:7">
      <c r="B97" s="124" t="s">
        <v>8</v>
      </c>
      <c r="C97" s="128" t="str">
        <f t="shared" si="5"/>
        <v xml:space="preserve"> </v>
      </c>
      <c r="D97" s="128" t="str">
        <f t="shared" si="3"/>
        <v xml:space="preserve"> </v>
      </c>
      <c r="E97" s="126">
        <v>1.1574074074074073E-5</v>
      </c>
      <c r="F97" s="127" t="e">
        <f t="shared" si="4"/>
        <v>#N/A</v>
      </c>
      <c r="G97" t="str">
        <f>IF((ISERROR((VLOOKUP(B97,Calculation!C$2:C$368,1,FALSE)))),"not entered","")</f>
        <v/>
      </c>
    </row>
    <row r="98" spans="2:7">
      <c r="B98" s="124" t="s">
        <v>8</v>
      </c>
      <c r="C98" s="128" t="str">
        <f t="shared" si="5"/>
        <v xml:space="preserve"> </v>
      </c>
      <c r="D98" s="128" t="str">
        <f t="shared" si="3"/>
        <v xml:space="preserve"> </v>
      </c>
      <c r="E98" s="126">
        <v>1.1574074074074073E-5</v>
      </c>
      <c r="F98" s="127" t="e">
        <f t="shared" si="4"/>
        <v>#N/A</v>
      </c>
      <c r="G98" t="str">
        <f>IF((ISERROR((VLOOKUP(B98,Calculation!C$2:C$368,1,FALSE)))),"not entered","")</f>
        <v/>
      </c>
    </row>
    <row r="99" spans="2:7">
      <c r="B99" s="124" t="s">
        <v>8</v>
      </c>
      <c r="C99" s="128" t="str">
        <f t="shared" si="5"/>
        <v xml:space="preserve"> </v>
      </c>
      <c r="D99" s="128" t="str">
        <f t="shared" si="3"/>
        <v xml:space="preserve"> </v>
      </c>
      <c r="E99" s="126">
        <v>1.1574074074074073E-5</v>
      </c>
      <c r="F99" s="127" t="e">
        <f t="shared" si="4"/>
        <v>#N/A</v>
      </c>
      <c r="G99" t="str">
        <f>IF((ISERROR((VLOOKUP(B99,Calculation!C$2:C$368,1,FALSE)))),"not entered","")</f>
        <v/>
      </c>
    </row>
    <row r="100" spans="2:7">
      <c r="B100" s="124" t="s">
        <v>8</v>
      </c>
      <c r="C100" s="128" t="str">
        <f t="shared" si="5"/>
        <v xml:space="preserve"> </v>
      </c>
      <c r="D100" s="128" t="str">
        <f t="shared" si="3"/>
        <v xml:space="preserve"> </v>
      </c>
      <c r="E100" s="126">
        <v>1.1574074074074073E-5</v>
      </c>
      <c r="F100" s="127" t="e">
        <f t="shared" si="4"/>
        <v>#N/A</v>
      </c>
      <c r="G100" t="str">
        <f>IF((ISERROR((VLOOKUP(B100,Calculation!C$2:C$368,1,FALSE)))),"not entered","")</f>
        <v/>
      </c>
    </row>
    <row r="101" spans="2:7">
      <c r="B101" s="124" t="s">
        <v>8</v>
      </c>
      <c r="C101" s="128" t="str">
        <f t="shared" si="5"/>
        <v xml:space="preserve"> </v>
      </c>
      <c r="D101" s="128" t="str">
        <f t="shared" si="3"/>
        <v xml:space="preserve"> </v>
      </c>
      <c r="E101" s="126">
        <v>1.1574074074074073E-5</v>
      </c>
      <c r="F101" s="127" t="e">
        <f t="shared" si="4"/>
        <v>#N/A</v>
      </c>
      <c r="G101" t="str">
        <f>IF((ISERROR((VLOOKUP(B101,Calculation!C$2:C$368,1,FALSE)))),"not entered","")</f>
        <v/>
      </c>
    </row>
    <row r="102" spans="2:7">
      <c r="B102" s="124" t="s">
        <v>8</v>
      </c>
      <c r="C102" s="128" t="str">
        <f t="shared" si="5"/>
        <v xml:space="preserve"> </v>
      </c>
      <c r="D102" s="128" t="str">
        <f t="shared" si="3"/>
        <v xml:space="preserve"> </v>
      </c>
      <c r="E102" s="126">
        <v>1.1574074074074073E-5</v>
      </c>
      <c r="F102" s="127" t="e">
        <f t="shared" si="4"/>
        <v>#N/A</v>
      </c>
      <c r="G102" t="str">
        <f>IF((ISERROR((VLOOKUP(B102,Calculation!C$2:C$368,1,FALSE)))),"not entered","")</f>
        <v/>
      </c>
    </row>
    <row r="103" spans="2:7">
      <c r="B103" s="124" t="s">
        <v>8</v>
      </c>
      <c r="C103" s="128" t="str">
        <f t="shared" si="5"/>
        <v xml:space="preserve"> </v>
      </c>
      <c r="D103" s="128" t="str">
        <f t="shared" si="3"/>
        <v xml:space="preserve"> </v>
      </c>
      <c r="E103" s="126">
        <v>1.1574074074074073E-5</v>
      </c>
      <c r="F103" s="127" t="e">
        <f t="shared" si="4"/>
        <v>#N/A</v>
      </c>
      <c r="G103" t="str">
        <f>IF((ISERROR((VLOOKUP(B103,Calculation!C$2:C$368,1,FALSE)))),"not entered","")</f>
        <v/>
      </c>
    </row>
    <row r="104" spans="2:7">
      <c r="B104" s="124" t="s">
        <v>8</v>
      </c>
      <c r="C104" s="128" t="str">
        <f t="shared" si="5"/>
        <v xml:space="preserve"> </v>
      </c>
      <c r="D104" s="128" t="str">
        <f t="shared" si="3"/>
        <v xml:space="preserve"> </v>
      </c>
      <c r="E104" s="126">
        <v>1.1574074074074073E-5</v>
      </c>
      <c r="F104" s="127" t="e">
        <f t="shared" si="4"/>
        <v>#N/A</v>
      </c>
      <c r="G104" t="str">
        <f>IF((ISERROR((VLOOKUP(B104,Calculation!C$2:C$368,1,FALSE)))),"not entered","")</f>
        <v/>
      </c>
    </row>
    <row r="105" spans="2:7">
      <c r="B105" s="124" t="s">
        <v>8</v>
      </c>
      <c r="C105" s="128" t="str">
        <f t="shared" si="5"/>
        <v xml:space="preserve"> </v>
      </c>
      <c r="D105" s="128" t="str">
        <f t="shared" si="3"/>
        <v xml:space="preserve"> </v>
      </c>
      <c r="E105" s="126">
        <v>1.1574074074074073E-5</v>
      </c>
      <c r="F105" s="127" t="e">
        <f t="shared" si="4"/>
        <v>#N/A</v>
      </c>
      <c r="G105" t="str">
        <f>IF((ISERROR((VLOOKUP(B105,Calculation!C$2:C$368,1,FALSE)))),"not entered","")</f>
        <v/>
      </c>
    </row>
    <row r="106" spans="2:7">
      <c r="B106" s="124" t="s">
        <v>8</v>
      </c>
      <c r="C106" s="128" t="str">
        <f t="shared" si="5"/>
        <v xml:space="preserve"> </v>
      </c>
      <c r="D106" s="128" t="str">
        <f t="shared" si="3"/>
        <v xml:space="preserve"> </v>
      </c>
      <c r="E106" s="126">
        <v>1.1574074074074073E-5</v>
      </c>
      <c r="F106" s="127" t="e">
        <f t="shared" si="4"/>
        <v>#N/A</v>
      </c>
      <c r="G106" t="str">
        <f>IF((ISERROR((VLOOKUP(B106,Calculation!C$2:C$368,1,FALSE)))),"not entered","")</f>
        <v/>
      </c>
    </row>
    <row r="107" spans="2:7">
      <c r="B107" s="124" t="s">
        <v>8</v>
      </c>
      <c r="C107" s="128" t="str">
        <f t="shared" si="5"/>
        <v xml:space="preserve"> </v>
      </c>
      <c r="D107" s="128" t="str">
        <f t="shared" si="3"/>
        <v xml:space="preserve"> </v>
      </c>
      <c r="E107" s="126">
        <v>1.1574074074074073E-5</v>
      </c>
      <c r="F107" s="127" t="e">
        <f t="shared" si="4"/>
        <v>#N/A</v>
      </c>
      <c r="G107" t="str">
        <f>IF((ISERROR((VLOOKUP(B107,Calculation!C$2:C$368,1,FALSE)))),"not entered","")</f>
        <v/>
      </c>
    </row>
    <row r="108" spans="2:7">
      <c r="B108" s="124" t="s">
        <v>8</v>
      </c>
      <c r="C108" s="128" t="str">
        <f t="shared" si="5"/>
        <v xml:space="preserve"> </v>
      </c>
      <c r="D108" s="128" t="str">
        <f t="shared" si="3"/>
        <v xml:space="preserve"> </v>
      </c>
      <c r="E108" s="126">
        <v>1.1574074074074073E-5</v>
      </c>
      <c r="F108" s="127" t="e">
        <f t="shared" si="4"/>
        <v>#N/A</v>
      </c>
      <c r="G108" t="str">
        <f>IF((ISERROR((VLOOKUP(B108,Calculation!C$2:C$368,1,FALSE)))),"not entered","")</f>
        <v/>
      </c>
    </row>
    <row r="109" spans="2:7">
      <c r="B109" s="124" t="s">
        <v>8</v>
      </c>
      <c r="C109" s="128" t="str">
        <f t="shared" si="5"/>
        <v xml:space="preserve"> </v>
      </c>
      <c r="D109" s="128" t="str">
        <f t="shared" si="3"/>
        <v xml:space="preserve"> </v>
      </c>
      <c r="E109" s="126">
        <v>1.1574074074074073E-5</v>
      </c>
      <c r="F109" s="127" t="e">
        <f t="shared" si="4"/>
        <v>#N/A</v>
      </c>
      <c r="G109" t="str">
        <f>IF((ISERROR((VLOOKUP(B109,Calculation!C$2:C$368,1,FALSE)))),"not entered","")</f>
        <v/>
      </c>
    </row>
    <row r="110" spans="2:7">
      <c r="B110" s="124" t="s">
        <v>8</v>
      </c>
      <c r="C110" s="128" t="str">
        <f t="shared" si="5"/>
        <v xml:space="preserve"> </v>
      </c>
      <c r="D110" s="128" t="str">
        <f t="shared" si="3"/>
        <v xml:space="preserve"> </v>
      </c>
      <c r="E110" s="126">
        <v>1.1574074074074073E-5</v>
      </c>
      <c r="F110" s="127" t="e">
        <f t="shared" si="4"/>
        <v>#N/A</v>
      </c>
      <c r="G110" t="str">
        <f>IF((ISERROR((VLOOKUP(B110,Calculation!C$2:C$368,1,FALSE)))),"not entered","")</f>
        <v/>
      </c>
    </row>
    <row r="111" spans="2:7">
      <c r="B111" s="124" t="s">
        <v>8</v>
      </c>
      <c r="C111" s="128" t="str">
        <f t="shared" si="5"/>
        <v xml:space="preserve"> </v>
      </c>
      <c r="D111" s="128" t="str">
        <f t="shared" si="3"/>
        <v xml:space="preserve"> </v>
      </c>
      <c r="E111" s="126">
        <v>1.1574074074074073E-5</v>
      </c>
      <c r="F111" s="127" t="e">
        <f t="shared" si="4"/>
        <v>#N/A</v>
      </c>
      <c r="G111" t="str">
        <f>IF((ISERROR((VLOOKUP(B111,Calculation!C$2:C$368,1,FALSE)))),"not entered","")</f>
        <v/>
      </c>
    </row>
    <row r="112" spans="2:7">
      <c r="B112" s="124" t="s">
        <v>8</v>
      </c>
      <c r="C112" s="128" t="str">
        <f t="shared" si="5"/>
        <v xml:space="preserve"> </v>
      </c>
      <c r="D112" s="128" t="str">
        <f t="shared" si="3"/>
        <v xml:space="preserve"> </v>
      </c>
      <c r="E112" s="126">
        <v>1.1574074074074073E-5</v>
      </c>
      <c r="F112" s="127" t="e">
        <f t="shared" si="4"/>
        <v>#N/A</v>
      </c>
      <c r="G112" t="str">
        <f>IF((ISERROR((VLOOKUP(B112,Calculation!C$2:C$368,1,FALSE)))),"not entered","")</f>
        <v/>
      </c>
    </row>
    <row r="113" spans="2:7">
      <c r="B113" s="124" t="s">
        <v>8</v>
      </c>
      <c r="C113" s="128" t="str">
        <f t="shared" si="5"/>
        <v xml:space="preserve"> </v>
      </c>
      <c r="D113" s="128" t="str">
        <f t="shared" si="3"/>
        <v xml:space="preserve"> </v>
      </c>
      <c r="E113" s="126">
        <v>1.1574074074074073E-5</v>
      </c>
      <c r="F113" s="127" t="e">
        <f t="shared" si="4"/>
        <v>#N/A</v>
      </c>
      <c r="G113" t="str">
        <f>IF((ISERROR((VLOOKUP(B113,Calculation!C$2:C$368,1,FALSE)))),"not entered","")</f>
        <v/>
      </c>
    </row>
    <row r="114" spans="2:7">
      <c r="B114" s="124" t="s">
        <v>8</v>
      </c>
      <c r="C114" s="128" t="str">
        <f t="shared" si="5"/>
        <v xml:space="preserve"> </v>
      </c>
      <c r="D114" s="128" t="str">
        <f t="shared" si="3"/>
        <v xml:space="preserve"> </v>
      </c>
      <c r="E114" s="126">
        <v>1.1574074074074073E-5</v>
      </c>
      <c r="F114" s="127" t="e">
        <f t="shared" si="4"/>
        <v>#N/A</v>
      </c>
      <c r="G114" t="str">
        <f>IF((ISERROR((VLOOKUP(B114,Calculation!C$2:C$368,1,FALSE)))),"not entered","")</f>
        <v/>
      </c>
    </row>
    <row r="115" spans="2:7">
      <c r="B115" s="124" t="s">
        <v>8</v>
      </c>
      <c r="C115" s="128" t="str">
        <f t="shared" si="5"/>
        <v xml:space="preserve"> </v>
      </c>
      <c r="D115" s="128" t="str">
        <f t="shared" si="3"/>
        <v xml:space="preserve"> </v>
      </c>
      <c r="E115" s="126">
        <v>1.1574074074074073E-5</v>
      </c>
      <c r="F115" s="127" t="e">
        <f t="shared" si="4"/>
        <v>#N/A</v>
      </c>
      <c r="G115" t="str">
        <f>IF((ISERROR((VLOOKUP(B115,Calculation!C$2:C$368,1,FALSE)))),"not entered","")</f>
        <v/>
      </c>
    </row>
    <row r="116" spans="2:7">
      <c r="B116" s="124" t="s">
        <v>8</v>
      </c>
      <c r="C116" s="128" t="str">
        <f t="shared" si="5"/>
        <v xml:space="preserve"> </v>
      </c>
      <c r="D116" s="128" t="str">
        <f t="shared" si="3"/>
        <v xml:space="preserve"> </v>
      </c>
      <c r="E116" s="126">
        <v>1.1574074074074073E-5</v>
      </c>
      <c r="F116" s="127" t="e">
        <f t="shared" si="4"/>
        <v>#N/A</v>
      </c>
      <c r="G116" t="str">
        <f>IF((ISERROR((VLOOKUP(B116,Calculation!C$2:C$368,1,FALSE)))),"not entered","")</f>
        <v/>
      </c>
    </row>
    <row r="117" spans="2:7">
      <c r="B117" s="124" t="s">
        <v>8</v>
      </c>
      <c r="C117" s="128" t="str">
        <f t="shared" si="5"/>
        <v xml:space="preserve"> </v>
      </c>
      <c r="D117" s="128" t="str">
        <f t="shared" si="3"/>
        <v xml:space="preserve"> </v>
      </c>
      <c r="E117" s="126">
        <v>1.1574074074074073E-5</v>
      </c>
      <c r="F117" s="127" t="e">
        <f t="shared" si="4"/>
        <v>#N/A</v>
      </c>
      <c r="G117" t="str">
        <f>IF((ISERROR((VLOOKUP(B117,Calculation!C$2:C$368,1,FALSE)))),"not entered","")</f>
        <v/>
      </c>
    </row>
    <row r="118" spans="2:7">
      <c r="B118" s="124" t="s">
        <v>8</v>
      </c>
      <c r="C118" s="128" t="str">
        <f t="shared" si="5"/>
        <v xml:space="preserve"> </v>
      </c>
      <c r="D118" s="128" t="str">
        <f t="shared" si="3"/>
        <v xml:space="preserve"> </v>
      </c>
      <c r="E118" s="126">
        <v>1.1574074074074073E-5</v>
      </c>
      <c r="F118" s="127" t="e">
        <f t="shared" si="4"/>
        <v>#N/A</v>
      </c>
      <c r="G118" t="str">
        <f>IF((ISERROR((VLOOKUP(B118,Calculation!C$2:C$368,1,FALSE)))),"not entered","")</f>
        <v/>
      </c>
    </row>
    <row r="119" spans="2:7">
      <c r="B119" s="124" t="s">
        <v>8</v>
      </c>
      <c r="C119" s="128" t="str">
        <f t="shared" si="5"/>
        <v xml:space="preserve"> </v>
      </c>
      <c r="D119" s="128" t="str">
        <f t="shared" si="3"/>
        <v xml:space="preserve"> </v>
      </c>
      <c r="E119" s="126">
        <v>1.1574074074074073E-5</v>
      </c>
      <c r="F119" s="127" t="e">
        <f t="shared" si="4"/>
        <v>#N/A</v>
      </c>
      <c r="G119" t="str">
        <f>IF((ISERROR((VLOOKUP(B119,Calculation!C$2:C$368,1,FALSE)))),"not entered","")</f>
        <v/>
      </c>
    </row>
    <row r="120" spans="2:7">
      <c r="B120" s="124" t="s">
        <v>8</v>
      </c>
      <c r="C120" s="128" t="str">
        <f t="shared" si="5"/>
        <v xml:space="preserve"> </v>
      </c>
      <c r="D120" s="128" t="str">
        <f t="shared" si="3"/>
        <v xml:space="preserve"> </v>
      </c>
      <c r="E120" s="126">
        <v>1.1574074074074073E-5</v>
      </c>
      <c r="F120" s="127" t="e">
        <f t="shared" si="4"/>
        <v>#N/A</v>
      </c>
      <c r="G120" t="str">
        <f>IF((ISERROR((VLOOKUP(B120,Calculation!C$2:C$368,1,FALSE)))),"not entered","")</f>
        <v/>
      </c>
    </row>
    <row r="121" spans="2:7">
      <c r="B121" s="124" t="s">
        <v>8</v>
      </c>
      <c r="C121" s="128" t="str">
        <f t="shared" si="5"/>
        <v xml:space="preserve"> </v>
      </c>
      <c r="D121" s="128" t="str">
        <f t="shared" si="3"/>
        <v xml:space="preserve"> </v>
      </c>
      <c r="E121" s="126">
        <v>1.1574074074074073E-5</v>
      </c>
      <c r="F121" s="127" t="e">
        <f t="shared" si="4"/>
        <v>#N/A</v>
      </c>
      <c r="G121" t="str">
        <f>IF((ISERROR((VLOOKUP(B121,Calculation!C$2:C$368,1,FALSE)))),"not entered","")</f>
        <v/>
      </c>
    </row>
    <row r="122" spans="2:7">
      <c r="B122" s="124" t="s">
        <v>8</v>
      </c>
      <c r="C122" s="128" t="str">
        <f t="shared" si="5"/>
        <v xml:space="preserve"> </v>
      </c>
      <c r="D122" s="128" t="str">
        <f t="shared" si="3"/>
        <v xml:space="preserve"> </v>
      </c>
      <c r="E122" s="126">
        <v>1.1574074074074073E-5</v>
      </c>
      <c r="F122" s="127" t="e">
        <f t="shared" si="4"/>
        <v>#N/A</v>
      </c>
      <c r="G122" t="str">
        <f>IF((ISERROR((VLOOKUP(B122,Calculation!C$2:C$368,1,FALSE)))),"not entered","")</f>
        <v/>
      </c>
    </row>
    <row r="123" spans="2:7">
      <c r="B123" s="124" t="s">
        <v>8</v>
      </c>
      <c r="C123" s="128" t="str">
        <f t="shared" si="5"/>
        <v xml:space="preserve"> </v>
      </c>
      <c r="D123" s="128" t="str">
        <f t="shared" si="3"/>
        <v xml:space="preserve"> </v>
      </c>
      <c r="E123" s="126">
        <v>1.1574074074074073E-5</v>
      </c>
      <c r="F123" s="127" t="e">
        <f t="shared" si="4"/>
        <v>#N/A</v>
      </c>
      <c r="G123" t="str">
        <f>IF((ISERROR((VLOOKUP(B123,Calculation!C$2:C$368,1,FALSE)))),"not entered","")</f>
        <v/>
      </c>
    </row>
    <row r="124" spans="2:7">
      <c r="B124" s="124" t="s">
        <v>8</v>
      </c>
      <c r="C124" s="128" t="str">
        <f t="shared" si="5"/>
        <v xml:space="preserve"> </v>
      </c>
      <c r="D124" s="128" t="str">
        <f t="shared" si="3"/>
        <v xml:space="preserve"> </v>
      </c>
      <c r="E124" s="126">
        <v>1.1574074074074073E-5</v>
      </c>
      <c r="F124" s="127" t="e">
        <f t="shared" si="4"/>
        <v>#N/A</v>
      </c>
      <c r="G124" t="str">
        <f>IF((ISERROR((VLOOKUP(B124,Calculation!C$2:C$368,1,FALSE)))),"not entered","")</f>
        <v/>
      </c>
    </row>
    <row r="125" spans="2:7">
      <c r="B125" s="124" t="s">
        <v>8</v>
      </c>
      <c r="C125" s="128" t="str">
        <f t="shared" si="5"/>
        <v xml:space="preserve"> </v>
      </c>
      <c r="D125" s="128" t="str">
        <f t="shared" si="3"/>
        <v xml:space="preserve"> </v>
      </c>
      <c r="E125" s="126">
        <v>1.1574074074074073E-5</v>
      </c>
      <c r="F125" s="127" t="e">
        <f t="shared" si="4"/>
        <v>#N/A</v>
      </c>
      <c r="G125" t="str">
        <f>IF((ISERROR((VLOOKUP(B125,Calculation!C$2:C$368,1,FALSE)))),"not entered","")</f>
        <v/>
      </c>
    </row>
    <row r="126" spans="2:7">
      <c r="B126" s="124" t="s">
        <v>8</v>
      </c>
      <c r="C126" s="128" t="str">
        <f t="shared" si="5"/>
        <v xml:space="preserve"> </v>
      </c>
      <c r="D126" s="128" t="str">
        <f t="shared" si="3"/>
        <v xml:space="preserve"> </v>
      </c>
      <c r="E126" s="126">
        <v>1.1574074074074073E-5</v>
      </c>
      <c r="F126" s="127" t="e">
        <f t="shared" si="4"/>
        <v>#N/A</v>
      </c>
      <c r="G126" t="str">
        <f>IF((ISERROR((VLOOKUP(B126,Calculation!C$2:C$368,1,FALSE)))),"not entered","")</f>
        <v/>
      </c>
    </row>
    <row r="127" spans="2:7">
      <c r="B127" s="124" t="s">
        <v>8</v>
      </c>
      <c r="C127" s="128" t="str">
        <f t="shared" si="5"/>
        <v xml:space="preserve"> </v>
      </c>
      <c r="D127" s="128" t="str">
        <f t="shared" si="3"/>
        <v xml:space="preserve"> </v>
      </c>
      <c r="E127" s="126">
        <v>1.1574074074074073E-5</v>
      </c>
      <c r="F127" s="127" t="e">
        <f t="shared" si="4"/>
        <v>#N/A</v>
      </c>
      <c r="G127" t="str">
        <f>IF((ISERROR((VLOOKUP(B127,Calculation!C$2:C$368,1,FALSE)))),"not entered","")</f>
        <v/>
      </c>
    </row>
    <row r="128" spans="2:7">
      <c r="B128" s="124" t="s">
        <v>8</v>
      </c>
      <c r="C128" s="128" t="str">
        <f t="shared" si="5"/>
        <v xml:space="preserve"> </v>
      </c>
      <c r="D128" s="128" t="str">
        <f t="shared" si="3"/>
        <v xml:space="preserve"> </v>
      </c>
      <c r="E128" s="126">
        <v>1.1574074074074073E-5</v>
      </c>
      <c r="F128" s="127" t="e">
        <f t="shared" si="4"/>
        <v>#N/A</v>
      </c>
      <c r="G128" t="str">
        <f>IF((ISERROR((VLOOKUP(B128,Calculation!C$2:C$368,1,FALSE)))),"not entered","")</f>
        <v/>
      </c>
    </row>
    <row r="129" spans="2:7">
      <c r="B129" s="124" t="s">
        <v>8</v>
      </c>
      <c r="C129" s="128" t="str">
        <f t="shared" si="5"/>
        <v xml:space="preserve"> </v>
      </c>
      <c r="D129" s="128" t="str">
        <f t="shared" si="3"/>
        <v xml:space="preserve"> </v>
      </c>
      <c r="E129" s="126">
        <v>1.1574074074074073E-5</v>
      </c>
      <c r="F129" s="127" t="e">
        <f t="shared" si="4"/>
        <v>#N/A</v>
      </c>
      <c r="G129" t="str">
        <f>IF((ISERROR((VLOOKUP(B129,Calculation!C$2:C$368,1,FALSE)))),"not entered","")</f>
        <v/>
      </c>
    </row>
    <row r="130" spans="2:7">
      <c r="B130" s="124" t="s">
        <v>8</v>
      </c>
      <c r="C130" s="128" t="str">
        <f t="shared" si="5"/>
        <v xml:space="preserve"> </v>
      </c>
      <c r="D130" s="128" t="str">
        <f t="shared" si="3"/>
        <v xml:space="preserve"> </v>
      </c>
      <c r="E130" s="126">
        <v>1.1574074074074073E-5</v>
      </c>
      <c r="F130" s="127" t="e">
        <f t="shared" si="4"/>
        <v>#N/A</v>
      </c>
      <c r="G130" t="str">
        <f>IF((ISERROR((VLOOKUP(B130,Calculation!C$2:C$368,1,FALSE)))),"not entered","")</f>
        <v/>
      </c>
    </row>
    <row r="131" spans="2:7">
      <c r="B131" s="124" t="s">
        <v>8</v>
      </c>
      <c r="C131" s="128" t="str">
        <f t="shared" si="5"/>
        <v xml:space="preserve"> </v>
      </c>
      <c r="D131" s="128" t="str">
        <f t="shared" si="3"/>
        <v xml:space="preserve"> </v>
      </c>
      <c r="E131" s="126">
        <v>1.1574074074074073E-5</v>
      </c>
      <c r="F131" s="127" t="e">
        <f t="shared" si="4"/>
        <v>#N/A</v>
      </c>
      <c r="G131" t="str">
        <f>IF((ISERROR((VLOOKUP(B131,Calculation!C$2:C$368,1,FALSE)))),"not entered","")</f>
        <v/>
      </c>
    </row>
    <row r="132" spans="2:7">
      <c r="B132" s="124" t="s">
        <v>8</v>
      </c>
      <c r="C132" s="128" t="str">
        <f t="shared" si="5"/>
        <v xml:space="preserve"> </v>
      </c>
      <c r="D132" s="128" t="str">
        <f t="shared" si="3"/>
        <v xml:space="preserve"> </v>
      </c>
      <c r="E132" s="126">
        <v>1.1574074074074073E-5</v>
      </c>
      <c r="F132" s="127" t="e">
        <f t="shared" si="4"/>
        <v>#N/A</v>
      </c>
      <c r="G132" t="str">
        <f>IF((ISERROR((VLOOKUP(B132,Calculation!C$2:C$368,1,FALSE)))),"not entered","")</f>
        <v/>
      </c>
    </row>
    <row r="133" spans="2:7">
      <c r="B133" s="124" t="s">
        <v>8</v>
      </c>
      <c r="C133" s="128" t="str">
        <f t="shared" si="5"/>
        <v xml:space="preserve"> </v>
      </c>
      <c r="D133" s="128" t="str">
        <f t="shared" si="3"/>
        <v xml:space="preserve"> </v>
      </c>
      <c r="E133" s="126">
        <v>1.1574074074074073E-5</v>
      </c>
      <c r="F133" s="127" t="e">
        <f t="shared" si="4"/>
        <v>#N/A</v>
      </c>
      <c r="G133" t="str">
        <f>IF((ISERROR((VLOOKUP(B133,Calculation!C$2:C$368,1,FALSE)))),"not entered","")</f>
        <v/>
      </c>
    </row>
    <row r="134" spans="2:7">
      <c r="B134" s="124" t="s">
        <v>8</v>
      </c>
      <c r="C134" s="128" t="str">
        <f t="shared" si="5"/>
        <v xml:space="preserve"> </v>
      </c>
      <c r="D134" s="128" t="str">
        <f t="shared" ref="D134:D197" si="6">VLOOKUP(B134,name,2,FALSE)</f>
        <v xml:space="preserve"> </v>
      </c>
      <c r="E134" s="126">
        <v>1.1574074074074073E-5</v>
      </c>
      <c r="F134" s="127" t="e">
        <f t="shared" ref="F134:F197" si="7">(VLOOKUP(C134,C$4:E$5,3,FALSE))/(E134/10000)</f>
        <v>#N/A</v>
      </c>
      <c r="G134" t="str">
        <f>IF((ISERROR((VLOOKUP(B134,Calculation!C$2:C$368,1,FALSE)))),"not entered","")</f>
        <v/>
      </c>
    </row>
    <row r="135" spans="2:7">
      <c r="B135" s="124" t="s">
        <v>8</v>
      </c>
      <c r="C135" s="128" t="str">
        <f t="shared" si="5"/>
        <v xml:space="preserve"> </v>
      </c>
      <c r="D135" s="128" t="str">
        <f t="shared" si="6"/>
        <v xml:space="preserve"> </v>
      </c>
      <c r="E135" s="126">
        <v>1.1574074074074073E-5</v>
      </c>
      <c r="F135" s="127" t="e">
        <f t="shared" si="7"/>
        <v>#N/A</v>
      </c>
      <c r="G135" t="str">
        <f>IF((ISERROR((VLOOKUP(B135,Calculation!C$2:C$368,1,FALSE)))),"not entered","")</f>
        <v/>
      </c>
    </row>
    <row r="136" spans="2:7">
      <c r="B136" s="124" t="s">
        <v>8</v>
      </c>
      <c r="C136" s="128" t="str">
        <f t="shared" si="5"/>
        <v xml:space="preserve"> </v>
      </c>
      <c r="D136" s="128" t="str">
        <f t="shared" si="6"/>
        <v xml:space="preserve"> </v>
      </c>
      <c r="E136" s="126">
        <v>1.1574074074074073E-5</v>
      </c>
      <c r="F136" s="127" t="e">
        <f t="shared" si="7"/>
        <v>#N/A</v>
      </c>
      <c r="G136" t="str">
        <f>IF((ISERROR((VLOOKUP(B136,Calculation!C$2:C$368,1,FALSE)))),"not entered","")</f>
        <v/>
      </c>
    </row>
    <row r="137" spans="2:7">
      <c r="B137" s="124" t="s">
        <v>8</v>
      </c>
      <c r="C137" s="128" t="str">
        <f t="shared" si="5"/>
        <v xml:space="preserve"> </v>
      </c>
      <c r="D137" s="128" t="str">
        <f t="shared" si="6"/>
        <v xml:space="preserve"> </v>
      </c>
      <c r="E137" s="126">
        <v>1.1574074074074073E-5</v>
      </c>
      <c r="F137" s="127" t="e">
        <f t="shared" si="7"/>
        <v>#N/A</v>
      </c>
      <c r="G137" t="str">
        <f>IF((ISERROR((VLOOKUP(B137,Calculation!C$2:C$368,1,FALSE)))),"not entered","")</f>
        <v/>
      </c>
    </row>
    <row r="138" spans="2:7">
      <c r="B138" s="124" t="s">
        <v>8</v>
      </c>
      <c r="C138" s="128" t="str">
        <f t="shared" si="5"/>
        <v xml:space="preserve"> </v>
      </c>
      <c r="D138" s="128" t="str">
        <f t="shared" si="6"/>
        <v xml:space="preserve"> </v>
      </c>
      <c r="E138" s="126">
        <v>1.1574074074074073E-5</v>
      </c>
      <c r="F138" s="127" t="e">
        <f t="shared" si="7"/>
        <v>#N/A</v>
      </c>
      <c r="G138" t="str">
        <f>IF((ISERROR((VLOOKUP(B138,Calculation!C$2:C$368,1,FALSE)))),"not entered","")</f>
        <v/>
      </c>
    </row>
    <row r="139" spans="2:7">
      <c r="B139" s="124" t="s">
        <v>8</v>
      </c>
      <c r="C139" s="128" t="str">
        <f t="shared" ref="C139:C202" si="8">VLOOKUP(B139,name,3,FALSE)</f>
        <v xml:space="preserve"> </v>
      </c>
      <c r="D139" s="128" t="str">
        <f t="shared" si="6"/>
        <v xml:space="preserve"> </v>
      </c>
      <c r="E139" s="126">
        <v>1.1574074074074073E-5</v>
      </c>
      <c r="F139" s="127" t="e">
        <f t="shared" si="7"/>
        <v>#N/A</v>
      </c>
      <c r="G139" t="str">
        <f>IF((ISERROR((VLOOKUP(B139,Calculation!C$2:C$368,1,FALSE)))),"not entered","")</f>
        <v/>
      </c>
    </row>
    <row r="140" spans="2:7">
      <c r="B140" s="124" t="s">
        <v>8</v>
      </c>
      <c r="C140" s="128" t="str">
        <f t="shared" si="8"/>
        <v xml:space="preserve"> </v>
      </c>
      <c r="D140" s="128" t="str">
        <f t="shared" si="6"/>
        <v xml:space="preserve"> </v>
      </c>
      <c r="E140" s="126">
        <v>1.1574074074074073E-5</v>
      </c>
      <c r="F140" s="127" t="e">
        <f t="shared" si="7"/>
        <v>#N/A</v>
      </c>
      <c r="G140" t="str">
        <f>IF((ISERROR((VLOOKUP(B140,Calculation!C$2:C$368,1,FALSE)))),"not entered","")</f>
        <v/>
      </c>
    </row>
    <row r="141" spans="2:7">
      <c r="B141" s="124" t="s">
        <v>8</v>
      </c>
      <c r="C141" s="128" t="str">
        <f t="shared" si="8"/>
        <v xml:space="preserve"> </v>
      </c>
      <c r="D141" s="128" t="str">
        <f t="shared" si="6"/>
        <v xml:space="preserve"> </v>
      </c>
      <c r="E141" s="126">
        <v>1.1574074074074073E-5</v>
      </c>
      <c r="F141" s="127" t="e">
        <f t="shared" si="7"/>
        <v>#N/A</v>
      </c>
      <c r="G141" t="str">
        <f>IF((ISERROR((VLOOKUP(B141,Calculation!C$2:C$368,1,FALSE)))),"not entered","")</f>
        <v/>
      </c>
    </row>
    <row r="142" spans="2:7">
      <c r="B142" s="124" t="s">
        <v>8</v>
      </c>
      <c r="C142" s="128" t="str">
        <f t="shared" si="8"/>
        <v xml:space="preserve"> </v>
      </c>
      <c r="D142" s="128" t="str">
        <f t="shared" si="6"/>
        <v xml:space="preserve"> </v>
      </c>
      <c r="E142" s="126">
        <v>1.1574074074074073E-5</v>
      </c>
      <c r="F142" s="127" t="e">
        <f t="shared" si="7"/>
        <v>#N/A</v>
      </c>
      <c r="G142" t="str">
        <f>IF((ISERROR((VLOOKUP(B142,Calculation!C$2:C$368,1,FALSE)))),"not entered","")</f>
        <v/>
      </c>
    </row>
    <row r="143" spans="2:7">
      <c r="B143" s="124" t="s">
        <v>8</v>
      </c>
      <c r="C143" s="128" t="str">
        <f t="shared" si="8"/>
        <v xml:space="preserve"> </v>
      </c>
      <c r="D143" s="128" t="str">
        <f t="shared" si="6"/>
        <v xml:space="preserve"> </v>
      </c>
      <c r="E143" s="126">
        <v>1.1574074074074073E-5</v>
      </c>
      <c r="F143" s="127" t="e">
        <f t="shared" si="7"/>
        <v>#N/A</v>
      </c>
      <c r="G143" t="str">
        <f>IF((ISERROR((VLOOKUP(B143,Calculation!C$2:C$368,1,FALSE)))),"not entered","")</f>
        <v/>
      </c>
    </row>
    <row r="144" spans="2:7">
      <c r="B144" s="124" t="s">
        <v>8</v>
      </c>
      <c r="C144" s="128" t="str">
        <f t="shared" si="8"/>
        <v xml:space="preserve"> </v>
      </c>
      <c r="D144" s="128" t="str">
        <f t="shared" si="6"/>
        <v xml:space="preserve"> </v>
      </c>
      <c r="E144" s="126">
        <v>1.1574074074074073E-5</v>
      </c>
      <c r="F144" s="127" t="e">
        <f t="shared" si="7"/>
        <v>#N/A</v>
      </c>
      <c r="G144" t="str">
        <f>IF((ISERROR((VLOOKUP(B144,Calculation!C$2:C$368,1,FALSE)))),"not entered","")</f>
        <v/>
      </c>
    </row>
    <row r="145" spans="2:7">
      <c r="B145" s="124" t="s">
        <v>8</v>
      </c>
      <c r="C145" s="128" t="str">
        <f t="shared" si="8"/>
        <v xml:space="preserve"> </v>
      </c>
      <c r="D145" s="128" t="str">
        <f t="shared" si="6"/>
        <v xml:space="preserve"> </v>
      </c>
      <c r="E145" s="126">
        <v>1.1574074074074073E-5</v>
      </c>
      <c r="F145" s="127" t="e">
        <f t="shared" si="7"/>
        <v>#N/A</v>
      </c>
      <c r="G145" t="str">
        <f>IF((ISERROR((VLOOKUP(B145,Calculation!C$2:C$368,1,FALSE)))),"not entered","")</f>
        <v/>
      </c>
    </row>
    <row r="146" spans="2:7">
      <c r="B146" s="124" t="s">
        <v>8</v>
      </c>
      <c r="C146" s="128" t="str">
        <f t="shared" si="8"/>
        <v xml:space="preserve"> </v>
      </c>
      <c r="D146" s="128" t="str">
        <f t="shared" si="6"/>
        <v xml:space="preserve"> </v>
      </c>
      <c r="E146" s="126">
        <v>1.1574074074074073E-5</v>
      </c>
      <c r="F146" s="127" t="e">
        <f t="shared" si="7"/>
        <v>#N/A</v>
      </c>
      <c r="G146" t="str">
        <f>IF((ISERROR((VLOOKUP(B146,Calculation!C$2:C$368,1,FALSE)))),"not entered","")</f>
        <v/>
      </c>
    </row>
    <row r="147" spans="2:7">
      <c r="B147" s="124" t="s">
        <v>8</v>
      </c>
      <c r="C147" s="128" t="str">
        <f t="shared" si="8"/>
        <v xml:space="preserve"> </v>
      </c>
      <c r="D147" s="128" t="str">
        <f t="shared" si="6"/>
        <v xml:space="preserve"> </v>
      </c>
      <c r="E147" s="126">
        <v>1.1574074074074073E-5</v>
      </c>
      <c r="F147" s="127" t="e">
        <f t="shared" si="7"/>
        <v>#N/A</v>
      </c>
      <c r="G147" t="str">
        <f>IF((ISERROR((VLOOKUP(B147,Calculation!C$2:C$368,1,FALSE)))),"not entered","")</f>
        <v/>
      </c>
    </row>
    <row r="148" spans="2:7">
      <c r="B148" s="124" t="s">
        <v>8</v>
      </c>
      <c r="C148" s="128" t="str">
        <f t="shared" si="8"/>
        <v xml:space="preserve"> </v>
      </c>
      <c r="D148" s="128" t="str">
        <f t="shared" si="6"/>
        <v xml:space="preserve"> </v>
      </c>
      <c r="E148" s="126">
        <v>1.1574074074074073E-5</v>
      </c>
      <c r="F148" s="127" t="e">
        <f t="shared" si="7"/>
        <v>#N/A</v>
      </c>
      <c r="G148" t="str">
        <f>IF((ISERROR((VLOOKUP(B148,Calculation!C$2:C$368,1,FALSE)))),"not entered","")</f>
        <v/>
      </c>
    </row>
    <row r="149" spans="2:7">
      <c r="B149" s="124" t="s">
        <v>8</v>
      </c>
      <c r="C149" s="128" t="str">
        <f t="shared" si="8"/>
        <v xml:space="preserve"> </v>
      </c>
      <c r="D149" s="128" t="str">
        <f t="shared" si="6"/>
        <v xml:space="preserve"> </v>
      </c>
      <c r="E149" s="126">
        <v>1.1574074074074073E-5</v>
      </c>
      <c r="F149" s="127" t="e">
        <f t="shared" si="7"/>
        <v>#N/A</v>
      </c>
      <c r="G149" t="str">
        <f>IF((ISERROR((VLOOKUP(B149,Calculation!C$2:C$368,1,FALSE)))),"not entered","")</f>
        <v/>
      </c>
    </row>
    <row r="150" spans="2:7">
      <c r="B150" s="124" t="s">
        <v>8</v>
      </c>
      <c r="C150" s="128" t="str">
        <f t="shared" si="8"/>
        <v xml:space="preserve"> </v>
      </c>
      <c r="D150" s="128" t="str">
        <f t="shared" si="6"/>
        <v xml:space="preserve"> </v>
      </c>
      <c r="E150" s="126">
        <v>1.1574074074074073E-5</v>
      </c>
      <c r="F150" s="127" t="e">
        <f t="shared" si="7"/>
        <v>#N/A</v>
      </c>
      <c r="G150" t="str">
        <f>IF((ISERROR((VLOOKUP(B150,Calculation!C$2:C$368,1,FALSE)))),"not entered","")</f>
        <v/>
      </c>
    </row>
    <row r="151" spans="2:7">
      <c r="B151" s="124" t="s">
        <v>8</v>
      </c>
      <c r="C151" s="128" t="str">
        <f t="shared" si="8"/>
        <v xml:space="preserve"> </v>
      </c>
      <c r="D151" s="128" t="str">
        <f t="shared" si="6"/>
        <v xml:space="preserve"> </v>
      </c>
      <c r="E151" s="126">
        <v>1.1574074074074073E-5</v>
      </c>
      <c r="F151" s="127" t="e">
        <f t="shared" si="7"/>
        <v>#N/A</v>
      </c>
      <c r="G151" t="str">
        <f>IF((ISERROR((VLOOKUP(B151,Calculation!C$2:C$368,1,FALSE)))),"not entered","")</f>
        <v/>
      </c>
    </row>
    <row r="152" spans="2:7">
      <c r="B152" s="124" t="s">
        <v>8</v>
      </c>
      <c r="C152" s="128" t="str">
        <f t="shared" si="8"/>
        <v xml:space="preserve"> </v>
      </c>
      <c r="D152" s="128" t="str">
        <f t="shared" si="6"/>
        <v xml:space="preserve"> </v>
      </c>
      <c r="E152" s="126">
        <v>1.1574074074074073E-5</v>
      </c>
      <c r="F152" s="127" t="e">
        <f t="shared" si="7"/>
        <v>#N/A</v>
      </c>
      <c r="G152" t="str">
        <f>IF((ISERROR((VLOOKUP(B152,Calculation!C$2:C$368,1,FALSE)))),"not entered","")</f>
        <v/>
      </c>
    </row>
    <row r="153" spans="2:7">
      <c r="B153" s="124" t="s">
        <v>8</v>
      </c>
      <c r="C153" s="128" t="str">
        <f t="shared" si="8"/>
        <v xml:space="preserve"> </v>
      </c>
      <c r="D153" s="128" t="str">
        <f t="shared" si="6"/>
        <v xml:space="preserve"> </v>
      </c>
      <c r="E153" s="126">
        <v>1.1574074074074073E-5</v>
      </c>
      <c r="F153" s="127" t="e">
        <f t="shared" si="7"/>
        <v>#N/A</v>
      </c>
      <c r="G153" t="str">
        <f>IF((ISERROR((VLOOKUP(B153,Calculation!C$2:C$368,1,FALSE)))),"not entered","")</f>
        <v/>
      </c>
    </row>
    <row r="154" spans="2:7">
      <c r="B154" s="124" t="s">
        <v>8</v>
      </c>
      <c r="C154" s="128" t="str">
        <f t="shared" si="8"/>
        <v xml:space="preserve"> </v>
      </c>
      <c r="D154" s="128" t="str">
        <f t="shared" si="6"/>
        <v xml:space="preserve"> </v>
      </c>
      <c r="E154" s="126">
        <v>1.1574074074074073E-5</v>
      </c>
      <c r="F154" s="127" t="e">
        <f t="shared" si="7"/>
        <v>#N/A</v>
      </c>
      <c r="G154" t="str">
        <f>IF((ISERROR((VLOOKUP(B154,Calculation!C$2:C$368,1,FALSE)))),"not entered","")</f>
        <v/>
      </c>
    </row>
    <row r="155" spans="2:7">
      <c r="B155" s="124" t="s">
        <v>8</v>
      </c>
      <c r="C155" s="128" t="str">
        <f t="shared" si="8"/>
        <v xml:space="preserve"> </v>
      </c>
      <c r="D155" s="128" t="str">
        <f t="shared" si="6"/>
        <v xml:space="preserve"> </v>
      </c>
      <c r="E155" s="126">
        <v>1.1574074074074073E-5</v>
      </c>
      <c r="F155" s="127" t="e">
        <f t="shared" si="7"/>
        <v>#N/A</v>
      </c>
      <c r="G155" t="str">
        <f>IF((ISERROR((VLOOKUP(B155,Calculation!C$2:C$368,1,FALSE)))),"not entered","")</f>
        <v/>
      </c>
    </row>
    <row r="156" spans="2:7">
      <c r="B156" s="124" t="s">
        <v>8</v>
      </c>
      <c r="C156" s="128" t="str">
        <f t="shared" si="8"/>
        <v xml:space="preserve"> </v>
      </c>
      <c r="D156" s="128" t="str">
        <f t="shared" si="6"/>
        <v xml:space="preserve"> </v>
      </c>
      <c r="E156" s="126">
        <v>1.1574074074074073E-5</v>
      </c>
      <c r="F156" s="127" t="e">
        <f t="shared" si="7"/>
        <v>#N/A</v>
      </c>
      <c r="G156" t="str">
        <f>IF((ISERROR((VLOOKUP(B156,Calculation!C$2:C$368,1,FALSE)))),"not entered","")</f>
        <v/>
      </c>
    </row>
    <row r="157" spans="2:7">
      <c r="B157" s="124" t="s">
        <v>8</v>
      </c>
      <c r="C157" s="128" t="str">
        <f t="shared" si="8"/>
        <v xml:space="preserve"> </v>
      </c>
      <c r="D157" s="128" t="str">
        <f t="shared" si="6"/>
        <v xml:space="preserve"> </v>
      </c>
      <c r="E157" s="126">
        <v>1.1574074074074073E-5</v>
      </c>
      <c r="F157" s="127" t="e">
        <f t="shared" si="7"/>
        <v>#N/A</v>
      </c>
      <c r="G157" t="str">
        <f>IF((ISERROR((VLOOKUP(B157,Calculation!C$2:C$368,1,FALSE)))),"not entered","")</f>
        <v/>
      </c>
    </row>
    <row r="158" spans="2:7">
      <c r="B158" s="124" t="s">
        <v>8</v>
      </c>
      <c r="C158" s="128" t="str">
        <f t="shared" si="8"/>
        <v xml:space="preserve"> </v>
      </c>
      <c r="D158" s="128" t="str">
        <f t="shared" si="6"/>
        <v xml:space="preserve"> </v>
      </c>
      <c r="E158" s="126">
        <v>1.1574074074074073E-5</v>
      </c>
      <c r="F158" s="127" t="e">
        <f t="shared" si="7"/>
        <v>#N/A</v>
      </c>
      <c r="G158" t="str">
        <f>IF((ISERROR((VLOOKUP(B158,Calculation!C$2:C$368,1,FALSE)))),"not entered","")</f>
        <v/>
      </c>
    </row>
    <row r="159" spans="2:7">
      <c r="B159" s="124" t="s">
        <v>8</v>
      </c>
      <c r="C159" s="128" t="str">
        <f t="shared" si="8"/>
        <v xml:space="preserve"> </v>
      </c>
      <c r="D159" s="128" t="str">
        <f t="shared" si="6"/>
        <v xml:space="preserve"> </v>
      </c>
      <c r="E159" s="126">
        <v>1.1574074074074073E-5</v>
      </c>
      <c r="F159" s="127" t="e">
        <f t="shared" si="7"/>
        <v>#N/A</v>
      </c>
      <c r="G159" t="str">
        <f>IF((ISERROR((VLOOKUP(B159,Calculation!C$2:C$368,1,FALSE)))),"not entered","")</f>
        <v/>
      </c>
    </row>
    <row r="160" spans="2:7">
      <c r="B160" s="124" t="s">
        <v>8</v>
      </c>
      <c r="C160" s="128" t="str">
        <f t="shared" si="8"/>
        <v xml:space="preserve"> </v>
      </c>
      <c r="D160" s="128" t="str">
        <f t="shared" si="6"/>
        <v xml:space="preserve"> </v>
      </c>
      <c r="E160" s="126">
        <v>1.1574074074074073E-5</v>
      </c>
      <c r="F160" s="127" t="e">
        <f t="shared" si="7"/>
        <v>#N/A</v>
      </c>
      <c r="G160" t="str">
        <f>IF((ISERROR((VLOOKUP(B160,Calculation!C$2:C$368,1,FALSE)))),"not entered","")</f>
        <v/>
      </c>
    </row>
    <row r="161" spans="2:7">
      <c r="B161" s="124" t="s">
        <v>8</v>
      </c>
      <c r="C161" s="128" t="str">
        <f t="shared" si="8"/>
        <v xml:space="preserve"> </v>
      </c>
      <c r="D161" s="128" t="str">
        <f t="shared" si="6"/>
        <v xml:space="preserve"> </v>
      </c>
      <c r="E161" s="126">
        <v>1.1574074074074073E-5</v>
      </c>
      <c r="F161" s="127" t="e">
        <f t="shared" si="7"/>
        <v>#N/A</v>
      </c>
      <c r="G161" t="str">
        <f>IF((ISERROR((VLOOKUP(B161,Calculation!C$2:C$368,1,FALSE)))),"not entered","")</f>
        <v/>
      </c>
    </row>
    <row r="162" spans="2:7">
      <c r="B162" s="124" t="s">
        <v>8</v>
      </c>
      <c r="C162" s="128" t="str">
        <f t="shared" si="8"/>
        <v xml:space="preserve"> </v>
      </c>
      <c r="D162" s="128" t="str">
        <f t="shared" si="6"/>
        <v xml:space="preserve"> </v>
      </c>
      <c r="E162" s="126">
        <v>1.1574074074074073E-5</v>
      </c>
      <c r="F162" s="127" t="e">
        <f t="shared" si="7"/>
        <v>#N/A</v>
      </c>
      <c r="G162" t="str">
        <f>IF((ISERROR((VLOOKUP(B162,Calculation!C$2:C$368,1,FALSE)))),"not entered","")</f>
        <v/>
      </c>
    </row>
    <row r="163" spans="2:7">
      <c r="B163" s="124" t="s">
        <v>8</v>
      </c>
      <c r="C163" s="128" t="str">
        <f t="shared" si="8"/>
        <v xml:space="preserve"> </v>
      </c>
      <c r="D163" s="128" t="str">
        <f t="shared" si="6"/>
        <v xml:space="preserve"> </v>
      </c>
      <c r="E163" s="126">
        <v>1.1574074074074073E-5</v>
      </c>
      <c r="F163" s="127" t="e">
        <f t="shared" si="7"/>
        <v>#N/A</v>
      </c>
      <c r="G163" t="str">
        <f>IF((ISERROR((VLOOKUP(B163,Calculation!C$2:C$368,1,FALSE)))),"not entered","")</f>
        <v/>
      </c>
    </row>
    <row r="164" spans="2:7">
      <c r="B164" s="124" t="s">
        <v>8</v>
      </c>
      <c r="C164" s="128" t="str">
        <f t="shared" si="8"/>
        <v xml:space="preserve"> </v>
      </c>
      <c r="D164" s="128" t="str">
        <f t="shared" si="6"/>
        <v xml:space="preserve"> </v>
      </c>
      <c r="E164" s="126">
        <v>1.1574074074074073E-5</v>
      </c>
      <c r="F164" s="127" t="e">
        <f t="shared" si="7"/>
        <v>#N/A</v>
      </c>
      <c r="G164" t="str">
        <f>IF((ISERROR((VLOOKUP(B164,Calculation!C$2:C$368,1,FALSE)))),"not entered","")</f>
        <v/>
      </c>
    </row>
    <row r="165" spans="2:7">
      <c r="B165" s="124" t="s">
        <v>8</v>
      </c>
      <c r="C165" s="128" t="str">
        <f t="shared" si="8"/>
        <v xml:space="preserve"> </v>
      </c>
      <c r="D165" s="128" t="str">
        <f t="shared" si="6"/>
        <v xml:space="preserve"> </v>
      </c>
      <c r="E165" s="126">
        <v>1.1574074074074073E-5</v>
      </c>
      <c r="F165" s="127" t="e">
        <f t="shared" si="7"/>
        <v>#N/A</v>
      </c>
      <c r="G165" t="str">
        <f>IF((ISERROR((VLOOKUP(B165,Calculation!C$2:C$368,1,FALSE)))),"not entered","")</f>
        <v/>
      </c>
    </row>
    <row r="166" spans="2:7">
      <c r="B166" s="124" t="s">
        <v>8</v>
      </c>
      <c r="C166" s="128" t="str">
        <f t="shared" si="8"/>
        <v xml:space="preserve"> </v>
      </c>
      <c r="D166" s="128" t="str">
        <f t="shared" si="6"/>
        <v xml:space="preserve"> </v>
      </c>
      <c r="E166" s="126">
        <v>1.1574074074074073E-5</v>
      </c>
      <c r="F166" s="127" t="e">
        <f t="shared" si="7"/>
        <v>#N/A</v>
      </c>
      <c r="G166" t="str">
        <f>IF((ISERROR((VLOOKUP(B166,Calculation!C$2:C$368,1,FALSE)))),"not entered","")</f>
        <v/>
      </c>
    </row>
    <row r="167" spans="2:7">
      <c r="B167" s="124" t="s">
        <v>8</v>
      </c>
      <c r="C167" s="128" t="str">
        <f t="shared" si="8"/>
        <v xml:space="preserve"> </v>
      </c>
      <c r="D167" s="128" t="str">
        <f t="shared" si="6"/>
        <v xml:space="preserve"> </v>
      </c>
      <c r="E167" s="126">
        <v>1.1574074074074073E-5</v>
      </c>
      <c r="F167" s="127" t="e">
        <f t="shared" si="7"/>
        <v>#N/A</v>
      </c>
      <c r="G167" t="str">
        <f>IF((ISERROR((VLOOKUP(B167,Calculation!C$2:C$368,1,FALSE)))),"not entered","")</f>
        <v/>
      </c>
    </row>
    <row r="168" spans="2:7">
      <c r="B168" s="124" t="s">
        <v>8</v>
      </c>
      <c r="C168" s="128" t="str">
        <f t="shared" si="8"/>
        <v xml:space="preserve"> </v>
      </c>
      <c r="D168" s="128" t="str">
        <f t="shared" si="6"/>
        <v xml:space="preserve"> </v>
      </c>
      <c r="E168" s="126">
        <v>1.1574074074074073E-5</v>
      </c>
      <c r="F168" s="127" t="e">
        <f t="shared" si="7"/>
        <v>#N/A</v>
      </c>
      <c r="G168" t="str">
        <f>IF((ISERROR((VLOOKUP(B168,Calculation!C$2:C$368,1,FALSE)))),"not entered","")</f>
        <v/>
      </c>
    </row>
    <row r="169" spans="2:7">
      <c r="B169" s="124" t="s">
        <v>8</v>
      </c>
      <c r="C169" s="128" t="str">
        <f t="shared" si="8"/>
        <v xml:space="preserve"> </v>
      </c>
      <c r="D169" s="128" t="str">
        <f t="shared" si="6"/>
        <v xml:space="preserve"> </v>
      </c>
      <c r="E169" s="126">
        <v>1.1574074074074073E-5</v>
      </c>
      <c r="F169" s="127" t="e">
        <f t="shared" si="7"/>
        <v>#N/A</v>
      </c>
      <c r="G169" t="str">
        <f>IF((ISERROR((VLOOKUP(B169,Calculation!C$2:C$368,1,FALSE)))),"not entered","")</f>
        <v/>
      </c>
    </row>
    <row r="170" spans="2:7">
      <c r="B170" s="124" t="s">
        <v>8</v>
      </c>
      <c r="C170" s="128" t="str">
        <f t="shared" si="8"/>
        <v xml:space="preserve"> </v>
      </c>
      <c r="D170" s="128" t="str">
        <f t="shared" si="6"/>
        <v xml:space="preserve"> </v>
      </c>
      <c r="E170" s="126">
        <v>1.1574074074074073E-5</v>
      </c>
      <c r="F170" s="127" t="e">
        <f t="shared" si="7"/>
        <v>#N/A</v>
      </c>
      <c r="G170" t="str">
        <f>IF((ISERROR((VLOOKUP(B170,Calculation!C$2:C$368,1,FALSE)))),"not entered","")</f>
        <v/>
      </c>
    </row>
    <row r="171" spans="2:7">
      <c r="B171" s="124" t="s">
        <v>8</v>
      </c>
      <c r="C171" s="128" t="str">
        <f t="shared" si="8"/>
        <v xml:space="preserve"> </v>
      </c>
      <c r="D171" s="128" t="str">
        <f t="shared" si="6"/>
        <v xml:space="preserve"> </v>
      </c>
      <c r="E171" s="126">
        <v>1.1574074074074073E-5</v>
      </c>
      <c r="F171" s="127" t="e">
        <f t="shared" si="7"/>
        <v>#N/A</v>
      </c>
      <c r="G171" t="str">
        <f>IF((ISERROR((VLOOKUP(B171,Calculation!C$2:C$368,1,FALSE)))),"not entered","")</f>
        <v/>
      </c>
    </row>
    <row r="172" spans="2:7">
      <c r="B172" s="124" t="s">
        <v>8</v>
      </c>
      <c r="C172" s="128" t="str">
        <f t="shared" si="8"/>
        <v xml:space="preserve"> </v>
      </c>
      <c r="D172" s="128" t="str">
        <f t="shared" si="6"/>
        <v xml:space="preserve"> </v>
      </c>
      <c r="E172" s="126">
        <v>1.1574074074074073E-5</v>
      </c>
      <c r="F172" s="127" t="e">
        <f t="shared" si="7"/>
        <v>#N/A</v>
      </c>
      <c r="G172" t="str">
        <f>IF((ISERROR((VLOOKUP(B172,Calculation!C$2:C$368,1,FALSE)))),"not entered","")</f>
        <v/>
      </c>
    </row>
    <row r="173" spans="2:7">
      <c r="B173" s="124" t="s">
        <v>8</v>
      </c>
      <c r="C173" s="128" t="str">
        <f t="shared" si="8"/>
        <v xml:space="preserve"> </v>
      </c>
      <c r="D173" s="128" t="str">
        <f t="shared" si="6"/>
        <v xml:space="preserve"> </v>
      </c>
      <c r="E173" s="126">
        <v>1.1574074074074073E-5</v>
      </c>
      <c r="F173" s="127" t="e">
        <f t="shared" si="7"/>
        <v>#N/A</v>
      </c>
      <c r="G173" t="str">
        <f>IF((ISERROR((VLOOKUP(B173,Calculation!C$2:C$368,1,FALSE)))),"not entered","")</f>
        <v/>
      </c>
    </row>
    <row r="174" spans="2:7">
      <c r="B174" s="124" t="s">
        <v>8</v>
      </c>
      <c r="C174" s="128" t="str">
        <f t="shared" si="8"/>
        <v xml:space="preserve"> </v>
      </c>
      <c r="D174" s="128" t="str">
        <f t="shared" si="6"/>
        <v xml:space="preserve"> </v>
      </c>
      <c r="E174" s="126">
        <v>1.1574074074074073E-5</v>
      </c>
      <c r="F174" s="127" t="e">
        <f t="shared" si="7"/>
        <v>#N/A</v>
      </c>
      <c r="G174" t="str">
        <f>IF((ISERROR((VLOOKUP(B174,Calculation!C$2:C$368,1,FALSE)))),"not entered","")</f>
        <v/>
      </c>
    </row>
    <row r="175" spans="2:7">
      <c r="B175" s="124" t="s">
        <v>8</v>
      </c>
      <c r="C175" s="128" t="str">
        <f t="shared" si="8"/>
        <v xml:space="preserve"> </v>
      </c>
      <c r="D175" s="128" t="str">
        <f t="shared" si="6"/>
        <v xml:space="preserve"> </v>
      </c>
      <c r="E175" s="126">
        <v>1.1574074074074073E-5</v>
      </c>
      <c r="F175" s="127" t="e">
        <f t="shared" si="7"/>
        <v>#N/A</v>
      </c>
      <c r="G175" t="str">
        <f>IF((ISERROR((VLOOKUP(B175,Calculation!C$2:C$368,1,FALSE)))),"not entered","")</f>
        <v/>
      </c>
    </row>
    <row r="176" spans="2:7">
      <c r="B176" s="124" t="s">
        <v>8</v>
      </c>
      <c r="C176" s="128" t="str">
        <f t="shared" si="8"/>
        <v xml:space="preserve"> </v>
      </c>
      <c r="D176" s="128" t="str">
        <f t="shared" si="6"/>
        <v xml:space="preserve"> </v>
      </c>
      <c r="E176" s="126">
        <v>1.1574074074074073E-5</v>
      </c>
      <c r="F176" s="127" t="e">
        <f t="shared" si="7"/>
        <v>#N/A</v>
      </c>
      <c r="G176" t="str">
        <f>IF((ISERROR((VLOOKUP(B176,Calculation!C$2:C$368,1,FALSE)))),"not entered","")</f>
        <v/>
      </c>
    </row>
    <row r="177" spans="2:7">
      <c r="B177" s="124" t="s">
        <v>8</v>
      </c>
      <c r="C177" s="128" t="str">
        <f t="shared" si="8"/>
        <v xml:space="preserve"> </v>
      </c>
      <c r="D177" s="128" t="str">
        <f t="shared" si="6"/>
        <v xml:space="preserve"> </v>
      </c>
      <c r="E177" s="126">
        <v>1.1574074074074073E-5</v>
      </c>
      <c r="F177" s="127" t="e">
        <f t="shared" si="7"/>
        <v>#N/A</v>
      </c>
      <c r="G177" t="str">
        <f>IF((ISERROR((VLOOKUP(B177,Calculation!C$2:C$368,1,FALSE)))),"not entered","")</f>
        <v/>
      </c>
    </row>
    <row r="178" spans="2:7">
      <c r="B178" s="124" t="s">
        <v>8</v>
      </c>
      <c r="C178" s="128" t="str">
        <f t="shared" si="8"/>
        <v xml:space="preserve"> </v>
      </c>
      <c r="D178" s="128" t="str">
        <f t="shared" si="6"/>
        <v xml:space="preserve"> </v>
      </c>
      <c r="E178" s="126">
        <v>1.1574074074074073E-5</v>
      </c>
      <c r="F178" s="127" t="e">
        <f t="shared" si="7"/>
        <v>#N/A</v>
      </c>
      <c r="G178" t="str">
        <f>IF((ISERROR((VLOOKUP(B178,Calculation!C$2:C$368,1,FALSE)))),"not entered","")</f>
        <v/>
      </c>
    </row>
    <row r="179" spans="2:7">
      <c r="B179" s="124" t="s">
        <v>8</v>
      </c>
      <c r="C179" s="128" t="str">
        <f t="shared" si="8"/>
        <v xml:space="preserve"> </v>
      </c>
      <c r="D179" s="128" t="str">
        <f t="shared" si="6"/>
        <v xml:space="preserve"> </v>
      </c>
      <c r="E179" s="126">
        <v>1.1574074074074073E-5</v>
      </c>
      <c r="F179" s="127" t="e">
        <f t="shared" si="7"/>
        <v>#N/A</v>
      </c>
      <c r="G179" t="str">
        <f>IF((ISERROR((VLOOKUP(B179,Calculation!C$2:C$368,1,FALSE)))),"not entered","")</f>
        <v/>
      </c>
    </row>
    <row r="180" spans="2:7">
      <c r="B180" s="124" t="s">
        <v>8</v>
      </c>
      <c r="C180" s="128" t="str">
        <f t="shared" si="8"/>
        <v xml:space="preserve"> </v>
      </c>
      <c r="D180" s="128" t="str">
        <f t="shared" si="6"/>
        <v xml:space="preserve"> </v>
      </c>
      <c r="E180" s="126">
        <v>1.1574074074074073E-5</v>
      </c>
      <c r="F180" s="127" t="e">
        <f t="shared" si="7"/>
        <v>#N/A</v>
      </c>
      <c r="G180" t="str">
        <f>IF((ISERROR((VLOOKUP(B180,Calculation!C$2:C$368,1,FALSE)))),"not entered","")</f>
        <v/>
      </c>
    </row>
    <row r="181" spans="2:7">
      <c r="B181" s="124" t="s">
        <v>8</v>
      </c>
      <c r="C181" s="128" t="str">
        <f t="shared" si="8"/>
        <v xml:space="preserve"> </v>
      </c>
      <c r="D181" s="128" t="str">
        <f t="shared" si="6"/>
        <v xml:space="preserve"> </v>
      </c>
      <c r="E181" s="126">
        <v>1.1574074074074073E-5</v>
      </c>
      <c r="F181" s="127" t="e">
        <f t="shared" si="7"/>
        <v>#N/A</v>
      </c>
      <c r="G181" t="str">
        <f>IF((ISERROR((VLOOKUP(B181,Calculation!C$2:C$368,1,FALSE)))),"not entered","")</f>
        <v/>
      </c>
    </row>
    <row r="182" spans="2:7">
      <c r="B182" s="124" t="s">
        <v>8</v>
      </c>
      <c r="C182" s="128" t="str">
        <f t="shared" si="8"/>
        <v xml:space="preserve"> </v>
      </c>
      <c r="D182" s="128" t="str">
        <f t="shared" si="6"/>
        <v xml:space="preserve"> </v>
      </c>
      <c r="E182" s="126">
        <v>1.1574074074074073E-5</v>
      </c>
      <c r="F182" s="127" t="e">
        <f t="shared" si="7"/>
        <v>#N/A</v>
      </c>
      <c r="G182" t="str">
        <f>IF((ISERROR((VLOOKUP(B182,Calculation!C$2:C$368,1,FALSE)))),"not entered","")</f>
        <v/>
      </c>
    </row>
    <row r="183" spans="2:7">
      <c r="B183" s="124" t="s">
        <v>8</v>
      </c>
      <c r="C183" s="128" t="str">
        <f t="shared" si="8"/>
        <v xml:space="preserve"> </v>
      </c>
      <c r="D183" s="128" t="str">
        <f t="shared" si="6"/>
        <v xml:space="preserve"> </v>
      </c>
      <c r="E183" s="126">
        <v>1.1574074074074073E-5</v>
      </c>
      <c r="F183" s="127" t="e">
        <f t="shared" si="7"/>
        <v>#N/A</v>
      </c>
      <c r="G183" t="str">
        <f>IF((ISERROR((VLOOKUP(B183,Calculation!C$2:C$368,1,FALSE)))),"not entered","")</f>
        <v/>
      </c>
    </row>
    <row r="184" spans="2:7">
      <c r="B184" s="124" t="s">
        <v>8</v>
      </c>
      <c r="C184" s="128" t="str">
        <f t="shared" si="8"/>
        <v xml:space="preserve"> </v>
      </c>
      <c r="D184" s="128" t="str">
        <f t="shared" si="6"/>
        <v xml:space="preserve"> </v>
      </c>
      <c r="E184" s="126">
        <v>1.1574074074074073E-5</v>
      </c>
      <c r="F184" s="127" t="e">
        <f t="shared" si="7"/>
        <v>#N/A</v>
      </c>
      <c r="G184" t="str">
        <f>IF((ISERROR((VLOOKUP(B184,Calculation!C$2:C$368,1,FALSE)))),"not entered","")</f>
        <v/>
      </c>
    </row>
    <row r="185" spans="2:7">
      <c r="B185" s="124" t="s">
        <v>8</v>
      </c>
      <c r="C185" s="128" t="str">
        <f t="shared" si="8"/>
        <v xml:space="preserve"> </v>
      </c>
      <c r="D185" s="128" t="str">
        <f t="shared" si="6"/>
        <v xml:space="preserve"> </v>
      </c>
      <c r="E185" s="126">
        <v>1.1574074074074073E-5</v>
      </c>
      <c r="F185" s="127" t="e">
        <f t="shared" si="7"/>
        <v>#N/A</v>
      </c>
      <c r="G185" t="str">
        <f>IF((ISERROR((VLOOKUP(B185,Calculation!C$2:C$368,1,FALSE)))),"not entered","")</f>
        <v/>
      </c>
    </row>
    <row r="186" spans="2:7">
      <c r="B186" s="124" t="s">
        <v>8</v>
      </c>
      <c r="C186" s="128" t="str">
        <f t="shared" si="8"/>
        <v xml:space="preserve"> </v>
      </c>
      <c r="D186" s="128" t="str">
        <f t="shared" si="6"/>
        <v xml:space="preserve"> </v>
      </c>
      <c r="E186" s="126">
        <v>1.1574074074074073E-5</v>
      </c>
      <c r="F186" s="127" t="e">
        <f t="shared" si="7"/>
        <v>#N/A</v>
      </c>
      <c r="G186" t="str">
        <f>IF((ISERROR((VLOOKUP(B186,Calculation!C$2:C$368,1,FALSE)))),"not entered","")</f>
        <v/>
      </c>
    </row>
    <row r="187" spans="2:7">
      <c r="B187" s="124" t="s">
        <v>8</v>
      </c>
      <c r="C187" s="128" t="str">
        <f t="shared" si="8"/>
        <v xml:space="preserve"> </v>
      </c>
      <c r="D187" s="128" t="str">
        <f t="shared" si="6"/>
        <v xml:space="preserve"> </v>
      </c>
      <c r="E187" s="126">
        <v>1.1574074074074073E-5</v>
      </c>
      <c r="F187" s="127" t="e">
        <f t="shared" si="7"/>
        <v>#N/A</v>
      </c>
      <c r="G187" t="str">
        <f>IF((ISERROR((VLOOKUP(B187,Calculation!C$2:C$368,1,FALSE)))),"not entered","")</f>
        <v/>
      </c>
    </row>
    <row r="188" spans="2:7">
      <c r="B188" s="124" t="s">
        <v>8</v>
      </c>
      <c r="C188" s="128" t="str">
        <f t="shared" si="8"/>
        <v xml:space="preserve"> </v>
      </c>
      <c r="D188" s="128" t="str">
        <f t="shared" si="6"/>
        <v xml:space="preserve"> </v>
      </c>
      <c r="E188" s="126">
        <v>1.1574074074074073E-5</v>
      </c>
      <c r="F188" s="127" t="e">
        <f t="shared" si="7"/>
        <v>#N/A</v>
      </c>
      <c r="G188" t="str">
        <f>IF((ISERROR((VLOOKUP(B188,Calculation!C$2:C$368,1,FALSE)))),"not entered","")</f>
        <v/>
      </c>
    </row>
    <row r="189" spans="2:7">
      <c r="B189" s="124" t="s">
        <v>8</v>
      </c>
      <c r="C189" s="128" t="str">
        <f t="shared" si="8"/>
        <v xml:space="preserve"> </v>
      </c>
      <c r="D189" s="128" t="str">
        <f t="shared" si="6"/>
        <v xml:space="preserve"> </v>
      </c>
      <c r="E189" s="126">
        <v>1.1574074074074073E-5</v>
      </c>
      <c r="F189" s="127" t="e">
        <f t="shared" si="7"/>
        <v>#N/A</v>
      </c>
      <c r="G189" t="str">
        <f>IF((ISERROR((VLOOKUP(B189,Calculation!C$2:C$368,1,FALSE)))),"not entered","")</f>
        <v/>
      </c>
    </row>
    <row r="190" spans="2:7">
      <c r="B190" s="124" t="s">
        <v>8</v>
      </c>
      <c r="C190" s="128" t="str">
        <f t="shared" si="8"/>
        <v xml:space="preserve"> </v>
      </c>
      <c r="D190" s="128" t="str">
        <f t="shared" si="6"/>
        <v xml:space="preserve"> </v>
      </c>
      <c r="E190" s="126">
        <v>1.1574074074074073E-5</v>
      </c>
      <c r="F190" s="127" t="e">
        <f t="shared" si="7"/>
        <v>#N/A</v>
      </c>
      <c r="G190" t="str">
        <f>IF((ISERROR((VLOOKUP(B190,Calculation!C$2:C$368,1,FALSE)))),"not entered","")</f>
        <v/>
      </c>
    </row>
    <row r="191" spans="2:7">
      <c r="B191" s="124" t="s">
        <v>8</v>
      </c>
      <c r="C191" s="128" t="str">
        <f t="shared" si="8"/>
        <v xml:space="preserve"> </v>
      </c>
      <c r="D191" s="128" t="str">
        <f t="shared" si="6"/>
        <v xml:space="preserve"> </v>
      </c>
      <c r="E191" s="126">
        <v>1.1574074074074073E-5</v>
      </c>
      <c r="F191" s="127" t="e">
        <f t="shared" si="7"/>
        <v>#N/A</v>
      </c>
      <c r="G191" t="str">
        <f>IF((ISERROR((VLOOKUP(B191,Calculation!C$2:C$368,1,FALSE)))),"not entered","")</f>
        <v/>
      </c>
    </row>
    <row r="192" spans="2:7">
      <c r="B192" s="124" t="s">
        <v>8</v>
      </c>
      <c r="C192" s="128" t="str">
        <f t="shared" si="8"/>
        <v xml:space="preserve"> </v>
      </c>
      <c r="D192" s="128" t="str">
        <f t="shared" si="6"/>
        <v xml:space="preserve"> </v>
      </c>
      <c r="E192" s="126">
        <v>1.1574074074074073E-5</v>
      </c>
      <c r="F192" s="127" t="e">
        <f t="shared" si="7"/>
        <v>#N/A</v>
      </c>
      <c r="G192" t="str">
        <f>IF((ISERROR((VLOOKUP(B192,Calculation!C$2:C$368,1,FALSE)))),"not entered","")</f>
        <v/>
      </c>
    </row>
    <row r="193" spans="2:7">
      <c r="B193" s="124" t="s">
        <v>8</v>
      </c>
      <c r="C193" s="128" t="str">
        <f t="shared" si="8"/>
        <v xml:space="preserve"> </v>
      </c>
      <c r="D193" s="128" t="str">
        <f t="shared" si="6"/>
        <v xml:space="preserve"> </v>
      </c>
      <c r="E193" s="126">
        <v>1.1574074074074073E-5</v>
      </c>
      <c r="F193" s="127" t="e">
        <f t="shared" si="7"/>
        <v>#N/A</v>
      </c>
      <c r="G193" t="str">
        <f>IF((ISERROR((VLOOKUP(B193,Calculation!C$2:C$368,1,FALSE)))),"not entered","")</f>
        <v/>
      </c>
    </row>
    <row r="194" spans="2:7">
      <c r="B194" s="124" t="s">
        <v>8</v>
      </c>
      <c r="C194" s="128" t="str">
        <f t="shared" si="8"/>
        <v xml:space="preserve"> </v>
      </c>
      <c r="D194" s="128" t="str">
        <f t="shared" si="6"/>
        <v xml:space="preserve"> </v>
      </c>
      <c r="E194" s="126">
        <v>1.1574074074074073E-5</v>
      </c>
      <c r="F194" s="127" t="e">
        <f t="shared" si="7"/>
        <v>#N/A</v>
      </c>
      <c r="G194" t="str">
        <f>IF((ISERROR((VLOOKUP(B194,Calculation!C$2:C$368,1,FALSE)))),"not entered","")</f>
        <v/>
      </c>
    </row>
    <row r="195" spans="2:7">
      <c r="B195" s="124" t="s">
        <v>8</v>
      </c>
      <c r="C195" s="128" t="str">
        <f t="shared" si="8"/>
        <v xml:space="preserve"> </v>
      </c>
      <c r="D195" s="128" t="str">
        <f t="shared" si="6"/>
        <v xml:space="preserve"> </v>
      </c>
      <c r="E195" s="126">
        <v>1.1574074074074073E-5</v>
      </c>
      <c r="F195" s="127" t="e">
        <f t="shared" si="7"/>
        <v>#N/A</v>
      </c>
      <c r="G195" t="str">
        <f>IF((ISERROR((VLOOKUP(B195,Calculation!C$2:C$368,1,FALSE)))),"not entered","")</f>
        <v/>
      </c>
    </row>
    <row r="196" spans="2:7">
      <c r="B196" s="124" t="s">
        <v>8</v>
      </c>
      <c r="C196" s="128" t="str">
        <f t="shared" si="8"/>
        <v xml:space="preserve"> </v>
      </c>
      <c r="D196" s="128" t="str">
        <f t="shared" si="6"/>
        <v xml:space="preserve"> </v>
      </c>
      <c r="E196" s="126">
        <v>1.1574074074074073E-5</v>
      </c>
      <c r="F196" s="127" t="e">
        <f t="shared" si="7"/>
        <v>#N/A</v>
      </c>
      <c r="G196" t="str">
        <f>IF((ISERROR((VLOOKUP(B196,Calculation!C$2:C$368,1,FALSE)))),"not entered","")</f>
        <v/>
      </c>
    </row>
    <row r="197" spans="2:7">
      <c r="B197" s="124" t="s">
        <v>8</v>
      </c>
      <c r="C197" s="128" t="str">
        <f t="shared" si="8"/>
        <v xml:space="preserve"> </v>
      </c>
      <c r="D197" s="128" t="str">
        <f t="shared" si="6"/>
        <v xml:space="preserve"> </v>
      </c>
      <c r="E197" s="126">
        <v>1.1574074074074073E-5</v>
      </c>
      <c r="F197" s="127" t="e">
        <f t="shared" si="7"/>
        <v>#N/A</v>
      </c>
      <c r="G197" t="str">
        <f>IF((ISERROR((VLOOKUP(B197,Calculation!C$2:C$368,1,FALSE)))),"not entered","")</f>
        <v/>
      </c>
    </row>
    <row r="198" spans="2:7">
      <c r="B198" s="124" t="s">
        <v>8</v>
      </c>
      <c r="C198" s="128" t="str">
        <f t="shared" si="8"/>
        <v xml:space="preserve"> </v>
      </c>
      <c r="D198" s="128" t="str">
        <f t="shared" ref="D198:D203" si="9">VLOOKUP(B198,name,2,FALSE)</f>
        <v xml:space="preserve"> </v>
      </c>
      <c r="E198" s="126">
        <v>1.1574074074074073E-5</v>
      </c>
      <c r="F198" s="127" t="e">
        <f t="shared" ref="F198:F203" si="10">(VLOOKUP(C198,C$4:E$5,3,FALSE))/(E198/10000)</f>
        <v>#N/A</v>
      </c>
      <c r="G198" t="str">
        <f>IF((ISERROR((VLOOKUP(B198,Calculation!C$2:C$368,1,FALSE)))),"not entered","")</f>
        <v/>
      </c>
    </row>
    <row r="199" spans="2:7">
      <c r="B199" s="124" t="s">
        <v>8</v>
      </c>
      <c r="C199" s="128" t="str">
        <f t="shared" si="8"/>
        <v xml:space="preserve"> </v>
      </c>
      <c r="D199" s="128" t="str">
        <f t="shared" si="9"/>
        <v xml:space="preserve"> </v>
      </c>
      <c r="E199" s="126">
        <v>1.1574074074074073E-5</v>
      </c>
      <c r="F199" s="127" t="e">
        <f t="shared" si="10"/>
        <v>#N/A</v>
      </c>
      <c r="G199" t="str">
        <f>IF((ISERROR((VLOOKUP(B199,Calculation!C$2:C$368,1,FALSE)))),"not entered","")</f>
        <v/>
      </c>
    </row>
    <row r="200" spans="2:7">
      <c r="B200" s="124" t="s">
        <v>8</v>
      </c>
      <c r="C200" s="128" t="str">
        <f t="shared" si="8"/>
        <v xml:space="preserve"> </v>
      </c>
      <c r="D200" s="128" t="str">
        <f t="shared" si="9"/>
        <v xml:space="preserve"> </v>
      </c>
      <c r="E200" s="126">
        <v>1.1574074074074073E-5</v>
      </c>
      <c r="F200" s="127" t="e">
        <f t="shared" si="10"/>
        <v>#N/A</v>
      </c>
      <c r="G200" t="str">
        <f>IF((ISERROR((VLOOKUP(B200,Calculation!C$2:C$368,1,FALSE)))),"not entered","")</f>
        <v/>
      </c>
    </row>
    <row r="201" spans="2:7">
      <c r="B201" s="124" t="s">
        <v>8</v>
      </c>
      <c r="C201" s="128" t="str">
        <f t="shared" si="8"/>
        <v xml:space="preserve"> </v>
      </c>
      <c r="D201" s="128" t="str">
        <f t="shared" si="9"/>
        <v xml:space="preserve"> </v>
      </c>
      <c r="E201" s="126">
        <v>1.1574074074074073E-5</v>
      </c>
      <c r="F201" s="127" t="e">
        <f t="shared" si="10"/>
        <v>#N/A</v>
      </c>
      <c r="G201" t="str">
        <f>IF((ISERROR((VLOOKUP(B201,Calculation!C$2:C$368,1,FALSE)))),"not entered","")</f>
        <v/>
      </c>
    </row>
    <row r="202" spans="2:7">
      <c r="B202" s="124" t="s">
        <v>8</v>
      </c>
      <c r="C202" s="128" t="str">
        <f t="shared" si="8"/>
        <v xml:space="preserve"> </v>
      </c>
      <c r="D202" s="128" t="str">
        <f t="shared" si="9"/>
        <v xml:space="preserve"> </v>
      </c>
      <c r="E202" s="126">
        <v>1.1574074074074073E-5</v>
      </c>
      <c r="F202" s="127" t="e">
        <f t="shared" si="10"/>
        <v>#N/A</v>
      </c>
      <c r="G202" t="str">
        <f>IF((ISERROR((VLOOKUP(B202,Calculation!C$2:C$368,1,FALSE)))),"not entered","")</f>
        <v/>
      </c>
    </row>
    <row r="203" spans="2:7">
      <c r="B203" s="124" t="s">
        <v>8</v>
      </c>
      <c r="C203" s="128" t="str">
        <f>VLOOKUP(B203,name,3,FALSE)</f>
        <v xml:space="preserve"> </v>
      </c>
      <c r="D203" s="128" t="str">
        <f t="shared" si="9"/>
        <v xml:space="preserve"> </v>
      </c>
      <c r="E203" s="126">
        <v>1.1574074074074073E-5</v>
      </c>
      <c r="F203" s="127" t="e">
        <f t="shared" si="10"/>
        <v>#N/A</v>
      </c>
      <c r="G203" t="str">
        <f>IF((ISERROR((VLOOKUP(B203,Calculation!C$2:C$368,1,FALSE)))),"not entered","")</f>
        <v/>
      </c>
    </row>
    <row r="204" spans="2:7" ht="13.5" thickBot="1">
      <c r="B204" s="129"/>
      <c r="C204" s="130"/>
      <c r="D204" s="130"/>
      <c r="E204" s="131"/>
      <c r="F204" s="132"/>
      <c r="G204" t="str">
        <f>IF((ISERROR((VLOOKUP(B204,Calculation!C$2:C$368,1,FALSE)))),"not entered","")</f>
        <v>not entered</v>
      </c>
    </row>
    <row r="205" spans="2:7" ht="13.5" thickBot="1">
      <c r="B205" s="70"/>
      <c r="C205" s="71"/>
      <c r="D205" s="71"/>
      <c r="E205" s="72"/>
      <c r="F205" s="73"/>
    </row>
    <row r="206" spans="2:7">
      <c r="B206" s="30"/>
      <c r="C206" s="57"/>
      <c r="D206" s="57"/>
      <c r="E206" s="31"/>
      <c r="F206" s="32"/>
    </row>
    <row r="207" spans="2:7">
      <c r="B207" s="30"/>
      <c r="C207" s="57"/>
      <c r="D207" s="57"/>
      <c r="E207" s="31"/>
      <c r="F207" s="32"/>
    </row>
    <row r="208" spans="2:7">
      <c r="B208" s="30"/>
      <c r="C208" s="57"/>
      <c r="D208" s="57"/>
      <c r="E208" s="31"/>
      <c r="F208" s="32"/>
    </row>
  </sheetData>
  <phoneticPr fontId="2" type="noConversion"/>
  <conditionalFormatting sqref="B1:B3 B205:B208">
    <cfRule type="cellIs" dxfId="56" priority="5" stopIfTrue="1" operator="equal">
      <formula>"x"</formula>
    </cfRule>
  </conditionalFormatting>
  <conditionalFormatting sqref="G4:G205">
    <cfRule type="cellIs" dxfId="55" priority="6" stopIfTrue="1" operator="equal">
      <formula>#N/A</formula>
    </cfRule>
  </conditionalFormatting>
  <conditionalFormatting sqref="G4:G30">
    <cfRule type="cellIs" dxfId="54" priority="3" stopIfTrue="1" operator="equal">
      <formula>#N/A</formula>
    </cfRule>
  </conditionalFormatting>
  <conditionalFormatting sqref="B4:B5 B7:B204">
    <cfRule type="cellIs" dxfId="53" priority="2" stopIfTrue="1" operator="equal">
      <formula>"x"</formula>
    </cfRule>
  </conditionalFormatting>
  <conditionalFormatting sqref="B6">
    <cfRule type="cellIs" dxfId="52" priority="1" stopIfTrue="1" operator="equal">
      <formula>"x"</formula>
    </cfRule>
  </conditionalFormatting>
  <pageMargins left="0.75" right="0.75" top="1" bottom="1" header="0.5" footer="0.5"/>
  <headerFooter alignWithMargins="0"/>
  <webPublishItems count="2">
    <webPublishItem id="31149" divId="ebta league Youth_31149" sourceType="range" sourceRef="A1:F10" destinationFile="C:\A TEER\Web\TEER League 08\ebta league Youth.htm"/>
    <webPublishItem id="15613" divId="ebta league Youth_15613" sourceType="range" sourceRef="A1:F14" destinationFile="C:\A TEER\Web\TEER League 09\Norwich Y.htm"/>
  </webPublishItems>
</worksheet>
</file>

<file path=xl/worksheets/sheet13.xml><?xml version="1.0" encoding="utf-8"?>
<worksheet xmlns="http://schemas.openxmlformats.org/spreadsheetml/2006/main" xmlns:r="http://schemas.openxmlformats.org/officeDocument/2006/relationships">
  <dimension ref="B1:G205"/>
  <sheetViews>
    <sheetView workbookViewId="0">
      <selection activeCell="B2" sqref="B2"/>
    </sheetView>
  </sheetViews>
  <sheetFormatPr defaultRowHeight="12.75"/>
  <cols>
    <col min="1" max="1" width="2.140625" customWidth="1"/>
    <col min="2" max="2" width="19.85546875" customWidth="1"/>
    <col min="3" max="3" width="7.140625" bestFit="1" customWidth="1"/>
    <col min="4" max="4" width="26.42578125" customWidth="1"/>
    <col min="5" max="5" width="8.140625" bestFit="1" customWidth="1"/>
    <col min="6" max="6" width="8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Races!A11</f>
        <v>Norwich Tri</v>
      </c>
      <c r="C2" s="57"/>
      <c r="D2" s="31"/>
      <c r="E2" s="32"/>
    </row>
    <row r="3" spans="2:7" ht="13.5" thickBot="1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>
      <c r="B4" s="120" t="s">
        <v>69</v>
      </c>
      <c r="C4" s="121" t="s">
        <v>73</v>
      </c>
      <c r="D4" s="121"/>
      <c r="E4" s="122">
        <v>2.1041666666666667E-2</v>
      </c>
      <c r="F4" s="123"/>
      <c r="G4" t="str">
        <f>IF((ISERROR((VLOOKUP(B4,Calculation!C$2:C$368,1,FALSE)))),"not entered","")</f>
        <v/>
      </c>
    </row>
    <row r="5" spans="2:7">
      <c r="B5" s="124" t="s">
        <v>69</v>
      </c>
      <c r="C5" s="125" t="s">
        <v>74</v>
      </c>
      <c r="D5" s="125"/>
      <c r="E5" s="126">
        <v>2.0173611111111114E-2</v>
      </c>
      <c r="F5" s="127"/>
      <c r="G5" t="str">
        <f>IF((ISERROR((VLOOKUP(B5,Calculation!C$2:C$368,1,FALSE)))),"not entered","")</f>
        <v/>
      </c>
    </row>
    <row r="6" spans="2:7">
      <c r="B6" s="124" t="s">
        <v>100</v>
      </c>
      <c r="C6" s="128" t="str">
        <f>VLOOKUP(B6,name,3,FALSE)</f>
        <v>Female</v>
      </c>
      <c r="D6" s="128" t="str">
        <f t="shared" ref="D6:D69" si="0">VLOOKUP(B6,name,2,FALSE)</f>
        <v>City of Norwich triathlon club</v>
      </c>
      <c r="E6" s="126">
        <v>2.1041666666666667E-2</v>
      </c>
      <c r="F6" s="127">
        <f t="shared" ref="F6:F69" si="1">(VLOOKUP(C6,C$4:E$5,3,FALSE))/(E6/10000)</f>
        <v>10000</v>
      </c>
      <c r="G6" t="str">
        <f>IF((ISERROR((VLOOKUP(B6,Calculation!C$2:C$368,1,FALSE)))),"not entered","")</f>
        <v/>
      </c>
    </row>
    <row r="7" spans="2:7">
      <c r="B7" s="124" t="s">
        <v>136</v>
      </c>
      <c r="C7" s="128" t="str">
        <f>VLOOKUP(B7,name,3,FALSE)</f>
        <v>Female</v>
      </c>
      <c r="D7" s="128" t="str">
        <f t="shared" si="0"/>
        <v>Tri Sport Epping</v>
      </c>
      <c r="E7" s="126">
        <v>2.1747685185185182E-2</v>
      </c>
      <c r="F7" s="127">
        <f t="shared" si="1"/>
        <v>9675.3592336349138</v>
      </c>
      <c r="G7" t="str">
        <f>IF((ISERROR((VLOOKUP(B7,Calculation!C$2:C$368,1,FALSE)))),"not entered","")</f>
        <v/>
      </c>
    </row>
    <row r="8" spans="2:7">
      <c r="B8" s="124" t="s">
        <v>102</v>
      </c>
      <c r="C8" s="128" t="str">
        <f>VLOOKUP(B8,name,3,FALSE)</f>
        <v>Female</v>
      </c>
      <c r="D8" s="128" t="str">
        <f t="shared" si="0"/>
        <v>Discovery Tri Club</v>
      </c>
      <c r="E8" s="126">
        <v>2.2546296296296293E-2</v>
      </c>
      <c r="F8" s="127">
        <f>(VLOOKUP(C8,C$4:E$5,3,FALSE))/(E8/10000)</f>
        <v>9332.6488706365508</v>
      </c>
      <c r="G8" t="str">
        <f>IF((ISERROR((VLOOKUP(B8,Calculation!C$2:C$368,1,FALSE)))),"not entered","")</f>
        <v/>
      </c>
    </row>
    <row r="9" spans="2:7">
      <c r="B9" s="124" t="s">
        <v>149</v>
      </c>
      <c r="C9" s="128" t="str">
        <f>VLOOKUP(B9,name,3,FALSE)</f>
        <v>Female</v>
      </c>
      <c r="D9" s="128" t="str">
        <f t="shared" si="0"/>
        <v>Ipswich Triathlon Club</v>
      </c>
      <c r="E9" s="126">
        <v>2.3113425925925933E-2</v>
      </c>
      <c r="F9" s="127">
        <f t="shared" si="1"/>
        <v>9103.6554832248348</v>
      </c>
      <c r="G9" t="str">
        <f>IF((ISERROR((VLOOKUP(B9,Calculation!C$2:C$368,1,FALSE)))),"not entered","")</f>
        <v/>
      </c>
    </row>
    <row r="10" spans="2:7">
      <c r="B10" s="124" t="s">
        <v>104</v>
      </c>
      <c r="C10" s="128" t="str">
        <f>VLOOKUP(B10,name,3,FALSE)</f>
        <v>Female</v>
      </c>
      <c r="D10" s="128" t="str">
        <f t="shared" si="0"/>
        <v>Discovery Tri</v>
      </c>
      <c r="E10" s="126">
        <v>2.3518518518518515E-2</v>
      </c>
      <c r="F10" s="127">
        <f t="shared" si="1"/>
        <v>8946.8503937007881</v>
      </c>
      <c r="G10" t="str">
        <f>IF((ISERROR((VLOOKUP(B10,Calculation!C$2:C$368,1,FALSE)))),"not entered","")</f>
        <v/>
      </c>
    </row>
    <row r="11" spans="2:7">
      <c r="B11" s="124" t="s">
        <v>155</v>
      </c>
      <c r="C11" s="128" t="str">
        <f t="shared" ref="C11:C74" si="2">VLOOKUP(B11,name,3,FALSE)</f>
        <v>Female</v>
      </c>
      <c r="D11" s="128" t="str">
        <f t="shared" si="0"/>
        <v>Tri Sport Epping</v>
      </c>
      <c r="E11" s="126">
        <v>2.4537037037037045E-2</v>
      </c>
      <c r="F11" s="127">
        <f t="shared" si="1"/>
        <v>8575.471698113206</v>
      </c>
      <c r="G11" t="str">
        <f>IF((ISERROR((VLOOKUP(B11,Calculation!C$2:C$368,1,FALSE)))),"not entered","")</f>
        <v/>
      </c>
    </row>
    <row r="12" spans="2:7">
      <c r="B12" s="124" t="s">
        <v>171</v>
      </c>
      <c r="C12" s="128" t="str">
        <f t="shared" si="2"/>
        <v>Female</v>
      </c>
      <c r="D12" s="128" t="str">
        <f t="shared" si="0"/>
        <v>West Suffolk SC</v>
      </c>
      <c r="E12" s="126">
        <v>2.5023148148148155E-2</v>
      </c>
      <c r="F12" s="127">
        <f t="shared" si="1"/>
        <v>8408.8806660499522</v>
      </c>
      <c r="G12" t="str">
        <f>IF((ISERROR((VLOOKUP(B12,Calculation!C$2:C$368,1,FALSE)))),"not entered","")</f>
        <v/>
      </c>
    </row>
    <row r="13" spans="2:7">
      <c r="B13" s="124" t="s">
        <v>199</v>
      </c>
      <c r="C13" s="128" t="s">
        <v>73</v>
      </c>
      <c r="D13" s="128" t="s">
        <v>200</v>
      </c>
      <c r="E13" s="126">
        <v>2.5393518518518517E-2</v>
      </c>
      <c r="F13" s="127">
        <f t="shared" si="1"/>
        <v>8286.2351868732912</v>
      </c>
      <c r="G13" t="str">
        <f>IF((ISERROR((VLOOKUP(B13,Calculation!C$2:C$368,1,FALSE)))),"not entered","")</f>
        <v/>
      </c>
    </row>
    <row r="14" spans="2:7">
      <c r="B14" s="124" t="s">
        <v>108</v>
      </c>
      <c r="C14" s="128" t="str">
        <f t="shared" si="2"/>
        <v>Female</v>
      </c>
      <c r="D14" s="128" t="str">
        <f t="shared" si="0"/>
        <v>East Essex Triathlon Club</v>
      </c>
      <c r="E14" s="126">
        <v>2.7222222222222224E-2</v>
      </c>
      <c r="F14" s="127">
        <f t="shared" si="1"/>
        <v>7729.591836734694</v>
      </c>
      <c r="G14" t="str">
        <f>IF((ISERROR((VLOOKUP(B14,Calculation!C$2:C$368,1,FALSE)))),"not entered","")</f>
        <v/>
      </c>
    </row>
    <row r="15" spans="2:7">
      <c r="B15" s="124" t="s">
        <v>152</v>
      </c>
      <c r="C15" s="128" t="str">
        <f t="shared" si="2"/>
        <v>Male</v>
      </c>
      <c r="D15" s="128" t="str">
        <f t="shared" si="0"/>
        <v>Cambridge Triathlon Club</v>
      </c>
      <c r="E15" s="126">
        <v>2.0173611111111114E-2</v>
      </c>
      <c r="F15" s="127">
        <f t="shared" si="1"/>
        <v>10000.000000000002</v>
      </c>
      <c r="G15" t="str">
        <f>IF((ISERROR((VLOOKUP(B15,Calculation!C$2:C$368,1,FALSE)))),"not entered","")</f>
        <v/>
      </c>
    </row>
    <row r="16" spans="2:7">
      <c r="B16" s="124" t="s">
        <v>139</v>
      </c>
      <c r="C16" s="128" t="str">
        <f t="shared" si="2"/>
        <v>Male</v>
      </c>
      <c r="D16" s="128" t="str">
        <f t="shared" si="0"/>
        <v>Tri Sport Epping</v>
      </c>
      <c r="E16" s="126">
        <v>2.0706018518518512E-2</v>
      </c>
      <c r="F16" s="127">
        <f t="shared" si="1"/>
        <v>9742.8731134712179</v>
      </c>
      <c r="G16" t="str">
        <f>IF((ISERROR((VLOOKUP(B16,Calculation!C$2:C$368,1,FALSE)))),"not entered","")</f>
        <v/>
      </c>
    </row>
    <row r="17" spans="2:7">
      <c r="B17" s="124" t="s">
        <v>153</v>
      </c>
      <c r="C17" s="128" t="str">
        <f t="shared" si="2"/>
        <v>Male</v>
      </c>
      <c r="D17" s="128" t="str">
        <f t="shared" si="0"/>
        <v>Cambridge Triathlon Club</v>
      </c>
      <c r="E17" s="126">
        <v>2.1307870370370366E-2</v>
      </c>
      <c r="F17" s="127">
        <f t="shared" si="1"/>
        <v>9467.6806083650226</v>
      </c>
      <c r="G17" t="str">
        <f>IF((ISERROR((VLOOKUP(B17,Calculation!C$2:C$368,1,FALSE)))),"not entered","")</f>
        <v/>
      </c>
    </row>
    <row r="18" spans="2:7">
      <c r="B18" s="124" t="s">
        <v>157</v>
      </c>
      <c r="C18" s="128" t="str">
        <f t="shared" si="2"/>
        <v>Male</v>
      </c>
      <c r="D18" s="128" t="str">
        <f t="shared" si="0"/>
        <v>City of Norwich</v>
      </c>
      <c r="E18" s="126">
        <v>2.1504629629629637E-2</v>
      </c>
      <c r="F18" s="127">
        <f t="shared" si="1"/>
        <v>9381.0548977395028</v>
      </c>
      <c r="G18" t="str">
        <f>IF((ISERROR((VLOOKUP(B18,Calculation!C$2:C$368,1,FALSE)))),"not entered","")</f>
        <v/>
      </c>
    </row>
    <row r="19" spans="2:7">
      <c r="B19" s="124" t="s">
        <v>158</v>
      </c>
      <c r="C19" s="128" t="str">
        <f t="shared" si="2"/>
        <v>Male</v>
      </c>
      <c r="D19" s="128" t="str">
        <f t="shared" si="0"/>
        <v>City of Norwich Triathlon Club</v>
      </c>
      <c r="E19" s="126">
        <v>2.2847222222222227E-2</v>
      </c>
      <c r="F19" s="127">
        <f t="shared" si="1"/>
        <v>8829.7872340425529</v>
      </c>
      <c r="G19" t="str">
        <f>IF((ISERROR((VLOOKUP(B19,Calculation!C$2:C$368,1,FALSE)))),"not entered","")</f>
        <v/>
      </c>
    </row>
    <row r="20" spans="2:7">
      <c r="B20" s="124" t="s">
        <v>114</v>
      </c>
      <c r="C20" s="128" t="str">
        <f t="shared" si="2"/>
        <v>Male</v>
      </c>
      <c r="D20" s="128" t="str">
        <f t="shared" si="0"/>
        <v>Cambridge Triathlon Club</v>
      </c>
      <c r="E20" s="126">
        <v>2.3645833333333324E-2</v>
      </c>
      <c r="F20" s="127">
        <f t="shared" si="1"/>
        <v>8531.5712187958943</v>
      </c>
      <c r="G20" t="str">
        <f>IF((ISERROR((VLOOKUP(B20,Calculation!C$2:C$368,1,FALSE)))),"not entered","")</f>
        <v/>
      </c>
    </row>
    <row r="21" spans="2:7">
      <c r="B21" s="124" t="s">
        <v>144</v>
      </c>
      <c r="C21" s="128" t="str">
        <f t="shared" si="2"/>
        <v>Male</v>
      </c>
      <c r="D21" s="128" t="str">
        <f t="shared" si="0"/>
        <v>Tri Sport Epping</v>
      </c>
      <c r="E21" s="126">
        <v>2.461805555555556E-2</v>
      </c>
      <c r="F21" s="127">
        <f t="shared" si="1"/>
        <v>8194.6403385049362</v>
      </c>
      <c r="G21" t="str">
        <f>IF((ISERROR((VLOOKUP(B21,Calculation!C$2:C$368,1,FALSE)))),"not entered","")</f>
        <v/>
      </c>
    </row>
    <row r="22" spans="2:7">
      <c r="B22" s="124" t="s">
        <v>8</v>
      </c>
      <c r="C22" s="128" t="str">
        <f t="shared" si="2"/>
        <v xml:space="preserve"> </v>
      </c>
      <c r="D22" s="128" t="str">
        <f t="shared" si="0"/>
        <v xml:space="preserve"> </v>
      </c>
      <c r="E22" s="126">
        <v>1.1574074074074073E-5</v>
      </c>
      <c r="F22" s="127" t="e">
        <f t="shared" si="1"/>
        <v>#N/A</v>
      </c>
      <c r="G22" t="str">
        <f>IF((ISERROR((VLOOKUP(B22,Calculation!C$2:C$368,1,FALSE)))),"not entered","")</f>
        <v/>
      </c>
    </row>
    <row r="23" spans="2:7">
      <c r="B23" s="124" t="s">
        <v>8</v>
      </c>
      <c r="C23" s="128" t="str">
        <f t="shared" si="2"/>
        <v xml:space="preserve"> </v>
      </c>
      <c r="D23" s="128" t="str">
        <f t="shared" si="0"/>
        <v xml:space="preserve"> </v>
      </c>
      <c r="E23" s="126">
        <v>1.1574074074074073E-5</v>
      </c>
      <c r="F23" s="127" t="e">
        <f t="shared" si="1"/>
        <v>#N/A</v>
      </c>
      <c r="G23" t="str">
        <f>IF((ISERROR((VLOOKUP(B23,Calculation!C$2:C$368,1,FALSE)))),"not entered","")</f>
        <v/>
      </c>
    </row>
    <row r="24" spans="2:7">
      <c r="B24" s="124" t="s">
        <v>8</v>
      </c>
      <c r="C24" s="128" t="str">
        <f t="shared" si="2"/>
        <v xml:space="preserve"> </v>
      </c>
      <c r="D24" s="128" t="str">
        <f t="shared" si="0"/>
        <v xml:space="preserve"> </v>
      </c>
      <c r="E24" s="126">
        <v>1.1574074074074073E-5</v>
      </c>
      <c r="F24" s="127" t="e">
        <f t="shared" si="1"/>
        <v>#N/A</v>
      </c>
      <c r="G24" t="str">
        <f>IF((ISERROR((VLOOKUP(B24,Calculation!C$2:C$368,1,FALSE)))),"not entered","")</f>
        <v/>
      </c>
    </row>
    <row r="25" spans="2:7">
      <c r="B25" s="124" t="s">
        <v>8</v>
      </c>
      <c r="C25" s="128" t="str">
        <f t="shared" si="2"/>
        <v xml:space="preserve"> </v>
      </c>
      <c r="D25" s="128" t="str">
        <f t="shared" si="0"/>
        <v xml:space="preserve"> </v>
      </c>
      <c r="E25" s="126">
        <v>1.1574074074074073E-5</v>
      </c>
      <c r="F25" s="127" t="e">
        <f t="shared" si="1"/>
        <v>#N/A</v>
      </c>
      <c r="G25" t="str">
        <f>IF((ISERROR((VLOOKUP(B25,Calculation!C$2:C$368,1,FALSE)))),"not entered","")</f>
        <v/>
      </c>
    </row>
    <row r="26" spans="2:7">
      <c r="B26" s="124" t="s">
        <v>8</v>
      </c>
      <c r="C26" s="128" t="str">
        <f t="shared" si="2"/>
        <v xml:space="preserve"> </v>
      </c>
      <c r="D26" s="128" t="str">
        <f t="shared" si="0"/>
        <v xml:space="preserve"> </v>
      </c>
      <c r="E26" s="126">
        <v>1.1574074074074073E-5</v>
      </c>
      <c r="F26" s="127" t="e">
        <f t="shared" si="1"/>
        <v>#N/A</v>
      </c>
      <c r="G26" t="str">
        <f>IF((ISERROR((VLOOKUP(B26,Calculation!C$2:C$368,1,FALSE)))),"not entered","")</f>
        <v/>
      </c>
    </row>
    <row r="27" spans="2:7">
      <c r="B27" s="124" t="s">
        <v>8</v>
      </c>
      <c r="C27" s="128" t="str">
        <f t="shared" si="2"/>
        <v xml:space="preserve"> </v>
      </c>
      <c r="D27" s="128" t="str">
        <f t="shared" si="0"/>
        <v xml:space="preserve"> </v>
      </c>
      <c r="E27" s="126">
        <v>1.1574074074074073E-5</v>
      </c>
      <c r="F27" s="127" t="e">
        <f t="shared" si="1"/>
        <v>#N/A</v>
      </c>
      <c r="G27" t="str">
        <f>IF((ISERROR((VLOOKUP(B27,Calculation!C$2:C$368,1,FALSE)))),"not entered","")</f>
        <v/>
      </c>
    </row>
    <row r="28" spans="2:7">
      <c r="B28" s="124" t="s">
        <v>8</v>
      </c>
      <c r="C28" s="128" t="str">
        <f t="shared" si="2"/>
        <v xml:space="preserve"> </v>
      </c>
      <c r="D28" s="128" t="str">
        <f t="shared" si="0"/>
        <v xml:space="preserve"> </v>
      </c>
      <c r="E28" s="126">
        <v>1.1574074074074073E-5</v>
      </c>
      <c r="F28" s="127" t="e">
        <f t="shared" si="1"/>
        <v>#N/A</v>
      </c>
      <c r="G28" t="str">
        <f>IF((ISERROR((VLOOKUP(B28,Calculation!C$2:C$368,1,FALSE)))),"not entered","")</f>
        <v/>
      </c>
    </row>
    <row r="29" spans="2:7">
      <c r="B29" s="124" t="s">
        <v>8</v>
      </c>
      <c r="C29" s="128" t="str">
        <f t="shared" si="2"/>
        <v xml:space="preserve"> </v>
      </c>
      <c r="D29" s="128" t="str">
        <f t="shared" si="0"/>
        <v xml:space="preserve"> </v>
      </c>
      <c r="E29" s="126">
        <v>1.1574074074074073E-5</v>
      </c>
      <c r="F29" s="127" t="e">
        <f t="shared" si="1"/>
        <v>#N/A</v>
      </c>
      <c r="G29" t="str">
        <f>IF((ISERROR((VLOOKUP(B29,Calculation!C$2:C$368,1,FALSE)))),"not entered","")</f>
        <v/>
      </c>
    </row>
    <row r="30" spans="2:7">
      <c r="B30" s="124" t="s">
        <v>8</v>
      </c>
      <c r="C30" s="128" t="str">
        <f t="shared" si="2"/>
        <v xml:space="preserve"> </v>
      </c>
      <c r="D30" s="128" t="str">
        <f t="shared" si="0"/>
        <v xml:space="preserve"> </v>
      </c>
      <c r="E30" s="126">
        <v>1.1574074074074073E-5</v>
      </c>
      <c r="F30" s="127" t="e">
        <f t="shared" si="1"/>
        <v>#N/A</v>
      </c>
      <c r="G30" t="str">
        <f>IF((ISERROR((VLOOKUP(B30,Calculation!C$2:C$368,1,FALSE)))),"not entered","")</f>
        <v/>
      </c>
    </row>
    <row r="31" spans="2:7">
      <c r="B31" s="124" t="s">
        <v>8</v>
      </c>
      <c r="C31" s="128" t="str">
        <f t="shared" si="2"/>
        <v xml:space="preserve"> </v>
      </c>
      <c r="D31" s="128" t="str">
        <f t="shared" si="0"/>
        <v xml:space="preserve"> </v>
      </c>
      <c r="E31" s="126">
        <v>1.1574074074074073E-5</v>
      </c>
      <c r="F31" s="127" t="e">
        <f t="shared" si="1"/>
        <v>#N/A</v>
      </c>
      <c r="G31" t="str">
        <f>IF((ISERROR((VLOOKUP(B31,Calculation!C$2:C$368,1,FALSE)))),"not entered","")</f>
        <v/>
      </c>
    </row>
    <row r="32" spans="2:7">
      <c r="B32" s="124" t="s">
        <v>8</v>
      </c>
      <c r="C32" s="128" t="str">
        <f t="shared" si="2"/>
        <v xml:space="preserve"> </v>
      </c>
      <c r="D32" s="128" t="str">
        <f t="shared" si="0"/>
        <v xml:space="preserve"> </v>
      </c>
      <c r="E32" s="126">
        <v>1.1574074074074073E-5</v>
      </c>
      <c r="F32" s="127" t="e">
        <f t="shared" si="1"/>
        <v>#N/A</v>
      </c>
      <c r="G32" t="str">
        <f>IF((ISERROR((VLOOKUP(B32,Calculation!C$2:C$368,1,FALSE)))),"not entered","")</f>
        <v/>
      </c>
    </row>
    <row r="33" spans="2:7">
      <c r="B33" s="124" t="s">
        <v>8</v>
      </c>
      <c r="C33" s="128" t="str">
        <f t="shared" si="2"/>
        <v xml:space="preserve"> </v>
      </c>
      <c r="D33" s="128" t="str">
        <f t="shared" si="0"/>
        <v xml:space="preserve"> </v>
      </c>
      <c r="E33" s="126">
        <v>1.1574074074074073E-5</v>
      </c>
      <c r="F33" s="127" t="e">
        <f t="shared" si="1"/>
        <v>#N/A</v>
      </c>
      <c r="G33" t="str">
        <f>IF((ISERROR((VLOOKUP(B33,Calculation!C$2:C$368,1,FALSE)))),"not entered","")</f>
        <v/>
      </c>
    </row>
    <row r="34" spans="2:7">
      <c r="B34" s="124" t="s">
        <v>8</v>
      </c>
      <c r="C34" s="128" t="str">
        <f t="shared" si="2"/>
        <v xml:space="preserve"> </v>
      </c>
      <c r="D34" s="128" t="str">
        <f t="shared" si="0"/>
        <v xml:space="preserve"> </v>
      </c>
      <c r="E34" s="126">
        <v>1.1574074074074073E-5</v>
      </c>
      <c r="F34" s="127" t="e">
        <f t="shared" si="1"/>
        <v>#N/A</v>
      </c>
      <c r="G34" t="str">
        <f>IF((ISERROR((VLOOKUP(B34,Calculation!C$2:C$368,1,FALSE)))),"not entered","")</f>
        <v/>
      </c>
    </row>
    <row r="35" spans="2:7">
      <c r="B35" s="124" t="s">
        <v>8</v>
      </c>
      <c r="C35" s="128" t="str">
        <f t="shared" si="2"/>
        <v xml:space="preserve"> </v>
      </c>
      <c r="D35" s="128" t="str">
        <f t="shared" si="0"/>
        <v xml:space="preserve"> </v>
      </c>
      <c r="E35" s="126">
        <v>1.1574074074074073E-5</v>
      </c>
      <c r="F35" s="127" t="e">
        <f t="shared" si="1"/>
        <v>#N/A</v>
      </c>
      <c r="G35" t="str">
        <f>IF((ISERROR((VLOOKUP(B35,Calculation!C$2:C$368,1,FALSE)))),"not entered","")</f>
        <v/>
      </c>
    </row>
    <row r="36" spans="2:7">
      <c r="B36" s="124" t="s">
        <v>8</v>
      </c>
      <c r="C36" s="128" t="str">
        <f t="shared" si="2"/>
        <v xml:space="preserve"> </v>
      </c>
      <c r="D36" s="128" t="str">
        <f t="shared" si="0"/>
        <v xml:space="preserve"> </v>
      </c>
      <c r="E36" s="126">
        <v>1.1574074074074073E-5</v>
      </c>
      <c r="F36" s="127" t="e">
        <f t="shared" si="1"/>
        <v>#N/A</v>
      </c>
      <c r="G36" t="str">
        <f>IF((ISERROR((VLOOKUP(B36,Calculation!C$2:C$368,1,FALSE)))),"not entered","")</f>
        <v/>
      </c>
    </row>
    <row r="37" spans="2:7">
      <c r="B37" s="124" t="s">
        <v>8</v>
      </c>
      <c r="C37" s="128" t="str">
        <f t="shared" si="2"/>
        <v xml:space="preserve"> </v>
      </c>
      <c r="D37" s="128" t="str">
        <f t="shared" si="0"/>
        <v xml:space="preserve"> </v>
      </c>
      <c r="E37" s="126">
        <v>1.1574074074074073E-5</v>
      </c>
      <c r="F37" s="127" t="e">
        <f t="shared" si="1"/>
        <v>#N/A</v>
      </c>
      <c r="G37" t="str">
        <f>IF((ISERROR((VLOOKUP(B37,Calculation!C$2:C$368,1,FALSE)))),"not entered","")</f>
        <v/>
      </c>
    </row>
    <row r="38" spans="2:7">
      <c r="B38" s="124" t="s">
        <v>8</v>
      </c>
      <c r="C38" s="128" t="str">
        <f t="shared" si="2"/>
        <v xml:space="preserve"> </v>
      </c>
      <c r="D38" s="128" t="str">
        <f t="shared" si="0"/>
        <v xml:space="preserve"> </v>
      </c>
      <c r="E38" s="126">
        <v>1.1574074074074073E-5</v>
      </c>
      <c r="F38" s="127" t="e">
        <f t="shared" si="1"/>
        <v>#N/A</v>
      </c>
      <c r="G38" t="str">
        <f>IF((ISERROR((VLOOKUP(B38,Calculation!C$2:C$368,1,FALSE)))),"not entered","")</f>
        <v/>
      </c>
    </row>
    <row r="39" spans="2:7">
      <c r="B39" s="124" t="s">
        <v>8</v>
      </c>
      <c r="C39" s="128" t="str">
        <f t="shared" si="2"/>
        <v xml:space="preserve"> </v>
      </c>
      <c r="D39" s="128" t="str">
        <f t="shared" si="0"/>
        <v xml:space="preserve"> </v>
      </c>
      <c r="E39" s="126">
        <v>1.1574074074074073E-5</v>
      </c>
      <c r="F39" s="127" t="e">
        <f t="shared" si="1"/>
        <v>#N/A</v>
      </c>
      <c r="G39" t="str">
        <f>IF((ISERROR((VLOOKUP(B39,Calculation!C$2:C$368,1,FALSE)))),"not entered","")</f>
        <v/>
      </c>
    </row>
    <row r="40" spans="2:7">
      <c r="B40" s="124" t="s">
        <v>8</v>
      </c>
      <c r="C40" s="128" t="str">
        <f t="shared" si="2"/>
        <v xml:space="preserve"> </v>
      </c>
      <c r="D40" s="128" t="str">
        <f t="shared" si="0"/>
        <v xml:space="preserve"> </v>
      </c>
      <c r="E40" s="126">
        <v>1.1574074074074073E-5</v>
      </c>
      <c r="F40" s="127" t="e">
        <f t="shared" si="1"/>
        <v>#N/A</v>
      </c>
      <c r="G40" t="str">
        <f>IF((ISERROR((VLOOKUP(B40,Calculation!C$2:C$368,1,FALSE)))),"not entered","")</f>
        <v/>
      </c>
    </row>
    <row r="41" spans="2:7">
      <c r="B41" s="124" t="s">
        <v>8</v>
      </c>
      <c r="C41" s="128" t="str">
        <f t="shared" si="2"/>
        <v xml:space="preserve"> </v>
      </c>
      <c r="D41" s="128" t="str">
        <f t="shared" si="0"/>
        <v xml:space="preserve"> </v>
      </c>
      <c r="E41" s="126">
        <v>1.1574074074074073E-5</v>
      </c>
      <c r="F41" s="127" t="e">
        <f t="shared" si="1"/>
        <v>#N/A</v>
      </c>
      <c r="G41" t="str">
        <f>IF((ISERROR((VLOOKUP(B41,Calculation!C$2:C$368,1,FALSE)))),"not entered","")</f>
        <v/>
      </c>
    </row>
    <row r="42" spans="2:7">
      <c r="B42" s="124" t="s">
        <v>8</v>
      </c>
      <c r="C42" s="128" t="str">
        <f t="shared" si="2"/>
        <v xml:space="preserve"> </v>
      </c>
      <c r="D42" s="128" t="str">
        <f t="shared" si="0"/>
        <v xml:space="preserve"> </v>
      </c>
      <c r="E42" s="126">
        <v>1.1574074074074073E-5</v>
      </c>
      <c r="F42" s="127" t="e">
        <f t="shared" si="1"/>
        <v>#N/A</v>
      </c>
      <c r="G42" t="str">
        <f>IF((ISERROR((VLOOKUP(B42,Calculation!C$2:C$368,1,FALSE)))),"not entered","")</f>
        <v/>
      </c>
    </row>
    <row r="43" spans="2:7">
      <c r="B43" s="124" t="s">
        <v>8</v>
      </c>
      <c r="C43" s="128" t="str">
        <f t="shared" si="2"/>
        <v xml:space="preserve"> </v>
      </c>
      <c r="D43" s="128" t="str">
        <f t="shared" si="0"/>
        <v xml:space="preserve"> </v>
      </c>
      <c r="E43" s="126">
        <v>1.1574074074074073E-5</v>
      </c>
      <c r="F43" s="127" t="e">
        <f t="shared" si="1"/>
        <v>#N/A</v>
      </c>
      <c r="G43" t="str">
        <f>IF((ISERROR((VLOOKUP(B43,Calculation!C$2:C$368,1,FALSE)))),"not entered","")</f>
        <v/>
      </c>
    </row>
    <row r="44" spans="2:7">
      <c r="B44" s="124" t="s">
        <v>8</v>
      </c>
      <c r="C44" s="128" t="str">
        <f t="shared" si="2"/>
        <v xml:space="preserve"> </v>
      </c>
      <c r="D44" s="128" t="str">
        <f t="shared" si="0"/>
        <v xml:space="preserve"> </v>
      </c>
      <c r="E44" s="126">
        <v>1.1574074074074073E-5</v>
      </c>
      <c r="F44" s="127" t="e">
        <f t="shared" si="1"/>
        <v>#N/A</v>
      </c>
      <c r="G44" t="str">
        <f>IF((ISERROR((VLOOKUP(B44,Calculation!C$2:C$368,1,FALSE)))),"not entered","")</f>
        <v/>
      </c>
    </row>
    <row r="45" spans="2:7">
      <c r="B45" s="124" t="s">
        <v>8</v>
      </c>
      <c r="C45" s="128" t="str">
        <f t="shared" si="2"/>
        <v xml:space="preserve"> </v>
      </c>
      <c r="D45" s="128" t="str">
        <f t="shared" si="0"/>
        <v xml:space="preserve"> </v>
      </c>
      <c r="E45" s="126">
        <v>1.1574074074074073E-5</v>
      </c>
      <c r="F45" s="127" t="e">
        <f t="shared" si="1"/>
        <v>#N/A</v>
      </c>
      <c r="G45" t="str">
        <f>IF((ISERROR((VLOOKUP(B45,Calculation!C$2:C$368,1,FALSE)))),"not entered","")</f>
        <v/>
      </c>
    </row>
    <row r="46" spans="2:7">
      <c r="B46" s="124" t="s">
        <v>8</v>
      </c>
      <c r="C46" s="128" t="str">
        <f t="shared" si="2"/>
        <v xml:space="preserve"> </v>
      </c>
      <c r="D46" s="128" t="str">
        <f t="shared" si="0"/>
        <v xml:space="preserve"> </v>
      </c>
      <c r="E46" s="126">
        <v>1.1574074074074073E-5</v>
      </c>
      <c r="F46" s="127" t="e">
        <f t="shared" si="1"/>
        <v>#N/A</v>
      </c>
      <c r="G46" t="str">
        <f>IF((ISERROR((VLOOKUP(B46,Calculation!C$2:C$368,1,FALSE)))),"not entered","")</f>
        <v/>
      </c>
    </row>
    <row r="47" spans="2:7">
      <c r="B47" s="124" t="s">
        <v>8</v>
      </c>
      <c r="C47" s="128" t="str">
        <f t="shared" si="2"/>
        <v xml:space="preserve"> </v>
      </c>
      <c r="D47" s="128" t="str">
        <f t="shared" si="0"/>
        <v xml:space="preserve"> </v>
      </c>
      <c r="E47" s="126">
        <v>1.1574074074074073E-5</v>
      </c>
      <c r="F47" s="127" t="e">
        <f t="shared" si="1"/>
        <v>#N/A</v>
      </c>
      <c r="G47" t="str">
        <f>IF((ISERROR((VLOOKUP(B47,Calculation!C$2:C$368,1,FALSE)))),"not entered","")</f>
        <v/>
      </c>
    </row>
    <row r="48" spans="2:7">
      <c r="B48" s="124" t="s">
        <v>8</v>
      </c>
      <c r="C48" s="128" t="str">
        <f t="shared" si="2"/>
        <v xml:space="preserve"> </v>
      </c>
      <c r="D48" s="128" t="str">
        <f t="shared" si="0"/>
        <v xml:space="preserve"> </v>
      </c>
      <c r="E48" s="126">
        <v>1.1574074074074073E-5</v>
      </c>
      <c r="F48" s="127" t="e">
        <f t="shared" si="1"/>
        <v>#N/A</v>
      </c>
      <c r="G48" t="str">
        <f>IF((ISERROR((VLOOKUP(B48,Calculation!C$2:C$368,1,FALSE)))),"not entered","")</f>
        <v/>
      </c>
    </row>
    <row r="49" spans="2:7">
      <c r="B49" s="124" t="s">
        <v>8</v>
      </c>
      <c r="C49" s="128" t="str">
        <f t="shared" si="2"/>
        <v xml:space="preserve"> </v>
      </c>
      <c r="D49" s="128" t="str">
        <f t="shared" si="0"/>
        <v xml:space="preserve"> </v>
      </c>
      <c r="E49" s="126">
        <v>1.1574074074074073E-5</v>
      </c>
      <c r="F49" s="127" t="e">
        <f t="shared" si="1"/>
        <v>#N/A</v>
      </c>
      <c r="G49" t="str">
        <f>IF((ISERROR((VLOOKUP(B49,Calculation!C$2:C$368,1,FALSE)))),"not entered","")</f>
        <v/>
      </c>
    </row>
    <row r="50" spans="2:7">
      <c r="B50" s="124" t="s">
        <v>8</v>
      </c>
      <c r="C50" s="128" t="str">
        <f t="shared" si="2"/>
        <v xml:space="preserve"> </v>
      </c>
      <c r="D50" s="128" t="str">
        <f t="shared" si="0"/>
        <v xml:space="preserve"> </v>
      </c>
      <c r="E50" s="126">
        <v>1.1574074074074073E-5</v>
      </c>
      <c r="F50" s="127" t="e">
        <f t="shared" si="1"/>
        <v>#N/A</v>
      </c>
      <c r="G50" t="str">
        <f>IF((ISERROR((VLOOKUP(B50,Calculation!C$2:C$368,1,FALSE)))),"not entered","")</f>
        <v/>
      </c>
    </row>
    <row r="51" spans="2:7">
      <c r="B51" s="124" t="s">
        <v>8</v>
      </c>
      <c r="C51" s="128" t="str">
        <f t="shared" si="2"/>
        <v xml:space="preserve"> </v>
      </c>
      <c r="D51" s="128" t="str">
        <f t="shared" si="0"/>
        <v xml:space="preserve"> </v>
      </c>
      <c r="E51" s="126">
        <v>1.1574074074074073E-5</v>
      </c>
      <c r="F51" s="127" t="e">
        <f t="shared" si="1"/>
        <v>#N/A</v>
      </c>
      <c r="G51" t="str">
        <f>IF((ISERROR((VLOOKUP(B51,Calculation!C$2:C$368,1,FALSE)))),"not entered","")</f>
        <v/>
      </c>
    </row>
    <row r="52" spans="2:7">
      <c r="B52" s="124" t="s">
        <v>8</v>
      </c>
      <c r="C52" s="128" t="str">
        <f t="shared" si="2"/>
        <v xml:space="preserve"> </v>
      </c>
      <c r="D52" s="128" t="str">
        <f t="shared" si="0"/>
        <v xml:space="preserve"> </v>
      </c>
      <c r="E52" s="126">
        <v>1.1574074074074073E-5</v>
      </c>
      <c r="F52" s="127" t="e">
        <f t="shared" si="1"/>
        <v>#N/A</v>
      </c>
      <c r="G52" t="str">
        <f>IF((ISERROR((VLOOKUP(B52,Calculation!C$2:C$368,1,FALSE)))),"not entered","")</f>
        <v/>
      </c>
    </row>
    <row r="53" spans="2:7">
      <c r="B53" s="124" t="s">
        <v>8</v>
      </c>
      <c r="C53" s="128" t="str">
        <f t="shared" si="2"/>
        <v xml:space="preserve"> </v>
      </c>
      <c r="D53" s="128" t="str">
        <f t="shared" si="0"/>
        <v xml:space="preserve"> </v>
      </c>
      <c r="E53" s="126">
        <v>1.1574074074074073E-5</v>
      </c>
      <c r="F53" s="127" t="e">
        <f t="shared" si="1"/>
        <v>#N/A</v>
      </c>
      <c r="G53" t="str">
        <f>IF((ISERROR((VLOOKUP(B53,Calculation!C$2:C$368,1,FALSE)))),"not entered","")</f>
        <v/>
      </c>
    </row>
    <row r="54" spans="2:7">
      <c r="B54" s="124" t="s">
        <v>8</v>
      </c>
      <c r="C54" s="128" t="str">
        <f t="shared" si="2"/>
        <v xml:space="preserve"> </v>
      </c>
      <c r="D54" s="128" t="str">
        <f t="shared" si="0"/>
        <v xml:space="preserve"> </v>
      </c>
      <c r="E54" s="126">
        <v>1.1574074074074073E-5</v>
      </c>
      <c r="F54" s="127" t="e">
        <f t="shared" si="1"/>
        <v>#N/A</v>
      </c>
      <c r="G54" t="str">
        <f>IF((ISERROR((VLOOKUP(B54,Calculation!C$2:C$368,1,FALSE)))),"not entered","")</f>
        <v/>
      </c>
    </row>
    <row r="55" spans="2:7">
      <c r="B55" s="124" t="s">
        <v>8</v>
      </c>
      <c r="C55" s="128" t="str">
        <f t="shared" si="2"/>
        <v xml:space="preserve"> </v>
      </c>
      <c r="D55" s="128" t="str">
        <f t="shared" si="0"/>
        <v xml:space="preserve"> </v>
      </c>
      <c r="E55" s="126">
        <v>1.1574074074074073E-5</v>
      </c>
      <c r="F55" s="127" t="e">
        <f t="shared" si="1"/>
        <v>#N/A</v>
      </c>
      <c r="G55" t="str">
        <f>IF((ISERROR((VLOOKUP(B55,Calculation!C$2:C$368,1,FALSE)))),"not entered","")</f>
        <v/>
      </c>
    </row>
    <row r="56" spans="2:7">
      <c r="B56" s="124" t="s">
        <v>8</v>
      </c>
      <c r="C56" s="128" t="str">
        <f t="shared" si="2"/>
        <v xml:space="preserve"> </v>
      </c>
      <c r="D56" s="128" t="str">
        <f t="shared" si="0"/>
        <v xml:space="preserve"> </v>
      </c>
      <c r="E56" s="126">
        <v>1.1574074074074073E-5</v>
      </c>
      <c r="F56" s="127" t="e">
        <f t="shared" si="1"/>
        <v>#N/A</v>
      </c>
      <c r="G56" t="str">
        <f>IF((ISERROR((VLOOKUP(B56,Calculation!C$2:C$368,1,FALSE)))),"not entered","")</f>
        <v/>
      </c>
    </row>
    <row r="57" spans="2:7">
      <c r="B57" s="124" t="s">
        <v>8</v>
      </c>
      <c r="C57" s="128" t="str">
        <f t="shared" si="2"/>
        <v xml:space="preserve"> </v>
      </c>
      <c r="D57" s="128" t="str">
        <f t="shared" si="0"/>
        <v xml:space="preserve"> </v>
      </c>
      <c r="E57" s="126">
        <v>1.1574074074074073E-5</v>
      </c>
      <c r="F57" s="127" t="e">
        <f t="shared" si="1"/>
        <v>#N/A</v>
      </c>
      <c r="G57" t="str">
        <f>IF((ISERROR((VLOOKUP(B57,Calculation!C$2:C$368,1,FALSE)))),"not entered","")</f>
        <v/>
      </c>
    </row>
    <row r="58" spans="2:7">
      <c r="B58" s="124" t="s">
        <v>8</v>
      </c>
      <c r="C58" s="128" t="str">
        <f t="shared" si="2"/>
        <v xml:space="preserve"> </v>
      </c>
      <c r="D58" s="128" t="str">
        <f t="shared" si="0"/>
        <v xml:space="preserve"> </v>
      </c>
      <c r="E58" s="126">
        <v>1.1574074074074073E-5</v>
      </c>
      <c r="F58" s="127" t="e">
        <f t="shared" si="1"/>
        <v>#N/A</v>
      </c>
      <c r="G58" t="str">
        <f>IF((ISERROR((VLOOKUP(B58,Calculation!C$2:C$368,1,FALSE)))),"not entered","")</f>
        <v/>
      </c>
    </row>
    <row r="59" spans="2:7">
      <c r="B59" s="124" t="s">
        <v>8</v>
      </c>
      <c r="C59" s="128" t="str">
        <f t="shared" si="2"/>
        <v xml:space="preserve"> </v>
      </c>
      <c r="D59" s="128" t="str">
        <f t="shared" si="0"/>
        <v xml:space="preserve"> </v>
      </c>
      <c r="E59" s="126">
        <v>1.1574074074074073E-5</v>
      </c>
      <c r="F59" s="127" t="e">
        <f t="shared" si="1"/>
        <v>#N/A</v>
      </c>
      <c r="G59" t="str">
        <f>IF((ISERROR((VLOOKUP(B59,Calculation!C$2:C$368,1,FALSE)))),"not entered","")</f>
        <v/>
      </c>
    </row>
    <row r="60" spans="2:7">
      <c r="B60" s="124" t="s">
        <v>8</v>
      </c>
      <c r="C60" s="128" t="str">
        <f t="shared" si="2"/>
        <v xml:space="preserve"> </v>
      </c>
      <c r="D60" s="128" t="str">
        <f t="shared" si="0"/>
        <v xml:space="preserve"> </v>
      </c>
      <c r="E60" s="126">
        <v>1.1574074074074073E-5</v>
      </c>
      <c r="F60" s="127" t="e">
        <f t="shared" si="1"/>
        <v>#N/A</v>
      </c>
      <c r="G60" t="str">
        <f>IF((ISERROR((VLOOKUP(B60,Calculation!C$2:C$368,1,FALSE)))),"not entered","")</f>
        <v/>
      </c>
    </row>
    <row r="61" spans="2:7">
      <c r="B61" s="124" t="s">
        <v>8</v>
      </c>
      <c r="C61" s="128" t="str">
        <f t="shared" si="2"/>
        <v xml:space="preserve"> </v>
      </c>
      <c r="D61" s="128" t="str">
        <f t="shared" si="0"/>
        <v xml:space="preserve"> </v>
      </c>
      <c r="E61" s="126">
        <v>1.1574074074074073E-5</v>
      </c>
      <c r="F61" s="127" t="e">
        <f t="shared" si="1"/>
        <v>#N/A</v>
      </c>
      <c r="G61" t="str">
        <f>IF((ISERROR((VLOOKUP(B61,Calculation!C$2:C$368,1,FALSE)))),"not entered","")</f>
        <v/>
      </c>
    </row>
    <row r="62" spans="2:7">
      <c r="B62" s="124" t="s">
        <v>8</v>
      </c>
      <c r="C62" s="128" t="str">
        <f t="shared" si="2"/>
        <v xml:space="preserve"> </v>
      </c>
      <c r="D62" s="128" t="str">
        <f t="shared" si="0"/>
        <v xml:space="preserve"> </v>
      </c>
      <c r="E62" s="126">
        <v>1.1574074074074073E-5</v>
      </c>
      <c r="F62" s="127" t="e">
        <f t="shared" si="1"/>
        <v>#N/A</v>
      </c>
      <c r="G62" t="str">
        <f>IF((ISERROR((VLOOKUP(B62,Calculation!C$2:C$368,1,FALSE)))),"not entered","")</f>
        <v/>
      </c>
    </row>
    <row r="63" spans="2:7">
      <c r="B63" s="124" t="s">
        <v>8</v>
      </c>
      <c r="C63" s="128" t="str">
        <f t="shared" si="2"/>
        <v xml:space="preserve"> </v>
      </c>
      <c r="D63" s="128" t="str">
        <f t="shared" si="0"/>
        <v xml:space="preserve"> </v>
      </c>
      <c r="E63" s="126">
        <v>1.1574074074074073E-5</v>
      </c>
      <c r="F63" s="127" t="e">
        <f t="shared" si="1"/>
        <v>#N/A</v>
      </c>
      <c r="G63" t="str">
        <f>IF((ISERROR((VLOOKUP(B63,Calculation!C$2:C$368,1,FALSE)))),"not entered","")</f>
        <v/>
      </c>
    </row>
    <row r="64" spans="2:7">
      <c r="B64" s="124" t="s">
        <v>8</v>
      </c>
      <c r="C64" s="128" t="str">
        <f t="shared" si="2"/>
        <v xml:space="preserve"> </v>
      </c>
      <c r="D64" s="128" t="str">
        <f t="shared" si="0"/>
        <v xml:space="preserve"> </v>
      </c>
      <c r="E64" s="126">
        <v>1.1574074074074073E-5</v>
      </c>
      <c r="F64" s="127" t="e">
        <f t="shared" si="1"/>
        <v>#N/A</v>
      </c>
      <c r="G64" t="str">
        <f>IF((ISERROR((VLOOKUP(B64,Calculation!C$2:C$368,1,FALSE)))),"not entered","")</f>
        <v/>
      </c>
    </row>
    <row r="65" spans="2:7">
      <c r="B65" s="124" t="s">
        <v>8</v>
      </c>
      <c r="C65" s="128" t="str">
        <f t="shared" si="2"/>
        <v xml:space="preserve"> </v>
      </c>
      <c r="D65" s="128" t="str">
        <f t="shared" si="0"/>
        <v xml:space="preserve"> </v>
      </c>
      <c r="E65" s="126">
        <v>1.1574074074074073E-5</v>
      </c>
      <c r="F65" s="127" t="e">
        <f t="shared" si="1"/>
        <v>#N/A</v>
      </c>
      <c r="G65" t="str">
        <f>IF((ISERROR((VLOOKUP(B65,Calculation!C$2:C$368,1,FALSE)))),"not entered","")</f>
        <v/>
      </c>
    </row>
    <row r="66" spans="2:7">
      <c r="B66" s="124" t="s">
        <v>8</v>
      </c>
      <c r="C66" s="128" t="str">
        <f t="shared" si="2"/>
        <v xml:space="preserve"> </v>
      </c>
      <c r="D66" s="128" t="str">
        <f t="shared" si="0"/>
        <v xml:space="preserve"> </v>
      </c>
      <c r="E66" s="126">
        <v>1.1574074074074073E-5</v>
      </c>
      <c r="F66" s="127" t="e">
        <f t="shared" si="1"/>
        <v>#N/A</v>
      </c>
      <c r="G66" t="str">
        <f>IF((ISERROR((VLOOKUP(B66,Calculation!C$2:C$368,1,FALSE)))),"not entered","")</f>
        <v/>
      </c>
    </row>
    <row r="67" spans="2:7">
      <c r="B67" s="124" t="s">
        <v>8</v>
      </c>
      <c r="C67" s="128" t="str">
        <f t="shared" si="2"/>
        <v xml:space="preserve"> </v>
      </c>
      <c r="D67" s="128" t="str">
        <f t="shared" si="0"/>
        <v xml:space="preserve"> </v>
      </c>
      <c r="E67" s="126">
        <v>1.1574074074074073E-5</v>
      </c>
      <c r="F67" s="127" t="e">
        <f t="shared" si="1"/>
        <v>#N/A</v>
      </c>
      <c r="G67" t="str">
        <f>IF((ISERROR((VLOOKUP(B67,Calculation!C$2:C$368,1,FALSE)))),"not entered","")</f>
        <v/>
      </c>
    </row>
    <row r="68" spans="2:7">
      <c r="B68" s="124" t="s">
        <v>8</v>
      </c>
      <c r="C68" s="128" t="str">
        <f t="shared" si="2"/>
        <v xml:space="preserve"> </v>
      </c>
      <c r="D68" s="128" t="str">
        <f t="shared" si="0"/>
        <v xml:space="preserve"> </v>
      </c>
      <c r="E68" s="126">
        <v>1.1574074074074073E-5</v>
      </c>
      <c r="F68" s="127" t="e">
        <f t="shared" si="1"/>
        <v>#N/A</v>
      </c>
      <c r="G68" t="str">
        <f>IF((ISERROR((VLOOKUP(B68,Calculation!C$2:C$368,1,FALSE)))),"not entered","")</f>
        <v/>
      </c>
    </row>
    <row r="69" spans="2:7">
      <c r="B69" s="124" t="s">
        <v>8</v>
      </c>
      <c r="C69" s="128" t="str">
        <f t="shared" si="2"/>
        <v xml:space="preserve"> </v>
      </c>
      <c r="D69" s="128" t="str">
        <f t="shared" si="0"/>
        <v xml:space="preserve"> </v>
      </c>
      <c r="E69" s="126">
        <v>1.1574074074074073E-5</v>
      </c>
      <c r="F69" s="127" t="e">
        <f t="shared" si="1"/>
        <v>#N/A</v>
      </c>
      <c r="G69" t="str">
        <f>IF((ISERROR((VLOOKUP(B69,Calculation!C$2:C$368,1,FALSE)))),"not entered","")</f>
        <v/>
      </c>
    </row>
    <row r="70" spans="2:7">
      <c r="B70" s="124" t="s">
        <v>8</v>
      </c>
      <c r="C70" s="128" t="str">
        <f t="shared" si="2"/>
        <v xml:space="preserve"> </v>
      </c>
      <c r="D70" s="128" t="str">
        <f t="shared" ref="D70:D133" si="3">VLOOKUP(B70,name,2,FALSE)</f>
        <v xml:space="preserve"> </v>
      </c>
      <c r="E70" s="126">
        <v>1.1574074074074073E-5</v>
      </c>
      <c r="F70" s="127" t="e">
        <f t="shared" ref="F70:F133" si="4">(VLOOKUP(C70,C$4:E$5,3,FALSE))/(E70/10000)</f>
        <v>#N/A</v>
      </c>
      <c r="G70" t="str">
        <f>IF((ISERROR((VLOOKUP(B70,Calculation!C$2:C$368,1,FALSE)))),"not entered","")</f>
        <v/>
      </c>
    </row>
    <row r="71" spans="2:7">
      <c r="B71" s="124" t="s">
        <v>8</v>
      </c>
      <c r="C71" s="128" t="str">
        <f t="shared" si="2"/>
        <v xml:space="preserve"> </v>
      </c>
      <c r="D71" s="128" t="str">
        <f t="shared" si="3"/>
        <v xml:space="preserve"> </v>
      </c>
      <c r="E71" s="126">
        <v>1.1574074074074073E-5</v>
      </c>
      <c r="F71" s="127" t="e">
        <f t="shared" si="4"/>
        <v>#N/A</v>
      </c>
      <c r="G71" t="str">
        <f>IF((ISERROR((VLOOKUP(B71,Calculation!C$2:C$368,1,FALSE)))),"not entered","")</f>
        <v/>
      </c>
    </row>
    <row r="72" spans="2:7">
      <c r="B72" s="124" t="s">
        <v>8</v>
      </c>
      <c r="C72" s="128" t="str">
        <f t="shared" si="2"/>
        <v xml:space="preserve"> </v>
      </c>
      <c r="D72" s="128" t="str">
        <f t="shared" si="3"/>
        <v xml:space="preserve"> </v>
      </c>
      <c r="E72" s="126">
        <v>1.1574074074074073E-5</v>
      </c>
      <c r="F72" s="127" t="e">
        <f t="shared" si="4"/>
        <v>#N/A</v>
      </c>
      <c r="G72" t="str">
        <f>IF((ISERROR((VLOOKUP(B72,Calculation!C$2:C$368,1,FALSE)))),"not entered","")</f>
        <v/>
      </c>
    </row>
    <row r="73" spans="2:7">
      <c r="B73" s="124" t="s">
        <v>8</v>
      </c>
      <c r="C73" s="128" t="str">
        <f t="shared" si="2"/>
        <v xml:space="preserve"> </v>
      </c>
      <c r="D73" s="128" t="str">
        <f t="shared" si="3"/>
        <v xml:space="preserve"> </v>
      </c>
      <c r="E73" s="126">
        <v>1.1574074074074073E-5</v>
      </c>
      <c r="F73" s="127" t="e">
        <f t="shared" si="4"/>
        <v>#N/A</v>
      </c>
      <c r="G73" t="str">
        <f>IF((ISERROR((VLOOKUP(B73,Calculation!C$2:C$368,1,FALSE)))),"not entered","")</f>
        <v/>
      </c>
    </row>
    <row r="74" spans="2:7">
      <c r="B74" s="124" t="s">
        <v>8</v>
      </c>
      <c r="C74" s="128" t="str">
        <f t="shared" si="2"/>
        <v xml:space="preserve"> </v>
      </c>
      <c r="D74" s="128" t="str">
        <f t="shared" si="3"/>
        <v xml:space="preserve"> </v>
      </c>
      <c r="E74" s="126">
        <v>1.1574074074074073E-5</v>
      </c>
      <c r="F74" s="127" t="e">
        <f t="shared" si="4"/>
        <v>#N/A</v>
      </c>
      <c r="G74" t="str">
        <f>IF((ISERROR((VLOOKUP(B74,Calculation!C$2:C$368,1,FALSE)))),"not entered","")</f>
        <v/>
      </c>
    </row>
    <row r="75" spans="2:7">
      <c r="B75" s="124" t="s">
        <v>8</v>
      </c>
      <c r="C75" s="128" t="str">
        <f t="shared" ref="C75:C138" si="5">VLOOKUP(B75,name,3,FALSE)</f>
        <v xml:space="preserve"> </v>
      </c>
      <c r="D75" s="128" t="str">
        <f t="shared" si="3"/>
        <v xml:space="preserve"> </v>
      </c>
      <c r="E75" s="126">
        <v>1.1574074074074073E-5</v>
      </c>
      <c r="F75" s="127" t="e">
        <f t="shared" si="4"/>
        <v>#N/A</v>
      </c>
      <c r="G75" t="str">
        <f>IF((ISERROR((VLOOKUP(B75,Calculation!C$2:C$368,1,FALSE)))),"not entered","")</f>
        <v/>
      </c>
    </row>
    <row r="76" spans="2:7">
      <c r="B76" s="124" t="s">
        <v>8</v>
      </c>
      <c r="C76" s="128" t="str">
        <f t="shared" si="5"/>
        <v xml:space="preserve"> </v>
      </c>
      <c r="D76" s="128" t="str">
        <f t="shared" si="3"/>
        <v xml:space="preserve"> </v>
      </c>
      <c r="E76" s="126">
        <v>1.1574074074074073E-5</v>
      </c>
      <c r="F76" s="127" t="e">
        <f t="shared" si="4"/>
        <v>#N/A</v>
      </c>
      <c r="G76" t="str">
        <f>IF((ISERROR((VLOOKUP(B76,Calculation!C$2:C$368,1,FALSE)))),"not entered","")</f>
        <v/>
      </c>
    </row>
    <row r="77" spans="2:7">
      <c r="B77" s="124" t="s">
        <v>8</v>
      </c>
      <c r="C77" s="128" t="str">
        <f t="shared" si="5"/>
        <v xml:space="preserve"> </v>
      </c>
      <c r="D77" s="128" t="str">
        <f t="shared" si="3"/>
        <v xml:space="preserve"> </v>
      </c>
      <c r="E77" s="126">
        <v>1.1574074074074073E-5</v>
      </c>
      <c r="F77" s="127" t="e">
        <f t="shared" si="4"/>
        <v>#N/A</v>
      </c>
      <c r="G77" t="str">
        <f>IF((ISERROR((VLOOKUP(B77,Calculation!C$2:C$368,1,FALSE)))),"not entered","")</f>
        <v/>
      </c>
    </row>
    <row r="78" spans="2:7">
      <c r="B78" s="124" t="s">
        <v>8</v>
      </c>
      <c r="C78" s="128" t="str">
        <f t="shared" si="5"/>
        <v xml:space="preserve"> </v>
      </c>
      <c r="D78" s="128" t="str">
        <f t="shared" si="3"/>
        <v xml:space="preserve"> </v>
      </c>
      <c r="E78" s="126">
        <v>1.1574074074074073E-5</v>
      </c>
      <c r="F78" s="127" t="e">
        <f t="shared" si="4"/>
        <v>#N/A</v>
      </c>
      <c r="G78" t="str">
        <f>IF((ISERROR((VLOOKUP(B78,Calculation!C$2:C$368,1,FALSE)))),"not entered","")</f>
        <v/>
      </c>
    </row>
    <row r="79" spans="2:7">
      <c r="B79" s="124" t="s">
        <v>8</v>
      </c>
      <c r="C79" s="128" t="str">
        <f t="shared" si="5"/>
        <v xml:space="preserve"> </v>
      </c>
      <c r="D79" s="128" t="str">
        <f t="shared" si="3"/>
        <v xml:space="preserve"> </v>
      </c>
      <c r="E79" s="126">
        <v>1.1574074074074073E-5</v>
      </c>
      <c r="F79" s="127" t="e">
        <f t="shared" si="4"/>
        <v>#N/A</v>
      </c>
      <c r="G79" t="str">
        <f>IF((ISERROR((VLOOKUP(B79,Calculation!C$2:C$368,1,FALSE)))),"not entered","")</f>
        <v/>
      </c>
    </row>
    <row r="80" spans="2:7">
      <c r="B80" s="124" t="s">
        <v>8</v>
      </c>
      <c r="C80" s="128" t="str">
        <f t="shared" si="5"/>
        <v xml:space="preserve"> </v>
      </c>
      <c r="D80" s="128" t="str">
        <f t="shared" si="3"/>
        <v xml:space="preserve"> </v>
      </c>
      <c r="E80" s="126">
        <v>1.1574074074074073E-5</v>
      </c>
      <c r="F80" s="127" t="e">
        <f t="shared" si="4"/>
        <v>#N/A</v>
      </c>
      <c r="G80" t="str">
        <f>IF((ISERROR((VLOOKUP(B80,Calculation!C$2:C$368,1,FALSE)))),"not entered","")</f>
        <v/>
      </c>
    </row>
    <row r="81" spans="2:7">
      <c r="B81" s="124" t="s">
        <v>8</v>
      </c>
      <c r="C81" s="128" t="str">
        <f t="shared" si="5"/>
        <v xml:space="preserve"> </v>
      </c>
      <c r="D81" s="128" t="str">
        <f t="shared" si="3"/>
        <v xml:space="preserve"> </v>
      </c>
      <c r="E81" s="126">
        <v>1.1574074074074073E-5</v>
      </c>
      <c r="F81" s="127" t="e">
        <f t="shared" si="4"/>
        <v>#N/A</v>
      </c>
      <c r="G81" t="str">
        <f>IF((ISERROR((VLOOKUP(B81,Calculation!C$2:C$368,1,FALSE)))),"not entered","")</f>
        <v/>
      </c>
    </row>
    <row r="82" spans="2:7">
      <c r="B82" s="124" t="s">
        <v>8</v>
      </c>
      <c r="C82" s="128" t="str">
        <f t="shared" si="5"/>
        <v xml:space="preserve"> </v>
      </c>
      <c r="D82" s="128" t="str">
        <f t="shared" si="3"/>
        <v xml:space="preserve"> </v>
      </c>
      <c r="E82" s="126">
        <v>1.1574074074074073E-5</v>
      </c>
      <c r="F82" s="127" t="e">
        <f t="shared" si="4"/>
        <v>#N/A</v>
      </c>
      <c r="G82" t="str">
        <f>IF((ISERROR((VLOOKUP(B82,Calculation!C$2:C$368,1,FALSE)))),"not entered","")</f>
        <v/>
      </c>
    </row>
    <row r="83" spans="2:7">
      <c r="B83" s="124" t="s">
        <v>8</v>
      </c>
      <c r="C83" s="128" t="str">
        <f t="shared" si="5"/>
        <v xml:space="preserve"> </v>
      </c>
      <c r="D83" s="128" t="str">
        <f t="shared" si="3"/>
        <v xml:space="preserve"> </v>
      </c>
      <c r="E83" s="126">
        <v>1.1574074074074073E-5</v>
      </c>
      <c r="F83" s="127" t="e">
        <f t="shared" si="4"/>
        <v>#N/A</v>
      </c>
      <c r="G83" t="str">
        <f>IF((ISERROR((VLOOKUP(B83,Calculation!C$2:C$368,1,FALSE)))),"not entered","")</f>
        <v/>
      </c>
    </row>
    <row r="84" spans="2:7">
      <c r="B84" s="124" t="s">
        <v>8</v>
      </c>
      <c r="C84" s="128" t="str">
        <f t="shared" si="5"/>
        <v xml:space="preserve"> </v>
      </c>
      <c r="D84" s="128" t="str">
        <f t="shared" si="3"/>
        <v xml:space="preserve"> </v>
      </c>
      <c r="E84" s="126">
        <v>1.1574074074074073E-5</v>
      </c>
      <c r="F84" s="127" t="e">
        <f t="shared" si="4"/>
        <v>#N/A</v>
      </c>
      <c r="G84" t="str">
        <f>IF((ISERROR((VLOOKUP(B84,Calculation!C$2:C$368,1,FALSE)))),"not entered","")</f>
        <v/>
      </c>
    </row>
    <row r="85" spans="2:7">
      <c r="B85" s="124" t="s">
        <v>8</v>
      </c>
      <c r="C85" s="128" t="str">
        <f t="shared" si="5"/>
        <v xml:space="preserve"> </v>
      </c>
      <c r="D85" s="128" t="str">
        <f t="shared" si="3"/>
        <v xml:space="preserve"> </v>
      </c>
      <c r="E85" s="126">
        <v>1.1574074074074073E-5</v>
      </c>
      <c r="F85" s="127" t="e">
        <f t="shared" si="4"/>
        <v>#N/A</v>
      </c>
      <c r="G85" t="str">
        <f>IF((ISERROR((VLOOKUP(B85,Calculation!C$2:C$368,1,FALSE)))),"not entered","")</f>
        <v/>
      </c>
    </row>
    <row r="86" spans="2:7">
      <c r="B86" s="124" t="s">
        <v>8</v>
      </c>
      <c r="C86" s="128" t="str">
        <f t="shared" si="5"/>
        <v xml:space="preserve"> </v>
      </c>
      <c r="D86" s="128" t="str">
        <f t="shared" si="3"/>
        <v xml:space="preserve"> </v>
      </c>
      <c r="E86" s="126">
        <v>1.1574074074074073E-5</v>
      </c>
      <c r="F86" s="127" t="e">
        <f t="shared" si="4"/>
        <v>#N/A</v>
      </c>
      <c r="G86" t="str">
        <f>IF((ISERROR((VLOOKUP(B86,Calculation!C$2:C$368,1,FALSE)))),"not entered","")</f>
        <v/>
      </c>
    </row>
    <row r="87" spans="2:7">
      <c r="B87" s="124" t="s">
        <v>8</v>
      </c>
      <c r="C87" s="128" t="str">
        <f t="shared" si="5"/>
        <v xml:space="preserve"> </v>
      </c>
      <c r="D87" s="128" t="str">
        <f t="shared" si="3"/>
        <v xml:space="preserve"> </v>
      </c>
      <c r="E87" s="126">
        <v>1.1574074074074073E-5</v>
      </c>
      <c r="F87" s="127" t="e">
        <f t="shared" si="4"/>
        <v>#N/A</v>
      </c>
      <c r="G87" t="str">
        <f>IF((ISERROR((VLOOKUP(B87,Calculation!C$2:C$368,1,FALSE)))),"not entered","")</f>
        <v/>
      </c>
    </row>
    <row r="88" spans="2:7">
      <c r="B88" s="124" t="s">
        <v>8</v>
      </c>
      <c r="C88" s="128" t="str">
        <f t="shared" si="5"/>
        <v xml:space="preserve"> </v>
      </c>
      <c r="D88" s="128" t="str">
        <f t="shared" si="3"/>
        <v xml:space="preserve"> </v>
      </c>
      <c r="E88" s="126">
        <v>1.1574074074074073E-5</v>
      </c>
      <c r="F88" s="127" t="e">
        <f t="shared" si="4"/>
        <v>#N/A</v>
      </c>
      <c r="G88" t="str">
        <f>IF((ISERROR((VLOOKUP(B88,Calculation!C$2:C$368,1,FALSE)))),"not entered","")</f>
        <v/>
      </c>
    </row>
    <row r="89" spans="2:7">
      <c r="B89" s="124" t="s">
        <v>8</v>
      </c>
      <c r="C89" s="128" t="str">
        <f t="shared" si="5"/>
        <v xml:space="preserve"> </v>
      </c>
      <c r="D89" s="128" t="str">
        <f t="shared" si="3"/>
        <v xml:space="preserve"> </v>
      </c>
      <c r="E89" s="126">
        <v>1.1574074074074073E-5</v>
      </c>
      <c r="F89" s="127" t="e">
        <f t="shared" si="4"/>
        <v>#N/A</v>
      </c>
      <c r="G89" t="str">
        <f>IF((ISERROR((VLOOKUP(B89,Calculation!C$2:C$368,1,FALSE)))),"not entered","")</f>
        <v/>
      </c>
    </row>
    <row r="90" spans="2:7">
      <c r="B90" s="124" t="s">
        <v>8</v>
      </c>
      <c r="C90" s="128" t="str">
        <f t="shared" si="5"/>
        <v xml:space="preserve"> </v>
      </c>
      <c r="D90" s="128" t="str">
        <f t="shared" si="3"/>
        <v xml:space="preserve"> </v>
      </c>
      <c r="E90" s="126">
        <v>1.1574074074074073E-5</v>
      </c>
      <c r="F90" s="127" t="e">
        <f t="shared" si="4"/>
        <v>#N/A</v>
      </c>
      <c r="G90" t="str">
        <f>IF((ISERROR((VLOOKUP(B90,Calculation!C$2:C$368,1,FALSE)))),"not entered","")</f>
        <v/>
      </c>
    </row>
    <row r="91" spans="2:7">
      <c r="B91" s="124" t="s">
        <v>8</v>
      </c>
      <c r="C91" s="128" t="str">
        <f t="shared" si="5"/>
        <v xml:space="preserve"> </v>
      </c>
      <c r="D91" s="128" t="str">
        <f t="shared" si="3"/>
        <v xml:space="preserve"> </v>
      </c>
      <c r="E91" s="126">
        <v>1.1574074074074073E-5</v>
      </c>
      <c r="F91" s="127" t="e">
        <f t="shared" si="4"/>
        <v>#N/A</v>
      </c>
      <c r="G91" t="str">
        <f>IF((ISERROR((VLOOKUP(B91,Calculation!C$2:C$368,1,FALSE)))),"not entered","")</f>
        <v/>
      </c>
    </row>
    <row r="92" spans="2:7">
      <c r="B92" s="124" t="s">
        <v>8</v>
      </c>
      <c r="C92" s="128" t="str">
        <f t="shared" si="5"/>
        <v xml:space="preserve"> </v>
      </c>
      <c r="D92" s="128" t="str">
        <f t="shared" si="3"/>
        <v xml:space="preserve"> </v>
      </c>
      <c r="E92" s="126">
        <v>1.1574074074074073E-5</v>
      </c>
      <c r="F92" s="127" t="e">
        <f t="shared" si="4"/>
        <v>#N/A</v>
      </c>
      <c r="G92" t="str">
        <f>IF((ISERROR((VLOOKUP(B92,Calculation!C$2:C$368,1,FALSE)))),"not entered","")</f>
        <v/>
      </c>
    </row>
    <row r="93" spans="2:7">
      <c r="B93" s="124" t="s">
        <v>8</v>
      </c>
      <c r="C93" s="128" t="str">
        <f t="shared" si="5"/>
        <v xml:space="preserve"> </v>
      </c>
      <c r="D93" s="128" t="str">
        <f t="shared" si="3"/>
        <v xml:space="preserve"> </v>
      </c>
      <c r="E93" s="126">
        <v>1.1574074074074073E-5</v>
      </c>
      <c r="F93" s="127" t="e">
        <f t="shared" si="4"/>
        <v>#N/A</v>
      </c>
      <c r="G93" t="str">
        <f>IF((ISERROR((VLOOKUP(B93,Calculation!C$2:C$368,1,FALSE)))),"not entered","")</f>
        <v/>
      </c>
    </row>
    <row r="94" spans="2:7">
      <c r="B94" s="124" t="s">
        <v>8</v>
      </c>
      <c r="C94" s="128" t="str">
        <f t="shared" si="5"/>
        <v xml:space="preserve"> </v>
      </c>
      <c r="D94" s="128" t="str">
        <f t="shared" si="3"/>
        <v xml:space="preserve"> </v>
      </c>
      <c r="E94" s="126">
        <v>1.1574074074074073E-5</v>
      </c>
      <c r="F94" s="127" t="e">
        <f t="shared" si="4"/>
        <v>#N/A</v>
      </c>
      <c r="G94" t="str">
        <f>IF((ISERROR((VLOOKUP(B94,Calculation!C$2:C$368,1,FALSE)))),"not entered","")</f>
        <v/>
      </c>
    </row>
    <row r="95" spans="2:7">
      <c r="B95" s="124" t="s">
        <v>8</v>
      </c>
      <c r="C95" s="128" t="str">
        <f t="shared" si="5"/>
        <v xml:space="preserve"> </v>
      </c>
      <c r="D95" s="128" t="str">
        <f t="shared" si="3"/>
        <v xml:space="preserve"> </v>
      </c>
      <c r="E95" s="126">
        <v>1.1574074074074073E-5</v>
      </c>
      <c r="F95" s="127" t="e">
        <f t="shared" si="4"/>
        <v>#N/A</v>
      </c>
      <c r="G95" t="str">
        <f>IF((ISERROR((VLOOKUP(B95,Calculation!C$2:C$368,1,FALSE)))),"not entered","")</f>
        <v/>
      </c>
    </row>
    <row r="96" spans="2:7">
      <c r="B96" s="124" t="s">
        <v>8</v>
      </c>
      <c r="C96" s="128" t="str">
        <f t="shared" si="5"/>
        <v xml:space="preserve"> </v>
      </c>
      <c r="D96" s="128" t="str">
        <f t="shared" si="3"/>
        <v xml:space="preserve"> </v>
      </c>
      <c r="E96" s="126">
        <v>1.1574074074074073E-5</v>
      </c>
      <c r="F96" s="127" t="e">
        <f t="shared" si="4"/>
        <v>#N/A</v>
      </c>
      <c r="G96" t="str">
        <f>IF((ISERROR((VLOOKUP(B96,Calculation!C$2:C$368,1,FALSE)))),"not entered","")</f>
        <v/>
      </c>
    </row>
    <row r="97" spans="2:7">
      <c r="B97" s="124" t="s">
        <v>8</v>
      </c>
      <c r="C97" s="128" t="str">
        <f t="shared" si="5"/>
        <v xml:space="preserve"> </v>
      </c>
      <c r="D97" s="128" t="str">
        <f t="shared" si="3"/>
        <v xml:space="preserve"> </v>
      </c>
      <c r="E97" s="126">
        <v>1.1574074074074073E-5</v>
      </c>
      <c r="F97" s="127" t="e">
        <f t="shared" si="4"/>
        <v>#N/A</v>
      </c>
      <c r="G97" t="str">
        <f>IF((ISERROR((VLOOKUP(B97,Calculation!C$2:C$368,1,FALSE)))),"not entered","")</f>
        <v/>
      </c>
    </row>
    <row r="98" spans="2:7">
      <c r="B98" s="124" t="s">
        <v>8</v>
      </c>
      <c r="C98" s="128" t="str">
        <f t="shared" si="5"/>
        <v xml:space="preserve"> </v>
      </c>
      <c r="D98" s="128" t="str">
        <f t="shared" si="3"/>
        <v xml:space="preserve"> </v>
      </c>
      <c r="E98" s="126">
        <v>1.1574074074074073E-5</v>
      </c>
      <c r="F98" s="127" t="e">
        <f t="shared" si="4"/>
        <v>#N/A</v>
      </c>
      <c r="G98" t="str">
        <f>IF((ISERROR((VLOOKUP(B98,Calculation!C$2:C$368,1,FALSE)))),"not entered","")</f>
        <v/>
      </c>
    </row>
    <row r="99" spans="2:7">
      <c r="B99" s="124" t="s">
        <v>8</v>
      </c>
      <c r="C99" s="128" t="str">
        <f t="shared" si="5"/>
        <v xml:space="preserve"> </v>
      </c>
      <c r="D99" s="128" t="str">
        <f t="shared" si="3"/>
        <v xml:space="preserve"> </v>
      </c>
      <c r="E99" s="126">
        <v>1.1574074074074073E-5</v>
      </c>
      <c r="F99" s="127" t="e">
        <f t="shared" si="4"/>
        <v>#N/A</v>
      </c>
      <c r="G99" t="str">
        <f>IF((ISERROR((VLOOKUP(B99,Calculation!C$2:C$368,1,FALSE)))),"not entered","")</f>
        <v/>
      </c>
    </row>
    <row r="100" spans="2:7">
      <c r="B100" s="124" t="s">
        <v>8</v>
      </c>
      <c r="C100" s="128" t="str">
        <f t="shared" si="5"/>
        <v xml:space="preserve"> </v>
      </c>
      <c r="D100" s="128" t="str">
        <f t="shared" si="3"/>
        <v xml:space="preserve"> </v>
      </c>
      <c r="E100" s="126">
        <v>1.1574074074074073E-5</v>
      </c>
      <c r="F100" s="127" t="e">
        <f t="shared" si="4"/>
        <v>#N/A</v>
      </c>
      <c r="G100" t="str">
        <f>IF((ISERROR((VLOOKUP(B100,Calculation!C$2:C$368,1,FALSE)))),"not entered","")</f>
        <v/>
      </c>
    </row>
    <row r="101" spans="2:7">
      <c r="B101" s="124" t="s">
        <v>8</v>
      </c>
      <c r="C101" s="128" t="str">
        <f t="shared" si="5"/>
        <v xml:space="preserve"> </v>
      </c>
      <c r="D101" s="128" t="str">
        <f t="shared" si="3"/>
        <v xml:space="preserve"> </v>
      </c>
      <c r="E101" s="126">
        <v>1.1574074074074073E-5</v>
      </c>
      <c r="F101" s="127" t="e">
        <f t="shared" si="4"/>
        <v>#N/A</v>
      </c>
      <c r="G101" t="str">
        <f>IF((ISERROR((VLOOKUP(B101,Calculation!C$2:C$368,1,FALSE)))),"not entered","")</f>
        <v/>
      </c>
    </row>
    <row r="102" spans="2:7">
      <c r="B102" s="124" t="s">
        <v>8</v>
      </c>
      <c r="C102" s="128" t="str">
        <f t="shared" si="5"/>
        <v xml:space="preserve"> </v>
      </c>
      <c r="D102" s="128" t="str">
        <f t="shared" si="3"/>
        <v xml:space="preserve"> </v>
      </c>
      <c r="E102" s="126">
        <v>1.1574074074074073E-5</v>
      </c>
      <c r="F102" s="127" t="e">
        <f t="shared" si="4"/>
        <v>#N/A</v>
      </c>
      <c r="G102" t="str">
        <f>IF((ISERROR((VLOOKUP(B102,Calculation!C$2:C$368,1,FALSE)))),"not entered","")</f>
        <v/>
      </c>
    </row>
    <row r="103" spans="2:7">
      <c r="B103" s="124" t="s">
        <v>8</v>
      </c>
      <c r="C103" s="128" t="str">
        <f t="shared" si="5"/>
        <v xml:space="preserve"> </v>
      </c>
      <c r="D103" s="128" t="str">
        <f t="shared" si="3"/>
        <v xml:space="preserve"> </v>
      </c>
      <c r="E103" s="126">
        <v>1.1574074074074073E-5</v>
      </c>
      <c r="F103" s="127" t="e">
        <f t="shared" si="4"/>
        <v>#N/A</v>
      </c>
      <c r="G103" t="str">
        <f>IF((ISERROR((VLOOKUP(B103,Calculation!C$2:C$368,1,FALSE)))),"not entered","")</f>
        <v/>
      </c>
    </row>
    <row r="104" spans="2:7">
      <c r="B104" s="124" t="s">
        <v>8</v>
      </c>
      <c r="C104" s="128" t="str">
        <f t="shared" si="5"/>
        <v xml:space="preserve"> </v>
      </c>
      <c r="D104" s="128" t="str">
        <f t="shared" si="3"/>
        <v xml:space="preserve"> </v>
      </c>
      <c r="E104" s="126">
        <v>1.1574074074074073E-5</v>
      </c>
      <c r="F104" s="127" t="e">
        <f t="shared" si="4"/>
        <v>#N/A</v>
      </c>
      <c r="G104" t="str">
        <f>IF((ISERROR((VLOOKUP(B104,Calculation!C$2:C$368,1,FALSE)))),"not entered","")</f>
        <v/>
      </c>
    </row>
    <row r="105" spans="2:7">
      <c r="B105" s="124" t="s">
        <v>8</v>
      </c>
      <c r="C105" s="128" t="str">
        <f t="shared" si="5"/>
        <v xml:space="preserve"> </v>
      </c>
      <c r="D105" s="128" t="str">
        <f t="shared" si="3"/>
        <v xml:space="preserve"> </v>
      </c>
      <c r="E105" s="126">
        <v>1.1574074074074073E-5</v>
      </c>
      <c r="F105" s="127" t="e">
        <f t="shared" si="4"/>
        <v>#N/A</v>
      </c>
      <c r="G105" t="str">
        <f>IF((ISERROR((VLOOKUP(B105,Calculation!C$2:C$368,1,FALSE)))),"not entered","")</f>
        <v/>
      </c>
    </row>
    <row r="106" spans="2:7">
      <c r="B106" s="124" t="s">
        <v>8</v>
      </c>
      <c r="C106" s="128" t="str">
        <f t="shared" si="5"/>
        <v xml:space="preserve"> </v>
      </c>
      <c r="D106" s="128" t="str">
        <f t="shared" si="3"/>
        <v xml:space="preserve"> </v>
      </c>
      <c r="E106" s="126">
        <v>1.1574074074074073E-5</v>
      </c>
      <c r="F106" s="127" t="e">
        <f t="shared" si="4"/>
        <v>#N/A</v>
      </c>
      <c r="G106" t="str">
        <f>IF((ISERROR((VLOOKUP(B106,Calculation!C$2:C$368,1,FALSE)))),"not entered","")</f>
        <v/>
      </c>
    </row>
    <row r="107" spans="2:7">
      <c r="B107" s="124" t="s">
        <v>8</v>
      </c>
      <c r="C107" s="128" t="str">
        <f t="shared" si="5"/>
        <v xml:space="preserve"> </v>
      </c>
      <c r="D107" s="128" t="str">
        <f t="shared" si="3"/>
        <v xml:space="preserve"> </v>
      </c>
      <c r="E107" s="126">
        <v>1.1574074074074073E-5</v>
      </c>
      <c r="F107" s="127" t="e">
        <f t="shared" si="4"/>
        <v>#N/A</v>
      </c>
      <c r="G107" t="str">
        <f>IF((ISERROR((VLOOKUP(B107,Calculation!C$2:C$368,1,FALSE)))),"not entered","")</f>
        <v/>
      </c>
    </row>
    <row r="108" spans="2:7">
      <c r="B108" s="124" t="s">
        <v>8</v>
      </c>
      <c r="C108" s="128" t="str">
        <f t="shared" si="5"/>
        <v xml:space="preserve"> </v>
      </c>
      <c r="D108" s="128" t="str">
        <f t="shared" si="3"/>
        <v xml:space="preserve"> </v>
      </c>
      <c r="E108" s="126">
        <v>1.1574074074074073E-5</v>
      </c>
      <c r="F108" s="127" t="e">
        <f t="shared" si="4"/>
        <v>#N/A</v>
      </c>
      <c r="G108" t="str">
        <f>IF((ISERROR((VLOOKUP(B108,Calculation!C$2:C$368,1,FALSE)))),"not entered","")</f>
        <v/>
      </c>
    </row>
    <row r="109" spans="2:7">
      <c r="B109" s="124" t="s">
        <v>8</v>
      </c>
      <c r="C109" s="128" t="str">
        <f t="shared" si="5"/>
        <v xml:space="preserve"> </v>
      </c>
      <c r="D109" s="128" t="str">
        <f t="shared" si="3"/>
        <v xml:space="preserve"> </v>
      </c>
      <c r="E109" s="126">
        <v>1.1574074074074073E-5</v>
      </c>
      <c r="F109" s="127" t="e">
        <f t="shared" si="4"/>
        <v>#N/A</v>
      </c>
      <c r="G109" t="str">
        <f>IF((ISERROR((VLOOKUP(B109,Calculation!C$2:C$368,1,FALSE)))),"not entered","")</f>
        <v/>
      </c>
    </row>
    <row r="110" spans="2:7">
      <c r="B110" s="124" t="s">
        <v>8</v>
      </c>
      <c r="C110" s="128" t="str">
        <f t="shared" si="5"/>
        <v xml:space="preserve"> </v>
      </c>
      <c r="D110" s="128" t="str">
        <f t="shared" si="3"/>
        <v xml:space="preserve"> </v>
      </c>
      <c r="E110" s="126">
        <v>1.1574074074074073E-5</v>
      </c>
      <c r="F110" s="127" t="e">
        <f t="shared" si="4"/>
        <v>#N/A</v>
      </c>
      <c r="G110" t="str">
        <f>IF((ISERROR((VLOOKUP(B110,Calculation!C$2:C$368,1,FALSE)))),"not entered","")</f>
        <v/>
      </c>
    </row>
    <row r="111" spans="2:7">
      <c r="B111" s="124" t="s">
        <v>8</v>
      </c>
      <c r="C111" s="128" t="str">
        <f t="shared" si="5"/>
        <v xml:space="preserve"> </v>
      </c>
      <c r="D111" s="128" t="str">
        <f t="shared" si="3"/>
        <v xml:space="preserve"> </v>
      </c>
      <c r="E111" s="126">
        <v>1.1574074074074073E-5</v>
      </c>
      <c r="F111" s="127" t="e">
        <f t="shared" si="4"/>
        <v>#N/A</v>
      </c>
      <c r="G111" t="str">
        <f>IF((ISERROR((VLOOKUP(B111,Calculation!C$2:C$368,1,FALSE)))),"not entered","")</f>
        <v/>
      </c>
    </row>
    <row r="112" spans="2:7">
      <c r="B112" s="124" t="s">
        <v>8</v>
      </c>
      <c r="C112" s="128" t="str">
        <f t="shared" si="5"/>
        <v xml:space="preserve"> </v>
      </c>
      <c r="D112" s="128" t="str">
        <f t="shared" si="3"/>
        <v xml:space="preserve"> </v>
      </c>
      <c r="E112" s="126">
        <v>1.1574074074074073E-5</v>
      </c>
      <c r="F112" s="127" t="e">
        <f t="shared" si="4"/>
        <v>#N/A</v>
      </c>
      <c r="G112" t="str">
        <f>IF((ISERROR((VLOOKUP(B112,Calculation!C$2:C$368,1,FALSE)))),"not entered","")</f>
        <v/>
      </c>
    </row>
    <row r="113" spans="2:7">
      <c r="B113" s="124" t="s">
        <v>8</v>
      </c>
      <c r="C113" s="128" t="str">
        <f t="shared" si="5"/>
        <v xml:space="preserve"> </v>
      </c>
      <c r="D113" s="128" t="str">
        <f t="shared" si="3"/>
        <v xml:space="preserve"> </v>
      </c>
      <c r="E113" s="126">
        <v>1.1574074074074073E-5</v>
      </c>
      <c r="F113" s="127" t="e">
        <f t="shared" si="4"/>
        <v>#N/A</v>
      </c>
      <c r="G113" t="str">
        <f>IF((ISERROR((VLOOKUP(B113,Calculation!C$2:C$368,1,FALSE)))),"not entered","")</f>
        <v/>
      </c>
    </row>
    <row r="114" spans="2:7">
      <c r="B114" s="124" t="s">
        <v>8</v>
      </c>
      <c r="C114" s="128" t="str">
        <f t="shared" si="5"/>
        <v xml:space="preserve"> </v>
      </c>
      <c r="D114" s="128" t="str">
        <f t="shared" si="3"/>
        <v xml:space="preserve"> </v>
      </c>
      <c r="E114" s="126">
        <v>1.1574074074074073E-5</v>
      </c>
      <c r="F114" s="127" t="e">
        <f t="shared" si="4"/>
        <v>#N/A</v>
      </c>
      <c r="G114" t="str">
        <f>IF((ISERROR((VLOOKUP(B114,Calculation!C$2:C$368,1,FALSE)))),"not entered","")</f>
        <v/>
      </c>
    </row>
    <row r="115" spans="2:7">
      <c r="B115" s="124" t="s">
        <v>8</v>
      </c>
      <c r="C115" s="128" t="str">
        <f t="shared" si="5"/>
        <v xml:space="preserve"> </v>
      </c>
      <c r="D115" s="128" t="str">
        <f t="shared" si="3"/>
        <v xml:space="preserve"> </v>
      </c>
      <c r="E115" s="126">
        <v>1.1574074074074073E-5</v>
      </c>
      <c r="F115" s="127" t="e">
        <f t="shared" si="4"/>
        <v>#N/A</v>
      </c>
      <c r="G115" t="str">
        <f>IF((ISERROR((VLOOKUP(B115,Calculation!C$2:C$368,1,FALSE)))),"not entered","")</f>
        <v/>
      </c>
    </row>
    <row r="116" spans="2:7">
      <c r="B116" s="124" t="s">
        <v>8</v>
      </c>
      <c r="C116" s="128" t="str">
        <f t="shared" si="5"/>
        <v xml:space="preserve"> </v>
      </c>
      <c r="D116" s="128" t="str">
        <f t="shared" si="3"/>
        <v xml:space="preserve"> </v>
      </c>
      <c r="E116" s="126">
        <v>1.1574074074074073E-5</v>
      </c>
      <c r="F116" s="127" t="e">
        <f t="shared" si="4"/>
        <v>#N/A</v>
      </c>
      <c r="G116" t="str">
        <f>IF((ISERROR((VLOOKUP(B116,Calculation!C$2:C$368,1,FALSE)))),"not entered","")</f>
        <v/>
      </c>
    </row>
    <row r="117" spans="2:7">
      <c r="B117" s="124" t="s">
        <v>8</v>
      </c>
      <c r="C117" s="128" t="str">
        <f t="shared" si="5"/>
        <v xml:space="preserve"> </v>
      </c>
      <c r="D117" s="128" t="str">
        <f t="shared" si="3"/>
        <v xml:space="preserve"> </v>
      </c>
      <c r="E117" s="126">
        <v>1.1574074074074073E-5</v>
      </c>
      <c r="F117" s="127" t="e">
        <f t="shared" si="4"/>
        <v>#N/A</v>
      </c>
      <c r="G117" t="str">
        <f>IF((ISERROR((VLOOKUP(B117,Calculation!C$2:C$368,1,FALSE)))),"not entered","")</f>
        <v/>
      </c>
    </row>
    <row r="118" spans="2:7">
      <c r="B118" s="124" t="s">
        <v>8</v>
      </c>
      <c r="C118" s="128" t="str">
        <f t="shared" si="5"/>
        <v xml:space="preserve"> </v>
      </c>
      <c r="D118" s="128" t="str">
        <f t="shared" si="3"/>
        <v xml:space="preserve"> </v>
      </c>
      <c r="E118" s="126">
        <v>1.1574074074074073E-5</v>
      </c>
      <c r="F118" s="127" t="e">
        <f t="shared" si="4"/>
        <v>#N/A</v>
      </c>
      <c r="G118" t="str">
        <f>IF((ISERROR((VLOOKUP(B118,Calculation!C$2:C$368,1,FALSE)))),"not entered","")</f>
        <v/>
      </c>
    </row>
    <row r="119" spans="2:7">
      <c r="B119" s="124" t="s">
        <v>8</v>
      </c>
      <c r="C119" s="128" t="str">
        <f t="shared" si="5"/>
        <v xml:space="preserve"> </v>
      </c>
      <c r="D119" s="128" t="str">
        <f t="shared" si="3"/>
        <v xml:space="preserve"> </v>
      </c>
      <c r="E119" s="126">
        <v>1.1574074074074073E-5</v>
      </c>
      <c r="F119" s="127" t="e">
        <f t="shared" si="4"/>
        <v>#N/A</v>
      </c>
      <c r="G119" t="str">
        <f>IF((ISERROR((VLOOKUP(B119,Calculation!C$2:C$368,1,FALSE)))),"not entered","")</f>
        <v/>
      </c>
    </row>
    <row r="120" spans="2:7">
      <c r="B120" s="124" t="s">
        <v>8</v>
      </c>
      <c r="C120" s="128" t="str">
        <f t="shared" si="5"/>
        <v xml:space="preserve"> </v>
      </c>
      <c r="D120" s="128" t="str">
        <f t="shared" si="3"/>
        <v xml:space="preserve"> </v>
      </c>
      <c r="E120" s="126">
        <v>1.1574074074074073E-5</v>
      </c>
      <c r="F120" s="127" t="e">
        <f t="shared" si="4"/>
        <v>#N/A</v>
      </c>
      <c r="G120" t="str">
        <f>IF((ISERROR((VLOOKUP(B120,Calculation!C$2:C$368,1,FALSE)))),"not entered","")</f>
        <v/>
      </c>
    </row>
    <row r="121" spans="2:7">
      <c r="B121" s="124" t="s">
        <v>8</v>
      </c>
      <c r="C121" s="128" t="str">
        <f t="shared" si="5"/>
        <v xml:space="preserve"> </v>
      </c>
      <c r="D121" s="128" t="str">
        <f t="shared" si="3"/>
        <v xml:space="preserve"> </v>
      </c>
      <c r="E121" s="126">
        <v>1.1574074074074073E-5</v>
      </c>
      <c r="F121" s="127" t="e">
        <f t="shared" si="4"/>
        <v>#N/A</v>
      </c>
      <c r="G121" t="str">
        <f>IF((ISERROR((VLOOKUP(B121,Calculation!C$2:C$368,1,FALSE)))),"not entered","")</f>
        <v/>
      </c>
    </row>
    <row r="122" spans="2:7">
      <c r="B122" s="124" t="s">
        <v>8</v>
      </c>
      <c r="C122" s="128" t="str">
        <f t="shared" si="5"/>
        <v xml:space="preserve"> </v>
      </c>
      <c r="D122" s="128" t="str">
        <f t="shared" si="3"/>
        <v xml:space="preserve"> </v>
      </c>
      <c r="E122" s="126">
        <v>1.1574074074074073E-5</v>
      </c>
      <c r="F122" s="127" t="e">
        <f t="shared" si="4"/>
        <v>#N/A</v>
      </c>
      <c r="G122" t="str">
        <f>IF((ISERROR((VLOOKUP(B122,Calculation!C$2:C$368,1,FALSE)))),"not entered","")</f>
        <v/>
      </c>
    </row>
    <row r="123" spans="2:7">
      <c r="B123" s="124" t="s">
        <v>8</v>
      </c>
      <c r="C123" s="128" t="str">
        <f t="shared" si="5"/>
        <v xml:space="preserve"> </v>
      </c>
      <c r="D123" s="128" t="str">
        <f t="shared" si="3"/>
        <v xml:space="preserve"> </v>
      </c>
      <c r="E123" s="126">
        <v>1.1574074074074073E-5</v>
      </c>
      <c r="F123" s="127" t="e">
        <f t="shared" si="4"/>
        <v>#N/A</v>
      </c>
      <c r="G123" t="str">
        <f>IF((ISERROR((VLOOKUP(B123,Calculation!C$2:C$368,1,FALSE)))),"not entered","")</f>
        <v/>
      </c>
    </row>
    <row r="124" spans="2:7">
      <c r="B124" s="124" t="s">
        <v>8</v>
      </c>
      <c r="C124" s="128" t="str">
        <f t="shared" si="5"/>
        <v xml:space="preserve"> </v>
      </c>
      <c r="D124" s="128" t="str">
        <f t="shared" si="3"/>
        <v xml:space="preserve"> </v>
      </c>
      <c r="E124" s="126">
        <v>1.1574074074074073E-5</v>
      </c>
      <c r="F124" s="127" t="e">
        <f t="shared" si="4"/>
        <v>#N/A</v>
      </c>
      <c r="G124" t="str">
        <f>IF((ISERROR((VLOOKUP(B124,Calculation!C$2:C$368,1,FALSE)))),"not entered","")</f>
        <v/>
      </c>
    </row>
    <row r="125" spans="2:7">
      <c r="B125" s="124" t="s">
        <v>8</v>
      </c>
      <c r="C125" s="128" t="str">
        <f t="shared" si="5"/>
        <v xml:space="preserve"> </v>
      </c>
      <c r="D125" s="128" t="str">
        <f t="shared" si="3"/>
        <v xml:space="preserve"> </v>
      </c>
      <c r="E125" s="126">
        <v>1.1574074074074073E-5</v>
      </c>
      <c r="F125" s="127" t="e">
        <f t="shared" si="4"/>
        <v>#N/A</v>
      </c>
      <c r="G125" t="str">
        <f>IF((ISERROR((VLOOKUP(B125,Calculation!C$2:C$368,1,FALSE)))),"not entered","")</f>
        <v/>
      </c>
    </row>
    <row r="126" spans="2:7">
      <c r="B126" s="124" t="s">
        <v>8</v>
      </c>
      <c r="C126" s="128" t="str">
        <f t="shared" si="5"/>
        <v xml:space="preserve"> </v>
      </c>
      <c r="D126" s="128" t="str">
        <f t="shared" si="3"/>
        <v xml:space="preserve"> </v>
      </c>
      <c r="E126" s="126">
        <v>1.1574074074074073E-5</v>
      </c>
      <c r="F126" s="127" t="e">
        <f t="shared" si="4"/>
        <v>#N/A</v>
      </c>
      <c r="G126" t="str">
        <f>IF((ISERROR((VLOOKUP(B126,Calculation!C$2:C$368,1,FALSE)))),"not entered","")</f>
        <v/>
      </c>
    </row>
    <row r="127" spans="2:7">
      <c r="B127" s="124" t="s">
        <v>8</v>
      </c>
      <c r="C127" s="128" t="str">
        <f t="shared" si="5"/>
        <v xml:space="preserve"> </v>
      </c>
      <c r="D127" s="128" t="str">
        <f t="shared" si="3"/>
        <v xml:space="preserve"> </v>
      </c>
      <c r="E127" s="126">
        <v>1.1574074074074073E-5</v>
      </c>
      <c r="F127" s="127" t="e">
        <f t="shared" si="4"/>
        <v>#N/A</v>
      </c>
      <c r="G127" t="str">
        <f>IF((ISERROR((VLOOKUP(B127,Calculation!C$2:C$368,1,FALSE)))),"not entered","")</f>
        <v/>
      </c>
    </row>
    <row r="128" spans="2:7">
      <c r="B128" s="124" t="s">
        <v>8</v>
      </c>
      <c r="C128" s="128" t="str">
        <f t="shared" si="5"/>
        <v xml:space="preserve"> </v>
      </c>
      <c r="D128" s="128" t="str">
        <f t="shared" si="3"/>
        <v xml:space="preserve"> </v>
      </c>
      <c r="E128" s="126">
        <v>1.1574074074074073E-5</v>
      </c>
      <c r="F128" s="127" t="e">
        <f t="shared" si="4"/>
        <v>#N/A</v>
      </c>
      <c r="G128" t="str">
        <f>IF((ISERROR((VLOOKUP(B128,Calculation!C$2:C$368,1,FALSE)))),"not entered","")</f>
        <v/>
      </c>
    </row>
    <row r="129" spans="2:7">
      <c r="B129" s="124" t="s">
        <v>8</v>
      </c>
      <c r="C129" s="128" t="str">
        <f t="shared" si="5"/>
        <v xml:space="preserve"> </v>
      </c>
      <c r="D129" s="128" t="str">
        <f t="shared" si="3"/>
        <v xml:space="preserve"> </v>
      </c>
      <c r="E129" s="126">
        <v>1.1574074074074073E-5</v>
      </c>
      <c r="F129" s="127" t="e">
        <f t="shared" si="4"/>
        <v>#N/A</v>
      </c>
      <c r="G129" t="str">
        <f>IF((ISERROR((VLOOKUP(B129,Calculation!C$2:C$368,1,FALSE)))),"not entered","")</f>
        <v/>
      </c>
    </row>
    <row r="130" spans="2:7">
      <c r="B130" s="124" t="s">
        <v>8</v>
      </c>
      <c r="C130" s="128" t="str">
        <f t="shared" si="5"/>
        <v xml:space="preserve"> </v>
      </c>
      <c r="D130" s="128" t="str">
        <f t="shared" si="3"/>
        <v xml:space="preserve"> </v>
      </c>
      <c r="E130" s="126">
        <v>1.1574074074074073E-5</v>
      </c>
      <c r="F130" s="127" t="e">
        <f t="shared" si="4"/>
        <v>#N/A</v>
      </c>
      <c r="G130" t="str">
        <f>IF((ISERROR((VLOOKUP(B130,Calculation!C$2:C$368,1,FALSE)))),"not entered","")</f>
        <v/>
      </c>
    </row>
    <row r="131" spans="2:7">
      <c r="B131" s="124" t="s">
        <v>8</v>
      </c>
      <c r="C131" s="128" t="str">
        <f t="shared" si="5"/>
        <v xml:space="preserve"> </v>
      </c>
      <c r="D131" s="128" t="str">
        <f t="shared" si="3"/>
        <v xml:space="preserve"> </v>
      </c>
      <c r="E131" s="126">
        <v>1.1574074074074073E-5</v>
      </c>
      <c r="F131" s="127" t="e">
        <f t="shared" si="4"/>
        <v>#N/A</v>
      </c>
      <c r="G131" t="str">
        <f>IF((ISERROR((VLOOKUP(B131,Calculation!C$2:C$368,1,FALSE)))),"not entered","")</f>
        <v/>
      </c>
    </row>
    <row r="132" spans="2:7">
      <c r="B132" s="124" t="s">
        <v>8</v>
      </c>
      <c r="C132" s="128" t="str">
        <f t="shared" si="5"/>
        <v xml:space="preserve"> </v>
      </c>
      <c r="D132" s="128" t="str">
        <f t="shared" si="3"/>
        <v xml:space="preserve"> </v>
      </c>
      <c r="E132" s="126">
        <v>1.1574074074074073E-5</v>
      </c>
      <c r="F132" s="127" t="e">
        <f t="shared" si="4"/>
        <v>#N/A</v>
      </c>
      <c r="G132" t="str">
        <f>IF((ISERROR((VLOOKUP(B132,Calculation!C$2:C$368,1,FALSE)))),"not entered","")</f>
        <v/>
      </c>
    </row>
    <row r="133" spans="2:7">
      <c r="B133" s="124" t="s">
        <v>8</v>
      </c>
      <c r="C133" s="128" t="str">
        <f t="shared" si="5"/>
        <v xml:space="preserve"> </v>
      </c>
      <c r="D133" s="128" t="str">
        <f t="shared" si="3"/>
        <v xml:space="preserve"> </v>
      </c>
      <c r="E133" s="126">
        <v>1.1574074074074073E-5</v>
      </c>
      <c r="F133" s="127" t="e">
        <f t="shared" si="4"/>
        <v>#N/A</v>
      </c>
      <c r="G133" t="str">
        <f>IF((ISERROR((VLOOKUP(B133,Calculation!C$2:C$368,1,FALSE)))),"not entered","")</f>
        <v/>
      </c>
    </row>
    <row r="134" spans="2:7">
      <c r="B134" s="124" t="s">
        <v>8</v>
      </c>
      <c r="C134" s="128" t="str">
        <f t="shared" si="5"/>
        <v xml:space="preserve"> </v>
      </c>
      <c r="D134" s="128" t="str">
        <f t="shared" ref="D134:D197" si="6">VLOOKUP(B134,name,2,FALSE)</f>
        <v xml:space="preserve"> </v>
      </c>
      <c r="E134" s="126">
        <v>1.1574074074074073E-5</v>
      </c>
      <c r="F134" s="127" t="e">
        <f t="shared" ref="F134:F197" si="7">(VLOOKUP(C134,C$4:E$5,3,FALSE))/(E134/10000)</f>
        <v>#N/A</v>
      </c>
      <c r="G134" t="str">
        <f>IF((ISERROR((VLOOKUP(B134,Calculation!C$2:C$368,1,FALSE)))),"not entered","")</f>
        <v/>
      </c>
    </row>
    <row r="135" spans="2:7">
      <c r="B135" s="124" t="s">
        <v>8</v>
      </c>
      <c r="C135" s="128" t="str">
        <f t="shared" si="5"/>
        <v xml:space="preserve"> </v>
      </c>
      <c r="D135" s="128" t="str">
        <f t="shared" si="6"/>
        <v xml:space="preserve"> </v>
      </c>
      <c r="E135" s="126">
        <v>1.1574074074074073E-5</v>
      </c>
      <c r="F135" s="127" t="e">
        <f t="shared" si="7"/>
        <v>#N/A</v>
      </c>
      <c r="G135" t="str">
        <f>IF((ISERROR((VLOOKUP(B135,Calculation!C$2:C$368,1,FALSE)))),"not entered","")</f>
        <v/>
      </c>
    </row>
    <row r="136" spans="2:7">
      <c r="B136" s="124" t="s">
        <v>8</v>
      </c>
      <c r="C136" s="128" t="str">
        <f t="shared" si="5"/>
        <v xml:space="preserve"> </v>
      </c>
      <c r="D136" s="128" t="str">
        <f t="shared" si="6"/>
        <v xml:space="preserve"> </v>
      </c>
      <c r="E136" s="126">
        <v>1.1574074074074073E-5</v>
      </c>
      <c r="F136" s="127" t="e">
        <f t="shared" si="7"/>
        <v>#N/A</v>
      </c>
      <c r="G136" t="str">
        <f>IF((ISERROR((VLOOKUP(B136,Calculation!C$2:C$368,1,FALSE)))),"not entered","")</f>
        <v/>
      </c>
    </row>
    <row r="137" spans="2:7">
      <c r="B137" s="124" t="s">
        <v>8</v>
      </c>
      <c r="C137" s="128" t="str">
        <f t="shared" si="5"/>
        <v xml:space="preserve"> </v>
      </c>
      <c r="D137" s="128" t="str">
        <f t="shared" si="6"/>
        <v xml:space="preserve"> </v>
      </c>
      <c r="E137" s="126">
        <v>1.1574074074074073E-5</v>
      </c>
      <c r="F137" s="127" t="e">
        <f t="shared" si="7"/>
        <v>#N/A</v>
      </c>
      <c r="G137" t="str">
        <f>IF((ISERROR((VLOOKUP(B137,Calculation!C$2:C$368,1,FALSE)))),"not entered","")</f>
        <v/>
      </c>
    </row>
    <row r="138" spans="2:7">
      <c r="B138" s="124" t="s">
        <v>8</v>
      </c>
      <c r="C138" s="128" t="str">
        <f t="shared" si="5"/>
        <v xml:space="preserve"> </v>
      </c>
      <c r="D138" s="128" t="str">
        <f t="shared" si="6"/>
        <v xml:space="preserve"> </v>
      </c>
      <c r="E138" s="126">
        <v>1.1574074074074073E-5</v>
      </c>
      <c r="F138" s="127" t="e">
        <f t="shared" si="7"/>
        <v>#N/A</v>
      </c>
      <c r="G138" t="str">
        <f>IF((ISERROR((VLOOKUP(B138,Calculation!C$2:C$368,1,FALSE)))),"not entered","")</f>
        <v/>
      </c>
    </row>
    <row r="139" spans="2:7">
      <c r="B139" s="124" t="s">
        <v>8</v>
      </c>
      <c r="C139" s="128" t="str">
        <f t="shared" ref="C139:C202" si="8">VLOOKUP(B139,name,3,FALSE)</f>
        <v xml:space="preserve"> </v>
      </c>
      <c r="D139" s="128" t="str">
        <f t="shared" si="6"/>
        <v xml:space="preserve"> </v>
      </c>
      <c r="E139" s="126">
        <v>1.1574074074074073E-5</v>
      </c>
      <c r="F139" s="127" t="e">
        <f t="shared" si="7"/>
        <v>#N/A</v>
      </c>
      <c r="G139" t="str">
        <f>IF((ISERROR((VLOOKUP(B139,Calculation!C$2:C$368,1,FALSE)))),"not entered","")</f>
        <v/>
      </c>
    </row>
    <row r="140" spans="2:7">
      <c r="B140" s="124" t="s">
        <v>8</v>
      </c>
      <c r="C140" s="128" t="str">
        <f t="shared" si="8"/>
        <v xml:space="preserve"> </v>
      </c>
      <c r="D140" s="128" t="str">
        <f t="shared" si="6"/>
        <v xml:space="preserve"> </v>
      </c>
      <c r="E140" s="126">
        <v>1.1574074074074073E-5</v>
      </c>
      <c r="F140" s="127" t="e">
        <f t="shared" si="7"/>
        <v>#N/A</v>
      </c>
      <c r="G140" t="str">
        <f>IF((ISERROR((VLOOKUP(B140,Calculation!C$2:C$368,1,FALSE)))),"not entered","")</f>
        <v/>
      </c>
    </row>
    <row r="141" spans="2:7">
      <c r="B141" s="124" t="s">
        <v>8</v>
      </c>
      <c r="C141" s="128" t="str">
        <f t="shared" si="8"/>
        <v xml:space="preserve"> </v>
      </c>
      <c r="D141" s="128" t="str">
        <f t="shared" si="6"/>
        <v xml:space="preserve"> </v>
      </c>
      <c r="E141" s="126">
        <v>1.1574074074074073E-5</v>
      </c>
      <c r="F141" s="127" t="e">
        <f t="shared" si="7"/>
        <v>#N/A</v>
      </c>
      <c r="G141" t="str">
        <f>IF((ISERROR((VLOOKUP(B141,Calculation!C$2:C$368,1,FALSE)))),"not entered","")</f>
        <v/>
      </c>
    </row>
    <row r="142" spans="2:7">
      <c r="B142" s="124" t="s">
        <v>8</v>
      </c>
      <c r="C142" s="128" t="str">
        <f t="shared" si="8"/>
        <v xml:space="preserve"> </v>
      </c>
      <c r="D142" s="128" t="str">
        <f t="shared" si="6"/>
        <v xml:space="preserve"> </v>
      </c>
      <c r="E142" s="126">
        <v>1.1574074074074073E-5</v>
      </c>
      <c r="F142" s="127" t="e">
        <f t="shared" si="7"/>
        <v>#N/A</v>
      </c>
      <c r="G142" t="str">
        <f>IF((ISERROR((VLOOKUP(B142,Calculation!C$2:C$368,1,FALSE)))),"not entered","")</f>
        <v/>
      </c>
    </row>
    <row r="143" spans="2:7">
      <c r="B143" s="124" t="s">
        <v>8</v>
      </c>
      <c r="C143" s="128" t="str">
        <f t="shared" si="8"/>
        <v xml:space="preserve"> </v>
      </c>
      <c r="D143" s="128" t="str">
        <f t="shared" si="6"/>
        <v xml:space="preserve"> </v>
      </c>
      <c r="E143" s="126">
        <v>1.1574074074074073E-5</v>
      </c>
      <c r="F143" s="127" t="e">
        <f t="shared" si="7"/>
        <v>#N/A</v>
      </c>
      <c r="G143" t="str">
        <f>IF((ISERROR((VLOOKUP(B143,Calculation!C$2:C$368,1,FALSE)))),"not entered","")</f>
        <v/>
      </c>
    </row>
    <row r="144" spans="2:7">
      <c r="B144" s="124" t="s">
        <v>8</v>
      </c>
      <c r="C144" s="128" t="str">
        <f t="shared" si="8"/>
        <v xml:space="preserve"> </v>
      </c>
      <c r="D144" s="128" t="str">
        <f t="shared" si="6"/>
        <v xml:space="preserve"> </v>
      </c>
      <c r="E144" s="126">
        <v>1.1574074074074073E-5</v>
      </c>
      <c r="F144" s="127" t="e">
        <f t="shared" si="7"/>
        <v>#N/A</v>
      </c>
      <c r="G144" t="str">
        <f>IF((ISERROR((VLOOKUP(B144,Calculation!C$2:C$368,1,FALSE)))),"not entered","")</f>
        <v/>
      </c>
    </row>
    <row r="145" spans="2:7">
      <c r="B145" s="124" t="s">
        <v>8</v>
      </c>
      <c r="C145" s="128" t="str">
        <f t="shared" si="8"/>
        <v xml:space="preserve"> </v>
      </c>
      <c r="D145" s="128" t="str">
        <f t="shared" si="6"/>
        <v xml:space="preserve"> </v>
      </c>
      <c r="E145" s="126">
        <v>1.1574074074074073E-5</v>
      </c>
      <c r="F145" s="127" t="e">
        <f t="shared" si="7"/>
        <v>#N/A</v>
      </c>
      <c r="G145" t="str">
        <f>IF((ISERROR((VLOOKUP(B145,Calculation!C$2:C$368,1,FALSE)))),"not entered","")</f>
        <v/>
      </c>
    </row>
    <row r="146" spans="2:7">
      <c r="B146" s="124" t="s">
        <v>8</v>
      </c>
      <c r="C146" s="128" t="str">
        <f t="shared" si="8"/>
        <v xml:space="preserve"> </v>
      </c>
      <c r="D146" s="128" t="str">
        <f t="shared" si="6"/>
        <v xml:space="preserve"> </v>
      </c>
      <c r="E146" s="126">
        <v>1.1574074074074073E-5</v>
      </c>
      <c r="F146" s="127" t="e">
        <f t="shared" si="7"/>
        <v>#N/A</v>
      </c>
      <c r="G146" t="str">
        <f>IF((ISERROR((VLOOKUP(B146,Calculation!C$2:C$368,1,FALSE)))),"not entered","")</f>
        <v/>
      </c>
    </row>
    <row r="147" spans="2:7">
      <c r="B147" s="124" t="s">
        <v>8</v>
      </c>
      <c r="C147" s="128" t="str">
        <f t="shared" si="8"/>
        <v xml:space="preserve"> </v>
      </c>
      <c r="D147" s="128" t="str">
        <f t="shared" si="6"/>
        <v xml:space="preserve"> </v>
      </c>
      <c r="E147" s="126">
        <v>1.1574074074074073E-5</v>
      </c>
      <c r="F147" s="127" t="e">
        <f t="shared" si="7"/>
        <v>#N/A</v>
      </c>
      <c r="G147" t="str">
        <f>IF((ISERROR((VLOOKUP(B147,Calculation!C$2:C$368,1,FALSE)))),"not entered","")</f>
        <v/>
      </c>
    </row>
    <row r="148" spans="2:7">
      <c r="B148" s="124" t="s">
        <v>8</v>
      </c>
      <c r="C148" s="128" t="str">
        <f t="shared" si="8"/>
        <v xml:space="preserve"> </v>
      </c>
      <c r="D148" s="128" t="str">
        <f t="shared" si="6"/>
        <v xml:space="preserve"> </v>
      </c>
      <c r="E148" s="126">
        <v>1.1574074074074073E-5</v>
      </c>
      <c r="F148" s="127" t="e">
        <f t="shared" si="7"/>
        <v>#N/A</v>
      </c>
      <c r="G148" t="str">
        <f>IF((ISERROR((VLOOKUP(B148,Calculation!C$2:C$368,1,FALSE)))),"not entered","")</f>
        <v/>
      </c>
    </row>
    <row r="149" spans="2:7">
      <c r="B149" s="124" t="s">
        <v>8</v>
      </c>
      <c r="C149" s="128" t="str">
        <f t="shared" si="8"/>
        <v xml:space="preserve"> </v>
      </c>
      <c r="D149" s="128" t="str">
        <f t="shared" si="6"/>
        <v xml:space="preserve"> </v>
      </c>
      <c r="E149" s="126">
        <v>1.1574074074074073E-5</v>
      </c>
      <c r="F149" s="127" t="e">
        <f t="shared" si="7"/>
        <v>#N/A</v>
      </c>
      <c r="G149" t="str">
        <f>IF((ISERROR((VLOOKUP(B149,Calculation!C$2:C$368,1,FALSE)))),"not entered","")</f>
        <v/>
      </c>
    </row>
    <row r="150" spans="2:7">
      <c r="B150" s="124" t="s">
        <v>8</v>
      </c>
      <c r="C150" s="128" t="str">
        <f t="shared" si="8"/>
        <v xml:space="preserve"> </v>
      </c>
      <c r="D150" s="128" t="str">
        <f t="shared" si="6"/>
        <v xml:space="preserve"> </v>
      </c>
      <c r="E150" s="126">
        <v>1.1574074074074073E-5</v>
      </c>
      <c r="F150" s="127" t="e">
        <f t="shared" si="7"/>
        <v>#N/A</v>
      </c>
      <c r="G150" t="str">
        <f>IF((ISERROR((VLOOKUP(B150,Calculation!C$2:C$368,1,FALSE)))),"not entered","")</f>
        <v/>
      </c>
    </row>
    <row r="151" spans="2:7">
      <c r="B151" s="124" t="s">
        <v>8</v>
      </c>
      <c r="C151" s="128" t="str">
        <f t="shared" si="8"/>
        <v xml:space="preserve"> </v>
      </c>
      <c r="D151" s="128" t="str">
        <f t="shared" si="6"/>
        <v xml:space="preserve"> </v>
      </c>
      <c r="E151" s="126">
        <v>1.1574074074074073E-5</v>
      </c>
      <c r="F151" s="127" t="e">
        <f t="shared" si="7"/>
        <v>#N/A</v>
      </c>
      <c r="G151" t="str">
        <f>IF((ISERROR((VLOOKUP(B151,Calculation!C$2:C$368,1,FALSE)))),"not entered","")</f>
        <v/>
      </c>
    </row>
    <row r="152" spans="2:7">
      <c r="B152" s="124" t="s">
        <v>8</v>
      </c>
      <c r="C152" s="128" t="str">
        <f t="shared" si="8"/>
        <v xml:space="preserve"> </v>
      </c>
      <c r="D152" s="128" t="str">
        <f t="shared" si="6"/>
        <v xml:space="preserve"> </v>
      </c>
      <c r="E152" s="126">
        <v>1.1574074074074073E-5</v>
      </c>
      <c r="F152" s="127" t="e">
        <f t="shared" si="7"/>
        <v>#N/A</v>
      </c>
      <c r="G152" t="str">
        <f>IF((ISERROR((VLOOKUP(B152,Calculation!C$2:C$368,1,FALSE)))),"not entered","")</f>
        <v/>
      </c>
    </row>
    <row r="153" spans="2:7">
      <c r="B153" s="124" t="s">
        <v>8</v>
      </c>
      <c r="C153" s="128" t="str">
        <f t="shared" si="8"/>
        <v xml:space="preserve"> </v>
      </c>
      <c r="D153" s="128" t="str">
        <f t="shared" si="6"/>
        <v xml:space="preserve"> </v>
      </c>
      <c r="E153" s="126">
        <v>1.1574074074074073E-5</v>
      </c>
      <c r="F153" s="127" t="e">
        <f t="shared" si="7"/>
        <v>#N/A</v>
      </c>
      <c r="G153" t="str">
        <f>IF((ISERROR((VLOOKUP(B153,Calculation!C$2:C$368,1,FALSE)))),"not entered","")</f>
        <v/>
      </c>
    </row>
    <row r="154" spans="2:7">
      <c r="B154" s="124" t="s">
        <v>8</v>
      </c>
      <c r="C154" s="128" t="str">
        <f t="shared" si="8"/>
        <v xml:space="preserve"> </v>
      </c>
      <c r="D154" s="128" t="str">
        <f t="shared" si="6"/>
        <v xml:space="preserve"> </v>
      </c>
      <c r="E154" s="126">
        <v>1.1574074074074073E-5</v>
      </c>
      <c r="F154" s="127" t="e">
        <f t="shared" si="7"/>
        <v>#N/A</v>
      </c>
      <c r="G154" t="str">
        <f>IF((ISERROR((VLOOKUP(B154,Calculation!C$2:C$368,1,FALSE)))),"not entered","")</f>
        <v/>
      </c>
    </row>
    <row r="155" spans="2:7">
      <c r="B155" s="124" t="s">
        <v>8</v>
      </c>
      <c r="C155" s="128" t="str">
        <f t="shared" si="8"/>
        <v xml:space="preserve"> </v>
      </c>
      <c r="D155" s="128" t="str">
        <f t="shared" si="6"/>
        <v xml:space="preserve"> </v>
      </c>
      <c r="E155" s="126">
        <v>1.1574074074074073E-5</v>
      </c>
      <c r="F155" s="127" t="e">
        <f t="shared" si="7"/>
        <v>#N/A</v>
      </c>
      <c r="G155" t="str">
        <f>IF((ISERROR((VLOOKUP(B155,Calculation!C$2:C$368,1,FALSE)))),"not entered","")</f>
        <v/>
      </c>
    </row>
    <row r="156" spans="2:7">
      <c r="B156" s="124" t="s">
        <v>8</v>
      </c>
      <c r="C156" s="128" t="str">
        <f t="shared" si="8"/>
        <v xml:space="preserve"> </v>
      </c>
      <c r="D156" s="128" t="str">
        <f t="shared" si="6"/>
        <v xml:space="preserve"> </v>
      </c>
      <c r="E156" s="126">
        <v>1.1574074074074073E-5</v>
      </c>
      <c r="F156" s="127" t="e">
        <f t="shared" si="7"/>
        <v>#N/A</v>
      </c>
      <c r="G156" t="str">
        <f>IF((ISERROR((VLOOKUP(B156,Calculation!C$2:C$368,1,FALSE)))),"not entered","")</f>
        <v/>
      </c>
    </row>
    <row r="157" spans="2:7">
      <c r="B157" s="124" t="s">
        <v>8</v>
      </c>
      <c r="C157" s="128" t="str">
        <f t="shared" si="8"/>
        <v xml:space="preserve"> </v>
      </c>
      <c r="D157" s="128" t="str">
        <f t="shared" si="6"/>
        <v xml:space="preserve"> </v>
      </c>
      <c r="E157" s="126">
        <v>1.1574074074074073E-5</v>
      </c>
      <c r="F157" s="127" t="e">
        <f t="shared" si="7"/>
        <v>#N/A</v>
      </c>
      <c r="G157" t="str">
        <f>IF((ISERROR((VLOOKUP(B157,Calculation!C$2:C$368,1,FALSE)))),"not entered","")</f>
        <v/>
      </c>
    </row>
    <row r="158" spans="2:7">
      <c r="B158" s="124" t="s">
        <v>8</v>
      </c>
      <c r="C158" s="128" t="str">
        <f t="shared" si="8"/>
        <v xml:space="preserve"> </v>
      </c>
      <c r="D158" s="128" t="str">
        <f t="shared" si="6"/>
        <v xml:space="preserve"> </v>
      </c>
      <c r="E158" s="126">
        <v>1.1574074074074073E-5</v>
      </c>
      <c r="F158" s="127" t="e">
        <f t="shared" si="7"/>
        <v>#N/A</v>
      </c>
      <c r="G158" t="str">
        <f>IF((ISERROR((VLOOKUP(B158,Calculation!C$2:C$368,1,FALSE)))),"not entered","")</f>
        <v/>
      </c>
    </row>
    <row r="159" spans="2:7">
      <c r="B159" s="124" t="s">
        <v>8</v>
      </c>
      <c r="C159" s="128" t="str">
        <f t="shared" si="8"/>
        <v xml:space="preserve"> </v>
      </c>
      <c r="D159" s="128" t="str">
        <f t="shared" si="6"/>
        <v xml:space="preserve"> </v>
      </c>
      <c r="E159" s="126">
        <v>1.1574074074074073E-5</v>
      </c>
      <c r="F159" s="127" t="e">
        <f t="shared" si="7"/>
        <v>#N/A</v>
      </c>
      <c r="G159" t="str">
        <f>IF((ISERROR((VLOOKUP(B159,Calculation!C$2:C$368,1,FALSE)))),"not entered","")</f>
        <v/>
      </c>
    </row>
    <row r="160" spans="2:7">
      <c r="B160" s="124" t="s">
        <v>8</v>
      </c>
      <c r="C160" s="128" t="str">
        <f t="shared" si="8"/>
        <v xml:space="preserve"> </v>
      </c>
      <c r="D160" s="128" t="str">
        <f t="shared" si="6"/>
        <v xml:space="preserve"> </v>
      </c>
      <c r="E160" s="126">
        <v>1.1574074074074073E-5</v>
      </c>
      <c r="F160" s="127" t="e">
        <f t="shared" si="7"/>
        <v>#N/A</v>
      </c>
      <c r="G160" t="str">
        <f>IF((ISERROR((VLOOKUP(B160,Calculation!C$2:C$368,1,FALSE)))),"not entered","")</f>
        <v/>
      </c>
    </row>
    <row r="161" spans="2:7">
      <c r="B161" s="124" t="s">
        <v>8</v>
      </c>
      <c r="C161" s="128" t="str">
        <f t="shared" si="8"/>
        <v xml:space="preserve"> </v>
      </c>
      <c r="D161" s="128" t="str">
        <f t="shared" si="6"/>
        <v xml:space="preserve"> </v>
      </c>
      <c r="E161" s="126">
        <v>1.1574074074074073E-5</v>
      </c>
      <c r="F161" s="127" t="e">
        <f t="shared" si="7"/>
        <v>#N/A</v>
      </c>
      <c r="G161" t="str">
        <f>IF((ISERROR((VLOOKUP(B161,Calculation!C$2:C$368,1,FALSE)))),"not entered","")</f>
        <v/>
      </c>
    </row>
    <row r="162" spans="2:7">
      <c r="B162" s="124" t="s">
        <v>8</v>
      </c>
      <c r="C162" s="128" t="str">
        <f t="shared" si="8"/>
        <v xml:space="preserve"> </v>
      </c>
      <c r="D162" s="128" t="str">
        <f t="shared" si="6"/>
        <v xml:space="preserve"> </v>
      </c>
      <c r="E162" s="126">
        <v>1.1574074074074073E-5</v>
      </c>
      <c r="F162" s="127" t="e">
        <f t="shared" si="7"/>
        <v>#N/A</v>
      </c>
      <c r="G162" t="str">
        <f>IF((ISERROR((VLOOKUP(B162,Calculation!C$2:C$368,1,FALSE)))),"not entered","")</f>
        <v/>
      </c>
    </row>
    <row r="163" spans="2:7">
      <c r="B163" s="124" t="s">
        <v>8</v>
      </c>
      <c r="C163" s="128" t="str">
        <f t="shared" si="8"/>
        <v xml:space="preserve"> </v>
      </c>
      <c r="D163" s="128" t="str">
        <f t="shared" si="6"/>
        <v xml:space="preserve"> </v>
      </c>
      <c r="E163" s="126">
        <v>1.1574074074074073E-5</v>
      </c>
      <c r="F163" s="127" t="e">
        <f t="shared" si="7"/>
        <v>#N/A</v>
      </c>
      <c r="G163" t="str">
        <f>IF((ISERROR((VLOOKUP(B163,Calculation!C$2:C$368,1,FALSE)))),"not entered","")</f>
        <v/>
      </c>
    </row>
    <row r="164" spans="2:7">
      <c r="B164" s="124" t="s">
        <v>8</v>
      </c>
      <c r="C164" s="128" t="str">
        <f t="shared" si="8"/>
        <v xml:space="preserve"> </v>
      </c>
      <c r="D164" s="128" t="str">
        <f t="shared" si="6"/>
        <v xml:space="preserve"> </v>
      </c>
      <c r="E164" s="126">
        <v>1.1574074074074073E-5</v>
      </c>
      <c r="F164" s="127" t="e">
        <f t="shared" si="7"/>
        <v>#N/A</v>
      </c>
      <c r="G164" t="str">
        <f>IF((ISERROR((VLOOKUP(B164,Calculation!C$2:C$368,1,FALSE)))),"not entered","")</f>
        <v/>
      </c>
    </row>
    <row r="165" spans="2:7">
      <c r="B165" s="124" t="s">
        <v>8</v>
      </c>
      <c r="C165" s="128" t="str">
        <f t="shared" si="8"/>
        <v xml:space="preserve"> </v>
      </c>
      <c r="D165" s="128" t="str">
        <f t="shared" si="6"/>
        <v xml:space="preserve"> </v>
      </c>
      <c r="E165" s="126">
        <v>1.1574074074074073E-5</v>
      </c>
      <c r="F165" s="127" t="e">
        <f t="shared" si="7"/>
        <v>#N/A</v>
      </c>
      <c r="G165" t="str">
        <f>IF((ISERROR((VLOOKUP(B165,Calculation!C$2:C$368,1,FALSE)))),"not entered","")</f>
        <v/>
      </c>
    </row>
    <row r="166" spans="2:7">
      <c r="B166" s="124" t="s">
        <v>8</v>
      </c>
      <c r="C166" s="128" t="str">
        <f t="shared" si="8"/>
        <v xml:space="preserve"> </v>
      </c>
      <c r="D166" s="128" t="str">
        <f t="shared" si="6"/>
        <v xml:space="preserve"> </v>
      </c>
      <c r="E166" s="126">
        <v>1.1574074074074073E-5</v>
      </c>
      <c r="F166" s="127" t="e">
        <f t="shared" si="7"/>
        <v>#N/A</v>
      </c>
      <c r="G166" t="str">
        <f>IF((ISERROR((VLOOKUP(B166,Calculation!C$2:C$368,1,FALSE)))),"not entered","")</f>
        <v/>
      </c>
    </row>
    <row r="167" spans="2:7">
      <c r="B167" s="124" t="s">
        <v>8</v>
      </c>
      <c r="C167" s="128" t="str">
        <f t="shared" si="8"/>
        <v xml:space="preserve"> </v>
      </c>
      <c r="D167" s="128" t="str">
        <f t="shared" si="6"/>
        <v xml:space="preserve"> </v>
      </c>
      <c r="E167" s="126">
        <v>1.1574074074074073E-5</v>
      </c>
      <c r="F167" s="127" t="e">
        <f t="shared" si="7"/>
        <v>#N/A</v>
      </c>
      <c r="G167" t="str">
        <f>IF((ISERROR((VLOOKUP(B167,Calculation!C$2:C$368,1,FALSE)))),"not entered","")</f>
        <v/>
      </c>
    </row>
    <row r="168" spans="2:7">
      <c r="B168" s="124" t="s">
        <v>8</v>
      </c>
      <c r="C168" s="128" t="str">
        <f t="shared" si="8"/>
        <v xml:space="preserve"> </v>
      </c>
      <c r="D168" s="128" t="str">
        <f t="shared" si="6"/>
        <v xml:space="preserve"> </v>
      </c>
      <c r="E168" s="126">
        <v>1.1574074074074073E-5</v>
      </c>
      <c r="F168" s="127" t="e">
        <f t="shared" si="7"/>
        <v>#N/A</v>
      </c>
      <c r="G168" t="str">
        <f>IF((ISERROR((VLOOKUP(B168,Calculation!C$2:C$368,1,FALSE)))),"not entered","")</f>
        <v/>
      </c>
    </row>
    <row r="169" spans="2:7">
      <c r="B169" s="124" t="s">
        <v>8</v>
      </c>
      <c r="C169" s="128" t="str">
        <f t="shared" si="8"/>
        <v xml:space="preserve"> </v>
      </c>
      <c r="D169" s="128" t="str">
        <f t="shared" si="6"/>
        <v xml:space="preserve"> </v>
      </c>
      <c r="E169" s="126">
        <v>1.1574074074074073E-5</v>
      </c>
      <c r="F169" s="127" t="e">
        <f t="shared" si="7"/>
        <v>#N/A</v>
      </c>
      <c r="G169" t="str">
        <f>IF((ISERROR((VLOOKUP(B169,Calculation!C$2:C$368,1,FALSE)))),"not entered","")</f>
        <v/>
      </c>
    </row>
    <row r="170" spans="2:7">
      <c r="B170" s="124" t="s">
        <v>8</v>
      </c>
      <c r="C170" s="128" t="str">
        <f t="shared" si="8"/>
        <v xml:space="preserve"> </v>
      </c>
      <c r="D170" s="128" t="str">
        <f t="shared" si="6"/>
        <v xml:space="preserve"> </v>
      </c>
      <c r="E170" s="126">
        <v>1.1574074074074073E-5</v>
      </c>
      <c r="F170" s="127" t="e">
        <f t="shared" si="7"/>
        <v>#N/A</v>
      </c>
      <c r="G170" t="str">
        <f>IF((ISERROR((VLOOKUP(B170,Calculation!C$2:C$368,1,FALSE)))),"not entered","")</f>
        <v/>
      </c>
    </row>
    <row r="171" spans="2:7">
      <c r="B171" s="124" t="s">
        <v>8</v>
      </c>
      <c r="C171" s="128" t="str">
        <f t="shared" si="8"/>
        <v xml:space="preserve"> </v>
      </c>
      <c r="D171" s="128" t="str">
        <f t="shared" si="6"/>
        <v xml:space="preserve"> </v>
      </c>
      <c r="E171" s="126">
        <v>1.1574074074074073E-5</v>
      </c>
      <c r="F171" s="127" t="e">
        <f t="shared" si="7"/>
        <v>#N/A</v>
      </c>
      <c r="G171" t="str">
        <f>IF((ISERROR((VLOOKUP(B171,Calculation!C$2:C$368,1,FALSE)))),"not entered","")</f>
        <v/>
      </c>
    </row>
    <row r="172" spans="2:7">
      <c r="B172" s="124" t="s">
        <v>8</v>
      </c>
      <c r="C172" s="128" t="str">
        <f t="shared" si="8"/>
        <v xml:space="preserve"> </v>
      </c>
      <c r="D172" s="128" t="str">
        <f t="shared" si="6"/>
        <v xml:space="preserve"> </v>
      </c>
      <c r="E172" s="126">
        <v>1.1574074074074073E-5</v>
      </c>
      <c r="F172" s="127" t="e">
        <f t="shared" si="7"/>
        <v>#N/A</v>
      </c>
      <c r="G172" t="str">
        <f>IF((ISERROR((VLOOKUP(B172,Calculation!C$2:C$368,1,FALSE)))),"not entered","")</f>
        <v/>
      </c>
    </row>
    <row r="173" spans="2:7">
      <c r="B173" s="124" t="s">
        <v>8</v>
      </c>
      <c r="C173" s="128" t="str">
        <f t="shared" si="8"/>
        <v xml:space="preserve"> </v>
      </c>
      <c r="D173" s="128" t="str">
        <f t="shared" si="6"/>
        <v xml:space="preserve"> </v>
      </c>
      <c r="E173" s="126">
        <v>1.1574074074074073E-5</v>
      </c>
      <c r="F173" s="127" t="e">
        <f t="shared" si="7"/>
        <v>#N/A</v>
      </c>
      <c r="G173" t="str">
        <f>IF((ISERROR((VLOOKUP(B173,Calculation!C$2:C$368,1,FALSE)))),"not entered","")</f>
        <v/>
      </c>
    </row>
    <row r="174" spans="2:7">
      <c r="B174" s="124" t="s">
        <v>8</v>
      </c>
      <c r="C174" s="128" t="str">
        <f t="shared" si="8"/>
        <v xml:space="preserve"> </v>
      </c>
      <c r="D174" s="128" t="str">
        <f t="shared" si="6"/>
        <v xml:space="preserve"> </v>
      </c>
      <c r="E174" s="126">
        <v>1.1574074074074073E-5</v>
      </c>
      <c r="F174" s="127" t="e">
        <f t="shared" si="7"/>
        <v>#N/A</v>
      </c>
      <c r="G174" t="str">
        <f>IF((ISERROR((VLOOKUP(B174,Calculation!C$2:C$368,1,FALSE)))),"not entered","")</f>
        <v/>
      </c>
    </row>
    <row r="175" spans="2:7">
      <c r="B175" s="124" t="s">
        <v>8</v>
      </c>
      <c r="C175" s="128" t="str">
        <f t="shared" si="8"/>
        <v xml:space="preserve"> </v>
      </c>
      <c r="D175" s="128" t="str">
        <f t="shared" si="6"/>
        <v xml:space="preserve"> </v>
      </c>
      <c r="E175" s="126">
        <v>1.1574074074074073E-5</v>
      </c>
      <c r="F175" s="127" t="e">
        <f t="shared" si="7"/>
        <v>#N/A</v>
      </c>
      <c r="G175" t="str">
        <f>IF((ISERROR((VLOOKUP(B175,Calculation!C$2:C$368,1,FALSE)))),"not entered","")</f>
        <v/>
      </c>
    </row>
    <row r="176" spans="2:7">
      <c r="B176" s="124" t="s">
        <v>8</v>
      </c>
      <c r="C176" s="128" t="str">
        <f t="shared" si="8"/>
        <v xml:space="preserve"> </v>
      </c>
      <c r="D176" s="128" t="str">
        <f t="shared" si="6"/>
        <v xml:space="preserve"> </v>
      </c>
      <c r="E176" s="126">
        <v>1.1574074074074073E-5</v>
      </c>
      <c r="F176" s="127" t="e">
        <f t="shared" si="7"/>
        <v>#N/A</v>
      </c>
      <c r="G176" t="str">
        <f>IF((ISERROR((VLOOKUP(B176,Calculation!C$2:C$368,1,FALSE)))),"not entered","")</f>
        <v/>
      </c>
    </row>
    <row r="177" spans="2:7">
      <c r="B177" s="124" t="s">
        <v>8</v>
      </c>
      <c r="C177" s="128" t="str">
        <f t="shared" si="8"/>
        <v xml:space="preserve"> </v>
      </c>
      <c r="D177" s="128" t="str">
        <f t="shared" si="6"/>
        <v xml:space="preserve"> </v>
      </c>
      <c r="E177" s="126">
        <v>1.1574074074074073E-5</v>
      </c>
      <c r="F177" s="127" t="e">
        <f t="shared" si="7"/>
        <v>#N/A</v>
      </c>
      <c r="G177" t="str">
        <f>IF((ISERROR((VLOOKUP(B177,Calculation!C$2:C$368,1,FALSE)))),"not entered","")</f>
        <v/>
      </c>
    </row>
    <row r="178" spans="2:7">
      <c r="B178" s="124" t="s">
        <v>8</v>
      </c>
      <c r="C178" s="128" t="str">
        <f t="shared" si="8"/>
        <v xml:space="preserve"> </v>
      </c>
      <c r="D178" s="128" t="str">
        <f t="shared" si="6"/>
        <v xml:space="preserve"> </v>
      </c>
      <c r="E178" s="126">
        <v>1.1574074074074073E-5</v>
      </c>
      <c r="F178" s="127" t="e">
        <f t="shared" si="7"/>
        <v>#N/A</v>
      </c>
      <c r="G178" t="str">
        <f>IF((ISERROR((VLOOKUP(B178,Calculation!C$2:C$368,1,FALSE)))),"not entered","")</f>
        <v/>
      </c>
    </row>
    <row r="179" spans="2:7">
      <c r="B179" s="124" t="s">
        <v>8</v>
      </c>
      <c r="C179" s="128" t="str">
        <f t="shared" si="8"/>
        <v xml:space="preserve"> </v>
      </c>
      <c r="D179" s="128" t="str">
        <f t="shared" si="6"/>
        <v xml:space="preserve"> </v>
      </c>
      <c r="E179" s="126">
        <v>1.1574074074074073E-5</v>
      </c>
      <c r="F179" s="127" t="e">
        <f t="shared" si="7"/>
        <v>#N/A</v>
      </c>
      <c r="G179" t="str">
        <f>IF((ISERROR((VLOOKUP(B179,Calculation!C$2:C$368,1,FALSE)))),"not entered","")</f>
        <v/>
      </c>
    </row>
    <row r="180" spans="2:7">
      <c r="B180" s="124" t="s">
        <v>8</v>
      </c>
      <c r="C180" s="128" t="str">
        <f t="shared" si="8"/>
        <v xml:space="preserve"> </v>
      </c>
      <c r="D180" s="128" t="str">
        <f t="shared" si="6"/>
        <v xml:space="preserve"> </v>
      </c>
      <c r="E180" s="126">
        <v>1.1574074074074073E-5</v>
      </c>
      <c r="F180" s="127" t="e">
        <f t="shared" si="7"/>
        <v>#N/A</v>
      </c>
      <c r="G180" t="str">
        <f>IF((ISERROR((VLOOKUP(B180,Calculation!C$2:C$368,1,FALSE)))),"not entered","")</f>
        <v/>
      </c>
    </row>
    <row r="181" spans="2:7">
      <c r="B181" s="124" t="s">
        <v>8</v>
      </c>
      <c r="C181" s="128" t="str">
        <f t="shared" si="8"/>
        <v xml:space="preserve"> </v>
      </c>
      <c r="D181" s="128" t="str">
        <f t="shared" si="6"/>
        <v xml:space="preserve"> </v>
      </c>
      <c r="E181" s="126">
        <v>1.1574074074074073E-5</v>
      </c>
      <c r="F181" s="127" t="e">
        <f t="shared" si="7"/>
        <v>#N/A</v>
      </c>
      <c r="G181" t="str">
        <f>IF((ISERROR((VLOOKUP(B181,Calculation!C$2:C$368,1,FALSE)))),"not entered","")</f>
        <v/>
      </c>
    </row>
    <row r="182" spans="2:7">
      <c r="B182" s="124" t="s">
        <v>8</v>
      </c>
      <c r="C182" s="128" t="str">
        <f t="shared" si="8"/>
        <v xml:space="preserve"> </v>
      </c>
      <c r="D182" s="128" t="str">
        <f t="shared" si="6"/>
        <v xml:space="preserve"> </v>
      </c>
      <c r="E182" s="126">
        <v>1.1574074074074073E-5</v>
      </c>
      <c r="F182" s="127" t="e">
        <f t="shared" si="7"/>
        <v>#N/A</v>
      </c>
      <c r="G182" t="str">
        <f>IF((ISERROR((VLOOKUP(B182,Calculation!C$2:C$368,1,FALSE)))),"not entered","")</f>
        <v/>
      </c>
    </row>
    <row r="183" spans="2:7">
      <c r="B183" s="124" t="s">
        <v>8</v>
      </c>
      <c r="C183" s="128" t="str">
        <f t="shared" si="8"/>
        <v xml:space="preserve"> </v>
      </c>
      <c r="D183" s="128" t="str">
        <f t="shared" si="6"/>
        <v xml:space="preserve"> </v>
      </c>
      <c r="E183" s="126">
        <v>1.1574074074074073E-5</v>
      </c>
      <c r="F183" s="127" t="e">
        <f t="shared" si="7"/>
        <v>#N/A</v>
      </c>
      <c r="G183" t="str">
        <f>IF((ISERROR((VLOOKUP(B183,Calculation!C$2:C$368,1,FALSE)))),"not entered","")</f>
        <v/>
      </c>
    </row>
    <row r="184" spans="2:7">
      <c r="B184" s="124" t="s">
        <v>8</v>
      </c>
      <c r="C184" s="128" t="str">
        <f t="shared" si="8"/>
        <v xml:space="preserve"> </v>
      </c>
      <c r="D184" s="128" t="str">
        <f t="shared" si="6"/>
        <v xml:space="preserve"> </v>
      </c>
      <c r="E184" s="126">
        <v>1.1574074074074073E-5</v>
      </c>
      <c r="F184" s="127" t="e">
        <f t="shared" si="7"/>
        <v>#N/A</v>
      </c>
      <c r="G184" t="str">
        <f>IF((ISERROR((VLOOKUP(B184,Calculation!C$2:C$368,1,FALSE)))),"not entered","")</f>
        <v/>
      </c>
    </row>
    <row r="185" spans="2:7">
      <c r="B185" s="124" t="s">
        <v>8</v>
      </c>
      <c r="C185" s="128" t="str">
        <f t="shared" si="8"/>
        <v xml:space="preserve"> </v>
      </c>
      <c r="D185" s="128" t="str">
        <f t="shared" si="6"/>
        <v xml:space="preserve"> </v>
      </c>
      <c r="E185" s="126">
        <v>1.1574074074074073E-5</v>
      </c>
      <c r="F185" s="127" t="e">
        <f t="shared" si="7"/>
        <v>#N/A</v>
      </c>
      <c r="G185" t="str">
        <f>IF((ISERROR((VLOOKUP(B185,Calculation!C$2:C$368,1,FALSE)))),"not entered","")</f>
        <v/>
      </c>
    </row>
    <row r="186" spans="2:7">
      <c r="B186" s="124" t="s">
        <v>8</v>
      </c>
      <c r="C186" s="128" t="str">
        <f t="shared" si="8"/>
        <v xml:space="preserve"> </v>
      </c>
      <c r="D186" s="128" t="str">
        <f t="shared" si="6"/>
        <v xml:space="preserve"> </v>
      </c>
      <c r="E186" s="126">
        <v>1.1574074074074073E-5</v>
      </c>
      <c r="F186" s="127" t="e">
        <f t="shared" si="7"/>
        <v>#N/A</v>
      </c>
      <c r="G186" t="str">
        <f>IF((ISERROR((VLOOKUP(B186,Calculation!C$2:C$368,1,FALSE)))),"not entered","")</f>
        <v/>
      </c>
    </row>
    <row r="187" spans="2:7">
      <c r="B187" s="124" t="s">
        <v>8</v>
      </c>
      <c r="C187" s="128" t="str">
        <f t="shared" si="8"/>
        <v xml:space="preserve"> </v>
      </c>
      <c r="D187" s="128" t="str">
        <f t="shared" si="6"/>
        <v xml:space="preserve"> </v>
      </c>
      <c r="E187" s="126">
        <v>1.1574074074074073E-5</v>
      </c>
      <c r="F187" s="127" t="e">
        <f t="shared" si="7"/>
        <v>#N/A</v>
      </c>
      <c r="G187" t="str">
        <f>IF((ISERROR((VLOOKUP(B187,Calculation!C$2:C$368,1,FALSE)))),"not entered","")</f>
        <v/>
      </c>
    </row>
    <row r="188" spans="2:7">
      <c r="B188" s="124" t="s">
        <v>8</v>
      </c>
      <c r="C188" s="128" t="str">
        <f t="shared" si="8"/>
        <v xml:space="preserve"> </v>
      </c>
      <c r="D188" s="128" t="str">
        <f t="shared" si="6"/>
        <v xml:space="preserve"> </v>
      </c>
      <c r="E188" s="126">
        <v>1.1574074074074073E-5</v>
      </c>
      <c r="F188" s="127" t="e">
        <f t="shared" si="7"/>
        <v>#N/A</v>
      </c>
      <c r="G188" t="str">
        <f>IF((ISERROR((VLOOKUP(B188,Calculation!C$2:C$368,1,FALSE)))),"not entered","")</f>
        <v/>
      </c>
    </row>
    <row r="189" spans="2:7">
      <c r="B189" s="124" t="s">
        <v>8</v>
      </c>
      <c r="C189" s="128" t="str">
        <f t="shared" si="8"/>
        <v xml:space="preserve"> </v>
      </c>
      <c r="D189" s="128" t="str">
        <f t="shared" si="6"/>
        <v xml:space="preserve"> </v>
      </c>
      <c r="E189" s="126">
        <v>1.1574074074074073E-5</v>
      </c>
      <c r="F189" s="127" t="e">
        <f t="shared" si="7"/>
        <v>#N/A</v>
      </c>
      <c r="G189" t="str">
        <f>IF((ISERROR((VLOOKUP(B189,Calculation!C$2:C$368,1,FALSE)))),"not entered","")</f>
        <v/>
      </c>
    </row>
    <row r="190" spans="2:7">
      <c r="B190" s="124" t="s">
        <v>8</v>
      </c>
      <c r="C190" s="128" t="str">
        <f t="shared" si="8"/>
        <v xml:space="preserve"> </v>
      </c>
      <c r="D190" s="128" t="str">
        <f t="shared" si="6"/>
        <v xml:space="preserve"> </v>
      </c>
      <c r="E190" s="126">
        <v>1.1574074074074073E-5</v>
      </c>
      <c r="F190" s="127" t="e">
        <f t="shared" si="7"/>
        <v>#N/A</v>
      </c>
      <c r="G190" t="str">
        <f>IF((ISERROR((VLOOKUP(B190,Calculation!C$2:C$368,1,FALSE)))),"not entered","")</f>
        <v/>
      </c>
    </row>
    <row r="191" spans="2:7">
      <c r="B191" s="124" t="s">
        <v>8</v>
      </c>
      <c r="C191" s="128" t="str">
        <f t="shared" si="8"/>
        <v xml:space="preserve"> </v>
      </c>
      <c r="D191" s="128" t="str">
        <f t="shared" si="6"/>
        <v xml:space="preserve"> </v>
      </c>
      <c r="E191" s="126">
        <v>1.1574074074074073E-5</v>
      </c>
      <c r="F191" s="127" t="e">
        <f t="shared" si="7"/>
        <v>#N/A</v>
      </c>
      <c r="G191" t="str">
        <f>IF((ISERROR((VLOOKUP(B191,Calculation!C$2:C$368,1,FALSE)))),"not entered","")</f>
        <v/>
      </c>
    </row>
    <row r="192" spans="2:7">
      <c r="B192" s="124" t="s">
        <v>8</v>
      </c>
      <c r="C192" s="128" t="str">
        <f t="shared" si="8"/>
        <v xml:space="preserve"> </v>
      </c>
      <c r="D192" s="128" t="str">
        <f t="shared" si="6"/>
        <v xml:space="preserve"> </v>
      </c>
      <c r="E192" s="126">
        <v>1.1574074074074073E-5</v>
      </c>
      <c r="F192" s="127" t="e">
        <f t="shared" si="7"/>
        <v>#N/A</v>
      </c>
      <c r="G192" t="str">
        <f>IF((ISERROR((VLOOKUP(B192,Calculation!C$2:C$368,1,FALSE)))),"not entered","")</f>
        <v/>
      </c>
    </row>
    <row r="193" spans="2:7">
      <c r="B193" s="124" t="s">
        <v>8</v>
      </c>
      <c r="C193" s="128" t="str">
        <f t="shared" si="8"/>
        <v xml:space="preserve"> </v>
      </c>
      <c r="D193" s="128" t="str">
        <f t="shared" si="6"/>
        <v xml:space="preserve"> </v>
      </c>
      <c r="E193" s="126">
        <v>1.1574074074074073E-5</v>
      </c>
      <c r="F193" s="127" t="e">
        <f t="shared" si="7"/>
        <v>#N/A</v>
      </c>
      <c r="G193" t="str">
        <f>IF((ISERROR((VLOOKUP(B193,Calculation!C$2:C$368,1,FALSE)))),"not entered","")</f>
        <v/>
      </c>
    </row>
    <row r="194" spans="2:7">
      <c r="B194" s="124" t="s">
        <v>8</v>
      </c>
      <c r="C194" s="128" t="str">
        <f t="shared" si="8"/>
        <v xml:space="preserve"> </v>
      </c>
      <c r="D194" s="128" t="str">
        <f t="shared" si="6"/>
        <v xml:space="preserve"> </v>
      </c>
      <c r="E194" s="126">
        <v>1.1574074074074073E-5</v>
      </c>
      <c r="F194" s="127" t="e">
        <f t="shared" si="7"/>
        <v>#N/A</v>
      </c>
      <c r="G194" t="str">
        <f>IF((ISERROR((VLOOKUP(B194,Calculation!C$2:C$368,1,FALSE)))),"not entered","")</f>
        <v/>
      </c>
    </row>
    <row r="195" spans="2:7">
      <c r="B195" s="124" t="s">
        <v>8</v>
      </c>
      <c r="C195" s="128" t="str">
        <f t="shared" si="8"/>
        <v xml:space="preserve"> </v>
      </c>
      <c r="D195" s="128" t="str">
        <f t="shared" si="6"/>
        <v xml:space="preserve"> </v>
      </c>
      <c r="E195" s="126">
        <v>1.1574074074074073E-5</v>
      </c>
      <c r="F195" s="127" t="e">
        <f t="shared" si="7"/>
        <v>#N/A</v>
      </c>
      <c r="G195" t="str">
        <f>IF((ISERROR((VLOOKUP(B195,Calculation!C$2:C$368,1,FALSE)))),"not entered","")</f>
        <v/>
      </c>
    </row>
    <row r="196" spans="2:7">
      <c r="B196" s="124" t="s">
        <v>8</v>
      </c>
      <c r="C196" s="128" t="str">
        <f t="shared" si="8"/>
        <v xml:space="preserve"> </v>
      </c>
      <c r="D196" s="128" t="str">
        <f t="shared" si="6"/>
        <v xml:space="preserve"> </v>
      </c>
      <c r="E196" s="126">
        <v>1.1574074074074073E-5</v>
      </c>
      <c r="F196" s="127" t="e">
        <f t="shared" si="7"/>
        <v>#N/A</v>
      </c>
      <c r="G196" t="str">
        <f>IF((ISERROR((VLOOKUP(B196,Calculation!C$2:C$368,1,FALSE)))),"not entered","")</f>
        <v/>
      </c>
    </row>
    <row r="197" spans="2:7">
      <c r="B197" s="124" t="s">
        <v>8</v>
      </c>
      <c r="C197" s="128" t="str">
        <f t="shared" si="8"/>
        <v xml:space="preserve"> </v>
      </c>
      <c r="D197" s="128" t="str">
        <f t="shared" si="6"/>
        <v xml:space="preserve"> </v>
      </c>
      <c r="E197" s="126">
        <v>1.1574074074074073E-5</v>
      </c>
      <c r="F197" s="127" t="e">
        <f t="shared" si="7"/>
        <v>#N/A</v>
      </c>
      <c r="G197" t="str">
        <f>IF((ISERROR((VLOOKUP(B197,Calculation!C$2:C$368,1,FALSE)))),"not entered","")</f>
        <v/>
      </c>
    </row>
    <row r="198" spans="2:7">
      <c r="B198" s="124" t="s">
        <v>8</v>
      </c>
      <c r="C198" s="128" t="str">
        <f t="shared" si="8"/>
        <v xml:space="preserve"> </v>
      </c>
      <c r="D198" s="128" t="str">
        <f t="shared" ref="D198:D203" si="9">VLOOKUP(B198,name,2,FALSE)</f>
        <v xml:space="preserve"> </v>
      </c>
      <c r="E198" s="126">
        <v>1.1574074074074073E-5</v>
      </c>
      <c r="F198" s="127" t="e">
        <f t="shared" ref="F198:F203" si="10">(VLOOKUP(C198,C$4:E$5,3,FALSE))/(E198/10000)</f>
        <v>#N/A</v>
      </c>
      <c r="G198" t="str">
        <f>IF((ISERROR((VLOOKUP(B198,Calculation!C$2:C$368,1,FALSE)))),"not entered","")</f>
        <v/>
      </c>
    </row>
    <row r="199" spans="2:7">
      <c r="B199" s="124" t="s">
        <v>8</v>
      </c>
      <c r="C199" s="128" t="str">
        <f t="shared" si="8"/>
        <v xml:space="preserve"> </v>
      </c>
      <c r="D199" s="128" t="str">
        <f t="shared" si="9"/>
        <v xml:space="preserve"> </v>
      </c>
      <c r="E199" s="126">
        <v>1.1574074074074073E-5</v>
      </c>
      <c r="F199" s="127" t="e">
        <f t="shared" si="10"/>
        <v>#N/A</v>
      </c>
      <c r="G199" t="str">
        <f>IF((ISERROR((VLOOKUP(B199,Calculation!C$2:C$368,1,FALSE)))),"not entered","")</f>
        <v/>
      </c>
    </row>
    <row r="200" spans="2:7">
      <c r="B200" s="124" t="s">
        <v>8</v>
      </c>
      <c r="C200" s="128" t="str">
        <f t="shared" si="8"/>
        <v xml:space="preserve"> </v>
      </c>
      <c r="D200" s="128" t="str">
        <f t="shared" si="9"/>
        <v xml:space="preserve"> </v>
      </c>
      <c r="E200" s="126">
        <v>1.1574074074074073E-5</v>
      </c>
      <c r="F200" s="127" t="e">
        <f t="shared" si="10"/>
        <v>#N/A</v>
      </c>
      <c r="G200" t="str">
        <f>IF((ISERROR((VLOOKUP(B200,Calculation!C$2:C$368,1,FALSE)))),"not entered","")</f>
        <v/>
      </c>
    </row>
    <row r="201" spans="2:7">
      <c r="B201" s="124" t="s">
        <v>8</v>
      </c>
      <c r="C201" s="128" t="str">
        <f t="shared" si="8"/>
        <v xml:space="preserve"> </v>
      </c>
      <c r="D201" s="128" t="str">
        <f t="shared" si="9"/>
        <v xml:space="preserve"> </v>
      </c>
      <c r="E201" s="126">
        <v>1.1574074074074073E-5</v>
      </c>
      <c r="F201" s="127" t="e">
        <f t="shared" si="10"/>
        <v>#N/A</v>
      </c>
      <c r="G201" t="str">
        <f>IF((ISERROR((VLOOKUP(B201,Calculation!C$2:C$368,1,FALSE)))),"not entered","")</f>
        <v/>
      </c>
    </row>
    <row r="202" spans="2:7">
      <c r="B202" s="124" t="s">
        <v>8</v>
      </c>
      <c r="C202" s="128" t="str">
        <f t="shared" si="8"/>
        <v xml:space="preserve"> </v>
      </c>
      <c r="D202" s="128" t="str">
        <f t="shared" si="9"/>
        <v xml:space="preserve"> </v>
      </c>
      <c r="E202" s="126">
        <v>1.1574074074074073E-5</v>
      </c>
      <c r="F202" s="127" t="e">
        <f t="shared" si="10"/>
        <v>#N/A</v>
      </c>
    </row>
    <row r="203" spans="2:7">
      <c r="B203" s="124" t="s">
        <v>8</v>
      </c>
      <c r="C203" s="128" t="str">
        <f>VLOOKUP(B203,name,3,FALSE)</f>
        <v xml:space="preserve"> </v>
      </c>
      <c r="D203" s="128" t="str">
        <f t="shared" si="9"/>
        <v xml:space="preserve"> </v>
      </c>
      <c r="E203" s="126">
        <v>1.1574074074074073E-5</v>
      </c>
      <c r="F203" s="127" t="e">
        <f t="shared" si="10"/>
        <v>#N/A</v>
      </c>
    </row>
    <row r="204" spans="2:7" ht="13.5" thickBot="1">
      <c r="B204" s="129"/>
      <c r="C204" s="130"/>
      <c r="D204" s="130"/>
      <c r="E204" s="131"/>
      <c r="F204" s="132"/>
    </row>
    <row r="205" spans="2:7">
      <c r="B205" s="30"/>
      <c r="C205" s="57"/>
      <c r="D205" s="57"/>
      <c r="E205" s="31"/>
      <c r="F205" s="32"/>
    </row>
  </sheetData>
  <phoneticPr fontId="2" type="noConversion"/>
  <conditionalFormatting sqref="B1:B3 B205">
    <cfRule type="cellIs" dxfId="51" priority="5" stopIfTrue="1" operator="equal">
      <formula>"x"</formula>
    </cfRule>
  </conditionalFormatting>
  <conditionalFormatting sqref="G4:G202">
    <cfRule type="cellIs" dxfId="50" priority="6" stopIfTrue="1" operator="equal">
      <formula>#N/A</formula>
    </cfRule>
  </conditionalFormatting>
  <conditionalFormatting sqref="G4:G30">
    <cfRule type="cellIs" dxfId="49" priority="3" stopIfTrue="1" operator="equal">
      <formula>#N/A</formula>
    </cfRule>
  </conditionalFormatting>
  <conditionalFormatting sqref="B4:B5 B7:B204">
    <cfRule type="cellIs" dxfId="48" priority="2" stopIfTrue="1" operator="equal">
      <formula>"x"</formula>
    </cfRule>
  </conditionalFormatting>
  <conditionalFormatting sqref="B6">
    <cfRule type="cellIs" dxfId="47" priority="1" stopIfTrue="1" operator="equal">
      <formula>"x"</formula>
    </cfRule>
  </conditionalFormatting>
  <pageMargins left="0.75" right="0.75" top="1" bottom="1" header="0.5" footer="0.5"/>
  <headerFooter alignWithMargins="0"/>
  <webPublishItems count="1">
    <webPublishItem id="4029" divId="ebta league Youth_4029" sourceType="range" sourceRef="A1:F7" destinationFile="C:\A TEER\Web\TEER League 09\Upminster Y.htm"/>
  </webPublishItems>
</worksheet>
</file>

<file path=xl/worksheets/sheet14.xml><?xml version="1.0" encoding="utf-8"?>
<worksheet xmlns="http://schemas.openxmlformats.org/spreadsheetml/2006/main" xmlns:r="http://schemas.openxmlformats.org/officeDocument/2006/relationships">
  <dimension ref="B1:G207"/>
  <sheetViews>
    <sheetView workbookViewId="0">
      <selection activeCell="B2" sqref="B2"/>
    </sheetView>
  </sheetViews>
  <sheetFormatPr defaultRowHeight="12.75"/>
  <cols>
    <col min="1" max="1" width="2.85546875" customWidth="1"/>
    <col min="2" max="2" width="17.28515625" bestFit="1" customWidth="1"/>
    <col min="3" max="3" width="7.140625" bestFit="1" customWidth="1"/>
    <col min="4" max="4" width="28.7109375" customWidth="1"/>
    <col min="5" max="5" width="8.140625" bestFit="1" customWidth="1"/>
    <col min="6" max="6" width="8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Races!A12</f>
        <v>Rob Mclean</v>
      </c>
      <c r="C2" s="57"/>
      <c r="D2" s="31"/>
      <c r="E2" s="32"/>
    </row>
    <row r="3" spans="2:7" ht="13.5" thickBot="1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>
      <c r="B4" s="120" t="s">
        <v>69</v>
      </c>
      <c r="C4" s="121" t="s">
        <v>73</v>
      </c>
      <c r="D4" s="121"/>
      <c r="E4" s="122">
        <v>2.1990740740740741E-2</v>
      </c>
      <c r="F4" s="123"/>
      <c r="G4" t="str">
        <f>IF((ISERROR((VLOOKUP(B4,Calculation!C$2:C$368,1,FALSE)))),"not entered","")</f>
        <v/>
      </c>
    </row>
    <row r="5" spans="2:7">
      <c r="B5" s="124" t="s">
        <v>69</v>
      </c>
      <c r="C5" s="125" t="s">
        <v>74</v>
      </c>
      <c r="D5" s="125"/>
      <c r="E5" s="126">
        <v>2.0023148148148148E-2</v>
      </c>
      <c r="F5" s="127"/>
      <c r="G5" t="str">
        <f>IF((ISERROR((VLOOKUP(B5,Calculation!C$2:C$368,1,FALSE)))),"not entered","")</f>
        <v/>
      </c>
    </row>
    <row r="6" spans="2:7">
      <c r="B6" s="124" t="s">
        <v>100</v>
      </c>
      <c r="C6" s="128" t="str">
        <f>VLOOKUP(B6,name,3,FALSE)</f>
        <v>Female</v>
      </c>
      <c r="D6" s="128" t="str">
        <f t="shared" ref="D6:D69" si="0">VLOOKUP(B6,name,2,FALSE)</f>
        <v>City of Norwich triathlon club</v>
      </c>
      <c r="E6" s="126">
        <v>2.1990740740740741E-2</v>
      </c>
      <c r="F6" s="127">
        <f t="shared" ref="F6:F69" si="1">(VLOOKUP(C6,C$4:E$5,3,FALSE))/(E6/10000)</f>
        <v>10000</v>
      </c>
      <c r="G6" t="str">
        <f>IF((ISERROR((VLOOKUP(B6,Calculation!C$2:C$368,1,FALSE)))),"not entered","")</f>
        <v/>
      </c>
    </row>
    <row r="7" spans="2:7">
      <c r="B7" s="124" t="s">
        <v>101</v>
      </c>
      <c r="C7" s="128" t="str">
        <f>VLOOKUP(B7,name,3,FALSE)</f>
        <v>Female</v>
      </c>
      <c r="D7" s="128" t="str">
        <f t="shared" si="0"/>
        <v>Ipswich Triathlon Club</v>
      </c>
      <c r="E7" s="126">
        <v>2.3321759259259261E-2</v>
      </c>
      <c r="F7" s="127">
        <f t="shared" si="1"/>
        <v>9429.2803970223322</v>
      </c>
      <c r="G7" t="str">
        <f>IF((ISERROR((VLOOKUP(B7,Calculation!C$2:C$368,1,FALSE)))),"not entered","")</f>
        <v/>
      </c>
    </row>
    <row r="8" spans="2:7">
      <c r="B8" s="124" t="s">
        <v>150</v>
      </c>
      <c r="C8" s="128" t="str">
        <f>VLOOKUP(B8,name,3,FALSE)</f>
        <v>Female</v>
      </c>
      <c r="D8" s="128" t="str">
        <f t="shared" si="0"/>
        <v>Cambridge Triathlon Club</v>
      </c>
      <c r="E8" s="126">
        <v>2.4502314814814814E-2</v>
      </c>
      <c r="F8" s="127">
        <f>(VLOOKUP(C8,C$4:E$5,3,FALSE))/(E8/10000)</f>
        <v>8974.9645725082664</v>
      </c>
      <c r="G8" t="str">
        <f>IF((ISERROR((VLOOKUP(B8,Calculation!C$2:C$368,1,FALSE)))),"not entered","")</f>
        <v/>
      </c>
    </row>
    <row r="9" spans="2:7">
      <c r="B9" s="124" t="s">
        <v>181</v>
      </c>
      <c r="C9" s="128" t="s">
        <v>73</v>
      </c>
      <c r="D9" s="128" t="s">
        <v>198</v>
      </c>
      <c r="E9" s="126">
        <v>2.7083333333333334E-2</v>
      </c>
      <c r="F9" s="127">
        <f t="shared" si="1"/>
        <v>8119.6581196581201</v>
      </c>
      <c r="G9" t="str">
        <f>IF((ISERROR((VLOOKUP(B9,Calculation!C$2:C$368,1,FALSE)))),"not entered","")</f>
        <v/>
      </c>
    </row>
    <row r="10" spans="2:7">
      <c r="B10" s="124" t="s">
        <v>105</v>
      </c>
      <c r="C10" s="128" t="str">
        <f>VLOOKUP(B10,name,3,FALSE)</f>
        <v>Female</v>
      </c>
      <c r="D10" s="128" t="str">
        <f t="shared" si="0"/>
        <v>Discovery Tri</v>
      </c>
      <c r="E10" s="126">
        <v>2.7291666666666662E-2</v>
      </c>
      <c r="F10" s="127">
        <f t="shared" si="1"/>
        <v>8057.6759966072959</v>
      </c>
      <c r="G10" t="str">
        <f>IF((ISERROR((VLOOKUP(B10,Calculation!C$2:C$368,1,FALSE)))),"not entered","")</f>
        <v/>
      </c>
    </row>
    <row r="11" spans="2:7">
      <c r="B11" s="124" t="s">
        <v>108</v>
      </c>
      <c r="C11" s="128" t="str">
        <f t="shared" ref="C11:C74" si="2">VLOOKUP(B11,name,3,FALSE)</f>
        <v>Female</v>
      </c>
      <c r="D11" s="128" t="str">
        <f t="shared" si="0"/>
        <v>East Essex Triathlon Club</v>
      </c>
      <c r="E11" s="126">
        <v>3.0081018518518521E-2</v>
      </c>
      <c r="F11" s="127">
        <f t="shared" si="1"/>
        <v>7310.5040400153894</v>
      </c>
      <c r="G11" t="str">
        <f>IF((ISERROR((VLOOKUP(B11,Calculation!C$2:C$368,1,FALSE)))),"not entered","")</f>
        <v/>
      </c>
    </row>
    <row r="12" spans="2:7">
      <c r="B12" s="124" t="s">
        <v>182</v>
      </c>
      <c r="C12" s="128" t="s">
        <v>73</v>
      </c>
      <c r="D12" s="128" t="s">
        <v>198</v>
      </c>
      <c r="E12" s="126">
        <v>3.0868055555555555E-2</v>
      </c>
      <c r="F12" s="127">
        <f t="shared" si="1"/>
        <v>7124.1094863142107</v>
      </c>
      <c r="G12" t="str">
        <f>IF((ISERROR((VLOOKUP(B12,Calculation!C$2:C$368,1,FALSE)))),"not entered","")</f>
        <v/>
      </c>
    </row>
    <row r="13" spans="2:7">
      <c r="B13" s="124" t="s">
        <v>138</v>
      </c>
      <c r="C13" s="128" t="str">
        <f t="shared" si="2"/>
        <v>Female</v>
      </c>
      <c r="D13" s="128" t="s">
        <v>131</v>
      </c>
      <c r="E13" s="126">
        <v>3.155092592592592E-2</v>
      </c>
      <c r="F13" s="127">
        <f t="shared" si="1"/>
        <v>6969.9192956713141</v>
      </c>
      <c r="G13" t="str">
        <f>IF((ISERROR((VLOOKUP(B13,Calculation!C$2:C$368,1,FALSE)))),"not entered","")</f>
        <v/>
      </c>
    </row>
    <row r="14" spans="2:7">
      <c r="B14" s="124" t="s">
        <v>183</v>
      </c>
      <c r="C14" s="128" t="s">
        <v>73</v>
      </c>
      <c r="D14" s="128" t="s">
        <v>198</v>
      </c>
      <c r="E14" s="126">
        <v>3.1990740740740743E-2</v>
      </c>
      <c r="F14" s="127">
        <f t="shared" si="1"/>
        <v>6874.0955137481906</v>
      </c>
      <c r="G14" t="str">
        <f>IF((ISERROR((VLOOKUP(B14,Calculation!C$2:C$368,1,FALSE)))),"not entered","")</f>
        <v/>
      </c>
    </row>
    <row r="15" spans="2:7">
      <c r="B15" s="124" t="s">
        <v>184</v>
      </c>
      <c r="C15" s="128" t="s">
        <v>73</v>
      </c>
      <c r="D15" s="128" t="s">
        <v>198</v>
      </c>
      <c r="E15" s="126">
        <v>3.3402777777777774E-2</v>
      </c>
      <c r="F15" s="127">
        <f t="shared" si="1"/>
        <v>6583.5065835065843</v>
      </c>
      <c r="G15" t="str">
        <f>IF((ISERROR((VLOOKUP(B15,Calculation!C$2:C$368,1,FALSE)))),"not entered","")</f>
        <v/>
      </c>
    </row>
    <row r="16" spans="2:7">
      <c r="B16" s="124" t="s">
        <v>185</v>
      </c>
      <c r="C16" s="128" t="s">
        <v>73</v>
      </c>
      <c r="D16" s="128" t="s">
        <v>130</v>
      </c>
      <c r="E16" s="126">
        <v>3.3587962962962965E-2</v>
      </c>
      <c r="F16" s="127">
        <f t="shared" si="1"/>
        <v>6547.2088215024123</v>
      </c>
      <c r="G16" t="str">
        <f>IF((ISERROR((VLOOKUP(B16,Calculation!C$2:C$368,1,FALSE)))),"not entered","")</f>
        <v/>
      </c>
    </row>
    <row r="17" spans="2:7">
      <c r="B17" s="124" t="s">
        <v>152</v>
      </c>
      <c r="C17" s="128" t="str">
        <f t="shared" si="2"/>
        <v>Male</v>
      </c>
      <c r="D17" s="128" t="str">
        <f t="shared" si="0"/>
        <v>Cambridge Triathlon Club</v>
      </c>
      <c r="E17" s="126">
        <v>2.0023148148148148E-2</v>
      </c>
      <c r="F17" s="127">
        <f t="shared" si="1"/>
        <v>10000</v>
      </c>
      <c r="G17" t="str">
        <f>IF((ISERROR((VLOOKUP(B17,Calculation!C$2:C$368,1,FALSE)))),"not entered","")</f>
        <v/>
      </c>
    </row>
    <row r="18" spans="2:7">
      <c r="B18" s="124" t="s">
        <v>111</v>
      </c>
      <c r="C18" s="128" t="str">
        <f t="shared" si="2"/>
        <v>Male</v>
      </c>
      <c r="D18" s="128" t="str">
        <f t="shared" si="0"/>
        <v>Discovery Tri</v>
      </c>
      <c r="E18" s="126">
        <v>2.0324074074074074E-2</v>
      </c>
      <c r="F18" s="127">
        <f t="shared" si="1"/>
        <v>9851.9362186788167</v>
      </c>
      <c r="G18" t="str">
        <f>IF((ISERROR((VLOOKUP(B18,Calculation!C$2:C$368,1,FALSE)))),"not entered","")</f>
        <v/>
      </c>
    </row>
    <row r="19" spans="2:7">
      <c r="B19" s="124" t="s">
        <v>110</v>
      </c>
      <c r="C19" s="128" t="str">
        <f t="shared" si="2"/>
        <v>Male</v>
      </c>
      <c r="D19" s="128" t="str">
        <f t="shared" si="0"/>
        <v>Discovery Tri</v>
      </c>
      <c r="E19" s="126">
        <v>2.1053240740740744E-2</v>
      </c>
      <c r="F19" s="127">
        <f t="shared" si="1"/>
        <v>9510.7201759208328</v>
      </c>
      <c r="G19" t="str">
        <f>IF((ISERROR((VLOOKUP(B19,Calculation!C$2:C$368,1,FALSE)))),"not entered","")</f>
        <v/>
      </c>
    </row>
    <row r="20" spans="2:7">
      <c r="B20" s="124" t="s">
        <v>153</v>
      </c>
      <c r="C20" s="128" t="str">
        <f t="shared" si="2"/>
        <v>Male</v>
      </c>
      <c r="D20" s="128" t="str">
        <f t="shared" si="0"/>
        <v>Cambridge Triathlon Club</v>
      </c>
      <c r="E20" s="126">
        <v>2.1701388888888892E-2</v>
      </c>
      <c r="F20" s="127">
        <f t="shared" si="1"/>
        <v>9226.6666666666642</v>
      </c>
      <c r="G20" t="str">
        <f>IF((ISERROR((VLOOKUP(B20,Calculation!C$2:C$368,1,FALSE)))),"not entered","")</f>
        <v/>
      </c>
    </row>
    <row r="21" spans="2:7">
      <c r="B21" s="124" t="s">
        <v>112</v>
      </c>
      <c r="C21" s="128" t="str">
        <f t="shared" si="2"/>
        <v>Male</v>
      </c>
      <c r="D21" s="128" t="str">
        <f t="shared" si="0"/>
        <v>East Essex Tri</v>
      </c>
      <c r="E21" s="126">
        <v>2.1782407407407407E-2</v>
      </c>
      <c r="F21" s="127">
        <f t="shared" si="1"/>
        <v>9192.3485653560037</v>
      </c>
      <c r="G21" t="str">
        <f>IF((ISERROR((VLOOKUP(B21,Calculation!C$2:C$368,1,FALSE)))),"not entered","")</f>
        <v/>
      </c>
    </row>
    <row r="22" spans="2:7">
      <c r="B22" s="124" t="s">
        <v>139</v>
      </c>
      <c r="C22" s="128" t="str">
        <f t="shared" si="2"/>
        <v>Male</v>
      </c>
      <c r="D22" s="128" t="str">
        <f t="shared" si="0"/>
        <v>Tri Sport Epping</v>
      </c>
      <c r="E22" s="126">
        <v>2.1875000000000002E-2</v>
      </c>
      <c r="F22" s="127">
        <f t="shared" si="1"/>
        <v>9153.4391534391525</v>
      </c>
      <c r="G22" t="str">
        <f>IF((ISERROR((VLOOKUP(B22,Calculation!C$2:C$368,1,FALSE)))),"not entered","")</f>
        <v/>
      </c>
    </row>
    <row r="23" spans="2:7">
      <c r="B23" s="124" t="s">
        <v>116</v>
      </c>
      <c r="C23" s="128" t="str">
        <f t="shared" si="2"/>
        <v>Male</v>
      </c>
      <c r="D23" s="128" t="str">
        <f t="shared" si="0"/>
        <v>East Essex Tri</v>
      </c>
      <c r="E23" s="126">
        <v>2.2048611111111113E-2</v>
      </c>
      <c r="F23" s="127">
        <f t="shared" si="1"/>
        <v>9081.3648293963251</v>
      </c>
      <c r="G23" t="str">
        <f>IF((ISERROR((VLOOKUP(B23,Calculation!C$2:C$368,1,FALSE)))),"not entered","")</f>
        <v/>
      </c>
    </row>
    <row r="24" spans="2:7">
      <c r="B24" s="124" t="s">
        <v>156</v>
      </c>
      <c r="C24" s="128" t="str">
        <f t="shared" si="2"/>
        <v>Male</v>
      </c>
      <c r="D24" s="128" t="str">
        <f t="shared" si="0"/>
        <v>Cambridge Triathlon Club</v>
      </c>
      <c r="E24" s="126">
        <v>2.2581018518518518E-2</v>
      </c>
      <c r="F24" s="127">
        <f t="shared" si="1"/>
        <v>8867.2475653511028</v>
      </c>
      <c r="G24" t="str">
        <f>IF((ISERROR((VLOOKUP(B24,Calculation!C$2:C$368,1,FALSE)))),"not entered","")</f>
        <v/>
      </c>
    </row>
    <row r="25" spans="2:7">
      <c r="B25" s="124" t="s">
        <v>173</v>
      </c>
      <c r="C25" s="128" t="str">
        <f t="shared" si="2"/>
        <v>Male</v>
      </c>
      <c r="D25" s="128" t="str">
        <f t="shared" si="0"/>
        <v>Walden Tri</v>
      </c>
      <c r="E25" s="126">
        <v>2.3240740740740742E-2</v>
      </c>
      <c r="F25" s="127">
        <f t="shared" si="1"/>
        <v>8615.5378486055761</v>
      </c>
      <c r="G25" t="str">
        <f>IF((ISERROR((VLOOKUP(B25,Calculation!C$2:C$368,1,FALSE)))),"not entered","")</f>
        <v/>
      </c>
    </row>
    <row r="26" spans="2:7">
      <c r="B26" s="124" t="s">
        <v>143</v>
      </c>
      <c r="C26" s="128" t="str">
        <f t="shared" si="2"/>
        <v>Male</v>
      </c>
      <c r="D26" s="128" t="str">
        <f t="shared" si="0"/>
        <v>Cambridge Triathlon Club</v>
      </c>
      <c r="E26" s="126">
        <v>2.3460648148148147E-2</v>
      </c>
      <c r="F26" s="127">
        <f t="shared" si="1"/>
        <v>8534.7804637395166</v>
      </c>
      <c r="G26" t="str">
        <f>IF((ISERROR((VLOOKUP(B26,Calculation!C$2:C$368,1,FALSE)))),"not entered","")</f>
        <v/>
      </c>
    </row>
    <row r="27" spans="2:7">
      <c r="B27" s="124" t="s">
        <v>186</v>
      </c>
      <c r="C27" s="128" t="s">
        <v>74</v>
      </c>
      <c r="D27" s="128" t="s">
        <v>130</v>
      </c>
      <c r="E27" s="126">
        <v>2.4097222222222225E-2</v>
      </c>
      <c r="F27" s="127">
        <f t="shared" si="1"/>
        <v>8309.3179634966364</v>
      </c>
      <c r="G27" t="str">
        <f>IF((ISERROR((VLOOKUP(B27,Calculation!C$2:C$368,1,FALSE)))),"not entered","")</f>
        <v/>
      </c>
    </row>
    <row r="28" spans="2:7">
      <c r="B28" s="124" t="s">
        <v>159</v>
      </c>
      <c r="C28" s="128" t="s">
        <v>74</v>
      </c>
      <c r="D28" s="128" t="s">
        <v>198</v>
      </c>
      <c r="E28" s="126">
        <v>2.4548611111111115E-2</v>
      </c>
      <c r="F28" s="127">
        <f t="shared" si="1"/>
        <v>8156.5299387081559</v>
      </c>
      <c r="G28" t="str">
        <f>IF((ISERROR((VLOOKUP(B28,Calculation!C$2:C$368,1,FALSE)))),"not entered","")</f>
        <v/>
      </c>
    </row>
    <row r="29" spans="2:7">
      <c r="B29" s="124" t="s">
        <v>187</v>
      </c>
      <c r="C29" s="128" t="s">
        <v>74</v>
      </c>
      <c r="D29" s="128" t="s">
        <v>130</v>
      </c>
      <c r="E29" s="126">
        <v>2.462962962962963E-2</v>
      </c>
      <c r="F29" s="127">
        <f t="shared" si="1"/>
        <v>8129.6992481203006</v>
      </c>
      <c r="G29" t="str">
        <f>IF((ISERROR((VLOOKUP(B29,Calculation!C$2:C$368,1,FALSE)))),"not entered","")</f>
        <v/>
      </c>
    </row>
    <row r="30" spans="2:7">
      <c r="B30" s="124" t="s">
        <v>114</v>
      </c>
      <c r="C30" s="128" t="s">
        <v>74</v>
      </c>
      <c r="D30" s="128" t="s">
        <v>130</v>
      </c>
      <c r="E30" s="126">
        <v>2.5231481481481483E-2</v>
      </c>
      <c r="F30" s="127">
        <f t="shared" si="1"/>
        <v>7935.7798165137601</v>
      </c>
      <c r="G30" t="str">
        <f>IF((ISERROR((VLOOKUP(B30,Calculation!C$2:C$368,1,FALSE)))),"not entered","")</f>
        <v/>
      </c>
    </row>
    <row r="31" spans="2:7">
      <c r="B31" s="124" t="s">
        <v>188</v>
      </c>
      <c r="C31" s="128" t="s">
        <v>74</v>
      </c>
      <c r="D31" s="128" t="s">
        <v>198</v>
      </c>
      <c r="E31" s="126">
        <v>2.5648148148148146E-2</v>
      </c>
      <c r="F31" s="127">
        <f t="shared" si="1"/>
        <v>7806.8592057761743</v>
      </c>
      <c r="G31" t="str">
        <f>IF((ISERROR((VLOOKUP(B31,Calculation!C$2:C$368,1,FALSE)))),"not entered","")</f>
        <v/>
      </c>
    </row>
    <row r="32" spans="2:7">
      <c r="B32" s="124" t="s">
        <v>189</v>
      </c>
      <c r="C32" s="128" t="s">
        <v>74</v>
      </c>
      <c r="D32" s="128" t="s">
        <v>130</v>
      </c>
      <c r="E32" s="126">
        <v>2.5740740740740745E-2</v>
      </c>
      <c r="F32" s="127">
        <f t="shared" si="1"/>
        <v>7778.7769784172642</v>
      </c>
      <c r="G32" t="str">
        <f>IF((ISERROR((VLOOKUP(B32,Calculation!C$2:C$368,1,FALSE)))),"not entered","")</f>
        <v/>
      </c>
    </row>
    <row r="33" spans="2:7">
      <c r="B33" s="124" t="s">
        <v>144</v>
      </c>
      <c r="C33" s="128" t="s">
        <v>74</v>
      </c>
      <c r="D33" s="128" t="s">
        <v>131</v>
      </c>
      <c r="E33" s="126">
        <v>2.630787037037037E-2</v>
      </c>
      <c r="F33" s="127">
        <f t="shared" si="1"/>
        <v>7611.0866695996474</v>
      </c>
      <c r="G33" t="str">
        <f>IF((ISERROR((VLOOKUP(B33,Calculation!C$2:C$368,1,FALSE)))),"not entered","")</f>
        <v/>
      </c>
    </row>
    <row r="34" spans="2:7">
      <c r="B34" s="124" t="s">
        <v>168</v>
      </c>
      <c r="C34" s="128" t="s">
        <v>74</v>
      </c>
      <c r="D34" s="128" t="s">
        <v>198</v>
      </c>
      <c r="E34" s="126">
        <v>2.6458333333333334E-2</v>
      </c>
      <c r="F34" s="127">
        <f t="shared" si="1"/>
        <v>7567.804024496937</v>
      </c>
      <c r="G34" t="str">
        <f>IF((ISERROR((VLOOKUP(B34,Calculation!C$2:C$368,1,FALSE)))),"not entered","")</f>
        <v/>
      </c>
    </row>
    <row r="35" spans="2:7">
      <c r="B35" s="124" t="s">
        <v>190</v>
      </c>
      <c r="C35" s="128" t="s">
        <v>74</v>
      </c>
      <c r="D35" s="128" t="s">
        <v>130</v>
      </c>
      <c r="E35" s="126">
        <v>2.7280092592592592E-2</v>
      </c>
      <c r="F35" s="127">
        <f t="shared" si="1"/>
        <v>7339.8387781077645</v>
      </c>
      <c r="G35" t="str">
        <f>IF((ISERROR((VLOOKUP(B35,Calculation!C$2:C$368,1,FALSE)))),"not entered","")</f>
        <v/>
      </c>
    </row>
    <row r="36" spans="2:7">
      <c r="B36" s="124" t="s">
        <v>167</v>
      </c>
      <c r="C36" s="128" t="s">
        <v>74</v>
      </c>
      <c r="D36" s="128" t="s">
        <v>79</v>
      </c>
      <c r="E36" s="126">
        <v>2.7488425925925927E-2</v>
      </c>
      <c r="F36" s="127">
        <f t="shared" si="1"/>
        <v>7284.2105263157891</v>
      </c>
      <c r="G36" t="str">
        <f>IF((ISERROR((VLOOKUP(B36,Calculation!C$2:C$368,1,FALSE)))),"not entered","")</f>
        <v/>
      </c>
    </row>
    <row r="37" spans="2:7">
      <c r="B37" s="124" t="s">
        <v>191</v>
      </c>
      <c r="C37" s="128" t="s">
        <v>74</v>
      </c>
      <c r="D37" s="128" t="s">
        <v>130</v>
      </c>
      <c r="E37" s="126">
        <v>2.826388888888889E-2</v>
      </c>
      <c r="F37" s="127">
        <f t="shared" si="1"/>
        <v>7084.3570843570833</v>
      </c>
      <c r="G37" t="str">
        <f>IF((ISERROR((VLOOKUP(B37,Calculation!C$2:C$368,1,FALSE)))),"not entered","")</f>
        <v/>
      </c>
    </row>
    <row r="38" spans="2:7">
      <c r="B38" s="124" t="s">
        <v>192</v>
      </c>
      <c r="C38" s="128" t="s">
        <v>74</v>
      </c>
      <c r="D38" s="128" t="s">
        <v>198</v>
      </c>
      <c r="E38" s="126">
        <v>2.8969907407407406E-2</v>
      </c>
      <c r="F38" s="127">
        <f t="shared" si="1"/>
        <v>6911.7059528565724</v>
      </c>
      <c r="G38" t="str">
        <f>IF((ISERROR((VLOOKUP(B38,Calculation!C$2:C$368,1,FALSE)))),"not entered","")</f>
        <v/>
      </c>
    </row>
    <row r="39" spans="2:7">
      <c r="B39" s="124" t="s">
        <v>193</v>
      </c>
      <c r="C39" s="128" t="s">
        <v>74</v>
      </c>
      <c r="D39" s="128" t="s">
        <v>130</v>
      </c>
      <c r="E39" s="126">
        <v>2.9131944444444446E-2</v>
      </c>
      <c r="F39" s="127">
        <f t="shared" si="1"/>
        <v>6873.2618196265394</v>
      </c>
      <c r="G39" t="str">
        <f>IF((ISERROR((VLOOKUP(B39,Calculation!C$2:C$368,1,FALSE)))),"not entered","")</f>
        <v/>
      </c>
    </row>
    <row r="40" spans="2:7">
      <c r="B40" s="124" t="s">
        <v>194</v>
      </c>
      <c r="C40" s="128" t="s">
        <v>74</v>
      </c>
      <c r="D40" s="128" t="s">
        <v>130</v>
      </c>
      <c r="E40" s="126">
        <v>2.9236111111111112E-2</v>
      </c>
      <c r="F40" s="127">
        <f t="shared" si="1"/>
        <v>6848.7727632620736</v>
      </c>
      <c r="G40" t="str">
        <f>IF((ISERROR((VLOOKUP(B40,Calculation!C$2:C$368,1,FALSE)))),"not entered","")</f>
        <v/>
      </c>
    </row>
    <row r="41" spans="2:7">
      <c r="B41" s="124" t="s">
        <v>195</v>
      </c>
      <c r="C41" s="128" t="s">
        <v>74</v>
      </c>
      <c r="D41" s="128" t="s">
        <v>198</v>
      </c>
      <c r="E41" s="126">
        <v>2.988425925925926E-2</v>
      </c>
      <c r="F41" s="127">
        <f t="shared" si="1"/>
        <v>6700.2323780015486</v>
      </c>
      <c r="G41" t="str">
        <f>IF((ISERROR((VLOOKUP(B41,Calculation!C$2:C$368,1,FALSE)))),"not entered","")</f>
        <v/>
      </c>
    </row>
    <row r="42" spans="2:7">
      <c r="B42" s="124" t="s">
        <v>196</v>
      </c>
      <c r="C42" s="128" t="s">
        <v>74</v>
      </c>
      <c r="D42" s="128" t="s">
        <v>198</v>
      </c>
      <c r="E42" s="126">
        <v>3.0567129629629628E-2</v>
      </c>
      <c r="F42" s="127">
        <f t="shared" si="1"/>
        <v>6550.549034456646</v>
      </c>
      <c r="G42" t="str">
        <f>IF((ISERROR((VLOOKUP(B42,Calculation!C$2:C$368,1,FALSE)))),"not entered","")</f>
        <v/>
      </c>
    </row>
    <row r="43" spans="2:7">
      <c r="B43" s="124" t="s">
        <v>197</v>
      </c>
      <c r="C43" s="128" t="s">
        <v>74</v>
      </c>
      <c r="D43" s="128" t="s">
        <v>198</v>
      </c>
      <c r="E43" s="126">
        <v>3.5243055555555555E-2</v>
      </c>
      <c r="F43" s="127">
        <f t="shared" si="1"/>
        <v>5681.4449917898191</v>
      </c>
      <c r="G43" t="str">
        <f>IF((ISERROR((VLOOKUP(B43,Calculation!C$2:C$368,1,FALSE)))),"not entered","")</f>
        <v/>
      </c>
    </row>
    <row r="44" spans="2:7">
      <c r="B44" s="124" t="s">
        <v>8</v>
      </c>
      <c r="C44" s="128" t="str">
        <f t="shared" si="2"/>
        <v xml:space="preserve"> </v>
      </c>
      <c r="D44" s="128" t="str">
        <f t="shared" si="0"/>
        <v xml:space="preserve"> </v>
      </c>
      <c r="E44" s="126">
        <v>1.1574074074074073E-5</v>
      </c>
      <c r="F44" s="127" t="e">
        <f t="shared" si="1"/>
        <v>#N/A</v>
      </c>
      <c r="G44" t="str">
        <f>IF((ISERROR((VLOOKUP(B44,Calculation!C$2:C$368,1,FALSE)))),"not entered","")</f>
        <v/>
      </c>
    </row>
    <row r="45" spans="2:7">
      <c r="B45" s="124" t="s">
        <v>8</v>
      </c>
      <c r="C45" s="128" t="str">
        <f t="shared" si="2"/>
        <v xml:space="preserve"> </v>
      </c>
      <c r="D45" s="128" t="str">
        <f t="shared" si="0"/>
        <v xml:space="preserve"> </v>
      </c>
      <c r="E45" s="126">
        <v>1.1574074074074073E-5</v>
      </c>
      <c r="F45" s="127" t="e">
        <f t="shared" si="1"/>
        <v>#N/A</v>
      </c>
      <c r="G45" t="str">
        <f>IF((ISERROR((VLOOKUP(B45,Calculation!C$2:C$368,1,FALSE)))),"not entered","")</f>
        <v/>
      </c>
    </row>
    <row r="46" spans="2:7">
      <c r="B46" s="124" t="s">
        <v>8</v>
      </c>
      <c r="C46" s="128" t="str">
        <f t="shared" si="2"/>
        <v xml:space="preserve"> </v>
      </c>
      <c r="D46" s="128" t="str">
        <f t="shared" si="0"/>
        <v xml:space="preserve"> </v>
      </c>
      <c r="E46" s="126">
        <v>1.1574074074074073E-5</v>
      </c>
      <c r="F46" s="127" t="e">
        <f t="shared" si="1"/>
        <v>#N/A</v>
      </c>
      <c r="G46" t="str">
        <f>IF((ISERROR((VLOOKUP(B46,Calculation!C$2:C$368,1,FALSE)))),"not entered","")</f>
        <v/>
      </c>
    </row>
    <row r="47" spans="2:7">
      <c r="B47" s="124" t="s">
        <v>8</v>
      </c>
      <c r="C47" s="128" t="str">
        <f t="shared" si="2"/>
        <v xml:space="preserve"> </v>
      </c>
      <c r="D47" s="128" t="str">
        <f t="shared" si="0"/>
        <v xml:space="preserve"> </v>
      </c>
      <c r="E47" s="126">
        <v>1.1574074074074073E-5</v>
      </c>
      <c r="F47" s="127" t="e">
        <f t="shared" si="1"/>
        <v>#N/A</v>
      </c>
      <c r="G47" t="str">
        <f>IF((ISERROR((VLOOKUP(B47,Calculation!C$2:C$368,1,FALSE)))),"not entered","")</f>
        <v/>
      </c>
    </row>
    <row r="48" spans="2:7">
      <c r="B48" s="124" t="s">
        <v>8</v>
      </c>
      <c r="C48" s="128" t="str">
        <f t="shared" si="2"/>
        <v xml:space="preserve"> </v>
      </c>
      <c r="D48" s="128" t="str">
        <f t="shared" si="0"/>
        <v xml:space="preserve"> </v>
      </c>
      <c r="E48" s="126">
        <v>1.1574074074074073E-5</v>
      </c>
      <c r="F48" s="127" t="e">
        <f t="shared" si="1"/>
        <v>#N/A</v>
      </c>
      <c r="G48" t="str">
        <f>IF((ISERROR((VLOOKUP(B48,Calculation!C$2:C$368,1,FALSE)))),"not entered","")</f>
        <v/>
      </c>
    </row>
    <row r="49" spans="2:7">
      <c r="B49" s="124" t="s">
        <v>8</v>
      </c>
      <c r="C49" s="128" t="str">
        <f t="shared" si="2"/>
        <v xml:space="preserve"> </v>
      </c>
      <c r="D49" s="128" t="str">
        <f t="shared" si="0"/>
        <v xml:space="preserve"> </v>
      </c>
      <c r="E49" s="126">
        <v>1.1574074074074073E-5</v>
      </c>
      <c r="F49" s="127" t="e">
        <f t="shared" si="1"/>
        <v>#N/A</v>
      </c>
      <c r="G49" t="str">
        <f>IF((ISERROR((VLOOKUP(B49,Calculation!C$2:C$368,1,FALSE)))),"not entered","")</f>
        <v/>
      </c>
    </row>
    <row r="50" spans="2:7">
      <c r="B50" s="124" t="s">
        <v>8</v>
      </c>
      <c r="C50" s="128" t="str">
        <f t="shared" si="2"/>
        <v xml:space="preserve"> </v>
      </c>
      <c r="D50" s="128" t="str">
        <f t="shared" si="0"/>
        <v xml:space="preserve"> </v>
      </c>
      <c r="E50" s="126">
        <v>1.1574074074074073E-5</v>
      </c>
      <c r="F50" s="127" t="e">
        <f t="shared" si="1"/>
        <v>#N/A</v>
      </c>
      <c r="G50" t="str">
        <f>IF((ISERROR((VLOOKUP(B50,Calculation!C$2:C$368,1,FALSE)))),"not entered","")</f>
        <v/>
      </c>
    </row>
    <row r="51" spans="2:7">
      <c r="B51" s="124" t="s">
        <v>8</v>
      </c>
      <c r="C51" s="128" t="str">
        <f t="shared" si="2"/>
        <v xml:space="preserve"> </v>
      </c>
      <c r="D51" s="128" t="str">
        <f t="shared" si="0"/>
        <v xml:space="preserve"> </v>
      </c>
      <c r="E51" s="126">
        <v>1.1574074074074073E-5</v>
      </c>
      <c r="F51" s="127" t="e">
        <f t="shared" si="1"/>
        <v>#N/A</v>
      </c>
      <c r="G51" t="str">
        <f>IF((ISERROR((VLOOKUP(B51,Calculation!C$2:C$368,1,FALSE)))),"not entered","")</f>
        <v/>
      </c>
    </row>
    <row r="52" spans="2:7">
      <c r="B52" s="124" t="s">
        <v>8</v>
      </c>
      <c r="C52" s="128" t="str">
        <f t="shared" si="2"/>
        <v xml:space="preserve"> </v>
      </c>
      <c r="D52" s="128" t="str">
        <f t="shared" si="0"/>
        <v xml:space="preserve"> </v>
      </c>
      <c r="E52" s="126">
        <v>1.1574074074074073E-5</v>
      </c>
      <c r="F52" s="127" t="e">
        <f t="shared" si="1"/>
        <v>#N/A</v>
      </c>
      <c r="G52" t="str">
        <f>IF((ISERROR((VLOOKUP(B52,Calculation!C$2:C$368,1,FALSE)))),"not entered","")</f>
        <v/>
      </c>
    </row>
    <row r="53" spans="2:7">
      <c r="B53" s="124" t="s">
        <v>8</v>
      </c>
      <c r="C53" s="128" t="str">
        <f t="shared" si="2"/>
        <v xml:space="preserve"> </v>
      </c>
      <c r="D53" s="128" t="str">
        <f t="shared" si="0"/>
        <v xml:space="preserve"> </v>
      </c>
      <c r="E53" s="126">
        <v>1.1574074074074073E-5</v>
      </c>
      <c r="F53" s="127" t="e">
        <f t="shared" si="1"/>
        <v>#N/A</v>
      </c>
      <c r="G53" t="str">
        <f>IF((ISERROR((VLOOKUP(B53,Calculation!C$2:C$368,1,FALSE)))),"not entered","")</f>
        <v/>
      </c>
    </row>
    <row r="54" spans="2:7">
      <c r="B54" s="124" t="s">
        <v>8</v>
      </c>
      <c r="C54" s="128" t="str">
        <f t="shared" si="2"/>
        <v xml:space="preserve"> </v>
      </c>
      <c r="D54" s="128" t="str">
        <f t="shared" si="0"/>
        <v xml:space="preserve"> </v>
      </c>
      <c r="E54" s="126">
        <v>1.1574074074074073E-5</v>
      </c>
      <c r="F54" s="127" t="e">
        <f t="shared" si="1"/>
        <v>#N/A</v>
      </c>
      <c r="G54" t="str">
        <f>IF((ISERROR((VLOOKUP(B54,Calculation!C$2:C$368,1,FALSE)))),"not entered","")</f>
        <v/>
      </c>
    </row>
    <row r="55" spans="2:7">
      <c r="B55" s="124" t="s">
        <v>8</v>
      </c>
      <c r="C55" s="128" t="str">
        <f t="shared" si="2"/>
        <v xml:space="preserve"> </v>
      </c>
      <c r="D55" s="128" t="str">
        <f t="shared" si="0"/>
        <v xml:space="preserve"> </v>
      </c>
      <c r="E55" s="126">
        <v>1.1574074074074073E-5</v>
      </c>
      <c r="F55" s="127" t="e">
        <f t="shared" si="1"/>
        <v>#N/A</v>
      </c>
      <c r="G55" t="str">
        <f>IF((ISERROR((VLOOKUP(B55,Calculation!C$2:C$368,1,FALSE)))),"not entered","")</f>
        <v/>
      </c>
    </row>
    <row r="56" spans="2:7">
      <c r="B56" s="124" t="s">
        <v>8</v>
      </c>
      <c r="C56" s="128" t="str">
        <f t="shared" si="2"/>
        <v xml:space="preserve"> </v>
      </c>
      <c r="D56" s="128" t="str">
        <f t="shared" si="0"/>
        <v xml:space="preserve"> </v>
      </c>
      <c r="E56" s="126">
        <v>1.1574074074074073E-5</v>
      </c>
      <c r="F56" s="127" t="e">
        <f t="shared" si="1"/>
        <v>#N/A</v>
      </c>
      <c r="G56" t="str">
        <f>IF((ISERROR((VLOOKUP(B56,Calculation!C$2:C$368,1,FALSE)))),"not entered","")</f>
        <v/>
      </c>
    </row>
    <row r="57" spans="2:7">
      <c r="B57" s="124" t="s">
        <v>8</v>
      </c>
      <c r="C57" s="128" t="str">
        <f t="shared" si="2"/>
        <v xml:space="preserve"> </v>
      </c>
      <c r="D57" s="128" t="str">
        <f t="shared" si="0"/>
        <v xml:space="preserve"> </v>
      </c>
      <c r="E57" s="126">
        <v>1.1574074074074073E-5</v>
      </c>
      <c r="F57" s="127" t="e">
        <f t="shared" si="1"/>
        <v>#N/A</v>
      </c>
      <c r="G57" t="str">
        <f>IF((ISERROR((VLOOKUP(B57,Calculation!C$2:C$368,1,FALSE)))),"not entered","")</f>
        <v/>
      </c>
    </row>
    <row r="58" spans="2:7">
      <c r="B58" s="124" t="s">
        <v>8</v>
      </c>
      <c r="C58" s="128" t="str">
        <f t="shared" si="2"/>
        <v xml:space="preserve"> </v>
      </c>
      <c r="D58" s="128" t="str">
        <f t="shared" si="0"/>
        <v xml:space="preserve"> </v>
      </c>
      <c r="E58" s="126">
        <v>1.1574074074074073E-5</v>
      </c>
      <c r="F58" s="127" t="e">
        <f t="shared" si="1"/>
        <v>#N/A</v>
      </c>
      <c r="G58" t="str">
        <f>IF((ISERROR((VLOOKUP(B58,Calculation!C$2:C$368,1,FALSE)))),"not entered","")</f>
        <v/>
      </c>
    </row>
    <row r="59" spans="2:7">
      <c r="B59" s="124" t="s">
        <v>8</v>
      </c>
      <c r="C59" s="128" t="str">
        <f t="shared" si="2"/>
        <v xml:space="preserve"> </v>
      </c>
      <c r="D59" s="128" t="str">
        <f t="shared" si="0"/>
        <v xml:space="preserve"> </v>
      </c>
      <c r="E59" s="126">
        <v>1.1574074074074073E-5</v>
      </c>
      <c r="F59" s="127" t="e">
        <f t="shared" si="1"/>
        <v>#N/A</v>
      </c>
      <c r="G59" t="str">
        <f>IF((ISERROR((VLOOKUP(B59,Calculation!C$2:C$368,1,FALSE)))),"not entered","")</f>
        <v/>
      </c>
    </row>
    <row r="60" spans="2:7">
      <c r="B60" s="124" t="s">
        <v>8</v>
      </c>
      <c r="C60" s="128" t="str">
        <f t="shared" si="2"/>
        <v xml:space="preserve"> </v>
      </c>
      <c r="D60" s="128" t="str">
        <f t="shared" si="0"/>
        <v xml:space="preserve"> </v>
      </c>
      <c r="E60" s="126">
        <v>1.1574074074074073E-5</v>
      </c>
      <c r="F60" s="127" t="e">
        <f t="shared" si="1"/>
        <v>#N/A</v>
      </c>
      <c r="G60" t="str">
        <f>IF((ISERROR((VLOOKUP(B60,Calculation!C$2:C$368,1,FALSE)))),"not entered","")</f>
        <v/>
      </c>
    </row>
    <row r="61" spans="2:7">
      <c r="B61" s="124" t="s">
        <v>8</v>
      </c>
      <c r="C61" s="128" t="str">
        <f t="shared" si="2"/>
        <v xml:space="preserve"> </v>
      </c>
      <c r="D61" s="128" t="str">
        <f t="shared" si="0"/>
        <v xml:space="preserve"> </v>
      </c>
      <c r="E61" s="126">
        <v>1.1574074074074073E-5</v>
      </c>
      <c r="F61" s="127" t="e">
        <f t="shared" si="1"/>
        <v>#N/A</v>
      </c>
      <c r="G61" t="str">
        <f>IF((ISERROR((VLOOKUP(B61,Calculation!C$2:C$368,1,FALSE)))),"not entered","")</f>
        <v/>
      </c>
    </row>
    <row r="62" spans="2:7">
      <c r="B62" s="124" t="s">
        <v>8</v>
      </c>
      <c r="C62" s="128" t="str">
        <f t="shared" si="2"/>
        <v xml:space="preserve"> </v>
      </c>
      <c r="D62" s="128" t="str">
        <f t="shared" si="0"/>
        <v xml:space="preserve"> </v>
      </c>
      <c r="E62" s="126">
        <v>1.1574074074074073E-5</v>
      </c>
      <c r="F62" s="127" t="e">
        <f t="shared" si="1"/>
        <v>#N/A</v>
      </c>
      <c r="G62" t="str">
        <f>IF((ISERROR((VLOOKUP(B62,Calculation!C$2:C$368,1,FALSE)))),"not entered","")</f>
        <v/>
      </c>
    </row>
    <row r="63" spans="2:7">
      <c r="B63" s="124" t="s">
        <v>8</v>
      </c>
      <c r="C63" s="128" t="str">
        <f t="shared" si="2"/>
        <v xml:space="preserve"> </v>
      </c>
      <c r="D63" s="128" t="str">
        <f t="shared" si="0"/>
        <v xml:space="preserve"> </v>
      </c>
      <c r="E63" s="126">
        <v>1.1574074074074073E-5</v>
      </c>
      <c r="F63" s="127" t="e">
        <f t="shared" si="1"/>
        <v>#N/A</v>
      </c>
      <c r="G63" t="str">
        <f>IF((ISERROR((VLOOKUP(B63,Calculation!C$2:C$368,1,FALSE)))),"not entered","")</f>
        <v/>
      </c>
    </row>
    <row r="64" spans="2:7">
      <c r="B64" s="124" t="s">
        <v>8</v>
      </c>
      <c r="C64" s="128" t="str">
        <f t="shared" si="2"/>
        <v xml:space="preserve"> </v>
      </c>
      <c r="D64" s="128" t="str">
        <f t="shared" si="0"/>
        <v xml:space="preserve"> </v>
      </c>
      <c r="E64" s="126">
        <v>1.1574074074074073E-5</v>
      </c>
      <c r="F64" s="127" t="e">
        <f t="shared" si="1"/>
        <v>#N/A</v>
      </c>
      <c r="G64" t="str">
        <f>IF((ISERROR((VLOOKUP(B64,Calculation!C$2:C$368,1,FALSE)))),"not entered","")</f>
        <v/>
      </c>
    </row>
    <row r="65" spans="2:7">
      <c r="B65" s="124" t="s">
        <v>8</v>
      </c>
      <c r="C65" s="128" t="str">
        <f t="shared" si="2"/>
        <v xml:space="preserve"> </v>
      </c>
      <c r="D65" s="128" t="str">
        <f t="shared" si="0"/>
        <v xml:space="preserve"> </v>
      </c>
      <c r="E65" s="126">
        <v>1.1574074074074073E-5</v>
      </c>
      <c r="F65" s="127" t="e">
        <f t="shared" si="1"/>
        <v>#N/A</v>
      </c>
      <c r="G65" t="str">
        <f>IF((ISERROR((VLOOKUP(B65,Calculation!C$2:C$368,1,FALSE)))),"not entered","")</f>
        <v/>
      </c>
    </row>
    <row r="66" spans="2:7">
      <c r="B66" s="124" t="s">
        <v>8</v>
      </c>
      <c r="C66" s="128" t="str">
        <f t="shared" si="2"/>
        <v xml:space="preserve"> </v>
      </c>
      <c r="D66" s="128" t="str">
        <f t="shared" si="0"/>
        <v xml:space="preserve"> </v>
      </c>
      <c r="E66" s="126">
        <v>1.1574074074074073E-5</v>
      </c>
      <c r="F66" s="127" t="e">
        <f t="shared" si="1"/>
        <v>#N/A</v>
      </c>
      <c r="G66" t="str">
        <f>IF((ISERROR((VLOOKUP(B66,Calculation!C$2:C$368,1,FALSE)))),"not entered","")</f>
        <v/>
      </c>
    </row>
    <row r="67" spans="2:7">
      <c r="B67" s="124" t="s">
        <v>8</v>
      </c>
      <c r="C67" s="128" t="str">
        <f t="shared" si="2"/>
        <v xml:space="preserve"> </v>
      </c>
      <c r="D67" s="128" t="str">
        <f t="shared" si="0"/>
        <v xml:space="preserve"> </v>
      </c>
      <c r="E67" s="126">
        <v>1.1574074074074073E-5</v>
      </c>
      <c r="F67" s="127" t="e">
        <f t="shared" si="1"/>
        <v>#N/A</v>
      </c>
      <c r="G67" t="str">
        <f>IF((ISERROR((VLOOKUP(B67,Calculation!C$2:C$368,1,FALSE)))),"not entered","")</f>
        <v/>
      </c>
    </row>
    <row r="68" spans="2:7">
      <c r="B68" s="124" t="s">
        <v>8</v>
      </c>
      <c r="C68" s="128" t="str">
        <f t="shared" si="2"/>
        <v xml:space="preserve"> </v>
      </c>
      <c r="D68" s="128" t="str">
        <f t="shared" si="0"/>
        <v xml:space="preserve"> </v>
      </c>
      <c r="E68" s="126">
        <v>1.1574074074074073E-5</v>
      </c>
      <c r="F68" s="127" t="e">
        <f t="shared" si="1"/>
        <v>#N/A</v>
      </c>
      <c r="G68" t="str">
        <f>IF((ISERROR((VLOOKUP(B68,Calculation!C$2:C$368,1,FALSE)))),"not entered","")</f>
        <v/>
      </c>
    </row>
    <row r="69" spans="2:7">
      <c r="B69" s="124" t="s">
        <v>8</v>
      </c>
      <c r="C69" s="128" t="str">
        <f t="shared" si="2"/>
        <v xml:space="preserve"> </v>
      </c>
      <c r="D69" s="128" t="str">
        <f t="shared" si="0"/>
        <v xml:space="preserve"> </v>
      </c>
      <c r="E69" s="126">
        <v>1.1574074074074073E-5</v>
      </c>
      <c r="F69" s="127" t="e">
        <f t="shared" si="1"/>
        <v>#N/A</v>
      </c>
      <c r="G69" t="str">
        <f>IF((ISERROR((VLOOKUP(B69,Calculation!C$2:C$368,1,FALSE)))),"not entered","")</f>
        <v/>
      </c>
    </row>
    <row r="70" spans="2:7">
      <c r="B70" s="124" t="s">
        <v>8</v>
      </c>
      <c r="C70" s="128" t="str">
        <f t="shared" si="2"/>
        <v xml:space="preserve"> </v>
      </c>
      <c r="D70" s="128" t="str">
        <f t="shared" ref="D70:D133" si="3">VLOOKUP(B70,name,2,FALSE)</f>
        <v xml:space="preserve"> </v>
      </c>
      <c r="E70" s="126">
        <v>1.1574074074074073E-5</v>
      </c>
      <c r="F70" s="127" t="e">
        <f t="shared" ref="F70:F133" si="4">(VLOOKUP(C70,C$4:E$5,3,FALSE))/(E70/10000)</f>
        <v>#N/A</v>
      </c>
      <c r="G70" t="str">
        <f>IF((ISERROR((VLOOKUP(B70,Calculation!C$2:C$368,1,FALSE)))),"not entered","")</f>
        <v/>
      </c>
    </row>
    <row r="71" spans="2:7">
      <c r="B71" s="124" t="s">
        <v>8</v>
      </c>
      <c r="C71" s="128" t="str">
        <f t="shared" si="2"/>
        <v xml:space="preserve"> </v>
      </c>
      <c r="D71" s="128" t="str">
        <f t="shared" si="3"/>
        <v xml:space="preserve"> </v>
      </c>
      <c r="E71" s="126">
        <v>1.1574074074074073E-5</v>
      </c>
      <c r="F71" s="127" t="e">
        <f t="shared" si="4"/>
        <v>#N/A</v>
      </c>
      <c r="G71" t="str">
        <f>IF((ISERROR((VLOOKUP(B71,Calculation!C$2:C$368,1,FALSE)))),"not entered","")</f>
        <v/>
      </c>
    </row>
    <row r="72" spans="2:7">
      <c r="B72" s="124" t="s">
        <v>8</v>
      </c>
      <c r="C72" s="128" t="str">
        <f t="shared" si="2"/>
        <v xml:space="preserve"> </v>
      </c>
      <c r="D72" s="128" t="str">
        <f t="shared" si="3"/>
        <v xml:space="preserve"> </v>
      </c>
      <c r="E72" s="126">
        <v>1.1574074074074073E-5</v>
      </c>
      <c r="F72" s="127" t="e">
        <f t="shared" si="4"/>
        <v>#N/A</v>
      </c>
      <c r="G72" t="str">
        <f>IF((ISERROR((VLOOKUP(B72,Calculation!C$2:C$368,1,FALSE)))),"not entered","")</f>
        <v/>
      </c>
    </row>
    <row r="73" spans="2:7">
      <c r="B73" s="124" t="s">
        <v>8</v>
      </c>
      <c r="C73" s="128" t="str">
        <f t="shared" si="2"/>
        <v xml:space="preserve"> </v>
      </c>
      <c r="D73" s="128" t="str">
        <f t="shared" si="3"/>
        <v xml:space="preserve"> </v>
      </c>
      <c r="E73" s="126">
        <v>1.1574074074074073E-5</v>
      </c>
      <c r="F73" s="127" t="e">
        <f t="shared" si="4"/>
        <v>#N/A</v>
      </c>
      <c r="G73" t="str">
        <f>IF((ISERROR((VLOOKUP(B73,Calculation!C$2:C$368,1,FALSE)))),"not entered","")</f>
        <v/>
      </c>
    </row>
    <row r="74" spans="2:7">
      <c r="B74" s="124" t="s">
        <v>8</v>
      </c>
      <c r="C74" s="128" t="str">
        <f t="shared" si="2"/>
        <v xml:space="preserve"> </v>
      </c>
      <c r="D74" s="128" t="str">
        <f t="shared" si="3"/>
        <v xml:space="preserve"> </v>
      </c>
      <c r="E74" s="126">
        <v>1.1574074074074073E-5</v>
      </c>
      <c r="F74" s="127" t="e">
        <f t="shared" si="4"/>
        <v>#N/A</v>
      </c>
      <c r="G74" t="str">
        <f>IF((ISERROR((VLOOKUP(B74,Calculation!C$2:C$368,1,FALSE)))),"not entered","")</f>
        <v/>
      </c>
    </row>
    <row r="75" spans="2:7">
      <c r="B75" s="124" t="s">
        <v>8</v>
      </c>
      <c r="C75" s="128" t="str">
        <f t="shared" ref="C75:C138" si="5">VLOOKUP(B75,name,3,FALSE)</f>
        <v xml:space="preserve"> </v>
      </c>
      <c r="D75" s="128" t="str">
        <f t="shared" si="3"/>
        <v xml:space="preserve"> </v>
      </c>
      <c r="E75" s="126">
        <v>1.1574074074074073E-5</v>
      </c>
      <c r="F75" s="127" t="e">
        <f t="shared" si="4"/>
        <v>#N/A</v>
      </c>
      <c r="G75" t="str">
        <f>IF((ISERROR((VLOOKUP(B75,Calculation!C$2:C$368,1,FALSE)))),"not entered","")</f>
        <v/>
      </c>
    </row>
    <row r="76" spans="2:7">
      <c r="B76" s="124" t="s">
        <v>8</v>
      </c>
      <c r="C76" s="128" t="str">
        <f t="shared" si="5"/>
        <v xml:space="preserve"> </v>
      </c>
      <c r="D76" s="128" t="str">
        <f t="shared" si="3"/>
        <v xml:space="preserve"> </v>
      </c>
      <c r="E76" s="126">
        <v>1.1574074074074073E-5</v>
      </c>
      <c r="F76" s="127" t="e">
        <f t="shared" si="4"/>
        <v>#N/A</v>
      </c>
      <c r="G76" t="str">
        <f>IF((ISERROR((VLOOKUP(B76,Calculation!C$2:C$368,1,FALSE)))),"not entered","")</f>
        <v/>
      </c>
    </row>
    <row r="77" spans="2:7">
      <c r="B77" s="124" t="s">
        <v>8</v>
      </c>
      <c r="C77" s="128" t="str">
        <f t="shared" si="5"/>
        <v xml:space="preserve"> </v>
      </c>
      <c r="D77" s="128" t="str">
        <f t="shared" si="3"/>
        <v xml:space="preserve"> </v>
      </c>
      <c r="E77" s="126">
        <v>1.1574074074074073E-5</v>
      </c>
      <c r="F77" s="127" t="e">
        <f t="shared" si="4"/>
        <v>#N/A</v>
      </c>
      <c r="G77" t="str">
        <f>IF((ISERROR((VLOOKUP(B77,Calculation!C$2:C$368,1,FALSE)))),"not entered","")</f>
        <v/>
      </c>
    </row>
    <row r="78" spans="2:7">
      <c r="B78" s="124" t="s">
        <v>8</v>
      </c>
      <c r="C78" s="128" t="str">
        <f t="shared" si="5"/>
        <v xml:space="preserve"> </v>
      </c>
      <c r="D78" s="128" t="str">
        <f t="shared" si="3"/>
        <v xml:space="preserve"> </v>
      </c>
      <c r="E78" s="126">
        <v>1.1574074074074073E-5</v>
      </c>
      <c r="F78" s="127" t="e">
        <f t="shared" si="4"/>
        <v>#N/A</v>
      </c>
      <c r="G78" t="str">
        <f>IF((ISERROR((VLOOKUP(B78,Calculation!C$2:C$368,1,FALSE)))),"not entered","")</f>
        <v/>
      </c>
    </row>
    <row r="79" spans="2:7">
      <c r="B79" s="124" t="s">
        <v>8</v>
      </c>
      <c r="C79" s="128" t="str">
        <f t="shared" si="5"/>
        <v xml:space="preserve"> </v>
      </c>
      <c r="D79" s="128" t="str">
        <f t="shared" si="3"/>
        <v xml:space="preserve"> </v>
      </c>
      <c r="E79" s="126">
        <v>1.1574074074074073E-5</v>
      </c>
      <c r="F79" s="127" t="e">
        <f t="shared" si="4"/>
        <v>#N/A</v>
      </c>
      <c r="G79" t="str">
        <f>IF((ISERROR((VLOOKUP(B79,Calculation!C$2:C$368,1,FALSE)))),"not entered","")</f>
        <v/>
      </c>
    </row>
    <row r="80" spans="2:7">
      <c r="B80" s="124" t="s">
        <v>8</v>
      </c>
      <c r="C80" s="128" t="str">
        <f t="shared" si="5"/>
        <v xml:space="preserve"> </v>
      </c>
      <c r="D80" s="128" t="str">
        <f t="shared" si="3"/>
        <v xml:space="preserve"> </v>
      </c>
      <c r="E80" s="126">
        <v>1.1574074074074073E-5</v>
      </c>
      <c r="F80" s="127" t="e">
        <f t="shared" si="4"/>
        <v>#N/A</v>
      </c>
      <c r="G80" t="str">
        <f>IF((ISERROR((VLOOKUP(B80,Calculation!C$2:C$368,1,FALSE)))),"not entered","")</f>
        <v/>
      </c>
    </row>
    <row r="81" spans="2:7">
      <c r="B81" s="124" t="s">
        <v>8</v>
      </c>
      <c r="C81" s="128" t="str">
        <f t="shared" si="5"/>
        <v xml:space="preserve"> </v>
      </c>
      <c r="D81" s="128" t="str">
        <f t="shared" si="3"/>
        <v xml:space="preserve"> </v>
      </c>
      <c r="E81" s="126">
        <v>1.1574074074074073E-5</v>
      </c>
      <c r="F81" s="127" t="e">
        <f t="shared" si="4"/>
        <v>#N/A</v>
      </c>
      <c r="G81" t="str">
        <f>IF((ISERROR((VLOOKUP(B81,Calculation!C$2:C$368,1,FALSE)))),"not entered","")</f>
        <v/>
      </c>
    </row>
    <row r="82" spans="2:7">
      <c r="B82" s="124" t="s">
        <v>8</v>
      </c>
      <c r="C82" s="128" t="str">
        <f t="shared" si="5"/>
        <v xml:space="preserve"> </v>
      </c>
      <c r="D82" s="128" t="str">
        <f t="shared" si="3"/>
        <v xml:space="preserve"> </v>
      </c>
      <c r="E82" s="126">
        <v>1.1574074074074073E-5</v>
      </c>
      <c r="F82" s="127" t="e">
        <f t="shared" si="4"/>
        <v>#N/A</v>
      </c>
      <c r="G82" t="str">
        <f>IF((ISERROR((VLOOKUP(B82,Calculation!C$2:C$368,1,FALSE)))),"not entered","")</f>
        <v/>
      </c>
    </row>
    <row r="83" spans="2:7">
      <c r="B83" s="124" t="s">
        <v>8</v>
      </c>
      <c r="C83" s="128" t="str">
        <f t="shared" si="5"/>
        <v xml:space="preserve"> </v>
      </c>
      <c r="D83" s="128" t="str">
        <f t="shared" si="3"/>
        <v xml:space="preserve"> </v>
      </c>
      <c r="E83" s="126">
        <v>1.1574074074074073E-5</v>
      </c>
      <c r="F83" s="127" t="e">
        <f t="shared" si="4"/>
        <v>#N/A</v>
      </c>
      <c r="G83" t="str">
        <f>IF((ISERROR((VLOOKUP(B83,Calculation!C$2:C$368,1,FALSE)))),"not entered","")</f>
        <v/>
      </c>
    </row>
    <row r="84" spans="2:7">
      <c r="B84" s="124" t="s">
        <v>8</v>
      </c>
      <c r="C84" s="128" t="str">
        <f t="shared" si="5"/>
        <v xml:space="preserve"> </v>
      </c>
      <c r="D84" s="128" t="str">
        <f t="shared" si="3"/>
        <v xml:space="preserve"> </v>
      </c>
      <c r="E84" s="126">
        <v>1.1574074074074073E-5</v>
      </c>
      <c r="F84" s="127" t="e">
        <f t="shared" si="4"/>
        <v>#N/A</v>
      </c>
      <c r="G84" t="str">
        <f>IF((ISERROR((VLOOKUP(B84,Calculation!C$2:C$368,1,FALSE)))),"not entered","")</f>
        <v/>
      </c>
    </row>
    <row r="85" spans="2:7">
      <c r="B85" s="124" t="s">
        <v>8</v>
      </c>
      <c r="C85" s="128" t="str">
        <f t="shared" si="5"/>
        <v xml:space="preserve"> </v>
      </c>
      <c r="D85" s="128" t="str">
        <f t="shared" si="3"/>
        <v xml:space="preserve"> </v>
      </c>
      <c r="E85" s="126">
        <v>1.1574074074074073E-5</v>
      </c>
      <c r="F85" s="127" t="e">
        <f t="shared" si="4"/>
        <v>#N/A</v>
      </c>
      <c r="G85" t="str">
        <f>IF((ISERROR((VLOOKUP(B85,Calculation!C$2:C$368,1,FALSE)))),"not entered","")</f>
        <v/>
      </c>
    </row>
    <row r="86" spans="2:7">
      <c r="B86" s="124" t="s">
        <v>8</v>
      </c>
      <c r="C86" s="128" t="str">
        <f t="shared" si="5"/>
        <v xml:space="preserve"> </v>
      </c>
      <c r="D86" s="128" t="str">
        <f t="shared" si="3"/>
        <v xml:space="preserve"> </v>
      </c>
      <c r="E86" s="126">
        <v>1.1574074074074073E-5</v>
      </c>
      <c r="F86" s="127" t="e">
        <f t="shared" si="4"/>
        <v>#N/A</v>
      </c>
      <c r="G86" t="str">
        <f>IF((ISERROR((VLOOKUP(B86,Calculation!C$2:C$368,1,FALSE)))),"not entered","")</f>
        <v/>
      </c>
    </row>
    <row r="87" spans="2:7">
      <c r="B87" s="124" t="s">
        <v>8</v>
      </c>
      <c r="C87" s="128" t="str">
        <f t="shared" si="5"/>
        <v xml:space="preserve"> </v>
      </c>
      <c r="D87" s="128" t="str">
        <f t="shared" si="3"/>
        <v xml:space="preserve"> </v>
      </c>
      <c r="E87" s="126">
        <v>1.1574074074074073E-5</v>
      </c>
      <c r="F87" s="127" t="e">
        <f t="shared" si="4"/>
        <v>#N/A</v>
      </c>
      <c r="G87" t="str">
        <f>IF((ISERROR((VLOOKUP(B87,Calculation!C$2:C$368,1,FALSE)))),"not entered","")</f>
        <v/>
      </c>
    </row>
    <row r="88" spans="2:7">
      <c r="B88" s="124" t="s">
        <v>8</v>
      </c>
      <c r="C88" s="128" t="str">
        <f t="shared" si="5"/>
        <v xml:space="preserve"> </v>
      </c>
      <c r="D88" s="128" t="str">
        <f t="shared" si="3"/>
        <v xml:space="preserve"> </v>
      </c>
      <c r="E88" s="126">
        <v>1.1574074074074073E-5</v>
      </c>
      <c r="F88" s="127" t="e">
        <f t="shared" si="4"/>
        <v>#N/A</v>
      </c>
      <c r="G88" t="str">
        <f>IF((ISERROR((VLOOKUP(B88,Calculation!C$2:C$368,1,FALSE)))),"not entered","")</f>
        <v/>
      </c>
    </row>
    <row r="89" spans="2:7">
      <c r="B89" s="124" t="s">
        <v>8</v>
      </c>
      <c r="C89" s="128" t="str">
        <f t="shared" si="5"/>
        <v xml:space="preserve"> </v>
      </c>
      <c r="D89" s="128" t="str">
        <f t="shared" si="3"/>
        <v xml:space="preserve"> </v>
      </c>
      <c r="E89" s="126">
        <v>1.1574074074074073E-5</v>
      </c>
      <c r="F89" s="127" t="e">
        <f t="shared" si="4"/>
        <v>#N/A</v>
      </c>
      <c r="G89" t="str">
        <f>IF((ISERROR((VLOOKUP(B89,Calculation!C$2:C$368,1,FALSE)))),"not entered","")</f>
        <v/>
      </c>
    </row>
    <row r="90" spans="2:7">
      <c r="B90" s="124" t="s">
        <v>8</v>
      </c>
      <c r="C90" s="128" t="str">
        <f t="shared" si="5"/>
        <v xml:space="preserve"> </v>
      </c>
      <c r="D90" s="128" t="str">
        <f t="shared" si="3"/>
        <v xml:space="preserve"> </v>
      </c>
      <c r="E90" s="126">
        <v>1.1574074074074073E-5</v>
      </c>
      <c r="F90" s="127" t="e">
        <f t="shared" si="4"/>
        <v>#N/A</v>
      </c>
      <c r="G90" t="str">
        <f>IF((ISERROR((VLOOKUP(B90,Calculation!C$2:C$368,1,FALSE)))),"not entered","")</f>
        <v/>
      </c>
    </row>
    <row r="91" spans="2:7">
      <c r="B91" s="124" t="s">
        <v>8</v>
      </c>
      <c r="C91" s="128" t="str">
        <f t="shared" si="5"/>
        <v xml:space="preserve"> </v>
      </c>
      <c r="D91" s="128" t="str">
        <f t="shared" si="3"/>
        <v xml:space="preserve"> </v>
      </c>
      <c r="E91" s="126">
        <v>1.1574074074074073E-5</v>
      </c>
      <c r="F91" s="127" t="e">
        <f t="shared" si="4"/>
        <v>#N/A</v>
      </c>
      <c r="G91" t="str">
        <f>IF((ISERROR((VLOOKUP(B91,Calculation!C$2:C$368,1,FALSE)))),"not entered","")</f>
        <v/>
      </c>
    </row>
    <row r="92" spans="2:7">
      <c r="B92" s="124" t="s">
        <v>8</v>
      </c>
      <c r="C92" s="128" t="str">
        <f t="shared" si="5"/>
        <v xml:space="preserve"> </v>
      </c>
      <c r="D92" s="128" t="str">
        <f t="shared" si="3"/>
        <v xml:space="preserve"> </v>
      </c>
      <c r="E92" s="126">
        <v>1.1574074074074073E-5</v>
      </c>
      <c r="F92" s="127" t="e">
        <f t="shared" si="4"/>
        <v>#N/A</v>
      </c>
      <c r="G92" t="str">
        <f>IF((ISERROR((VLOOKUP(B92,Calculation!C$2:C$368,1,FALSE)))),"not entered","")</f>
        <v/>
      </c>
    </row>
    <row r="93" spans="2:7">
      <c r="B93" s="124" t="s">
        <v>8</v>
      </c>
      <c r="C93" s="128" t="str">
        <f t="shared" si="5"/>
        <v xml:space="preserve"> </v>
      </c>
      <c r="D93" s="128" t="str">
        <f t="shared" si="3"/>
        <v xml:space="preserve"> </v>
      </c>
      <c r="E93" s="126">
        <v>1.1574074074074073E-5</v>
      </c>
      <c r="F93" s="127" t="e">
        <f t="shared" si="4"/>
        <v>#N/A</v>
      </c>
      <c r="G93" t="str">
        <f>IF((ISERROR((VLOOKUP(B93,Calculation!C$2:C$368,1,FALSE)))),"not entered","")</f>
        <v/>
      </c>
    </row>
    <row r="94" spans="2:7">
      <c r="B94" s="124" t="s">
        <v>8</v>
      </c>
      <c r="C94" s="128" t="str">
        <f t="shared" si="5"/>
        <v xml:space="preserve"> </v>
      </c>
      <c r="D94" s="128" t="str">
        <f t="shared" si="3"/>
        <v xml:space="preserve"> </v>
      </c>
      <c r="E94" s="126">
        <v>1.1574074074074073E-5</v>
      </c>
      <c r="F94" s="127" t="e">
        <f t="shared" si="4"/>
        <v>#N/A</v>
      </c>
      <c r="G94" t="str">
        <f>IF((ISERROR((VLOOKUP(B94,Calculation!C$2:C$368,1,FALSE)))),"not entered","")</f>
        <v/>
      </c>
    </row>
    <row r="95" spans="2:7">
      <c r="B95" s="124" t="s">
        <v>8</v>
      </c>
      <c r="C95" s="128" t="str">
        <f t="shared" si="5"/>
        <v xml:space="preserve"> </v>
      </c>
      <c r="D95" s="128" t="str">
        <f t="shared" si="3"/>
        <v xml:space="preserve"> </v>
      </c>
      <c r="E95" s="126">
        <v>1.1574074074074073E-5</v>
      </c>
      <c r="F95" s="127" t="e">
        <f t="shared" si="4"/>
        <v>#N/A</v>
      </c>
      <c r="G95" t="str">
        <f>IF((ISERROR((VLOOKUP(B95,Calculation!C$2:C$368,1,FALSE)))),"not entered","")</f>
        <v/>
      </c>
    </row>
    <row r="96" spans="2:7">
      <c r="B96" s="124" t="s">
        <v>8</v>
      </c>
      <c r="C96" s="128" t="str">
        <f t="shared" si="5"/>
        <v xml:space="preserve"> </v>
      </c>
      <c r="D96" s="128" t="str">
        <f t="shared" si="3"/>
        <v xml:space="preserve"> </v>
      </c>
      <c r="E96" s="126">
        <v>1.1574074074074073E-5</v>
      </c>
      <c r="F96" s="127" t="e">
        <f t="shared" si="4"/>
        <v>#N/A</v>
      </c>
      <c r="G96" t="str">
        <f>IF((ISERROR((VLOOKUP(B96,Calculation!C$2:C$368,1,FALSE)))),"not entered","")</f>
        <v/>
      </c>
    </row>
    <row r="97" spans="2:7">
      <c r="B97" s="124" t="s">
        <v>8</v>
      </c>
      <c r="C97" s="128" t="str">
        <f t="shared" si="5"/>
        <v xml:space="preserve"> </v>
      </c>
      <c r="D97" s="128" t="str">
        <f t="shared" si="3"/>
        <v xml:space="preserve"> </v>
      </c>
      <c r="E97" s="126">
        <v>1.1574074074074073E-5</v>
      </c>
      <c r="F97" s="127" t="e">
        <f t="shared" si="4"/>
        <v>#N/A</v>
      </c>
      <c r="G97" t="str">
        <f>IF((ISERROR((VLOOKUP(B97,Calculation!C$2:C$368,1,FALSE)))),"not entered","")</f>
        <v/>
      </c>
    </row>
    <row r="98" spans="2:7">
      <c r="B98" s="124" t="s">
        <v>8</v>
      </c>
      <c r="C98" s="128" t="str">
        <f t="shared" si="5"/>
        <v xml:space="preserve"> </v>
      </c>
      <c r="D98" s="128" t="str">
        <f t="shared" si="3"/>
        <v xml:space="preserve"> </v>
      </c>
      <c r="E98" s="126">
        <v>1.1574074074074073E-5</v>
      </c>
      <c r="F98" s="127" t="e">
        <f t="shared" si="4"/>
        <v>#N/A</v>
      </c>
      <c r="G98" t="str">
        <f>IF((ISERROR((VLOOKUP(B98,Calculation!C$2:C$368,1,FALSE)))),"not entered","")</f>
        <v/>
      </c>
    </row>
    <row r="99" spans="2:7">
      <c r="B99" s="124" t="s">
        <v>8</v>
      </c>
      <c r="C99" s="128" t="str">
        <f t="shared" si="5"/>
        <v xml:space="preserve"> </v>
      </c>
      <c r="D99" s="128" t="str">
        <f t="shared" si="3"/>
        <v xml:space="preserve"> </v>
      </c>
      <c r="E99" s="126">
        <v>1.1574074074074073E-5</v>
      </c>
      <c r="F99" s="127" t="e">
        <f t="shared" si="4"/>
        <v>#N/A</v>
      </c>
      <c r="G99" t="str">
        <f>IF((ISERROR((VLOOKUP(B99,Calculation!C$2:C$368,1,FALSE)))),"not entered","")</f>
        <v/>
      </c>
    </row>
    <row r="100" spans="2:7">
      <c r="B100" s="124" t="s">
        <v>8</v>
      </c>
      <c r="C100" s="128" t="str">
        <f t="shared" si="5"/>
        <v xml:space="preserve"> </v>
      </c>
      <c r="D100" s="128" t="str">
        <f t="shared" si="3"/>
        <v xml:space="preserve"> </v>
      </c>
      <c r="E100" s="126">
        <v>1.1574074074074073E-5</v>
      </c>
      <c r="F100" s="127" t="e">
        <f t="shared" si="4"/>
        <v>#N/A</v>
      </c>
      <c r="G100" t="str">
        <f>IF((ISERROR((VLOOKUP(B100,Calculation!C$2:C$368,1,FALSE)))),"not entered","")</f>
        <v/>
      </c>
    </row>
    <row r="101" spans="2:7">
      <c r="B101" s="124" t="s">
        <v>8</v>
      </c>
      <c r="C101" s="128" t="str">
        <f t="shared" si="5"/>
        <v xml:space="preserve"> </v>
      </c>
      <c r="D101" s="128" t="str">
        <f t="shared" si="3"/>
        <v xml:space="preserve"> </v>
      </c>
      <c r="E101" s="126">
        <v>1.1574074074074073E-5</v>
      </c>
      <c r="F101" s="127" t="e">
        <f t="shared" si="4"/>
        <v>#N/A</v>
      </c>
      <c r="G101" t="str">
        <f>IF((ISERROR((VLOOKUP(B101,Calculation!C$2:C$368,1,FALSE)))),"not entered","")</f>
        <v/>
      </c>
    </row>
    <row r="102" spans="2:7">
      <c r="B102" s="124" t="s">
        <v>8</v>
      </c>
      <c r="C102" s="128" t="str">
        <f t="shared" si="5"/>
        <v xml:space="preserve"> </v>
      </c>
      <c r="D102" s="128" t="str">
        <f t="shared" si="3"/>
        <v xml:space="preserve"> </v>
      </c>
      <c r="E102" s="126">
        <v>1.1574074074074073E-5</v>
      </c>
      <c r="F102" s="127" t="e">
        <f t="shared" si="4"/>
        <v>#N/A</v>
      </c>
      <c r="G102" t="str">
        <f>IF((ISERROR((VLOOKUP(B102,Calculation!C$2:C$368,1,FALSE)))),"not entered","")</f>
        <v/>
      </c>
    </row>
    <row r="103" spans="2:7">
      <c r="B103" s="124" t="s">
        <v>8</v>
      </c>
      <c r="C103" s="128" t="str">
        <f t="shared" si="5"/>
        <v xml:space="preserve"> </v>
      </c>
      <c r="D103" s="128" t="str">
        <f t="shared" si="3"/>
        <v xml:space="preserve"> </v>
      </c>
      <c r="E103" s="126">
        <v>1.1574074074074073E-5</v>
      </c>
      <c r="F103" s="127" t="e">
        <f t="shared" si="4"/>
        <v>#N/A</v>
      </c>
      <c r="G103" t="str">
        <f>IF((ISERROR((VLOOKUP(B103,Calculation!C$2:C$368,1,FALSE)))),"not entered","")</f>
        <v/>
      </c>
    </row>
    <row r="104" spans="2:7">
      <c r="B104" s="124" t="s">
        <v>8</v>
      </c>
      <c r="C104" s="128" t="str">
        <f t="shared" si="5"/>
        <v xml:space="preserve"> </v>
      </c>
      <c r="D104" s="128" t="str">
        <f t="shared" si="3"/>
        <v xml:space="preserve"> </v>
      </c>
      <c r="E104" s="126">
        <v>1.1574074074074073E-5</v>
      </c>
      <c r="F104" s="127" t="e">
        <f t="shared" si="4"/>
        <v>#N/A</v>
      </c>
      <c r="G104" t="str">
        <f>IF((ISERROR((VLOOKUP(B104,Calculation!C$2:C$368,1,FALSE)))),"not entered","")</f>
        <v/>
      </c>
    </row>
    <row r="105" spans="2:7">
      <c r="B105" s="124" t="s">
        <v>8</v>
      </c>
      <c r="C105" s="128" t="str">
        <f t="shared" si="5"/>
        <v xml:space="preserve"> </v>
      </c>
      <c r="D105" s="128" t="str">
        <f t="shared" si="3"/>
        <v xml:space="preserve"> </v>
      </c>
      <c r="E105" s="126">
        <v>1.1574074074074073E-5</v>
      </c>
      <c r="F105" s="127" t="e">
        <f t="shared" si="4"/>
        <v>#N/A</v>
      </c>
      <c r="G105" t="str">
        <f>IF((ISERROR((VLOOKUP(B105,Calculation!C$2:C$368,1,FALSE)))),"not entered","")</f>
        <v/>
      </c>
    </row>
    <row r="106" spans="2:7">
      <c r="B106" s="124" t="s">
        <v>8</v>
      </c>
      <c r="C106" s="128" t="str">
        <f t="shared" si="5"/>
        <v xml:space="preserve"> </v>
      </c>
      <c r="D106" s="128" t="str">
        <f t="shared" si="3"/>
        <v xml:space="preserve"> </v>
      </c>
      <c r="E106" s="126">
        <v>1.1574074074074073E-5</v>
      </c>
      <c r="F106" s="127" t="e">
        <f t="shared" si="4"/>
        <v>#N/A</v>
      </c>
      <c r="G106" t="str">
        <f>IF((ISERROR((VLOOKUP(B106,Calculation!C$2:C$368,1,FALSE)))),"not entered","")</f>
        <v/>
      </c>
    </row>
    <row r="107" spans="2:7">
      <c r="B107" s="124" t="s">
        <v>8</v>
      </c>
      <c r="C107" s="128" t="str">
        <f t="shared" si="5"/>
        <v xml:space="preserve"> </v>
      </c>
      <c r="D107" s="128" t="str">
        <f t="shared" si="3"/>
        <v xml:space="preserve"> </v>
      </c>
      <c r="E107" s="126">
        <v>1.1574074074074073E-5</v>
      </c>
      <c r="F107" s="127" t="e">
        <f t="shared" si="4"/>
        <v>#N/A</v>
      </c>
      <c r="G107" t="str">
        <f>IF((ISERROR((VLOOKUP(B107,Calculation!C$2:C$368,1,FALSE)))),"not entered","")</f>
        <v/>
      </c>
    </row>
    <row r="108" spans="2:7">
      <c r="B108" s="124" t="s">
        <v>8</v>
      </c>
      <c r="C108" s="128" t="str">
        <f t="shared" si="5"/>
        <v xml:space="preserve"> </v>
      </c>
      <c r="D108" s="128" t="str">
        <f t="shared" si="3"/>
        <v xml:space="preserve"> </v>
      </c>
      <c r="E108" s="126">
        <v>1.1574074074074073E-5</v>
      </c>
      <c r="F108" s="127" t="e">
        <f t="shared" si="4"/>
        <v>#N/A</v>
      </c>
      <c r="G108" t="str">
        <f>IF((ISERROR((VLOOKUP(B108,Calculation!C$2:C$368,1,FALSE)))),"not entered","")</f>
        <v/>
      </c>
    </row>
    <row r="109" spans="2:7">
      <c r="B109" s="124" t="s">
        <v>8</v>
      </c>
      <c r="C109" s="128" t="str">
        <f t="shared" si="5"/>
        <v xml:space="preserve"> </v>
      </c>
      <c r="D109" s="128" t="str">
        <f t="shared" si="3"/>
        <v xml:space="preserve"> </v>
      </c>
      <c r="E109" s="126">
        <v>1.1574074074074073E-5</v>
      </c>
      <c r="F109" s="127" t="e">
        <f t="shared" si="4"/>
        <v>#N/A</v>
      </c>
      <c r="G109" t="str">
        <f>IF((ISERROR((VLOOKUP(B109,Calculation!C$2:C$368,1,FALSE)))),"not entered","")</f>
        <v/>
      </c>
    </row>
    <row r="110" spans="2:7">
      <c r="B110" s="124" t="s">
        <v>8</v>
      </c>
      <c r="C110" s="128" t="str">
        <f t="shared" si="5"/>
        <v xml:space="preserve"> </v>
      </c>
      <c r="D110" s="128" t="str">
        <f t="shared" si="3"/>
        <v xml:space="preserve"> </v>
      </c>
      <c r="E110" s="126">
        <v>1.1574074074074073E-5</v>
      </c>
      <c r="F110" s="127" t="e">
        <f t="shared" si="4"/>
        <v>#N/A</v>
      </c>
      <c r="G110" t="str">
        <f>IF((ISERROR((VLOOKUP(B110,Calculation!C$2:C$368,1,FALSE)))),"not entered","")</f>
        <v/>
      </c>
    </row>
    <row r="111" spans="2:7">
      <c r="B111" s="124" t="s">
        <v>8</v>
      </c>
      <c r="C111" s="128" t="str">
        <f t="shared" si="5"/>
        <v xml:space="preserve"> </v>
      </c>
      <c r="D111" s="128" t="str">
        <f t="shared" si="3"/>
        <v xml:space="preserve"> </v>
      </c>
      <c r="E111" s="126">
        <v>1.1574074074074073E-5</v>
      </c>
      <c r="F111" s="127" t="e">
        <f t="shared" si="4"/>
        <v>#N/A</v>
      </c>
      <c r="G111" t="str">
        <f>IF((ISERROR((VLOOKUP(B111,Calculation!C$2:C$368,1,FALSE)))),"not entered","")</f>
        <v/>
      </c>
    </row>
    <row r="112" spans="2:7">
      <c r="B112" s="124" t="s">
        <v>8</v>
      </c>
      <c r="C112" s="128" t="str">
        <f t="shared" si="5"/>
        <v xml:space="preserve"> </v>
      </c>
      <c r="D112" s="128" t="str">
        <f t="shared" si="3"/>
        <v xml:space="preserve"> </v>
      </c>
      <c r="E112" s="126">
        <v>1.1574074074074073E-5</v>
      </c>
      <c r="F112" s="127" t="e">
        <f t="shared" si="4"/>
        <v>#N/A</v>
      </c>
      <c r="G112" t="str">
        <f>IF((ISERROR((VLOOKUP(B112,Calculation!C$2:C$368,1,FALSE)))),"not entered","")</f>
        <v/>
      </c>
    </row>
    <row r="113" spans="2:7">
      <c r="B113" s="124" t="s">
        <v>8</v>
      </c>
      <c r="C113" s="128" t="str">
        <f t="shared" si="5"/>
        <v xml:space="preserve"> </v>
      </c>
      <c r="D113" s="128" t="str">
        <f t="shared" si="3"/>
        <v xml:space="preserve"> </v>
      </c>
      <c r="E113" s="126">
        <v>1.1574074074074073E-5</v>
      </c>
      <c r="F113" s="127" t="e">
        <f t="shared" si="4"/>
        <v>#N/A</v>
      </c>
      <c r="G113" t="str">
        <f>IF((ISERROR((VLOOKUP(B113,Calculation!C$2:C$368,1,FALSE)))),"not entered","")</f>
        <v/>
      </c>
    </row>
    <row r="114" spans="2:7">
      <c r="B114" s="124" t="s">
        <v>8</v>
      </c>
      <c r="C114" s="128" t="str">
        <f t="shared" si="5"/>
        <v xml:space="preserve"> </v>
      </c>
      <c r="D114" s="128" t="str">
        <f t="shared" si="3"/>
        <v xml:space="preserve"> </v>
      </c>
      <c r="E114" s="126">
        <v>1.1574074074074073E-5</v>
      </c>
      <c r="F114" s="127" t="e">
        <f t="shared" si="4"/>
        <v>#N/A</v>
      </c>
      <c r="G114" t="str">
        <f>IF((ISERROR((VLOOKUP(B114,Calculation!C$2:C$368,1,FALSE)))),"not entered","")</f>
        <v/>
      </c>
    </row>
    <row r="115" spans="2:7">
      <c r="B115" s="124" t="s">
        <v>8</v>
      </c>
      <c r="C115" s="128" t="str">
        <f t="shared" si="5"/>
        <v xml:space="preserve"> </v>
      </c>
      <c r="D115" s="128" t="str">
        <f t="shared" si="3"/>
        <v xml:space="preserve"> </v>
      </c>
      <c r="E115" s="126">
        <v>1.1574074074074073E-5</v>
      </c>
      <c r="F115" s="127" t="e">
        <f t="shared" si="4"/>
        <v>#N/A</v>
      </c>
      <c r="G115" t="str">
        <f>IF((ISERROR((VLOOKUP(B115,Calculation!C$2:C$368,1,FALSE)))),"not entered","")</f>
        <v/>
      </c>
    </row>
    <row r="116" spans="2:7">
      <c r="B116" s="124" t="s">
        <v>8</v>
      </c>
      <c r="C116" s="128" t="str">
        <f t="shared" si="5"/>
        <v xml:space="preserve"> </v>
      </c>
      <c r="D116" s="128" t="str">
        <f t="shared" si="3"/>
        <v xml:space="preserve"> </v>
      </c>
      <c r="E116" s="126">
        <v>1.1574074074074073E-5</v>
      </c>
      <c r="F116" s="127" t="e">
        <f t="shared" si="4"/>
        <v>#N/A</v>
      </c>
      <c r="G116" t="str">
        <f>IF((ISERROR((VLOOKUP(B116,Calculation!C$2:C$368,1,FALSE)))),"not entered","")</f>
        <v/>
      </c>
    </row>
    <row r="117" spans="2:7">
      <c r="B117" s="124" t="s">
        <v>8</v>
      </c>
      <c r="C117" s="128" t="str">
        <f t="shared" si="5"/>
        <v xml:space="preserve"> </v>
      </c>
      <c r="D117" s="128" t="str">
        <f t="shared" si="3"/>
        <v xml:space="preserve"> </v>
      </c>
      <c r="E117" s="126">
        <v>1.1574074074074073E-5</v>
      </c>
      <c r="F117" s="127" t="e">
        <f t="shared" si="4"/>
        <v>#N/A</v>
      </c>
      <c r="G117" t="str">
        <f>IF((ISERROR((VLOOKUP(B117,Calculation!C$2:C$368,1,FALSE)))),"not entered","")</f>
        <v/>
      </c>
    </row>
    <row r="118" spans="2:7">
      <c r="B118" s="124" t="s">
        <v>8</v>
      </c>
      <c r="C118" s="128" t="str">
        <f t="shared" si="5"/>
        <v xml:space="preserve"> </v>
      </c>
      <c r="D118" s="128" t="str">
        <f t="shared" si="3"/>
        <v xml:space="preserve"> </v>
      </c>
      <c r="E118" s="126">
        <v>1.1574074074074073E-5</v>
      </c>
      <c r="F118" s="127" t="e">
        <f t="shared" si="4"/>
        <v>#N/A</v>
      </c>
      <c r="G118" t="str">
        <f>IF((ISERROR((VLOOKUP(B118,Calculation!C$2:C$368,1,FALSE)))),"not entered","")</f>
        <v/>
      </c>
    </row>
    <row r="119" spans="2:7">
      <c r="B119" s="124" t="s">
        <v>8</v>
      </c>
      <c r="C119" s="128" t="str">
        <f t="shared" si="5"/>
        <v xml:space="preserve"> </v>
      </c>
      <c r="D119" s="128" t="str">
        <f t="shared" si="3"/>
        <v xml:space="preserve"> </v>
      </c>
      <c r="E119" s="126">
        <v>1.1574074074074073E-5</v>
      </c>
      <c r="F119" s="127" t="e">
        <f t="shared" si="4"/>
        <v>#N/A</v>
      </c>
      <c r="G119" t="str">
        <f>IF((ISERROR((VLOOKUP(B119,Calculation!C$2:C$368,1,FALSE)))),"not entered","")</f>
        <v/>
      </c>
    </row>
    <row r="120" spans="2:7">
      <c r="B120" s="124" t="s">
        <v>8</v>
      </c>
      <c r="C120" s="128" t="str">
        <f t="shared" si="5"/>
        <v xml:space="preserve"> </v>
      </c>
      <c r="D120" s="128" t="str">
        <f t="shared" si="3"/>
        <v xml:space="preserve"> </v>
      </c>
      <c r="E120" s="126">
        <v>1.1574074074074073E-5</v>
      </c>
      <c r="F120" s="127" t="e">
        <f t="shared" si="4"/>
        <v>#N/A</v>
      </c>
      <c r="G120" t="str">
        <f>IF((ISERROR((VLOOKUP(B120,Calculation!C$2:C$368,1,FALSE)))),"not entered","")</f>
        <v/>
      </c>
    </row>
    <row r="121" spans="2:7">
      <c r="B121" s="124" t="s">
        <v>8</v>
      </c>
      <c r="C121" s="128" t="str">
        <f t="shared" si="5"/>
        <v xml:space="preserve"> </v>
      </c>
      <c r="D121" s="128" t="str">
        <f t="shared" si="3"/>
        <v xml:space="preserve"> </v>
      </c>
      <c r="E121" s="126">
        <v>1.1574074074074073E-5</v>
      </c>
      <c r="F121" s="127" t="e">
        <f t="shared" si="4"/>
        <v>#N/A</v>
      </c>
      <c r="G121" t="str">
        <f>IF((ISERROR((VLOOKUP(B121,Calculation!C$2:C$368,1,FALSE)))),"not entered","")</f>
        <v/>
      </c>
    </row>
    <row r="122" spans="2:7">
      <c r="B122" s="124" t="s">
        <v>8</v>
      </c>
      <c r="C122" s="128" t="str">
        <f t="shared" si="5"/>
        <v xml:space="preserve"> </v>
      </c>
      <c r="D122" s="128" t="str">
        <f t="shared" si="3"/>
        <v xml:space="preserve"> </v>
      </c>
      <c r="E122" s="126">
        <v>1.1574074074074073E-5</v>
      </c>
      <c r="F122" s="127" t="e">
        <f t="shared" si="4"/>
        <v>#N/A</v>
      </c>
      <c r="G122" t="str">
        <f>IF((ISERROR((VLOOKUP(B122,Calculation!C$2:C$368,1,FALSE)))),"not entered","")</f>
        <v/>
      </c>
    </row>
    <row r="123" spans="2:7">
      <c r="B123" s="124" t="s">
        <v>8</v>
      </c>
      <c r="C123" s="128" t="str">
        <f t="shared" si="5"/>
        <v xml:space="preserve"> </v>
      </c>
      <c r="D123" s="128" t="str">
        <f t="shared" si="3"/>
        <v xml:space="preserve"> </v>
      </c>
      <c r="E123" s="126">
        <v>1.1574074074074073E-5</v>
      </c>
      <c r="F123" s="127" t="e">
        <f t="shared" si="4"/>
        <v>#N/A</v>
      </c>
      <c r="G123" t="str">
        <f>IF((ISERROR((VLOOKUP(B123,Calculation!C$2:C$368,1,FALSE)))),"not entered","")</f>
        <v/>
      </c>
    </row>
    <row r="124" spans="2:7">
      <c r="B124" s="124" t="s">
        <v>8</v>
      </c>
      <c r="C124" s="128" t="str">
        <f t="shared" si="5"/>
        <v xml:space="preserve"> </v>
      </c>
      <c r="D124" s="128" t="str">
        <f t="shared" si="3"/>
        <v xml:space="preserve"> </v>
      </c>
      <c r="E124" s="126">
        <v>1.1574074074074073E-5</v>
      </c>
      <c r="F124" s="127" t="e">
        <f t="shared" si="4"/>
        <v>#N/A</v>
      </c>
      <c r="G124" t="str">
        <f>IF((ISERROR((VLOOKUP(B124,Calculation!C$2:C$368,1,FALSE)))),"not entered","")</f>
        <v/>
      </c>
    </row>
    <row r="125" spans="2:7">
      <c r="B125" s="124" t="s">
        <v>8</v>
      </c>
      <c r="C125" s="128" t="str">
        <f t="shared" si="5"/>
        <v xml:space="preserve"> </v>
      </c>
      <c r="D125" s="128" t="str">
        <f t="shared" si="3"/>
        <v xml:space="preserve"> </v>
      </c>
      <c r="E125" s="126">
        <v>1.1574074074074073E-5</v>
      </c>
      <c r="F125" s="127" t="e">
        <f t="shared" si="4"/>
        <v>#N/A</v>
      </c>
      <c r="G125" t="str">
        <f>IF((ISERROR((VLOOKUP(B125,Calculation!C$2:C$368,1,FALSE)))),"not entered","")</f>
        <v/>
      </c>
    </row>
    <row r="126" spans="2:7">
      <c r="B126" s="124" t="s">
        <v>8</v>
      </c>
      <c r="C126" s="128" t="str">
        <f t="shared" si="5"/>
        <v xml:space="preserve"> </v>
      </c>
      <c r="D126" s="128" t="str">
        <f t="shared" si="3"/>
        <v xml:space="preserve"> </v>
      </c>
      <c r="E126" s="126">
        <v>1.1574074074074073E-5</v>
      </c>
      <c r="F126" s="127" t="e">
        <f t="shared" si="4"/>
        <v>#N/A</v>
      </c>
      <c r="G126" t="str">
        <f>IF((ISERROR((VLOOKUP(B126,Calculation!C$2:C$368,1,FALSE)))),"not entered","")</f>
        <v/>
      </c>
    </row>
    <row r="127" spans="2:7">
      <c r="B127" s="124" t="s">
        <v>8</v>
      </c>
      <c r="C127" s="128" t="str">
        <f t="shared" si="5"/>
        <v xml:space="preserve"> </v>
      </c>
      <c r="D127" s="128" t="str">
        <f t="shared" si="3"/>
        <v xml:space="preserve"> </v>
      </c>
      <c r="E127" s="126">
        <v>1.1574074074074073E-5</v>
      </c>
      <c r="F127" s="127" t="e">
        <f t="shared" si="4"/>
        <v>#N/A</v>
      </c>
      <c r="G127" t="str">
        <f>IF((ISERROR((VLOOKUP(B127,Calculation!C$2:C$368,1,FALSE)))),"not entered","")</f>
        <v/>
      </c>
    </row>
    <row r="128" spans="2:7">
      <c r="B128" s="124" t="s">
        <v>8</v>
      </c>
      <c r="C128" s="128" t="str">
        <f t="shared" si="5"/>
        <v xml:space="preserve"> </v>
      </c>
      <c r="D128" s="128" t="str">
        <f t="shared" si="3"/>
        <v xml:space="preserve"> </v>
      </c>
      <c r="E128" s="126">
        <v>1.1574074074074073E-5</v>
      </c>
      <c r="F128" s="127" t="e">
        <f t="shared" si="4"/>
        <v>#N/A</v>
      </c>
      <c r="G128" t="str">
        <f>IF((ISERROR((VLOOKUP(B128,Calculation!C$2:C$368,1,FALSE)))),"not entered","")</f>
        <v/>
      </c>
    </row>
    <row r="129" spans="2:7">
      <c r="B129" s="124" t="s">
        <v>8</v>
      </c>
      <c r="C129" s="128" t="str">
        <f t="shared" si="5"/>
        <v xml:space="preserve"> </v>
      </c>
      <c r="D129" s="128" t="str">
        <f t="shared" si="3"/>
        <v xml:space="preserve"> </v>
      </c>
      <c r="E129" s="126">
        <v>1.1574074074074073E-5</v>
      </c>
      <c r="F129" s="127" t="e">
        <f t="shared" si="4"/>
        <v>#N/A</v>
      </c>
      <c r="G129" t="str">
        <f>IF((ISERROR((VLOOKUP(B129,Calculation!C$2:C$368,1,FALSE)))),"not entered","")</f>
        <v/>
      </c>
    </row>
    <row r="130" spans="2:7">
      <c r="B130" s="124" t="s">
        <v>8</v>
      </c>
      <c r="C130" s="128" t="str">
        <f t="shared" si="5"/>
        <v xml:space="preserve"> </v>
      </c>
      <c r="D130" s="128" t="str">
        <f t="shared" si="3"/>
        <v xml:space="preserve"> </v>
      </c>
      <c r="E130" s="126">
        <v>1.1574074074074073E-5</v>
      </c>
      <c r="F130" s="127" t="e">
        <f t="shared" si="4"/>
        <v>#N/A</v>
      </c>
      <c r="G130" t="str">
        <f>IF((ISERROR((VLOOKUP(B130,Calculation!C$2:C$368,1,FALSE)))),"not entered","")</f>
        <v/>
      </c>
    </row>
    <row r="131" spans="2:7">
      <c r="B131" s="124" t="s">
        <v>8</v>
      </c>
      <c r="C131" s="128" t="str">
        <f t="shared" si="5"/>
        <v xml:space="preserve"> </v>
      </c>
      <c r="D131" s="128" t="str">
        <f t="shared" si="3"/>
        <v xml:space="preserve"> </v>
      </c>
      <c r="E131" s="126">
        <v>1.1574074074074073E-5</v>
      </c>
      <c r="F131" s="127" t="e">
        <f t="shared" si="4"/>
        <v>#N/A</v>
      </c>
      <c r="G131" t="str">
        <f>IF((ISERROR((VLOOKUP(B131,Calculation!C$2:C$368,1,FALSE)))),"not entered","")</f>
        <v/>
      </c>
    </row>
    <row r="132" spans="2:7">
      <c r="B132" s="124" t="s">
        <v>8</v>
      </c>
      <c r="C132" s="128" t="str">
        <f t="shared" si="5"/>
        <v xml:space="preserve"> </v>
      </c>
      <c r="D132" s="128" t="str">
        <f t="shared" si="3"/>
        <v xml:space="preserve"> </v>
      </c>
      <c r="E132" s="126">
        <v>1.1574074074074073E-5</v>
      </c>
      <c r="F132" s="127" t="e">
        <f t="shared" si="4"/>
        <v>#N/A</v>
      </c>
      <c r="G132" t="str">
        <f>IF((ISERROR((VLOOKUP(B132,Calculation!C$2:C$368,1,FALSE)))),"not entered","")</f>
        <v/>
      </c>
    </row>
    <row r="133" spans="2:7">
      <c r="B133" s="124" t="s">
        <v>8</v>
      </c>
      <c r="C133" s="128" t="str">
        <f t="shared" si="5"/>
        <v xml:space="preserve"> </v>
      </c>
      <c r="D133" s="128" t="str">
        <f t="shared" si="3"/>
        <v xml:space="preserve"> </v>
      </c>
      <c r="E133" s="126">
        <v>1.1574074074074073E-5</v>
      </c>
      <c r="F133" s="127" t="e">
        <f t="shared" si="4"/>
        <v>#N/A</v>
      </c>
      <c r="G133" t="str">
        <f>IF((ISERROR((VLOOKUP(B133,Calculation!C$2:C$368,1,FALSE)))),"not entered","")</f>
        <v/>
      </c>
    </row>
    <row r="134" spans="2:7">
      <c r="B134" s="124" t="s">
        <v>8</v>
      </c>
      <c r="C134" s="128" t="str">
        <f t="shared" si="5"/>
        <v xml:space="preserve"> </v>
      </c>
      <c r="D134" s="128" t="str">
        <f t="shared" ref="D134:D197" si="6">VLOOKUP(B134,name,2,FALSE)</f>
        <v xml:space="preserve"> </v>
      </c>
      <c r="E134" s="126">
        <v>1.1574074074074073E-5</v>
      </c>
      <c r="F134" s="127" t="e">
        <f t="shared" ref="F134:F197" si="7">(VLOOKUP(C134,C$4:E$5,3,FALSE))/(E134/10000)</f>
        <v>#N/A</v>
      </c>
      <c r="G134" t="str">
        <f>IF((ISERROR((VLOOKUP(B134,Calculation!C$2:C$368,1,FALSE)))),"not entered","")</f>
        <v/>
      </c>
    </row>
    <row r="135" spans="2:7">
      <c r="B135" s="124" t="s">
        <v>8</v>
      </c>
      <c r="C135" s="128" t="str">
        <f t="shared" si="5"/>
        <v xml:space="preserve"> </v>
      </c>
      <c r="D135" s="128" t="str">
        <f t="shared" si="6"/>
        <v xml:space="preserve"> </v>
      </c>
      <c r="E135" s="126">
        <v>1.1574074074074073E-5</v>
      </c>
      <c r="F135" s="127" t="e">
        <f t="shared" si="7"/>
        <v>#N/A</v>
      </c>
      <c r="G135" t="str">
        <f>IF((ISERROR((VLOOKUP(B135,Calculation!C$2:C$368,1,FALSE)))),"not entered","")</f>
        <v/>
      </c>
    </row>
    <row r="136" spans="2:7">
      <c r="B136" s="124" t="s">
        <v>8</v>
      </c>
      <c r="C136" s="128" t="str">
        <f t="shared" si="5"/>
        <v xml:space="preserve"> </v>
      </c>
      <c r="D136" s="128" t="str">
        <f t="shared" si="6"/>
        <v xml:space="preserve"> </v>
      </c>
      <c r="E136" s="126">
        <v>1.1574074074074073E-5</v>
      </c>
      <c r="F136" s="127" t="e">
        <f t="shared" si="7"/>
        <v>#N/A</v>
      </c>
      <c r="G136" t="str">
        <f>IF((ISERROR((VLOOKUP(B136,Calculation!C$2:C$368,1,FALSE)))),"not entered","")</f>
        <v/>
      </c>
    </row>
    <row r="137" spans="2:7">
      <c r="B137" s="124" t="s">
        <v>8</v>
      </c>
      <c r="C137" s="128" t="str">
        <f t="shared" si="5"/>
        <v xml:space="preserve"> </v>
      </c>
      <c r="D137" s="128" t="str">
        <f t="shared" si="6"/>
        <v xml:space="preserve"> </v>
      </c>
      <c r="E137" s="126">
        <v>1.1574074074074073E-5</v>
      </c>
      <c r="F137" s="127" t="e">
        <f t="shared" si="7"/>
        <v>#N/A</v>
      </c>
      <c r="G137" t="str">
        <f>IF((ISERROR((VLOOKUP(B137,Calculation!C$2:C$368,1,FALSE)))),"not entered","")</f>
        <v/>
      </c>
    </row>
    <row r="138" spans="2:7">
      <c r="B138" s="124" t="s">
        <v>8</v>
      </c>
      <c r="C138" s="128" t="str">
        <f t="shared" si="5"/>
        <v xml:space="preserve"> </v>
      </c>
      <c r="D138" s="128" t="str">
        <f t="shared" si="6"/>
        <v xml:space="preserve"> </v>
      </c>
      <c r="E138" s="126">
        <v>1.1574074074074073E-5</v>
      </c>
      <c r="F138" s="127" t="e">
        <f t="shared" si="7"/>
        <v>#N/A</v>
      </c>
      <c r="G138" t="str">
        <f>IF((ISERROR((VLOOKUP(B138,Calculation!C$2:C$368,1,FALSE)))),"not entered","")</f>
        <v/>
      </c>
    </row>
    <row r="139" spans="2:7">
      <c r="B139" s="124" t="s">
        <v>8</v>
      </c>
      <c r="C139" s="128" t="str">
        <f t="shared" ref="C139:C202" si="8">VLOOKUP(B139,name,3,FALSE)</f>
        <v xml:space="preserve"> </v>
      </c>
      <c r="D139" s="128" t="str">
        <f t="shared" si="6"/>
        <v xml:space="preserve"> </v>
      </c>
      <c r="E139" s="126">
        <v>1.1574074074074073E-5</v>
      </c>
      <c r="F139" s="127" t="e">
        <f t="shared" si="7"/>
        <v>#N/A</v>
      </c>
      <c r="G139" t="str">
        <f>IF((ISERROR((VLOOKUP(B139,Calculation!C$2:C$368,1,FALSE)))),"not entered","")</f>
        <v/>
      </c>
    </row>
    <row r="140" spans="2:7">
      <c r="B140" s="124" t="s">
        <v>8</v>
      </c>
      <c r="C140" s="128" t="str">
        <f t="shared" si="8"/>
        <v xml:space="preserve"> </v>
      </c>
      <c r="D140" s="128" t="str">
        <f t="shared" si="6"/>
        <v xml:space="preserve"> </v>
      </c>
      <c r="E140" s="126">
        <v>1.1574074074074073E-5</v>
      </c>
      <c r="F140" s="127" t="e">
        <f t="shared" si="7"/>
        <v>#N/A</v>
      </c>
      <c r="G140" t="str">
        <f>IF((ISERROR((VLOOKUP(B140,Calculation!C$2:C$368,1,FALSE)))),"not entered","")</f>
        <v/>
      </c>
    </row>
    <row r="141" spans="2:7">
      <c r="B141" s="124" t="s">
        <v>8</v>
      </c>
      <c r="C141" s="128" t="str">
        <f t="shared" si="8"/>
        <v xml:space="preserve"> </v>
      </c>
      <c r="D141" s="128" t="str">
        <f t="shared" si="6"/>
        <v xml:space="preserve"> </v>
      </c>
      <c r="E141" s="126">
        <v>1.1574074074074073E-5</v>
      </c>
      <c r="F141" s="127" t="e">
        <f t="shared" si="7"/>
        <v>#N/A</v>
      </c>
      <c r="G141" t="str">
        <f>IF((ISERROR((VLOOKUP(B141,Calculation!C$2:C$368,1,FALSE)))),"not entered","")</f>
        <v/>
      </c>
    </row>
    <row r="142" spans="2:7">
      <c r="B142" s="124" t="s">
        <v>8</v>
      </c>
      <c r="C142" s="128" t="str">
        <f t="shared" si="8"/>
        <v xml:space="preserve"> </v>
      </c>
      <c r="D142" s="128" t="str">
        <f t="shared" si="6"/>
        <v xml:space="preserve"> </v>
      </c>
      <c r="E142" s="126">
        <v>1.1574074074074073E-5</v>
      </c>
      <c r="F142" s="127" t="e">
        <f t="shared" si="7"/>
        <v>#N/A</v>
      </c>
      <c r="G142" t="str">
        <f>IF((ISERROR((VLOOKUP(B142,Calculation!C$2:C$368,1,FALSE)))),"not entered","")</f>
        <v/>
      </c>
    </row>
    <row r="143" spans="2:7">
      <c r="B143" s="124" t="s">
        <v>8</v>
      </c>
      <c r="C143" s="128" t="str">
        <f t="shared" si="8"/>
        <v xml:space="preserve"> </v>
      </c>
      <c r="D143" s="128" t="str">
        <f t="shared" si="6"/>
        <v xml:space="preserve"> </v>
      </c>
      <c r="E143" s="126">
        <v>1.1574074074074073E-5</v>
      </c>
      <c r="F143" s="127" t="e">
        <f t="shared" si="7"/>
        <v>#N/A</v>
      </c>
      <c r="G143" t="str">
        <f>IF((ISERROR((VLOOKUP(B143,Calculation!C$2:C$368,1,FALSE)))),"not entered","")</f>
        <v/>
      </c>
    </row>
    <row r="144" spans="2:7">
      <c r="B144" s="124" t="s">
        <v>8</v>
      </c>
      <c r="C144" s="128" t="str">
        <f t="shared" si="8"/>
        <v xml:space="preserve"> </v>
      </c>
      <c r="D144" s="128" t="str">
        <f t="shared" si="6"/>
        <v xml:space="preserve"> </v>
      </c>
      <c r="E144" s="126">
        <v>1.1574074074074073E-5</v>
      </c>
      <c r="F144" s="127" t="e">
        <f t="shared" si="7"/>
        <v>#N/A</v>
      </c>
      <c r="G144" t="str">
        <f>IF((ISERROR((VLOOKUP(B144,Calculation!C$2:C$368,1,FALSE)))),"not entered","")</f>
        <v/>
      </c>
    </row>
    <row r="145" spans="2:7">
      <c r="B145" s="124" t="s">
        <v>8</v>
      </c>
      <c r="C145" s="128" t="str">
        <f t="shared" si="8"/>
        <v xml:space="preserve"> </v>
      </c>
      <c r="D145" s="128" t="str">
        <f t="shared" si="6"/>
        <v xml:space="preserve"> </v>
      </c>
      <c r="E145" s="126">
        <v>1.1574074074074073E-5</v>
      </c>
      <c r="F145" s="127" t="e">
        <f t="shared" si="7"/>
        <v>#N/A</v>
      </c>
      <c r="G145" t="str">
        <f>IF((ISERROR((VLOOKUP(B145,Calculation!C$2:C$368,1,FALSE)))),"not entered","")</f>
        <v/>
      </c>
    </row>
    <row r="146" spans="2:7">
      <c r="B146" s="124" t="s">
        <v>8</v>
      </c>
      <c r="C146" s="128" t="str">
        <f t="shared" si="8"/>
        <v xml:space="preserve"> </v>
      </c>
      <c r="D146" s="128" t="str">
        <f t="shared" si="6"/>
        <v xml:space="preserve"> </v>
      </c>
      <c r="E146" s="126">
        <v>1.1574074074074073E-5</v>
      </c>
      <c r="F146" s="127" t="e">
        <f t="shared" si="7"/>
        <v>#N/A</v>
      </c>
      <c r="G146" t="str">
        <f>IF((ISERROR((VLOOKUP(B146,Calculation!C$2:C$368,1,FALSE)))),"not entered","")</f>
        <v/>
      </c>
    </row>
    <row r="147" spans="2:7">
      <c r="B147" s="124" t="s">
        <v>8</v>
      </c>
      <c r="C147" s="128" t="str">
        <f t="shared" si="8"/>
        <v xml:space="preserve"> </v>
      </c>
      <c r="D147" s="128" t="str">
        <f t="shared" si="6"/>
        <v xml:space="preserve"> </v>
      </c>
      <c r="E147" s="126">
        <v>1.1574074074074073E-5</v>
      </c>
      <c r="F147" s="127" t="e">
        <f t="shared" si="7"/>
        <v>#N/A</v>
      </c>
      <c r="G147" t="str">
        <f>IF((ISERROR((VLOOKUP(B147,Calculation!C$2:C$368,1,FALSE)))),"not entered","")</f>
        <v/>
      </c>
    </row>
    <row r="148" spans="2:7">
      <c r="B148" s="124" t="s">
        <v>8</v>
      </c>
      <c r="C148" s="128" t="str">
        <f t="shared" si="8"/>
        <v xml:space="preserve"> </v>
      </c>
      <c r="D148" s="128" t="str">
        <f t="shared" si="6"/>
        <v xml:space="preserve"> </v>
      </c>
      <c r="E148" s="126">
        <v>1.1574074074074073E-5</v>
      </c>
      <c r="F148" s="127" t="e">
        <f t="shared" si="7"/>
        <v>#N/A</v>
      </c>
      <c r="G148" t="str">
        <f>IF((ISERROR((VLOOKUP(B148,Calculation!C$2:C$368,1,FALSE)))),"not entered","")</f>
        <v/>
      </c>
    </row>
    <row r="149" spans="2:7">
      <c r="B149" s="124" t="s">
        <v>8</v>
      </c>
      <c r="C149" s="128" t="str">
        <f t="shared" si="8"/>
        <v xml:space="preserve"> </v>
      </c>
      <c r="D149" s="128" t="str">
        <f t="shared" si="6"/>
        <v xml:space="preserve"> </v>
      </c>
      <c r="E149" s="126">
        <v>1.1574074074074073E-5</v>
      </c>
      <c r="F149" s="127" t="e">
        <f t="shared" si="7"/>
        <v>#N/A</v>
      </c>
      <c r="G149" t="str">
        <f>IF((ISERROR((VLOOKUP(B149,Calculation!C$2:C$368,1,FALSE)))),"not entered","")</f>
        <v/>
      </c>
    </row>
    <row r="150" spans="2:7">
      <c r="B150" s="124" t="s">
        <v>8</v>
      </c>
      <c r="C150" s="128" t="str">
        <f t="shared" si="8"/>
        <v xml:space="preserve"> </v>
      </c>
      <c r="D150" s="128" t="str">
        <f t="shared" si="6"/>
        <v xml:space="preserve"> </v>
      </c>
      <c r="E150" s="126">
        <v>1.1574074074074073E-5</v>
      </c>
      <c r="F150" s="127" t="e">
        <f t="shared" si="7"/>
        <v>#N/A</v>
      </c>
      <c r="G150" t="str">
        <f>IF((ISERROR((VLOOKUP(B150,Calculation!C$2:C$368,1,FALSE)))),"not entered","")</f>
        <v/>
      </c>
    </row>
    <row r="151" spans="2:7">
      <c r="B151" s="124" t="s">
        <v>8</v>
      </c>
      <c r="C151" s="128" t="str">
        <f t="shared" si="8"/>
        <v xml:space="preserve"> </v>
      </c>
      <c r="D151" s="128" t="str">
        <f t="shared" si="6"/>
        <v xml:space="preserve"> </v>
      </c>
      <c r="E151" s="126">
        <v>1.1574074074074073E-5</v>
      </c>
      <c r="F151" s="127" t="e">
        <f t="shared" si="7"/>
        <v>#N/A</v>
      </c>
      <c r="G151" t="str">
        <f>IF((ISERROR((VLOOKUP(B151,Calculation!C$2:C$368,1,FALSE)))),"not entered","")</f>
        <v/>
      </c>
    </row>
    <row r="152" spans="2:7">
      <c r="B152" s="124" t="s">
        <v>8</v>
      </c>
      <c r="C152" s="128" t="str">
        <f t="shared" si="8"/>
        <v xml:space="preserve"> </v>
      </c>
      <c r="D152" s="128" t="str">
        <f t="shared" si="6"/>
        <v xml:space="preserve"> </v>
      </c>
      <c r="E152" s="126">
        <v>1.1574074074074073E-5</v>
      </c>
      <c r="F152" s="127" t="e">
        <f t="shared" si="7"/>
        <v>#N/A</v>
      </c>
      <c r="G152" t="str">
        <f>IF((ISERROR((VLOOKUP(B152,Calculation!C$2:C$368,1,FALSE)))),"not entered","")</f>
        <v/>
      </c>
    </row>
    <row r="153" spans="2:7">
      <c r="B153" s="124" t="s">
        <v>8</v>
      </c>
      <c r="C153" s="128" t="str">
        <f t="shared" si="8"/>
        <v xml:space="preserve"> </v>
      </c>
      <c r="D153" s="128" t="str">
        <f t="shared" si="6"/>
        <v xml:space="preserve"> </v>
      </c>
      <c r="E153" s="126">
        <v>1.1574074074074073E-5</v>
      </c>
      <c r="F153" s="127" t="e">
        <f t="shared" si="7"/>
        <v>#N/A</v>
      </c>
      <c r="G153" t="str">
        <f>IF((ISERROR((VLOOKUP(B153,Calculation!C$2:C$368,1,FALSE)))),"not entered","")</f>
        <v/>
      </c>
    </row>
    <row r="154" spans="2:7">
      <c r="B154" s="124" t="s">
        <v>8</v>
      </c>
      <c r="C154" s="128" t="str">
        <f t="shared" si="8"/>
        <v xml:space="preserve"> </v>
      </c>
      <c r="D154" s="128" t="str">
        <f t="shared" si="6"/>
        <v xml:space="preserve"> </v>
      </c>
      <c r="E154" s="126">
        <v>1.1574074074074073E-5</v>
      </c>
      <c r="F154" s="127" t="e">
        <f t="shared" si="7"/>
        <v>#N/A</v>
      </c>
      <c r="G154" t="str">
        <f>IF((ISERROR((VLOOKUP(B154,Calculation!C$2:C$368,1,FALSE)))),"not entered","")</f>
        <v/>
      </c>
    </row>
    <row r="155" spans="2:7">
      <c r="B155" s="124" t="s">
        <v>8</v>
      </c>
      <c r="C155" s="128" t="str">
        <f t="shared" si="8"/>
        <v xml:space="preserve"> </v>
      </c>
      <c r="D155" s="128" t="str">
        <f t="shared" si="6"/>
        <v xml:space="preserve"> </v>
      </c>
      <c r="E155" s="126">
        <v>1.1574074074074073E-5</v>
      </c>
      <c r="F155" s="127" t="e">
        <f t="shared" si="7"/>
        <v>#N/A</v>
      </c>
      <c r="G155" t="str">
        <f>IF((ISERROR((VLOOKUP(B155,Calculation!C$2:C$368,1,FALSE)))),"not entered","")</f>
        <v/>
      </c>
    </row>
    <row r="156" spans="2:7">
      <c r="B156" s="124" t="s">
        <v>8</v>
      </c>
      <c r="C156" s="128" t="str">
        <f t="shared" si="8"/>
        <v xml:space="preserve"> </v>
      </c>
      <c r="D156" s="128" t="str">
        <f t="shared" si="6"/>
        <v xml:space="preserve"> </v>
      </c>
      <c r="E156" s="126">
        <v>1.1574074074074073E-5</v>
      </c>
      <c r="F156" s="127" t="e">
        <f t="shared" si="7"/>
        <v>#N/A</v>
      </c>
      <c r="G156" t="str">
        <f>IF((ISERROR((VLOOKUP(B156,Calculation!C$2:C$368,1,FALSE)))),"not entered","")</f>
        <v/>
      </c>
    </row>
    <row r="157" spans="2:7">
      <c r="B157" s="124" t="s">
        <v>8</v>
      </c>
      <c r="C157" s="128" t="str">
        <f t="shared" si="8"/>
        <v xml:space="preserve"> </v>
      </c>
      <c r="D157" s="128" t="str">
        <f t="shared" si="6"/>
        <v xml:space="preserve"> </v>
      </c>
      <c r="E157" s="126">
        <v>1.1574074074074073E-5</v>
      </c>
      <c r="F157" s="127" t="e">
        <f t="shared" si="7"/>
        <v>#N/A</v>
      </c>
      <c r="G157" t="str">
        <f>IF((ISERROR((VLOOKUP(B157,Calculation!C$2:C$368,1,FALSE)))),"not entered","")</f>
        <v/>
      </c>
    </row>
    <row r="158" spans="2:7">
      <c r="B158" s="124" t="s">
        <v>8</v>
      </c>
      <c r="C158" s="128" t="str">
        <f t="shared" si="8"/>
        <v xml:space="preserve"> </v>
      </c>
      <c r="D158" s="128" t="str">
        <f t="shared" si="6"/>
        <v xml:space="preserve"> </v>
      </c>
      <c r="E158" s="126">
        <v>1.1574074074074073E-5</v>
      </c>
      <c r="F158" s="127" t="e">
        <f t="shared" si="7"/>
        <v>#N/A</v>
      </c>
      <c r="G158" t="str">
        <f>IF((ISERROR((VLOOKUP(B158,Calculation!C$2:C$368,1,FALSE)))),"not entered","")</f>
        <v/>
      </c>
    </row>
    <row r="159" spans="2:7">
      <c r="B159" s="124" t="s">
        <v>8</v>
      </c>
      <c r="C159" s="128" t="str">
        <f t="shared" si="8"/>
        <v xml:space="preserve"> </v>
      </c>
      <c r="D159" s="128" t="str">
        <f t="shared" si="6"/>
        <v xml:space="preserve"> </v>
      </c>
      <c r="E159" s="126">
        <v>1.1574074074074073E-5</v>
      </c>
      <c r="F159" s="127" t="e">
        <f t="shared" si="7"/>
        <v>#N/A</v>
      </c>
      <c r="G159" t="str">
        <f>IF((ISERROR((VLOOKUP(B159,Calculation!C$2:C$368,1,FALSE)))),"not entered","")</f>
        <v/>
      </c>
    </row>
    <row r="160" spans="2:7">
      <c r="B160" s="124" t="s">
        <v>8</v>
      </c>
      <c r="C160" s="128" t="str">
        <f t="shared" si="8"/>
        <v xml:space="preserve"> </v>
      </c>
      <c r="D160" s="128" t="str">
        <f t="shared" si="6"/>
        <v xml:space="preserve"> </v>
      </c>
      <c r="E160" s="126">
        <v>1.1574074074074073E-5</v>
      </c>
      <c r="F160" s="127" t="e">
        <f t="shared" si="7"/>
        <v>#N/A</v>
      </c>
      <c r="G160" t="str">
        <f>IF((ISERROR((VLOOKUP(B160,Calculation!C$2:C$368,1,FALSE)))),"not entered","")</f>
        <v/>
      </c>
    </row>
    <row r="161" spans="2:7">
      <c r="B161" s="124" t="s">
        <v>8</v>
      </c>
      <c r="C161" s="128" t="str">
        <f t="shared" si="8"/>
        <v xml:space="preserve"> </v>
      </c>
      <c r="D161" s="128" t="str">
        <f t="shared" si="6"/>
        <v xml:space="preserve"> </v>
      </c>
      <c r="E161" s="126">
        <v>1.1574074074074073E-5</v>
      </c>
      <c r="F161" s="127" t="e">
        <f t="shared" si="7"/>
        <v>#N/A</v>
      </c>
      <c r="G161" t="str">
        <f>IF((ISERROR((VLOOKUP(B161,Calculation!C$2:C$368,1,FALSE)))),"not entered","")</f>
        <v/>
      </c>
    </row>
    <row r="162" spans="2:7">
      <c r="B162" s="124" t="s">
        <v>8</v>
      </c>
      <c r="C162" s="128" t="str">
        <f t="shared" si="8"/>
        <v xml:space="preserve"> </v>
      </c>
      <c r="D162" s="128" t="str">
        <f t="shared" si="6"/>
        <v xml:space="preserve"> </v>
      </c>
      <c r="E162" s="126">
        <v>1.1574074074074073E-5</v>
      </c>
      <c r="F162" s="127" t="e">
        <f t="shared" si="7"/>
        <v>#N/A</v>
      </c>
      <c r="G162" t="str">
        <f>IF((ISERROR((VLOOKUP(B162,Calculation!C$2:C$368,1,FALSE)))),"not entered","")</f>
        <v/>
      </c>
    </row>
    <row r="163" spans="2:7">
      <c r="B163" s="124" t="s">
        <v>8</v>
      </c>
      <c r="C163" s="128" t="str">
        <f t="shared" si="8"/>
        <v xml:space="preserve"> </v>
      </c>
      <c r="D163" s="128" t="str">
        <f t="shared" si="6"/>
        <v xml:space="preserve"> </v>
      </c>
      <c r="E163" s="126">
        <v>1.1574074074074073E-5</v>
      </c>
      <c r="F163" s="127" t="e">
        <f t="shared" si="7"/>
        <v>#N/A</v>
      </c>
      <c r="G163" t="str">
        <f>IF((ISERROR((VLOOKUP(B163,Calculation!C$2:C$368,1,FALSE)))),"not entered","")</f>
        <v/>
      </c>
    </row>
    <row r="164" spans="2:7">
      <c r="B164" s="124" t="s">
        <v>8</v>
      </c>
      <c r="C164" s="128" t="str">
        <f t="shared" si="8"/>
        <v xml:space="preserve"> </v>
      </c>
      <c r="D164" s="128" t="str">
        <f t="shared" si="6"/>
        <v xml:space="preserve"> </v>
      </c>
      <c r="E164" s="126">
        <v>1.1574074074074073E-5</v>
      </c>
      <c r="F164" s="127" t="e">
        <f t="shared" si="7"/>
        <v>#N/A</v>
      </c>
      <c r="G164" t="str">
        <f>IF((ISERROR((VLOOKUP(B164,Calculation!C$2:C$368,1,FALSE)))),"not entered","")</f>
        <v/>
      </c>
    </row>
    <row r="165" spans="2:7">
      <c r="B165" s="124" t="s">
        <v>8</v>
      </c>
      <c r="C165" s="128" t="str">
        <f t="shared" si="8"/>
        <v xml:space="preserve"> </v>
      </c>
      <c r="D165" s="128" t="str">
        <f t="shared" si="6"/>
        <v xml:space="preserve"> </v>
      </c>
      <c r="E165" s="126">
        <v>1.1574074074074073E-5</v>
      </c>
      <c r="F165" s="127" t="e">
        <f t="shared" si="7"/>
        <v>#N/A</v>
      </c>
      <c r="G165" t="str">
        <f>IF((ISERROR((VLOOKUP(B165,Calculation!C$2:C$368,1,FALSE)))),"not entered","")</f>
        <v/>
      </c>
    </row>
    <row r="166" spans="2:7">
      <c r="B166" s="124" t="s">
        <v>8</v>
      </c>
      <c r="C166" s="128" t="str">
        <f t="shared" si="8"/>
        <v xml:space="preserve"> </v>
      </c>
      <c r="D166" s="128" t="str">
        <f t="shared" si="6"/>
        <v xml:space="preserve"> </v>
      </c>
      <c r="E166" s="126">
        <v>1.1574074074074073E-5</v>
      </c>
      <c r="F166" s="127" t="e">
        <f t="shared" si="7"/>
        <v>#N/A</v>
      </c>
      <c r="G166" t="str">
        <f>IF((ISERROR((VLOOKUP(B166,Calculation!C$2:C$368,1,FALSE)))),"not entered","")</f>
        <v/>
      </c>
    </row>
    <row r="167" spans="2:7">
      <c r="B167" s="124" t="s">
        <v>8</v>
      </c>
      <c r="C167" s="128" t="str">
        <f t="shared" si="8"/>
        <v xml:space="preserve"> </v>
      </c>
      <c r="D167" s="128" t="str">
        <f t="shared" si="6"/>
        <v xml:space="preserve"> </v>
      </c>
      <c r="E167" s="126">
        <v>1.1574074074074073E-5</v>
      </c>
      <c r="F167" s="127" t="e">
        <f t="shared" si="7"/>
        <v>#N/A</v>
      </c>
      <c r="G167" t="str">
        <f>IF((ISERROR((VLOOKUP(B167,Calculation!C$2:C$368,1,FALSE)))),"not entered","")</f>
        <v/>
      </c>
    </row>
    <row r="168" spans="2:7">
      <c r="B168" s="124" t="s">
        <v>8</v>
      </c>
      <c r="C168" s="128" t="str">
        <f t="shared" si="8"/>
        <v xml:space="preserve"> </v>
      </c>
      <c r="D168" s="128" t="str">
        <f t="shared" si="6"/>
        <v xml:space="preserve"> </v>
      </c>
      <c r="E168" s="126">
        <v>1.1574074074074073E-5</v>
      </c>
      <c r="F168" s="127" t="e">
        <f t="shared" si="7"/>
        <v>#N/A</v>
      </c>
      <c r="G168" t="str">
        <f>IF((ISERROR((VLOOKUP(B168,Calculation!C$2:C$368,1,FALSE)))),"not entered","")</f>
        <v/>
      </c>
    </row>
    <row r="169" spans="2:7">
      <c r="B169" s="124" t="s">
        <v>8</v>
      </c>
      <c r="C169" s="128" t="str">
        <f t="shared" si="8"/>
        <v xml:space="preserve"> </v>
      </c>
      <c r="D169" s="128" t="str">
        <f t="shared" si="6"/>
        <v xml:space="preserve"> </v>
      </c>
      <c r="E169" s="126">
        <v>1.1574074074074073E-5</v>
      </c>
      <c r="F169" s="127" t="e">
        <f t="shared" si="7"/>
        <v>#N/A</v>
      </c>
      <c r="G169" t="str">
        <f>IF((ISERROR((VLOOKUP(B169,Calculation!C$2:C$368,1,FALSE)))),"not entered","")</f>
        <v/>
      </c>
    </row>
    <row r="170" spans="2:7">
      <c r="B170" s="124" t="s">
        <v>8</v>
      </c>
      <c r="C170" s="128" t="str">
        <f t="shared" si="8"/>
        <v xml:space="preserve"> </v>
      </c>
      <c r="D170" s="128" t="str">
        <f t="shared" si="6"/>
        <v xml:space="preserve"> </v>
      </c>
      <c r="E170" s="126">
        <v>1.1574074074074073E-5</v>
      </c>
      <c r="F170" s="127" t="e">
        <f t="shared" si="7"/>
        <v>#N/A</v>
      </c>
      <c r="G170" t="str">
        <f>IF((ISERROR((VLOOKUP(B170,Calculation!C$2:C$368,1,FALSE)))),"not entered","")</f>
        <v/>
      </c>
    </row>
    <row r="171" spans="2:7">
      <c r="B171" s="124" t="s">
        <v>8</v>
      </c>
      <c r="C171" s="128" t="str">
        <f t="shared" si="8"/>
        <v xml:space="preserve"> </v>
      </c>
      <c r="D171" s="128" t="str">
        <f t="shared" si="6"/>
        <v xml:space="preserve"> </v>
      </c>
      <c r="E171" s="126">
        <v>1.1574074074074073E-5</v>
      </c>
      <c r="F171" s="127" t="e">
        <f t="shared" si="7"/>
        <v>#N/A</v>
      </c>
      <c r="G171" t="str">
        <f>IF((ISERROR((VLOOKUP(B171,Calculation!C$2:C$368,1,FALSE)))),"not entered","")</f>
        <v/>
      </c>
    </row>
    <row r="172" spans="2:7">
      <c r="B172" s="124" t="s">
        <v>8</v>
      </c>
      <c r="C172" s="128" t="str">
        <f t="shared" si="8"/>
        <v xml:space="preserve"> </v>
      </c>
      <c r="D172" s="128" t="str">
        <f t="shared" si="6"/>
        <v xml:space="preserve"> </v>
      </c>
      <c r="E172" s="126">
        <v>1.1574074074074073E-5</v>
      </c>
      <c r="F172" s="127" t="e">
        <f t="shared" si="7"/>
        <v>#N/A</v>
      </c>
      <c r="G172" t="str">
        <f>IF((ISERROR((VLOOKUP(B172,Calculation!C$2:C$368,1,FALSE)))),"not entered","")</f>
        <v/>
      </c>
    </row>
    <row r="173" spans="2:7">
      <c r="B173" s="124" t="s">
        <v>8</v>
      </c>
      <c r="C173" s="128" t="str">
        <f t="shared" si="8"/>
        <v xml:space="preserve"> </v>
      </c>
      <c r="D173" s="128" t="str">
        <f t="shared" si="6"/>
        <v xml:space="preserve"> </v>
      </c>
      <c r="E173" s="126">
        <v>1.1574074074074073E-5</v>
      </c>
      <c r="F173" s="127" t="e">
        <f t="shared" si="7"/>
        <v>#N/A</v>
      </c>
      <c r="G173" t="str">
        <f>IF((ISERROR((VLOOKUP(B173,Calculation!C$2:C$368,1,FALSE)))),"not entered","")</f>
        <v/>
      </c>
    </row>
    <row r="174" spans="2:7">
      <c r="B174" s="124" t="s">
        <v>8</v>
      </c>
      <c r="C174" s="128" t="str">
        <f t="shared" si="8"/>
        <v xml:space="preserve"> </v>
      </c>
      <c r="D174" s="128" t="str">
        <f t="shared" si="6"/>
        <v xml:space="preserve"> </v>
      </c>
      <c r="E174" s="126">
        <v>1.1574074074074073E-5</v>
      </c>
      <c r="F174" s="127" t="e">
        <f t="shared" si="7"/>
        <v>#N/A</v>
      </c>
      <c r="G174" t="str">
        <f>IF((ISERROR((VLOOKUP(B174,Calculation!C$2:C$368,1,FALSE)))),"not entered","")</f>
        <v/>
      </c>
    </row>
    <row r="175" spans="2:7">
      <c r="B175" s="124" t="s">
        <v>8</v>
      </c>
      <c r="C175" s="128" t="str">
        <f t="shared" si="8"/>
        <v xml:space="preserve"> </v>
      </c>
      <c r="D175" s="128" t="str">
        <f t="shared" si="6"/>
        <v xml:space="preserve"> </v>
      </c>
      <c r="E175" s="126">
        <v>1.1574074074074073E-5</v>
      </c>
      <c r="F175" s="127" t="e">
        <f t="shared" si="7"/>
        <v>#N/A</v>
      </c>
      <c r="G175" t="str">
        <f>IF((ISERROR((VLOOKUP(B175,Calculation!C$2:C$368,1,FALSE)))),"not entered","")</f>
        <v/>
      </c>
    </row>
    <row r="176" spans="2:7">
      <c r="B176" s="124" t="s">
        <v>8</v>
      </c>
      <c r="C176" s="128" t="str">
        <f t="shared" si="8"/>
        <v xml:space="preserve"> </v>
      </c>
      <c r="D176" s="128" t="str">
        <f t="shared" si="6"/>
        <v xml:space="preserve"> </v>
      </c>
      <c r="E176" s="126">
        <v>1.1574074074074073E-5</v>
      </c>
      <c r="F176" s="127" t="e">
        <f t="shared" si="7"/>
        <v>#N/A</v>
      </c>
      <c r="G176" t="str">
        <f>IF((ISERROR((VLOOKUP(B176,Calculation!C$2:C$368,1,FALSE)))),"not entered","")</f>
        <v/>
      </c>
    </row>
    <row r="177" spans="2:7">
      <c r="B177" s="124" t="s">
        <v>8</v>
      </c>
      <c r="C177" s="128" t="str">
        <f t="shared" si="8"/>
        <v xml:space="preserve"> </v>
      </c>
      <c r="D177" s="128" t="str">
        <f t="shared" si="6"/>
        <v xml:space="preserve"> </v>
      </c>
      <c r="E177" s="126">
        <v>1.1574074074074073E-5</v>
      </c>
      <c r="F177" s="127" t="e">
        <f t="shared" si="7"/>
        <v>#N/A</v>
      </c>
      <c r="G177" t="str">
        <f>IF((ISERROR((VLOOKUP(B177,Calculation!C$2:C$368,1,FALSE)))),"not entered","")</f>
        <v/>
      </c>
    </row>
    <row r="178" spans="2:7">
      <c r="B178" s="124" t="s">
        <v>8</v>
      </c>
      <c r="C178" s="128" t="str">
        <f t="shared" si="8"/>
        <v xml:space="preserve"> </v>
      </c>
      <c r="D178" s="128" t="str">
        <f t="shared" si="6"/>
        <v xml:space="preserve"> </v>
      </c>
      <c r="E178" s="126">
        <v>1.1574074074074073E-5</v>
      </c>
      <c r="F178" s="127" t="e">
        <f t="shared" si="7"/>
        <v>#N/A</v>
      </c>
      <c r="G178" t="str">
        <f>IF((ISERROR((VLOOKUP(B178,Calculation!C$2:C$368,1,FALSE)))),"not entered","")</f>
        <v/>
      </c>
    </row>
    <row r="179" spans="2:7">
      <c r="B179" s="124" t="s">
        <v>8</v>
      </c>
      <c r="C179" s="128" t="str">
        <f t="shared" si="8"/>
        <v xml:space="preserve"> </v>
      </c>
      <c r="D179" s="128" t="str">
        <f t="shared" si="6"/>
        <v xml:space="preserve"> </v>
      </c>
      <c r="E179" s="126">
        <v>1.1574074074074073E-5</v>
      </c>
      <c r="F179" s="127" t="e">
        <f t="shared" si="7"/>
        <v>#N/A</v>
      </c>
      <c r="G179" t="str">
        <f>IF((ISERROR((VLOOKUP(B179,Calculation!C$2:C$368,1,FALSE)))),"not entered","")</f>
        <v/>
      </c>
    </row>
    <row r="180" spans="2:7">
      <c r="B180" s="124" t="s">
        <v>8</v>
      </c>
      <c r="C180" s="128" t="str">
        <f t="shared" si="8"/>
        <v xml:space="preserve"> </v>
      </c>
      <c r="D180" s="128" t="str">
        <f t="shared" si="6"/>
        <v xml:space="preserve"> </v>
      </c>
      <c r="E180" s="126">
        <v>1.1574074074074073E-5</v>
      </c>
      <c r="F180" s="127" t="e">
        <f t="shared" si="7"/>
        <v>#N/A</v>
      </c>
      <c r="G180" t="str">
        <f>IF((ISERROR((VLOOKUP(B180,Calculation!C$2:C$368,1,FALSE)))),"not entered","")</f>
        <v/>
      </c>
    </row>
    <row r="181" spans="2:7">
      <c r="B181" s="124" t="s">
        <v>8</v>
      </c>
      <c r="C181" s="128" t="str">
        <f t="shared" si="8"/>
        <v xml:space="preserve"> </v>
      </c>
      <c r="D181" s="128" t="str">
        <f t="shared" si="6"/>
        <v xml:space="preserve"> </v>
      </c>
      <c r="E181" s="126">
        <v>1.1574074074074073E-5</v>
      </c>
      <c r="F181" s="127" t="e">
        <f t="shared" si="7"/>
        <v>#N/A</v>
      </c>
      <c r="G181" t="str">
        <f>IF((ISERROR((VLOOKUP(B181,Calculation!C$2:C$368,1,FALSE)))),"not entered","")</f>
        <v/>
      </c>
    </row>
    <row r="182" spans="2:7">
      <c r="B182" s="124" t="s">
        <v>8</v>
      </c>
      <c r="C182" s="128" t="str">
        <f t="shared" si="8"/>
        <v xml:space="preserve"> </v>
      </c>
      <c r="D182" s="128" t="str">
        <f t="shared" si="6"/>
        <v xml:space="preserve"> </v>
      </c>
      <c r="E182" s="126">
        <v>1.1574074074074073E-5</v>
      </c>
      <c r="F182" s="127" t="e">
        <f t="shared" si="7"/>
        <v>#N/A</v>
      </c>
      <c r="G182" t="str">
        <f>IF((ISERROR((VLOOKUP(B182,Calculation!C$2:C$368,1,FALSE)))),"not entered","")</f>
        <v/>
      </c>
    </row>
    <row r="183" spans="2:7">
      <c r="B183" s="124" t="s">
        <v>8</v>
      </c>
      <c r="C183" s="128" t="str">
        <f t="shared" si="8"/>
        <v xml:space="preserve"> </v>
      </c>
      <c r="D183" s="128" t="str">
        <f t="shared" si="6"/>
        <v xml:space="preserve"> </v>
      </c>
      <c r="E183" s="126">
        <v>1.1574074074074073E-5</v>
      </c>
      <c r="F183" s="127" t="e">
        <f t="shared" si="7"/>
        <v>#N/A</v>
      </c>
      <c r="G183" t="str">
        <f>IF((ISERROR((VLOOKUP(B183,Calculation!C$2:C$368,1,FALSE)))),"not entered","")</f>
        <v/>
      </c>
    </row>
    <row r="184" spans="2:7">
      <c r="B184" s="124" t="s">
        <v>8</v>
      </c>
      <c r="C184" s="128" t="str">
        <f t="shared" si="8"/>
        <v xml:space="preserve"> </v>
      </c>
      <c r="D184" s="128" t="str">
        <f t="shared" si="6"/>
        <v xml:space="preserve"> </v>
      </c>
      <c r="E184" s="126">
        <v>1.1574074074074073E-5</v>
      </c>
      <c r="F184" s="127" t="e">
        <f t="shared" si="7"/>
        <v>#N/A</v>
      </c>
      <c r="G184" t="str">
        <f>IF((ISERROR((VLOOKUP(B184,Calculation!C$2:C$368,1,FALSE)))),"not entered","")</f>
        <v/>
      </c>
    </row>
    <row r="185" spans="2:7">
      <c r="B185" s="124" t="s">
        <v>8</v>
      </c>
      <c r="C185" s="128" t="str">
        <f t="shared" si="8"/>
        <v xml:space="preserve"> </v>
      </c>
      <c r="D185" s="128" t="str">
        <f t="shared" si="6"/>
        <v xml:space="preserve"> </v>
      </c>
      <c r="E185" s="126">
        <v>1.1574074074074073E-5</v>
      </c>
      <c r="F185" s="127" t="e">
        <f t="shared" si="7"/>
        <v>#N/A</v>
      </c>
      <c r="G185" t="str">
        <f>IF((ISERROR((VLOOKUP(B185,Calculation!C$2:C$368,1,FALSE)))),"not entered","")</f>
        <v/>
      </c>
    </row>
    <row r="186" spans="2:7">
      <c r="B186" s="124" t="s">
        <v>8</v>
      </c>
      <c r="C186" s="128" t="str">
        <f t="shared" si="8"/>
        <v xml:space="preserve"> </v>
      </c>
      <c r="D186" s="128" t="str">
        <f t="shared" si="6"/>
        <v xml:space="preserve"> </v>
      </c>
      <c r="E186" s="126">
        <v>1.1574074074074073E-5</v>
      </c>
      <c r="F186" s="127" t="e">
        <f t="shared" si="7"/>
        <v>#N/A</v>
      </c>
      <c r="G186" t="str">
        <f>IF((ISERROR((VLOOKUP(B186,Calculation!C$2:C$368,1,FALSE)))),"not entered","")</f>
        <v/>
      </c>
    </row>
    <row r="187" spans="2:7">
      <c r="B187" s="124" t="s">
        <v>8</v>
      </c>
      <c r="C187" s="128" t="str">
        <f t="shared" si="8"/>
        <v xml:space="preserve"> </v>
      </c>
      <c r="D187" s="128" t="str">
        <f t="shared" si="6"/>
        <v xml:space="preserve"> </v>
      </c>
      <c r="E187" s="126">
        <v>1.1574074074074073E-5</v>
      </c>
      <c r="F187" s="127" t="e">
        <f t="shared" si="7"/>
        <v>#N/A</v>
      </c>
      <c r="G187" t="str">
        <f>IF((ISERROR((VLOOKUP(B187,Calculation!C$2:C$368,1,FALSE)))),"not entered","")</f>
        <v/>
      </c>
    </row>
    <row r="188" spans="2:7">
      <c r="B188" s="124" t="s">
        <v>8</v>
      </c>
      <c r="C188" s="128" t="str">
        <f t="shared" si="8"/>
        <v xml:space="preserve"> </v>
      </c>
      <c r="D188" s="128" t="str">
        <f t="shared" si="6"/>
        <v xml:space="preserve"> </v>
      </c>
      <c r="E188" s="126">
        <v>1.1574074074074073E-5</v>
      </c>
      <c r="F188" s="127" t="e">
        <f t="shared" si="7"/>
        <v>#N/A</v>
      </c>
      <c r="G188" t="str">
        <f>IF((ISERROR((VLOOKUP(B188,Calculation!C$2:C$368,1,FALSE)))),"not entered","")</f>
        <v/>
      </c>
    </row>
    <row r="189" spans="2:7">
      <c r="B189" s="124" t="s">
        <v>8</v>
      </c>
      <c r="C189" s="128" t="str">
        <f t="shared" si="8"/>
        <v xml:space="preserve"> </v>
      </c>
      <c r="D189" s="128" t="str">
        <f t="shared" si="6"/>
        <v xml:space="preserve"> </v>
      </c>
      <c r="E189" s="126">
        <v>1.1574074074074073E-5</v>
      </c>
      <c r="F189" s="127" t="e">
        <f t="shared" si="7"/>
        <v>#N/A</v>
      </c>
      <c r="G189" t="str">
        <f>IF((ISERROR((VLOOKUP(B189,Calculation!C$2:C$368,1,FALSE)))),"not entered","")</f>
        <v/>
      </c>
    </row>
    <row r="190" spans="2:7">
      <c r="B190" s="124" t="s">
        <v>8</v>
      </c>
      <c r="C190" s="128" t="str">
        <f t="shared" si="8"/>
        <v xml:space="preserve"> </v>
      </c>
      <c r="D190" s="128" t="str">
        <f t="shared" si="6"/>
        <v xml:space="preserve"> </v>
      </c>
      <c r="E190" s="126">
        <v>1.1574074074074073E-5</v>
      </c>
      <c r="F190" s="127" t="e">
        <f t="shared" si="7"/>
        <v>#N/A</v>
      </c>
      <c r="G190" t="str">
        <f>IF((ISERROR((VLOOKUP(B190,Calculation!C$2:C$368,1,FALSE)))),"not entered","")</f>
        <v/>
      </c>
    </row>
    <row r="191" spans="2:7">
      <c r="B191" s="124" t="s">
        <v>8</v>
      </c>
      <c r="C191" s="128" t="str">
        <f t="shared" si="8"/>
        <v xml:space="preserve"> </v>
      </c>
      <c r="D191" s="128" t="str">
        <f t="shared" si="6"/>
        <v xml:space="preserve"> </v>
      </c>
      <c r="E191" s="126">
        <v>1.1574074074074073E-5</v>
      </c>
      <c r="F191" s="127" t="e">
        <f t="shared" si="7"/>
        <v>#N/A</v>
      </c>
      <c r="G191" t="str">
        <f>IF((ISERROR((VLOOKUP(B191,Calculation!C$2:C$368,1,FALSE)))),"not entered","")</f>
        <v/>
      </c>
    </row>
    <row r="192" spans="2:7">
      <c r="B192" s="124" t="s">
        <v>8</v>
      </c>
      <c r="C192" s="128" t="str">
        <f t="shared" si="8"/>
        <v xml:space="preserve"> </v>
      </c>
      <c r="D192" s="128" t="str">
        <f t="shared" si="6"/>
        <v xml:space="preserve"> </v>
      </c>
      <c r="E192" s="126">
        <v>1.1574074074074073E-5</v>
      </c>
      <c r="F192" s="127" t="e">
        <f t="shared" si="7"/>
        <v>#N/A</v>
      </c>
      <c r="G192" t="str">
        <f>IF((ISERROR((VLOOKUP(B192,Calculation!C$2:C$368,1,FALSE)))),"not entered","")</f>
        <v/>
      </c>
    </row>
    <row r="193" spans="2:7">
      <c r="B193" s="124" t="s">
        <v>8</v>
      </c>
      <c r="C193" s="128" t="str">
        <f t="shared" si="8"/>
        <v xml:space="preserve"> </v>
      </c>
      <c r="D193" s="128" t="str">
        <f t="shared" si="6"/>
        <v xml:space="preserve"> </v>
      </c>
      <c r="E193" s="126">
        <v>1.1574074074074073E-5</v>
      </c>
      <c r="F193" s="127" t="e">
        <f t="shared" si="7"/>
        <v>#N/A</v>
      </c>
      <c r="G193" t="str">
        <f>IF((ISERROR((VLOOKUP(B193,Calculation!C$2:C$368,1,FALSE)))),"not entered","")</f>
        <v/>
      </c>
    </row>
    <row r="194" spans="2:7">
      <c r="B194" s="124" t="s">
        <v>8</v>
      </c>
      <c r="C194" s="128" t="str">
        <f t="shared" si="8"/>
        <v xml:space="preserve"> </v>
      </c>
      <c r="D194" s="128" t="str">
        <f t="shared" si="6"/>
        <v xml:space="preserve"> </v>
      </c>
      <c r="E194" s="126">
        <v>1.1574074074074073E-5</v>
      </c>
      <c r="F194" s="127" t="e">
        <f t="shared" si="7"/>
        <v>#N/A</v>
      </c>
      <c r="G194" t="str">
        <f>IF((ISERROR((VLOOKUP(B194,Calculation!C$2:C$368,1,FALSE)))),"not entered","")</f>
        <v/>
      </c>
    </row>
    <row r="195" spans="2:7">
      <c r="B195" s="124" t="s">
        <v>8</v>
      </c>
      <c r="C195" s="128" t="str">
        <f t="shared" si="8"/>
        <v xml:space="preserve"> </v>
      </c>
      <c r="D195" s="128" t="str">
        <f t="shared" si="6"/>
        <v xml:space="preserve"> </v>
      </c>
      <c r="E195" s="126">
        <v>1.1574074074074073E-5</v>
      </c>
      <c r="F195" s="127" t="e">
        <f t="shared" si="7"/>
        <v>#N/A</v>
      </c>
      <c r="G195" t="str">
        <f>IF((ISERROR((VLOOKUP(B195,Calculation!C$2:C$368,1,FALSE)))),"not entered","")</f>
        <v/>
      </c>
    </row>
    <row r="196" spans="2:7">
      <c r="B196" s="124" t="s">
        <v>8</v>
      </c>
      <c r="C196" s="128" t="str">
        <f t="shared" si="8"/>
        <v xml:space="preserve"> </v>
      </c>
      <c r="D196" s="128" t="str">
        <f t="shared" si="6"/>
        <v xml:space="preserve"> </v>
      </c>
      <c r="E196" s="126">
        <v>1.1574074074074073E-5</v>
      </c>
      <c r="F196" s="127" t="e">
        <f t="shared" si="7"/>
        <v>#N/A</v>
      </c>
      <c r="G196" t="str">
        <f>IF((ISERROR((VLOOKUP(B196,Calculation!C$2:C$368,1,FALSE)))),"not entered","")</f>
        <v/>
      </c>
    </row>
    <row r="197" spans="2:7">
      <c r="B197" s="124" t="s">
        <v>8</v>
      </c>
      <c r="C197" s="128" t="str">
        <f t="shared" si="8"/>
        <v xml:space="preserve"> </v>
      </c>
      <c r="D197" s="128" t="str">
        <f t="shared" si="6"/>
        <v xml:space="preserve"> </v>
      </c>
      <c r="E197" s="126">
        <v>1.1574074074074073E-5</v>
      </c>
      <c r="F197" s="127" t="e">
        <f t="shared" si="7"/>
        <v>#N/A</v>
      </c>
      <c r="G197" t="str">
        <f>IF((ISERROR((VLOOKUP(B197,Calculation!C$2:C$368,1,FALSE)))),"not entered","")</f>
        <v/>
      </c>
    </row>
    <row r="198" spans="2:7">
      <c r="B198" s="124" t="s">
        <v>8</v>
      </c>
      <c r="C198" s="128" t="str">
        <f t="shared" si="8"/>
        <v xml:space="preserve"> </v>
      </c>
      <c r="D198" s="128" t="str">
        <f t="shared" ref="D198:D203" si="9">VLOOKUP(B198,name,2,FALSE)</f>
        <v xml:space="preserve"> </v>
      </c>
      <c r="E198" s="126">
        <v>1.1574074074074073E-5</v>
      </c>
      <c r="F198" s="127" t="e">
        <f t="shared" ref="F198:F203" si="10">(VLOOKUP(C198,C$4:E$5,3,FALSE))/(E198/10000)</f>
        <v>#N/A</v>
      </c>
      <c r="G198" t="str">
        <f>IF((ISERROR((VLOOKUP(B198,Calculation!C$2:C$368,1,FALSE)))),"not entered","")</f>
        <v/>
      </c>
    </row>
    <row r="199" spans="2:7">
      <c r="B199" s="124" t="s">
        <v>8</v>
      </c>
      <c r="C199" s="128" t="str">
        <f t="shared" si="8"/>
        <v xml:space="preserve"> </v>
      </c>
      <c r="D199" s="128" t="str">
        <f t="shared" si="9"/>
        <v xml:space="preserve"> </v>
      </c>
      <c r="E199" s="126">
        <v>1.1574074074074073E-5</v>
      </c>
      <c r="F199" s="127" t="e">
        <f t="shared" si="10"/>
        <v>#N/A</v>
      </c>
      <c r="G199" t="str">
        <f>IF((ISERROR((VLOOKUP(B199,Calculation!C$2:C$368,1,FALSE)))),"not entered","")</f>
        <v/>
      </c>
    </row>
    <row r="200" spans="2:7">
      <c r="B200" s="124" t="s">
        <v>8</v>
      </c>
      <c r="C200" s="128" t="str">
        <f t="shared" si="8"/>
        <v xml:space="preserve"> </v>
      </c>
      <c r="D200" s="128" t="str">
        <f t="shared" si="9"/>
        <v xml:space="preserve"> </v>
      </c>
      <c r="E200" s="126">
        <v>1.1574074074074073E-5</v>
      </c>
      <c r="F200" s="127" t="e">
        <f t="shared" si="10"/>
        <v>#N/A</v>
      </c>
      <c r="G200" t="str">
        <f>IF((ISERROR((VLOOKUP(B200,Calculation!C$2:C$368,1,FALSE)))),"not entered","")</f>
        <v/>
      </c>
    </row>
    <row r="201" spans="2:7">
      <c r="B201" s="124" t="s">
        <v>8</v>
      </c>
      <c r="C201" s="128" t="str">
        <f t="shared" si="8"/>
        <v xml:space="preserve"> </v>
      </c>
      <c r="D201" s="128" t="str">
        <f t="shared" si="9"/>
        <v xml:space="preserve"> </v>
      </c>
      <c r="E201" s="126">
        <v>1.1574074074074073E-5</v>
      </c>
      <c r="F201" s="127" t="e">
        <f t="shared" si="10"/>
        <v>#N/A</v>
      </c>
      <c r="G201" t="str">
        <f>IF((ISERROR((VLOOKUP(B201,Calculation!C$2:C$368,1,FALSE)))),"not entered","")</f>
        <v/>
      </c>
    </row>
    <row r="202" spans="2:7">
      <c r="B202" s="124" t="s">
        <v>8</v>
      </c>
      <c r="C202" s="128" t="str">
        <f t="shared" si="8"/>
        <v xml:space="preserve"> </v>
      </c>
      <c r="D202" s="128" t="str">
        <f t="shared" si="9"/>
        <v xml:space="preserve"> </v>
      </c>
      <c r="E202" s="126">
        <v>1.1574074074074073E-5</v>
      </c>
      <c r="F202" s="127" t="e">
        <f t="shared" si="10"/>
        <v>#N/A</v>
      </c>
      <c r="G202" t="str">
        <f>IF((ISERROR((VLOOKUP(B202,Calculation!C$2:C$368,1,FALSE)))),"not entered","")</f>
        <v/>
      </c>
    </row>
    <row r="203" spans="2:7">
      <c r="B203" s="124" t="s">
        <v>8</v>
      </c>
      <c r="C203" s="128" t="str">
        <f>VLOOKUP(B203,name,3,FALSE)</f>
        <v xml:space="preserve"> </v>
      </c>
      <c r="D203" s="128" t="str">
        <f t="shared" si="9"/>
        <v xml:space="preserve"> </v>
      </c>
      <c r="E203" s="126">
        <v>1.1574074074074073E-5</v>
      </c>
      <c r="F203" s="127" t="e">
        <f t="shared" si="10"/>
        <v>#N/A</v>
      </c>
      <c r="G203" t="str">
        <f>IF((ISERROR((VLOOKUP(B203,Calculation!C$2:C$368,1,FALSE)))),"not entered","")</f>
        <v/>
      </c>
    </row>
    <row r="204" spans="2:7" ht="13.5" thickBot="1">
      <c r="B204" s="129"/>
      <c r="C204" s="130"/>
      <c r="D204" s="130"/>
      <c r="E204" s="131"/>
      <c r="F204" s="132"/>
      <c r="G204" t="str">
        <f>IF((ISERROR((VLOOKUP(B204,Calculation!C$2:C$368,1,FALSE)))),"not entered","")</f>
        <v>not entered</v>
      </c>
    </row>
    <row r="205" spans="2:7" ht="13.5" thickBot="1">
      <c r="B205" s="70"/>
      <c r="C205" s="71"/>
      <c r="D205" s="71"/>
      <c r="E205" s="72"/>
      <c r="F205" s="73"/>
    </row>
    <row r="206" spans="2:7">
      <c r="B206" s="30"/>
      <c r="C206" s="57"/>
      <c r="D206" s="57"/>
      <c r="E206" s="31"/>
      <c r="F206" s="32"/>
    </row>
    <row r="207" spans="2:7">
      <c r="B207" s="30"/>
      <c r="C207" s="57"/>
      <c r="D207" s="57"/>
      <c r="E207" s="31"/>
      <c r="F207" s="32"/>
    </row>
  </sheetData>
  <phoneticPr fontId="2" type="noConversion"/>
  <conditionalFormatting sqref="G4:G205">
    <cfRule type="cellIs" dxfId="46" priority="5" stopIfTrue="1" operator="equal">
      <formula>#N/A</formula>
    </cfRule>
  </conditionalFormatting>
  <conditionalFormatting sqref="B1:B3 B205:B207">
    <cfRule type="cellIs" dxfId="45" priority="6" stopIfTrue="1" operator="equal">
      <formula>"x"</formula>
    </cfRule>
  </conditionalFormatting>
  <conditionalFormatting sqref="G4:G30">
    <cfRule type="cellIs" dxfId="44" priority="3" stopIfTrue="1" operator="equal">
      <formula>#N/A</formula>
    </cfRule>
  </conditionalFormatting>
  <conditionalFormatting sqref="B4:B5 B7:B204">
    <cfRule type="cellIs" dxfId="43" priority="2" stopIfTrue="1" operator="equal">
      <formula>"x"</formula>
    </cfRule>
  </conditionalFormatting>
  <conditionalFormatting sqref="B6">
    <cfRule type="cellIs" dxfId="42" priority="1" stopIfTrue="1" operator="equal">
      <formula>"x"</formula>
    </cfRule>
  </conditionalFormatting>
  <pageMargins left="0.75" right="0.75" top="1" bottom="1" header="0.5" footer="0.5"/>
  <headerFooter alignWithMargins="0"/>
  <webPublishItems count="2">
    <webPublishItem id="556" divId="ebta league Youth_556" sourceType="range" sourceRef="A1:F13" destinationFile="C:\A TEER\Web\TEER League 08\culford.htm"/>
    <webPublishItem id="7951" divId="ebta league Youth_7951" sourceType="range" sourceRef="A1:F14" destinationFile="C:\A TEER\Web\TEER League 09\TriForce Y.htm"/>
  </webPublishItems>
</worksheet>
</file>

<file path=xl/worksheets/sheet15.xml><?xml version="1.0" encoding="utf-8"?>
<worksheet xmlns="http://schemas.openxmlformats.org/spreadsheetml/2006/main" xmlns:r="http://schemas.openxmlformats.org/officeDocument/2006/relationships">
  <dimension ref="B1:G206"/>
  <sheetViews>
    <sheetView workbookViewId="0">
      <selection activeCell="B2" sqref="B2"/>
    </sheetView>
  </sheetViews>
  <sheetFormatPr defaultRowHeight="12.75"/>
  <cols>
    <col min="1" max="1" width="1.85546875" customWidth="1"/>
    <col min="2" max="2" width="18.85546875" customWidth="1"/>
    <col min="3" max="3" width="12.85546875" bestFit="1" customWidth="1"/>
    <col min="4" max="4" width="26.28515625" customWidth="1"/>
    <col min="5" max="5" width="8.140625" bestFit="1" customWidth="1"/>
    <col min="6" max="6" width="8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Races!A13</f>
        <v>Tri Force</v>
      </c>
      <c r="C2" s="57"/>
      <c r="D2" s="31"/>
      <c r="E2" s="32"/>
    </row>
    <row r="3" spans="2:7" ht="13.5" thickBot="1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>
      <c r="B4" s="120" t="s">
        <v>69</v>
      </c>
      <c r="C4" s="121" t="s">
        <v>73</v>
      </c>
      <c r="D4" s="121"/>
      <c r="E4" s="122">
        <v>1.6493055555555556E-2</v>
      </c>
      <c r="F4" s="123"/>
      <c r="G4" t="str">
        <f>IF((ISERROR((VLOOKUP(B4,Calculation!C$2:C$368,1,FALSE)))),"not entered","")</f>
        <v/>
      </c>
    </row>
    <row r="5" spans="2:7">
      <c r="B5" s="124" t="s">
        <v>69</v>
      </c>
      <c r="C5" s="125" t="s">
        <v>74</v>
      </c>
      <c r="D5" s="125"/>
      <c r="E5" s="126">
        <v>1.5509259259259259E-2</v>
      </c>
      <c r="F5" s="127"/>
      <c r="G5" t="str">
        <f>IF((ISERROR((VLOOKUP(B5,Calculation!C$2:C$368,1,FALSE)))),"not entered","")</f>
        <v/>
      </c>
    </row>
    <row r="6" spans="2:7">
      <c r="B6" s="124" t="s">
        <v>100</v>
      </c>
      <c r="C6" s="128" t="str">
        <f>VLOOKUP(B6,name,3,FALSE)</f>
        <v>Female</v>
      </c>
      <c r="D6" s="128" t="str">
        <f t="shared" ref="D6:D69" si="0">VLOOKUP(B6,name,2,FALSE)</f>
        <v>City of Norwich triathlon club</v>
      </c>
      <c r="E6" s="126">
        <v>1.6493055555555556E-2</v>
      </c>
      <c r="F6" s="127">
        <f t="shared" ref="F6:F69" si="1">(VLOOKUP(C6,C$4:E$5,3,FALSE))/(E6/10000)</f>
        <v>10000</v>
      </c>
      <c r="G6" t="str">
        <f>IF((ISERROR((VLOOKUP(B6,Calculation!C$2:C$368,1,FALSE)))),"not entered","")</f>
        <v/>
      </c>
    </row>
    <row r="7" spans="2:7">
      <c r="B7" s="124" t="s">
        <v>101</v>
      </c>
      <c r="C7" s="128" t="str">
        <f>VLOOKUP(B7,name,3,FALSE)</f>
        <v>Female</v>
      </c>
      <c r="D7" s="128" t="str">
        <f t="shared" si="0"/>
        <v>Ipswich Triathlon Club</v>
      </c>
      <c r="E7" s="126">
        <v>1.6875000000000001E-2</v>
      </c>
      <c r="F7" s="127">
        <f t="shared" si="1"/>
        <v>9773.6625514403295</v>
      </c>
      <c r="G7" t="str">
        <f>IF((ISERROR((VLOOKUP(B7,Calculation!C$2:C$368,1,FALSE)))),"not entered","")</f>
        <v/>
      </c>
    </row>
    <row r="8" spans="2:7">
      <c r="B8" s="124" t="s">
        <v>136</v>
      </c>
      <c r="C8" s="128" t="str">
        <f>VLOOKUP(B8,name,3,FALSE)</f>
        <v>Female</v>
      </c>
      <c r="D8" s="128" t="str">
        <f t="shared" si="0"/>
        <v>Tri Sport Epping</v>
      </c>
      <c r="E8" s="126">
        <v>1.7013888888888887E-2</v>
      </c>
      <c r="F8" s="127">
        <f>(VLOOKUP(C8,C$4:E$5,3,FALSE))/(E8/10000)</f>
        <v>9693.8775510204086</v>
      </c>
      <c r="G8" t="str">
        <f>IF((ISERROR((VLOOKUP(B8,Calculation!C$2:C$368,1,FALSE)))),"not entered","")</f>
        <v/>
      </c>
    </row>
    <row r="9" spans="2:7">
      <c r="B9" s="124" t="s">
        <v>150</v>
      </c>
      <c r="C9" s="128" t="str">
        <f>VLOOKUP(B9,name,3,FALSE)</f>
        <v>Female</v>
      </c>
      <c r="D9" s="128" t="str">
        <f t="shared" si="0"/>
        <v>Cambridge Triathlon Club</v>
      </c>
      <c r="E9" s="126">
        <v>1.7951388888888888E-2</v>
      </c>
      <c r="F9" s="127">
        <f t="shared" si="1"/>
        <v>9187.6208897485503</v>
      </c>
      <c r="G9" t="str">
        <f>IF((ISERROR((VLOOKUP(B9,Calculation!C$2:C$368,1,FALSE)))),"not entered","")</f>
        <v/>
      </c>
    </row>
    <row r="10" spans="2:7">
      <c r="B10" s="124" t="s">
        <v>104</v>
      </c>
      <c r="C10" s="128" t="str">
        <f>VLOOKUP(B10,name,3,FALSE)</f>
        <v>Female</v>
      </c>
      <c r="D10" s="128" t="str">
        <f t="shared" si="0"/>
        <v>Discovery Tri</v>
      </c>
      <c r="E10" s="126">
        <v>1.8784722222222223E-2</v>
      </c>
      <c r="F10" s="127">
        <f t="shared" si="1"/>
        <v>8780.0369685767091</v>
      </c>
      <c r="G10" t="str">
        <f>IF((ISERROR((VLOOKUP(B10,Calculation!C$2:C$368,1,FALSE)))),"not entered","")</f>
        <v/>
      </c>
    </row>
    <row r="11" spans="2:7">
      <c r="B11" s="124" t="s">
        <v>201</v>
      </c>
      <c r="C11" s="128" t="s">
        <v>73</v>
      </c>
      <c r="D11" s="128" t="str">
        <f t="shared" si="0"/>
        <v>Tri-force</v>
      </c>
      <c r="E11" s="126">
        <v>1.9918981481481482E-2</v>
      </c>
      <c r="F11" s="127">
        <f t="shared" si="1"/>
        <v>8280.0697269029642</v>
      </c>
      <c r="G11" t="str">
        <f>IF((ISERROR((VLOOKUP(B11,Calculation!C$2:C$368,1,FALSE)))),"not entered","")</f>
        <v/>
      </c>
    </row>
    <row r="12" spans="2:7">
      <c r="B12" s="124" t="s">
        <v>171</v>
      </c>
      <c r="C12" s="128" t="str">
        <f t="shared" ref="C12:C74" si="2">VLOOKUP(B12,name,3,FALSE)</f>
        <v>Female</v>
      </c>
      <c r="D12" s="128" t="str">
        <f t="shared" si="0"/>
        <v>West Suffolk SC</v>
      </c>
      <c r="E12" s="126">
        <v>2.011574074074074E-2</v>
      </c>
      <c r="F12" s="127">
        <f t="shared" si="1"/>
        <v>8199.0794016110485</v>
      </c>
      <c r="G12" t="str">
        <f>IF((ISERROR((VLOOKUP(B12,Calculation!C$2:C$368,1,FALSE)))),"not entered","")</f>
        <v/>
      </c>
    </row>
    <row r="13" spans="2:7">
      <c r="B13" s="124" t="s">
        <v>107</v>
      </c>
      <c r="C13" s="128" t="str">
        <f t="shared" si="2"/>
        <v>Female</v>
      </c>
      <c r="D13" s="128" t="str">
        <f t="shared" si="0"/>
        <v>East Essex Triathlon Club</v>
      </c>
      <c r="E13" s="126">
        <v>2.0972222222222222E-2</v>
      </c>
      <c r="F13" s="127">
        <f t="shared" si="1"/>
        <v>7864.2384105960273</v>
      </c>
      <c r="G13" t="str">
        <f>IF((ISERROR((VLOOKUP(B13,Calculation!C$2:C$368,1,FALSE)))),"not entered","")</f>
        <v/>
      </c>
    </row>
    <row r="14" spans="2:7">
      <c r="B14" s="124" t="s">
        <v>138</v>
      </c>
      <c r="C14" s="128" t="str">
        <f t="shared" si="2"/>
        <v>Female</v>
      </c>
      <c r="D14" s="128" t="str">
        <f t="shared" si="0"/>
        <v>Tri Sport Epping</v>
      </c>
      <c r="E14" s="126">
        <v>2.1886574074074076E-2</v>
      </c>
      <c r="F14" s="127">
        <f t="shared" si="1"/>
        <v>7535.69539925965</v>
      </c>
      <c r="G14" t="str">
        <f>IF((ISERROR((VLOOKUP(B14,Calculation!C$2:C$368,1,FALSE)))),"not entered","")</f>
        <v/>
      </c>
    </row>
    <row r="15" spans="2:7">
      <c r="B15" s="124" t="s">
        <v>108</v>
      </c>
      <c r="C15" s="128" t="str">
        <f t="shared" si="2"/>
        <v>Female</v>
      </c>
      <c r="D15" s="128" t="str">
        <f t="shared" si="0"/>
        <v>East Essex Triathlon Club</v>
      </c>
      <c r="E15" s="126">
        <v>2.2187499999999999E-2</v>
      </c>
      <c r="F15" s="127">
        <f t="shared" si="1"/>
        <v>7433.4898278560258</v>
      </c>
      <c r="G15" t="str">
        <f>IF((ISERROR((VLOOKUP(B15,Calculation!C$2:C$368,1,FALSE)))),"not entered","")</f>
        <v/>
      </c>
    </row>
    <row r="16" spans="2:7">
      <c r="B16" s="124" t="s">
        <v>152</v>
      </c>
      <c r="C16" s="128" t="str">
        <f t="shared" si="2"/>
        <v>Male</v>
      </c>
      <c r="D16" s="128" t="str">
        <f t="shared" si="0"/>
        <v>Cambridge Triathlon Club</v>
      </c>
      <c r="E16" s="126">
        <v>1.5509259259259259E-2</v>
      </c>
      <c r="F16" s="127">
        <f t="shared" si="1"/>
        <v>10000</v>
      </c>
      <c r="G16" t="str">
        <f>IF((ISERROR((VLOOKUP(B16,Calculation!C$2:C$368,1,FALSE)))),"not entered","")</f>
        <v/>
      </c>
    </row>
    <row r="17" spans="2:7">
      <c r="B17" s="124" t="s">
        <v>112</v>
      </c>
      <c r="C17" s="128" t="str">
        <f t="shared" si="2"/>
        <v>Male</v>
      </c>
      <c r="D17" s="128" t="str">
        <f t="shared" si="0"/>
        <v>East Essex Tri</v>
      </c>
      <c r="E17" s="126">
        <v>1.5949074074074074E-2</v>
      </c>
      <c r="F17" s="127">
        <f t="shared" si="1"/>
        <v>9724.2380261248181</v>
      </c>
      <c r="G17" t="str">
        <f>IF((ISERROR((VLOOKUP(B17,Calculation!C$2:C$368,1,FALSE)))),"not entered","")</f>
        <v/>
      </c>
    </row>
    <row r="18" spans="2:7">
      <c r="B18" s="124" t="s">
        <v>153</v>
      </c>
      <c r="C18" s="128" t="str">
        <f t="shared" si="2"/>
        <v>Male</v>
      </c>
      <c r="D18" s="128" t="str">
        <f t="shared" si="0"/>
        <v>Cambridge Triathlon Club</v>
      </c>
      <c r="E18" s="126">
        <v>1.6666666666666666E-2</v>
      </c>
      <c r="F18" s="127">
        <f t="shared" si="1"/>
        <v>9305.5555555555547</v>
      </c>
      <c r="G18" t="str">
        <f>IF((ISERROR((VLOOKUP(B18,Calculation!C$2:C$368,1,FALSE)))),"not entered","")</f>
        <v/>
      </c>
    </row>
    <row r="19" spans="2:7">
      <c r="B19" s="124" t="s">
        <v>115</v>
      </c>
      <c r="C19" s="128" t="str">
        <f t="shared" si="2"/>
        <v>Male</v>
      </c>
      <c r="D19" s="128" t="str">
        <f t="shared" si="0"/>
        <v>East Essex Triathlon Club</v>
      </c>
      <c r="E19" s="126">
        <v>1.7037037037037038E-2</v>
      </c>
      <c r="F19" s="127">
        <f t="shared" si="1"/>
        <v>9103.2608695652161</v>
      </c>
      <c r="G19" t="str">
        <f>IF((ISERROR((VLOOKUP(B19,Calculation!C$2:C$368,1,FALSE)))),"not entered","")</f>
        <v/>
      </c>
    </row>
    <row r="20" spans="2:7">
      <c r="B20" s="124" t="s">
        <v>173</v>
      </c>
      <c r="C20" s="128" t="str">
        <f t="shared" si="2"/>
        <v>Male</v>
      </c>
      <c r="D20" s="128" t="str">
        <f t="shared" si="0"/>
        <v>Walden Tri</v>
      </c>
      <c r="E20" s="126">
        <v>1.800925925925926E-2</v>
      </c>
      <c r="F20" s="127">
        <f t="shared" si="1"/>
        <v>8611.8251928020563</v>
      </c>
      <c r="G20" t="str">
        <f>IF((ISERROR((VLOOKUP(B20,Calculation!C$2:C$368,1,FALSE)))),"not entered","")</f>
        <v/>
      </c>
    </row>
    <row r="21" spans="2:7">
      <c r="B21" s="124" t="s">
        <v>159</v>
      </c>
      <c r="C21" s="128" t="str">
        <f t="shared" si="2"/>
        <v>Male</v>
      </c>
      <c r="D21" s="128" t="str">
        <f t="shared" si="0"/>
        <v>junior walden tri</v>
      </c>
      <c r="E21" s="126">
        <v>1.8865740740740742E-2</v>
      </c>
      <c r="F21" s="127">
        <f t="shared" si="1"/>
        <v>8220.8588957055217</v>
      </c>
      <c r="G21" t="str">
        <f>IF((ISERROR((VLOOKUP(B21,Calculation!C$2:C$368,1,FALSE)))),"not entered","")</f>
        <v/>
      </c>
    </row>
    <row r="22" spans="2:7">
      <c r="B22" s="124" t="s">
        <v>167</v>
      </c>
      <c r="C22" s="128" t="str">
        <f t="shared" si="2"/>
        <v>Male</v>
      </c>
      <c r="D22" s="128" t="str">
        <f t="shared" si="0"/>
        <v>Tri Force Herts</v>
      </c>
      <c r="E22" s="126">
        <v>1.9803240740740739E-2</v>
      </c>
      <c r="F22" s="127">
        <f t="shared" si="1"/>
        <v>7831.6773816481591</v>
      </c>
      <c r="G22" t="str">
        <f>IF((ISERROR((VLOOKUP(B22,Calculation!C$2:C$368,1,FALSE)))),"not entered","")</f>
        <v/>
      </c>
    </row>
    <row r="23" spans="2:7">
      <c r="B23" s="124" t="s">
        <v>144</v>
      </c>
      <c r="C23" s="128" t="str">
        <f t="shared" si="2"/>
        <v>Male</v>
      </c>
      <c r="D23" s="128" t="str">
        <f t="shared" si="0"/>
        <v>Tri Sport Epping</v>
      </c>
      <c r="E23" s="126">
        <v>1.9918981481481482E-2</v>
      </c>
      <c r="F23" s="127">
        <f t="shared" si="1"/>
        <v>7786.1708309122605</v>
      </c>
      <c r="G23" t="str">
        <f>IF((ISERROR((VLOOKUP(B23,Calculation!C$2:C$368,1,FALSE)))),"not entered","")</f>
        <v/>
      </c>
    </row>
    <row r="24" spans="2:7">
      <c r="B24" s="124" t="s">
        <v>119</v>
      </c>
      <c r="C24" s="128" t="str">
        <f t="shared" si="2"/>
        <v>Male</v>
      </c>
      <c r="D24" s="128" t="str">
        <f t="shared" si="0"/>
        <v>Tri Sport Epping</v>
      </c>
      <c r="E24" s="126">
        <v>2.105324074074074E-2</v>
      </c>
      <c r="F24" s="127">
        <f t="shared" si="1"/>
        <v>7366.6849917537102</v>
      </c>
      <c r="G24" t="str">
        <f>IF((ISERROR((VLOOKUP(B24,Calculation!C$2:C$368,1,FALSE)))),"not entered","")</f>
        <v/>
      </c>
    </row>
    <row r="25" spans="2:7">
      <c r="B25" s="124" t="s">
        <v>202</v>
      </c>
      <c r="C25" s="128" t="s">
        <v>74</v>
      </c>
      <c r="D25" s="128" t="str">
        <f t="shared" si="0"/>
        <v>Tri-force</v>
      </c>
      <c r="E25" s="126">
        <v>2.3333333333333334E-2</v>
      </c>
      <c r="F25" s="127">
        <f t="shared" si="1"/>
        <v>6646.8253968253957</v>
      </c>
      <c r="G25" t="str">
        <f>IF((ISERROR((VLOOKUP(B25,Calculation!C$2:C$368,1,FALSE)))),"not entered","")</f>
        <v/>
      </c>
    </row>
    <row r="26" spans="2:7">
      <c r="B26" s="124" t="s">
        <v>8</v>
      </c>
      <c r="C26" s="128" t="str">
        <f t="shared" si="2"/>
        <v xml:space="preserve"> </v>
      </c>
      <c r="D26" s="128" t="str">
        <f t="shared" si="0"/>
        <v xml:space="preserve"> </v>
      </c>
      <c r="E26" s="126">
        <v>1.1574074074074073E-5</v>
      </c>
      <c r="F26" s="127" t="e">
        <f t="shared" si="1"/>
        <v>#N/A</v>
      </c>
      <c r="G26" t="str">
        <f>IF((ISERROR((VLOOKUP(B26,Calculation!C$2:C$368,1,FALSE)))),"not entered","")</f>
        <v/>
      </c>
    </row>
    <row r="27" spans="2:7">
      <c r="B27" s="124" t="s">
        <v>8</v>
      </c>
      <c r="C27" s="128" t="str">
        <f t="shared" si="2"/>
        <v xml:space="preserve"> </v>
      </c>
      <c r="D27" s="128" t="str">
        <f t="shared" si="0"/>
        <v xml:space="preserve"> </v>
      </c>
      <c r="E27" s="126">
        <v>1.1574074074074073E-5</v>
      </c>
      <c r="F27" s="127" t="e">
        <f t="shared" si="1"/>
        <v>#N/A</v>
      </c>
      <c r="G27" t="str">
        <f>IF((ISERROR((VLOOKUP(B27,Calculation!C$2:C$368,1,FALSE)))),"not entered","")</f>
        <v/>
      </c>
    </row>
    <row r="28" spans="2:7">
      <c r="B28" s="124" t="s">
        <v>8</v>
      </c>
      <c r="C28" s="128" t="str">
        <f t="shared" si="2"/>
        <v xml:space="preserve"> </v>
      </c>
      <c r="D28" s="128" t="str">
        <f t="shared" si="0"/>
        <v xml:space="preserve"> </v>
      </c>
      <c r="E28" s="126">
        <v>1.1574074074074073E-5</v>
      </c>
      <c r="F28" s="127" t="e">
        <f t="shared" si="1"/>
        <v>#N/A</v>
      </c>
      <c r="G28" t="str">
        <f>IF((ISERROR((VLOOKUP(B28,Calculation!C$2:C$368,1,FALSE)))),"not entered","")</f>
        <v/>
      </c>
    </row>
    <row r="29" spans="2:7">
      <c r="B29" s="124" t="s">
        <v>8</v>
      </c>
      <c r="C29" s="128" t="str">
        <f t="shared" si="2"/>
        <v xml:space="preserve"> </v>
      </c>
      <c r="D29" s="128" t="str">
        <f t="shared" si="0"/>
        <v xml:space="preserve"> </v>
      </c>
      <c r="E29" s="126">
        <v>1.1574074074074073E-5</v>
      </c>
      <c r="F29" s="127" t="e">
        <f t="shared" si="1"/>
        <v>#N/A</v>
      </c>
      <c r="G29" t="str">
        <f>IF((ISERROR((VLOOKUP(B29,Calculation!C$2:C$368,1,FALSE)))),"not entered","")</f>
        <v/>
      </c>
    </row>
    <row r="30" spans="2:7">
      <c r="B30" s="124" t="s">
        <v>8</v>
      </c>
      <c r="C30" s="128" t="str">
        <f t="shared" si="2"/>
        <v xml:space="preserve"> </v>
      </c>
      <c r="D30" s="128" t="str">
        <f t="shared" si="0"/>
        <v xml:space="preserve"> </v>
      </c>
      <c r="E30" s="126">
        <v>1.1574074074074073E-5</v>
      </c>
      <c r="F30" s="127" t="e">
        <f t="shared" si="1"/>
        <v>#N/A</v>
      </c>
      <c r="G30" t="str">
        <f>IF((ISERROR((VLOOKUP(B30,Calculation!C$2:C$368,1,FALSE)))),"not entered","")</f>
        <v/>
      </c>
    </row>
    <row r="31" spans="2:7">
      <c r="B31" s="124" t="s">
        <v>8</v>
      </c>
      <c r="C31" s="128" t="str">
        <f t="shared" si="2"/>
        <v xml:space="preserve"> </v>
      </c>
      <c r="D31" s="128" t="str">
        <f t="shared" si="0"/>
        <v xml:space="preserve"> </v>
      </c>
      <c r="E31" s="126">
        <v>1.1574074074074073E-5</v>
      </c>
      <c r="F31" s="127" t="e">
        <f t="shared" si="1"/>
        <v>#N/A</v>
      </c>
      <c r="G31" t="str">
        <f>IF((ISERROR((VLOOKUP(B31,Calculation!C$2:C$368,1,FALSE)))),"not entered","")</f>
        <v/>
      </c>
    </row>
    <row r="32" spans="2:7">
      <c r="B32" s="124" t="s">
        <v>8</v>
      </c>
      <c r="C32" s="128" t="str">
        <f t="shared" si="2"/>
        <v xml:space="preserve"> </v>
      </c>
      <c r="D32" s="128" t="str">
        <f t="shared" si="0"/>
        <v xml:space="preserve"> </v>
      </c>
      <c r="E32" s="126">
        <v>1.1574074074074073E-5</v>
      </c>
      <c r="F32" s="127" t="e">
        <f t="shared" si="1"/>
        <v>#N/A</v>
      </c>
      <c r="G32" t="str">
        <f>IF((ISERROR((VLOOKUP(B32,Calculation!C$2:C$368,1,FALSE)))),"not entered","")</f>
        <v/>
      </c>
    </row>
    <row r="33" spans="2:7">
      <c r="B33" s="124" t="s">
        <v>8</v>
      </c>
      <c r="C33" s="128" t="str">
        <f t="shared" si="2"/>
        <v xml:space="preserve"> </v>
      </c>
      <c r="D33" s="128" t="str">
        <f t="shared" si="0"/>
        <v xml:space="preserve"> </v>
      </c>
      <c r="E33" s="126">
        <v>1.1574074074074073E-5</v>
      </c>
      <c r="F33" s="127" t="e">
        <f t="shared" si="1"/>
        <v>#N/A</v>
      </c>
      <c r="G33" t="str">
        <f>IF((ISERROR((VLOOKUP(B33,Calculation!C$2:C$368,1,FALSE)))),"not entered","")</f>
        <v/>
      </c>
    </row>
    <row r="34" spans="2:7">
      <c r="B34" s="124" t="s">
        <v>8</v>
      </c>
      <c r="C34" s="128" t="str">
        <f t="shared" si="2"/>
        <v xml:space="preserve"> </v>
      </c>
      <c r="D34" s="128" t="str">
        <f t="shared" si="0"/>
        <v xml:space="preserve"> </v>
      </c>
      <c r="E34" s="126">
        <v>1.1574074074074073E-5</v>
      </c>
      <c r="F34" s="127" t="e">
        <f t="shared" si="1"/>
        <v>#N/A</v>
      </c>
      <c r="G34" t="str">
        <f>IF((ISERROR((VLOOKUP(B34,Calculation!C$2:C$368,1,FALSE)))),"not entered","")</f>
        <v/>
      </c>
    </row>
    <row r="35" spans="2:7">
      <c r="B35" s="124" t="s">
        <v>8</v>
      </c>
      <c r="C35" s="128" t="str">
        <f t="shared" si="2"/>
        <v xml:space="preserve"> </v>
      </c>
      <c r="D35" s="128" t="str">
        <f t="shared" si="0"/>
        <v xml:space="preserve"> </v>
      </c>
      <c r="E35" s="126">
        <v>1.1574074074074073E-5</v>
      </c>
      <c r="F35" s="127" t="e">
        <f t="shared" si="1"/>
        <v>#N/A</v>
      </c>
      <c r="G35" t="str">
        <f>IF((ISERROR((VLOOKUP(B35,Calculation!C$2:C$368,1,FALSE)))),"not entered","")</f>
        <v/>
      </c>
    </row>
    <row r="36" spans="2:7">
      <c r="B36" s="124" t="s">
        <v>8</v>
      </c>
      <c r="C36" s="128" t="str">
        <f t="shared" si="2"/>
        <v xml:space="preserve"> </v>
      </c>
      <c r="D36" s="128" t="str">
        <f t="shared" si="0"/>
        <v xml:space="preserve"> </v>
      </c>
      <c r="E36" s="126">
        <v>1.1574074074074073E-5</v>
      </c>
      <c r="F36" s="127" t="e">
        <f t="shared" si="1"/>
        <v>#N/A</v>
      </c>
      <c r="G36" t="str">
        <f>IF((ISERROR((VLOOKUP(B36,Calculation!C$2:C$368,1,FALSE)))),"not entered","")</f>
        <v/>
      </c>
    </row>
    <row r="37" spans="2:7">
      <c r="B37" s="124" t="s">
        <v>8</v>
      </c>
      <c r="C37" s="128" t="str">
        <f t="shared" si="2"/>
        <v xml:space="preserve"> </v>
      </c>
      <c r="D37" s="128" t="str">
        <f t="shared" si="0"/>
        <v xml:space="preserve"> </v>
      </c>
      <c r="E37" s="126">
        <v>1.1574074074074073E-5</v>
      </c>
      <c r="F37" s="127" t="e">
        <f t="shared" si="1"/>
        <v>#N/A</v>
      </c>
      <c r="G37" t="str">
        <f>IF((ISERROR((VLOOKUP(B37,Calculation!C$2:C$368,1,FALSE)))),"not entered","")</f>
        <v/>
      </c>
    </row>
    <row r="38" spans="2:7">
      <c r="B38" s="124" t="s">
        <v>8</v>
      </c>
      <c r="C38" s="128" t="str">
        <f t="shared" si="2"/>
        <v xml:space="preserve"> </v>
      </c>
      <c r="D38" s="128" t="str">
        <f t="shared" si="0"/>
        <v xml:space="preserve"> </v>
      </c>
      <c r="E38" s="126">
        <v>1.1574074074074073E-5</v>
      </c>
      <c r="F38" s="127" t="e">
        <f t="shared" si="1"/>
        <v>#N/A</v>
      </c>
      <c r="G38" t="str">
        <f>IF((ISERROR((VLOOKUP(B38,Calculation!C$2:C$368,1,FALSE)))),"not entered","")</f>
        <v/>
      </c>
    </row>
    <row r="39" spans="2:7">
      <c r="B39" s="124" t="s">
        <v>8</v>
      </c>
      <c r="C39" s="128" t="str">
        <f t="shared" si="2"/>
        <v xml:space="preserve"> </v>
      </c>
      <c r="D39" s="128" t="str">
        <f t="shared" si="0"/>
        <v xml:space="preserve"> </v>
      </c>
      <c r="E39" s="126">
        <v>1.1574074074074073E-5</v>
      </c>
      <c r="F39" s="127" t="e">
        <f t="shared" si="1"/>
        <v>#N/A</v>
      </c>
      <c r="G39" t="str">
        <f>IF((ISERROR((VLOOKUP(B39,Calculation!C$2:C$368,1,FALSE)))),"not entered","")</f>
        <v/>
      </c>
    </row>
    <row r="40" spans="2:7">
      <c r="B40" s="124" t="s">
        <v>8</v>
      </c>
      <c r="C40" s="128" t="str">
        <f t="shared" si="2"/>
        <v xml:space="preserve"> </v>
      </c>
      <c r="D40" s="128" t="str">
        <f t="shared" si="0"/>
        <v xml:space="preserve"> </v>
      </c>
      <c r="E40" s="126">
        <v>1.1574074074074073E-5</v>
      </c>
      <c r="F40" s="127" t="e">
        <f t="shared" si="1"/>
        <v>#N/A</v>
      </c>
      <c r="G40" t="str">
        <f>IF((ISERROR((VLOOKUP(B40,Calculation!C$2:C$368,1,FALSE)))),"not entered","")</f>
        <v/>
      </c>
    </row>
    <row r="41" spans="2:7">
      <c r="B41" s="124" t="s">
        <v>8</v>
      </c>
      <c r="C41" s="128" t="str">
        <f t="shared" si="2"/>
        <v xml:space="preserve"> </v>
      </c>
      <c r="D41" s="128" t="str">
        <f t="shared" si="0"/>
        <v xml:space="preserve"> </v>
      </c>
      <c r="E41" s="126">
        <v>1.1574074074074073E-5</v>
      </c>
      <c r="F41" s="127" t="e">
        <f t="shared" si="1"/>
        <v>#N/A</v>
      </c>
      <c r="G41" t="str">
        <f>IF((ISERROR((VLOOKUP(B41,Calculation!C$2:C$368,1,FALSE)))),"not entered","")</f>
        <v/>
      </c>
    </row>
    <row r="42" spans="2:7">
      <c r="B42" s="124" t="s">
        <v>8</v>
      </c>
      <c r="C42" s="128" t="str">
        <f t="shared" si="2"/>
        <v xml:space="preserve"> </v>
      </c>
      <c r="D42" s="128" t="str">
        <f t="shared" si="0"/>
        <v xml:space="preserve"> </v>
      </c>
      <c r="E42" s="126">
        <v>1.1574074074074073E-5</v>
      </c>
      <c r="F42" s="127" t="e">
        <f t="shared" si="1"/>
        <v>#N/A</v>
      </c>
      <c r="G42" t="str">
        <f>IF((ISERROR((VLOOKUP(B42,Calculation!C$2:C$368,1,FALSE)))),"not entered","")</f>
        <v/>
      </c>
    </row>
    <row r="43" spans="2:7">
      <c r="B43" s="124" t="s">
        <v>8</v>
      </c>
      <c r="C43" s="128" t="str">
        <f t="shared" si="2"/>
        <v xml:space="preserve"> </v>
      </c>
      <c r="D43" s="128" t="str">
        <f t="shared" si="0"/>
        <v xml:space="preserve"> </v>
      </c>
      <c r="E43" s="126">
        <v>1.1574074074074073E-5</v>
      </c>
      <c r="F43" s="127" t="e">
        <f t="shared" si="1"/>
        <v>#N/A</v>
      </c>
      <c r="G43" t="str">
        <f>IF((ISERROR((VLOOKUP(B43,Calculation!C$2:C$368,1,FALSE)))),"not entered","")</f>
        <v/>
      </c>
    </row>
    <row r="44" spans="2:7">
      <c r="B44" s="124" t="s">
        <v>8</v>
      </c>
      <c r="C44" s="128" t="str">
        <f t="shared" si="2"/>
        <v xml:space="preserve"> </v>
      </c>
      <c r="D44" s="128" t="str">
        <f t="shared" si="0"/>
        <v xml:space="preserve"> </v>
      </c>
      <c r="E44" s="126">
        <v>1.1574074074074073E-5</v>
      </c>
      <c r="F44" s="127" t="e">
        <f t="shared" si="1"/>
        <v>#N/A</v>
      </c>
      <c r="G44" t="str">
        <f>IF((ISERROR((VLOOKUP(B44,Calculation!C$2:C$368,1,FALSE)))),"not entered","")</f>
        <v/>
      </c>
    </row>
    <row r="45" spans="2:7">
      <c r="B45" s="124" t="s">
        <v>8</v>
      </c>
      <c r="C45" s="128" t="str">
        <f t="shared" si="2"/>
        <v xml:space="preserve"> </v>
      </c>
      <c r="D45" s="128" t="str">
        <f t="shared" si="0"/>
        <v xml:space="preserve"> </v>
      </c>
      <c r="E45" s="126">
        <v>1.1574074074074073E-5</v>
      </c>
      <c r="F45" s="127" t="e">
        <f t="shared" si="1"/>
        <v>#N/A</v>
      </c>
      <c r="G45" t="str">
        <f>IF((ISERROR((VLOOKUP(B45,Calculation!C$2:C$368,1,FALSE)))),"not entered","")</f>
        <v/>
      </c>
    </row>
    <row r="46" spans="2:7">
      <c r="B46" s="124" t="s">
        <v>8</v>
      </c>
      <c r="C46" s="128" t="str">
        <f t="shared" si="2"/>
        <v xml:space="preserve"> </v>
      </c>
      <c r="D46" s="128" t="str">
        <f t="shared" si="0"/>
        <v xml:space="preserve"> </v>
      </c>
      <c r="E46" s="126">
        <v>1.1574074074074073E-5</v>
      </c>
      <c r="F46" s="127" t="e">
        <f t="shared" si="1"/>
        <v>#N/A</v>
      </c>
      <c r="G46" t="str">
        <f>IF((ISERROR((VLOOKUP(B46,Calculation!C$2:C$368,1,FALSE)))),"not entered","")</f>
        <v/>
      </c>
    </row>
    <row r="47" spans="2:7">
      <c r="B47" s="124" t="s">
        <v>8</v>
      </c>
      <c r="C47" s="128" t="str">
        <f t="shared" si="2"/>
        <v xml:space="preserve"> </v>
      </c>
      <c r="D47" s="128" t="str">
        <f t="shared" si="0"/>
        <v xml:space="preserve"> </v>
      </c>
      <c r="E47" s="126">
        <v>1.1574074074074073E-5</v>
      </c>
      <c r="F47" s="127" t="e">
        <f t="shared" si="1"/>
        <v>#N/A</v>
      </c>
      <c r="G47" t="str">
        <f>IF((ISERROR((VLOOKUP(B47,Calculation!C$2:C$368,1,FALSE)))),"not entered","")</f>
        <v/>
      </c>
    </row>
    <row r="48" spans="2:7">
      <c r="B48" s="124" t="s">
        <v>8</v>
      </c>
      <c r="C48" s="128" t="str">
        <f t="shared" si="2"/>
        <v xml:space="preserve"> </v>
      </c>
      <c r="D48" s="128" t="str">
        <f t="shared" si="0"/>
        <v xml:space="preserve"> </v>
      </c>
      <c r="E48" s="126">
        <v>1.1574074074074073E-5</v>
      </c>
      <c r="F48" s="127" t="e">
        <f t="shared" si="1"/>
        <v>#N/A</v>
      </c>
      <c r="G48" t="str">
        <f>IF((ISERROR((VLOOKUP(B48,Calculation!C$2:C$368,1,FALSE)))),"not entered","")</f>
        <v/>
      </c>
    </row>
    <row r="49" spans="2:7">
      <c r="B49" s="124" t="s">
        <v>8</v>
      </c>
      <c r="C49" s="128" t="str">
        <f t="shared" si="2"/>
        <v xml:space="preserve"> </v>
      </c>
      <c r="D49" s="128" t="str">
        <f t="shared" si="0"/>
        <v xml:space="preserve"> </v>
      </c>
      <c r="E49" s="126">
        <v>1.1574074074074073E-5</v>
      </c>
      <c r="F49" s="127" t="e">
        <f t="shared" si="1"/>
        <v>#N/A</v>
      </c>
      <c r="G49" t="str">
        <f>IF((ISERROR((VLOOKUP(B49,Calculation!C$2:C$368,1,FALSE)))),"not entered","")</f>
        <v/>
      </c>
    </row>
    <row r="50" spans="2:7">
      <c r="B50" s="124" t="s">
        <v>8</v>
      </c>
      <c r="C50" s="128" t="str">
        <f t="shared" si="2"/>
        <v xml:space="preserve"> </v>
      </c>
      <c r="D50" s="128" t="str">
        <f t="shared" si="0"/>
        <v xml:space="preserve"> </v>
      </c>
      <c r="E50" s="126">
        <v>1.1574074074074073E-5</v>
      </c>
      <c r="F50" s="127" t="e">
        <f t="shared" si="1"/>
        <v>#N/A</v>
      </c>
      <c r="G50" t="str">
        <f>IF((ISERROR((VLOOKUP(B50,Calculation!C$2:C$368,1,FALSE)))),"not entered","")</f>
        <v/>
      </c>
    </row>
    <row r="51" spans="2:7">
      <c r="B51" s="124" t="s">
        <v>8</v>
      </c>
      <c r="C51" s="128" t="str">
        <f t="shared" si="2"/>
        <v xml:space="preserve"> </v>
      </c>
      <c r="D51" s="128" t="str">
        <f t="shared" si="0"/>
        <v xml:space="preserve"> </v>
      </c>
      <c r="E51" s="126">
        <v>1.1574074074074073E-5</v>
      </c>
      <c r="F51" s="127" t="e">
        <f t="shared" si="1"/>
        <v>#N/A</v>
      </c>
      <c r="G51" t="str">
        <f>IF((ISERROR((VLOOKUP(B51,Calculation!C$2:C$368,1,FALSE)))),"not entered","")</f>
        <v/>
      </c>
    </row>
    <row r="52" spans="2:7">
      <c r="B52" s="124" t="s">
        <v>8</v>
      </c>
      <c r="C52" s="128" t="str">
        <f t="shared" si="2"/>
        <v xml:space="preserve"> </v>
      </c>
      <c r="D52" s="128" t="str">
        <f t="shared" si="0"/>
        <v xml:space="preserve"> </v>
      </c>
      <c r="E52" s="126">
        <v>1.1574074074074073E-5</v>
      </c>
      <c r="F52" s="127" t="e">
        <f t="shared" si="1"/>
        <v>#N/A</v>
      </c>
      <c r="G52" t="str">
        <f>IF((ISERROR((VLOOKUP(B52,Calculation!C$2:C$368,1,FALSE)))),"not entered","")</f>
        <v/>
      </c>
    </row>
    <row r="53" spans="2:7">
      <c r="B53" s="124" t="s">
        <v>8</v>
      </c>
      <c r="C53" s="128" t="str">
        <f t="shared" si="2"/>
        <v xml:space="preserve"> </v>
      </c>
      <c r="D53" s="128" t="str">
        <f t="shared" si="0"/>
        <v xml:space="preserve"> </v>
      </c>
      <c r="E53" s="126">
        <v>1.1574074074074073E-5</v>
      </c>
      <c r="F53" s="127" t="e">
        <f t="shared" si="1"/>
        <v>#N/A</v>
      </c>
      <c r="G53" t="str">
        <f>IF((ISERROR((VLOOKUP(B53,Calculation!C$2:C$368,1,FALSE)))),"not entered","")</f>
        <v/>
      </c>
    </row>
    <row r="54" spans="2:7">
      <c r="B54" s="124" t="s">
        <v>8</v>
      </c>
      <c r="C54" s="128" t="str">
        <f t="shared" si="2"/>
        <v xml:space="preserve"> </v>
      </c>
      <c r="D54" s="128" t="str">
        <f t="shared" si="0"/>
        <v xml:space="preserve"> </v>
      </c>
      <c r="E54" s="126">
        <v>1.1574074074074073E-5</v>
      </c>
      <c r="F54" s="127" t="e">
        <f t="shared" si="1"/>
        <v>#N/A</v>
      </c>
      <c r="G54" t="str">
        <f>IF((ISERROR((VLOOKUP(B54,Calculation!C$2:C$368,1,FALSE)))),"not entered","")</f>
        <v/>
      </c>
    </row>
    <row r="55" spans="2:7">
      <c r="B55" s="124" t="s">
        <v>8</v>
      </c>
      <c r="C55" s="128" t="str">
        <f t="shared" si="2"/>
        <v xml:space="preserve"> </v>
      </c>
      <c r="D55" s="128" t="str">
        <f t="shared" si="0"/>
        <v xml:space="preserve"> </v>
      </c>
      <c r="E55" s="126">
        <v>1.1574074074074073E-5</v>
      </c>
      <c r="F55" s="127" t="e">
        <f t="shared" si="1"/>
        <v>#N/A</v>
      </c>
      <c r="G55" t="str">
        <f>IF((ISERROR((VLOOKUP(B55,Calculation!C$2:C$368,1,FALSE)))),"not entered","")</f>
        <v/>
      </c>
    </row>
    <row r="56" spans="2:7">
      <c r="B56" s="124" t="s">
        <v>8</v>
      </c>
      <c r="C56" s="128" t="str">
        <f t="shared" si="2"/>
        <v xml:space="preserve"> </v>
      </c>
      <c r="D56" s="128" t="str">
        <f t="shared" si="0"/>
        <v xml:space="preserve"> </v>
      </c>
      <c r="E56" s="126">
        <v>1.1574074074074073E-5</v>
      </c>
      <c r="F56" s="127" t="e">
        <f t="shared" si="1"/>
        <v>#N/A</v>
      </c>
      <c r="G56" t="str">
        <f>IF((ISERROR((VLOOKUP(B56,Calculation!C$2:C$368,1,FALSE)))),"not entered","")</f>
        <v/>
      </c>
    </row>
    <row r="57" spans="2:7">
      <c r="B57" s="124" t="s">
        <v>8</v>
      </c>
      <c r="C57" s="128" t="str">
        <f t="shared" si="2"/>
        <v xml:space="preserve"> </v>
      </c>
      <c r="D57" s="128" t="str">
        <f t="shared" si="0"/>
        <v xml:space="preserve"> </v>
      </c>
      <c r="E57" s="126">
        <v>1.1574074074074073E-5</v>
      </c>
      <c r="F57" s="127" t="e">
        <f t="shared" si="1"/>
        <v>#N/A</v>
      </c>
      <c r="G57" t="str">
        <f>IF((ISERROR((VLOOKUP(B57,Calculation!C$2:C$368,1,FALSE)))),"not entered","")</f>
        <v/>
      </c>
    </row>
    <row r="58" spans="2:7">
      <c r="B58" s="124" t="s">
        <v>8</v>
      </c>
      <c r="C58" s="128" t="str">
        <f t="shared" si="2"/>
        <v xml:space="preserve"> </v>
      </c>
      <c r="D58" s="128" t="str">
        <f t="shared" si="0"/>
        <v xml:space="preserve"> </v>
      </c>
      <c r="E58" s="126">
        <v>1.1574074074074073E-5</v>
      </c>
      <c r="F58" s="127" t="e">
        <f t="shared" si="1"/>
        <v>#N/A</v>
      </c>
      <c r="G58" t="str">
        <f>IF((ISERROR((VLOOKUP(B58,Calculation!C$2:C$368,1,FALSE)))),"not entered","")</f>
        <v/>
      </c>
    </row>
    <row r="59" spans="2:7">
      <c r="B59" s="124" t="s">
        <v>8</v>
      </c>
      <c r="C59" s="128" t="str">
        <f t="shared" si="2"/>
        <v xml:space="preserve"> </v>
      </c>
      <c r="D59" s="128" t="str">
        <f t="shared" si="0"/>
        <v xml:space="preserve"> </v>
      </c>
      <c r="E59" s="126">
        <v>1.1574074074074073E-5</v>
      </c>
      <c r="F59" s="127" t="e">
        <f t="shared" si="1"/>
        <v>#N/A</v>
      </c>
      <c r="G59" t="str">
        <f>IF((ISERROR((VLOOKUP(B59,Calculation!C$2:C$368,1,FALSE)))),"not entered","")</f>
        <v/>
      </c>
    </row>
    <row r="60" spans="2:7">
      <c r="B60" s="124" t="s">
        <v>8</v>
      </c>
      <c r="C60" s="128" t="str">
        <f t="shared" si="2"/>
        <v xml:space="preserve"> </v>
      </c>
      <c r="D60" s="128" t="str">
        <f t="shared" si="0"/>
        <v xml:space="preserve"> </v>
      </c>
      <c r="E60" s="126">
        <v>1.1574074074074073E-5</v>
      </c>
      <c r="F60" s="127" t="e">
        <f t="shared" si="1"/>
        <v>#N/A</v>
      </c>
      <c r="G60" t="str">
        <f>IF((ISERROR((VLOOKUP(B60,Calculation!C$2:C$368,1,FALSE)))),"not entered","")</f>
        <v/>
      </c>
    </row>
    <row r="61" spans="2:7">
      <c r="B61" s="124" t="s">
        <v>8</v>
      </c>
      <c r="C61" s="128" t="str">
        <f t="shared" si="2"/>
        <v xml:space="preserve"> </v>
      </c>
      <c r="D61" s="128" t="str">
        <f t="shared" si="0"/>
        <v xml:space="preserve"> </v>
      </c>
      <c r="E61" s="126">
        <v>1.1574074074074073E-5</v>
      </c>
      <c r="F61" s="127" t="e">
        <f t="shared" si="1"/>
        <v>#N/A</v>
      </c>
      <c r="G61" t="str">
        <f>IF((ISERROR((VLOOKUP(B61,Calculation!C$2:C$368,1,FALSE)))),"not entered","")</f>
        <v/>
      </c>
    </row>
    <row r="62" spans="2:7">
      <c r="B62" s="124" t="s">
        <v>8</v>
      </c>
      <c r="C62" s="128" t="str">
        <f t="shared" si="2"/>
        <v xml:space="preserve"> </v>
      </c>
      <c r="D62" s="128" t="str">
        <f t="shared" si="0"/>
        <v xml:space="preserve"> </v>
      </c>
      <c r="E62" s="126">
        <v>1.1574074074074073E-5</v>
      </c>
      <c r="F62" s="127" t="e">
        <f t="shared" si="1"/>
        <v>#N/A</v>
      </c>
      <c r="G62" t="str">
        <f>IF((ISERROR((VLOOKUP(B62,Calculation!C$2:C$368,1,FALSE)))),"not entered","")</f>
        <v/>
      </c>
    </row>
    <row r="63" spans="2:7">
      <c r="B63" s="124" t="s">
        <v>8</v>
      </c>
      <c r="C63" s="128" t="str">
        <f t="shared" si="2"/>
        <v xml:space="preserve"> </v>
      </c>
      <c r="D63" s="128" t="str">
        <f t="shared" si="0"/>
        <v xml:space="preserve"> </v>
      </c>
      <c r="E63" s="126">
        <v>1.1574074074074073E-5</v>
      </c>
      <c r="F63" s="127" t="e">
        <f t="shared" si="1"/>
        <v>#N/A</v>
      </c>
      <c r="G63" t="str">
        <f>IF((ISERROR((VLOOKUP(B63,Calculation!C$2:C$368,1,FALSE)))),"not entered","")</f>
        <v/>
      </c>
    </row>
    <row r="64" spans="2:7">
      <c r="B64" s="124" t="s">
        <v>8</v>
      </c>
      <c r="C64" s="128" t="str">
        <f t="shared" si="2"/>
        <v xml:space="preserve"> </v>
      </c>
      <c r="D64" s="128" t="str">
        <f t="shared" si="0"/>
        <v xml:space="preserve"> </v>
      </c>
      <c r="E64" s="126">
        <v>1.1574074074074073E-5</v>
      </c>
      <c r="F64" s="127" t="e">
        <f t="shared" si="1"/>
        <v>#N/A</v>
      </c>
      <c r="G64" t="str">
        <f>IF((ISERROR((VLOOKUP(B64,Calculation!C$2:C$368,1,FALSE)))),"not entered","")</f>
        <v/>
      </c>
    </row>
    <row r="65" spans="2:7">
      <c r="B65" s="124" t="s">
        <v>8</v>
      </c>
      <c r="C65" s="128" t="str">
        <f t="shared" si="2"/>
        <v xml:space="preserve"> </v>
      </c>
      <c r="D65" s="128" t="str">
        <f t="shared" si="0"/>
        <v xml:space="preserve"> </v>
      </c>
      <c r="E65" s="126">
        <v>1.1574074074074073E-5</v>
      </c>
      <c r="F65" s="127" t="e">
        <f t="shared" si="1"/>
        <v>#N/A</v>
      </c>
      <c r="G65" t="str">
        <f>IF((ISERROR((VLOOKUP(B65,Calculation!C$2:C$368,1,FALSE)))),"not entered","")</f>
        <v/>
      </c>
    </row>
    <row r="66" spans="2:7">
      <c r="B66" s="124" t="s">
        <v>8</v>
      </c>
      <c r="C66" s="128" t="str">
        <f t="shared" si="2"/>
        <v xml:space="preserve"> </v>
      </c>
      <c r="D66" s="128" t="str">
        <f t="shared" si="0"/>
        <v xml:space="preserve"> </v>
      </c>
      <c r="E66" s="126">
        <v>1.1574074074074073E-5</v>
      </c>
      <c r="F66" s="127" t="e">
        <f t="shared" si="1"/>
        <v>#N/A</v>
      </c>
      <c r="G66" t="str">
        <f>IF((ISERROR((VLOOKUP(B66,Calculation!C$2:C$368,1,FALSE)))),"not entered","")</f>
        <v/>
      </c>
    </row>
    <row r="67" spans="2:7">
      <c r="B67" s="124" t="s">
        <v>8</v>
      </c>
      <c r="C67" s="128" t="str">
        <f t="shared" si="2"/>
        <v xml:space="preserve"> </v>
      </c>
      <c r="D67" s="128" t="str">
        <f t="shared" si="0"/>
        <v xml:space="preserve"> </v>
      </c>
      <c r="E67" s="126">
        <v>1.1574074074074073E-5</v>
      </c>
      <c r="F67" s="127" t="e">
        <f t="shared" si="1"/>
        <v>#N/A</v>
      </c>
      <c r="G67" t="str">
        <f>IF((ISERROR((VLOOKUP(B67,Calculation!C$2:C$368,1,FALSE)))),"not entered","")</f>
        <v/>
      </c>
    </row>
    <row r="68" spans="2:7">
      <c r="B68" s="124" t="s">
        <v>8</v>
      </c>
      <c r="C68" s="128" t="str">
        <f t="shared" si="2"/>
        <v xml:space="preserve"> </v>
      </c>
      <c r="D68" s="128" t="str">
        <f t="shared" si="0"/>
        <v xml:space="preserve"> </v>
      </c>
      <c r="E68" s="126">
        <v>1.1574074074074073E-5</v>
      </c>
      <c r="F68" s="127" t="e">
        <f t="shared" si="1"/>
        <v>#N/A</v>
      </c>
      <c r="G68" t="str">
        <f>IF((ISERROR((VLOOKUP(B68,Calculation!C$2:C$368,1,FALSE)))),"not entered","")</f>
        <v/>
      </c>
    </row>
    <row r="69" spans="2:7">
      <c r="B69" s="124" t="s">
        <v>8</v>
      </c>
      <c r="C69" s="128" t="str">
        <f t="shared" si="2"/>
        <v xml:space="preserve"> </v>
      </c>
      <c r="D69" s="128" t="str">
        <f t="shared" si="0"/>
        <v xml:space="preserve"> </v>
      </c>
      <c r="E69" s="126">
        <v>1.1574074074074073E-5</v>
      </c>
      <c r="F69" s="127" t="e">
        <f t="shared" si="1"/>
        <v>#N/A</v>
      </c>
      <c r="G69" t="str">
        <f>IF((ISERROR((VLOOKUP(B69,Calculation!C$2:C$368,1,FALSE)))),"not entered","")</f>
        <v/>
      </c>
    </row>
    <row r="70" spans="2:7">
      <c r="B70" s="124" t="s">
        <v>8</v>
      </c>
      <c r="C70" s="128" t="str">
        <f t="shared" si="2"/>
        <v xml:space="preserve"> </v>
      </c>
      <c r="D70" s="128" t="str">
        <f t="shared" ref="D70:D133" si="3">VLOOKUP(B70,name,2,FALSE)</f>
        <v xml:space="preserve"> </v>
      </c>
      <c r="E70" s="126">
        <v>1.1574074074074073E-5</v>
      </c>
      <c r="F70" s="127" t="e">
        <f t="shared" ref="F70:F133" si="4">(VLOOKUP(C70,C$4:E$5,3,FALSE))/(E70/10000)</f>
        <v>#N/A</v>
      </c>
      <c r="G70" t="str">
        <f>IF((ISERROR((VLOOKUP(B70,Calculation!C$2:C$368,1,FALSE)))),"not entered","")</f>
        <v/>
      </c>
    </row>
    <row r="71" spans="2:7">
      <c r="B71" s="124" t="s">
        <v>8</v>
      </c>
      <c r="C71" s="128" t="str">
        <f t="shared" si="2"/>
        <v xml:space="preserve"> </v>
      </c>
      <c r="D71" s="128" t="str">
        <f t="shared" si="3"/>
        <v xml:space="preserve"> </v>
      </c>
      <c r="E71" s="126">
        <v>1.1574074074074073E-5</v>
      </c>
      <c r="F71" s="127" t="e">
        <f t="shared" si="4"/>
        <v>#N/A</v>
      </c>
      <c r="G71" t="str">
        <f>IF((ISERROR((VLOOKUP(B71,Calculation!C$2:C$368,1,FALSE)))),"not entered","")</f>
        <v/>
      </c>
    </row>
    <row r="72" spans="2:7">
      <c r="B72" s="124" t="s">
        <v>8</v>
      </c>
      <c r="C72" s="128" t="str">
        <f t="shared" si="2"/>
        <v xml:space="preserve"> </v>
      </c>
      <c r="D72" s="128" t="str">
        <f t="shared" si="3"/>
        <v xml:space="preserve"> </v>
      </c>
      <c r="E72" s="126">
        <v>1.1574074074074073E-5</v>
      </c>
      <c r="F72" s="127" t="e">
        <f t="shared" si="4"/>
        <v>#N/A</v>
      </c>
      <c r="G72" t="str">
        <f>IF((ISERROR((VLOOKUP(B72,Calculation!C$2:C$368,1,FALSE)))),"not entered","")</f>
        <v/>
      </c>
    </row>
    <row r="73" spans="2:7">
      <c r="B73" s="124" t="s">
        <v>8</v>
      </c>
      <c r="C73" s="128" t="str">
        <f t="shared" si="2"/>
        <v xml:space="preserve"> </v>
      </c>
      <c r="D73" s="128" t="str">
        <f t="shared" si="3"/>
        <v xml:space="preserve"> </v>
      </c>
      <c r="E73" s="126">
        <v>1.1574074074074073E-5</v>
      </c>
      <c r="F73" s="127" t="e">
        <f t="shared" si="4"/>
        <v>#N/A</v>
      </c>
      <c r="G73" t="str">
        <f>IF((ISERROR((VLOOKUP(B73,Calculation!C$2:C$368,1,FALSE)))),"not entered","")</f>
        <v/>
      </c>
    </row>
    <row r="74" spans="2:7">
      <c r="B74" s="124" t="s">
        <v>8</v>
      </c>
      <c r="C74" s="128" t="str">
        <f t="shared" si="2"/>
        <v xml:space="preserve"> </v>
      </c>
      <c r="D74" s="128" t="str">
        <f t="shared" si="3"/>
        <v xml:space="preserve"> </v>
      </c>
      <c r="E74" s="126">
        <v>1.1574074074074073E-5</v>
      </c>
      <c r="F74" s="127" t="e">
        <f t="shared" si="4"/>
        <v>#N/A</v>
      </c>
      <c r="G74" t="str">
        <f>IF((ISERROR((VLOOKUP(B74,Calculation!C$2:C$368,1,FALSE)))),"not entered","")</f>
        <v/>
      </c>
    </row>
    <row r="75" spans="2:7">
      <c r="B75" s="124" t="s">
        <v>8</v>
      </c>
      <c r="C75" s="128" t="str">
        <f t="shared" ref="C75:C138" si="5">VLOOKUP(B75,name,3,FALSE)</f>
        <v xml:space="preserve"> </v>
      </c>
      <c r="D75" s="128" t="str">
        <f t="shared" si="3"/>
        <v xml:space="preserve"> </v>
      </c>
      <c r="E75" s="126">
        <v>1.1574074074074073E-5</v>
      </c>
      <c r="F75" s="127" t="e">
        <f t="shared" si="4"/>
        <v>#N/A</v>
      </c>
      <c r="G75" t="str">
        <f>IF((ISERROR((VLOOKUP(B75,Calculation!C$2:C$368,1,FALSE)))),"not entered","")</f>
        <v/>
      </c>
    </row>
    <row r="76" spans="2:7">
      <c r="B76" s="124" t="s">
        <v>8</v>
      </c>
      <c r="C76" s="128" t="str">
        <f t="shared" si="5"/>
        <v xml:space="preserve"> </v>
      </c>
      <c r="D76" s="128" t="str">
        <f t="shared" si="3"/>
        <v xml:space="preserve"> </v>
      </c>
      <c r="E76" s="126">
        <v>1.1574074074074073E-5</v>
      </c>
      <c r="F76" s="127" t="e">
        <f t="shared" si="4"/>
        <v>#N/A</v>
      </c>
      <c r="G76" t="str">
        <f>IF((ISERROR((VLOOKUP(B76,Calculation!C$2:C$368,1,FALSE)))),"not entered","")</f>
        <v/>
      </c>
    </row>
    <row r="77" spans="2:7">
      <c r="B77" s="124" t="s">
        <v>8</v>
      </c>
      <c r="C77" s="128" t="str">
        <f t="shared" si="5"/>
        <v xml:space="preserve"> </v>
      </c>
      <c r="D77" s="128" t="str">
        <f t="shared" si="3"/>
        <v xml:space="preserve"> </v>
      </c>
      <c r="E77" s="126">
        <v>1.1574074074074073E-5</v>
      </c>
      <c r="F77" s="127" t="e">
        <f t="shared" si="4"/>
        <v>#N/A</v>
      </c>
      <c r="G77" t="str">
        <f>IF((ISERROR((VLOOKUP(B77,Calculation!C$2:C$368,1,FALSE)))),"not entered","")</f>
        <v/>
      </c>
    </row>
    <row r="78" spans="2:7">
      <c r="B78" s="124" t="s">
        <v>8</v>
      </c>
      <c r="C78" s="128" t="str">
        <f t="shared" si="5"/>
        <v xml:space="preserve"> </v>
      </c>
      <c r="D78" s="128" t="str">
        <f t="shared" si="3"/>
        <v xml:space="preserve"> </v>
      </c>
      <c r="E78" s="126">
        <v>1.1574074074074073E-5</v>
      </c>
      <c r="F78" s="127" t="e">
        <f t="shared" si="4"/>
        <v>#N/A</v>
      </c>
      <c r="G78" t="str">
        <f>IF((ISERROR((VLOOKUP(B78,Calculation!C$2:C$368,1,FALSE)))),"not entered","")</f>
        <v/>
      </c>
    </row>
    <row r="79" spans="2:7">
      <c r="B79" s="124" t="s">
        <v>8</v>
      </c>
      <c r="C79" s="128" t="str">
        <f t="shared" si="5"/>
        <v xml:space="preserve"> </v>
      </c>
      <c r="D79" s="128" t="str">
        <f t="shared" si="3"/>
        <v xml:space="preserve"> </v>
      </c>
      <c r="E79" s="126">
        <v>1.1574074074074073E-5</v>
      </c>
      <c r="F79" s="127" t="e">
        <f t="shared" si="4"/>
        <v>#N/A</v>
      </c>
      <c r="G79" t="str">
        <f>IF((ISERROR((VLOOKUP(B79,Calculation!C$2:C$368,1,FALSE)))),"not entered","")</f>
        <v/>
      </c>
    </row>
    <row r="80" spans="2:7">
      <c r="B80" s="124" t="s">
        <v>8</v>
      </c>
      <c r="C80" s="128" t="str">
        <f t="shared" si="5"/>
        <v xml:space="preserve"> </v>
      </c>
      <c r="D80" s="128" t="str">
        <f t="shared" si="3"/>
        <v xml:space="preserve"> </v>
      </c>
      <c r="E80" s="126">
        <v>1.1574074074074073E-5</v>
      </c>
      <c r="F80" s="127" t="e">
        <f t="shared" si="4"/>
        <v>#N/A</v>
      </c>
      <c r="G80" t="str">
        <f>IF((ISERROR((VLOOKUP(B80,Calculation!C$2:C$368,1,FALSE)))),"not entered","")</f>
        <v/>
      </c>
    </row>
    <row r="81" spans="2:7">
      <c r="B81" s="124" t="s">
        <v>8</v>
      </c>
      <c r="C81" s="128" t="str">
        <f t="shared" si="5"/>
        <v xml:space="preserve"> </v>
      </c>
      <c r="D81" s="128" t="str">
        <f t="shared" si="3"/>
        <v xml:space="preserve"> </v>
      </c>
      <c r="E81" s="126">
        <v>1.1574074074074073E-5</v>
      </c>
      <c r="F81" s="127" t="e">
        <f t="shared" si="4"/>
        <v>#N/A</v>
      </c>
      <c r="G81" t="str">
        <f>IF((ISERROR((VLOOKUP(B81,Calculation!C$2:C$368,1,FALSE)))),"not entered","")</f>
        <v/>
      </c>
    </row>
    <row r="82" spans="2:7">
      <c r="B82" s="124" t="s">
        <v>8</v>
      </c>
      <c r="C82" s="128" t="str">
        <f t="shared" si="5"/>
        <v xml:space="preserve"> </v>
      </c>
      <c r="D82" s="128" t="str">
        <f t="shared" si="3"/>
        <v xml:space="preserve"> </v>
      </c>
      <c r="E82" s="126">
        <v>1.1574074074074073E-5</v>
      </c>
      <c r="F82" s="127" t="e">
        <f t="shared" si="4"/>
        <v>#N/A</v>
      </c>
      <c r="G82" t="str">
        <f>IF((ISERROR((VLOOKUP(B82,Calculation!C$2:C$368,1,FALSE)))),"not entered","")</f>
        <v/>
      </c>
    </row>
    <row r="83" spans="2:7">
      <c r="B83" s="124" t="s">
        <v>8</v>
      </c>
      <c r="C83" s="128" t="str">
        <f t="shared" si="5"/>
        <v xml:space="preserve"> </v>
      </c>
      <c r="D83" s="128" t="str">
        <f t="shared" si="3"/>
        <v xml:space="preserve"> </v>
      </c>
      <c r="E83" s="126">
        <v>1.1574074074074073E-5</v>
      </c>
      <c r="F83" s="127" t="e">
        <f t="shared" si="4"/>
        <v>#N/A</v>
      </c>
      <c r="G83" t="str">
        <f>IF((ISERROR((VLOOKUP(B83,Calculation!C$2:C$368,1,FALSE)))),"not entered","")</f>
        <v/>
      </c>
    </row>
    <row r="84" spans="2:7">
      <c r="B84" s="124" t="s">
        <v>8</v>
      </c>
      <c r="C84" s="128" t="str">
        <f t="shared" si="5"/>
        <v xml:space="preserve"> </v>
      </c>
      <c r="D84" s="128" t="str">
        <f t="shared" si="3"/>
        <v xml:space="preserve"> </v>
      </c>
      <c r="E84" s="126">
        <v>1.1574074074074073E-5</v>
      </c>
      <c r="F84" s="127" t="e">
        <f t="shared" si="4"/>
        <v>#N/A</v>
      </c>
      <c r="G84" t="str">
        <f>IF((ISERROR((VLOOKUP(B84,Calculation!C$2:C$368,1,FALSE)))),"not entered","")</f>
        <v/>
      </c>
    </row>
    <row r="85" spans="2:7">
      <c r="B85" s="124" t="s">
        <v>8</v>
      </c>
      <c r="C85" s="128" t="str">
        <f t="shared" si="5"/>
        <v xml:space="preserve"> </v>
      </c>
      <c r="D85" s="128" t="str">
        <f t="shared" si="3"/>
        <v xml:space="preserve"> </v>
      </c>
      <c r="E85" s="126">
        <v>1.1574074074074073E-5</v>
      </c>
      <c r="F85" s="127" t="e">
        <f t="shared" si="4"/>
        <v>#N/A</v>
      </c>
      <c r="G85" t="str">
        <f>IF((ISERROR((VLOOKUP(B85,Calculation!C$2:C$368,1,FALSE)))),"not entered","")</f>
        <v/>
      </c>
    </row>
    <row r="86" spans="2:7">
      <c r="B86" s="124" t="s">
        <v>8</v>
      </c>
      <c r="C86" s="128" t="str">
        <f t="shared" si="5"/>
        <v xml:space="preserve"> </v>
      </c>
      <c r="D86" s="128" t="str">
        <f t="shared" si="3"/>
        <v xml:space="preserve"> </v>
      </c>
      <c r="E86" s="126">
        <v>1.1574074074074073E-5</v>
      </c>
      <c r="F86" s="127" t="e">
        <f t="shared" si="4"/>
        <v>#N/A</v>
      </c>
      <c r="G86" t="str">
        <f>IF((ISERROR((VLOOKUP(B86,Calculation!C$2:C$368,1,FALSE)))),"not entered","")</f>
        <v/>
      </c>
    </row>
    <row r="87" spans="2:7">
      <c r="B87" s="124" t="s">
        <v>8</v>
      </c>
      <c r="C87" s="128" t="str">
        <f t="shared" si="5"/>
        <v xml:space="preserve"> </v>
      </c>
      <c r="D87" s="128" t="str">
        <f t="shared" si="3"/>
        <v xml:space="preserve"> </v>
      </c>
      <c r="E87" s="126">
        <v>1.1574074074074073E-5</v>
      </c>
      <c r="F87" s="127" t="e">
        <f t="shared" si="4"/>
        <v>#N/A</v>
      </c>
      <c r="G87" t="str">
        <f>IF((ISERROR((VLOOKUP(B87,Calculation!C$2:C$368,1,FALSE)))),"not entered","")</f>
        <v/>
      </c>
    </row>
    <row r="88" spans="2:7">
      <c r="B88" s="124" t="s">
        <v>8</v>
      </c>
      <c r="C88" s="128" t="str">
        <f t="shared" si="5"/>
        <v xml:space="preserve"> </v>
      </c>
      <c r="D88" s="128" t="str">
        <f t="shared" si="3"/>
        <v xml:space="preserve"> </v>
      </c>
      <c r="E88" s="126">
        <v>1.1574074074074073E-5</v>
      </c>
      <c r="F88" s="127" t="e">
        <f t="shared" si="4"/>
        <v>#N/A</v>
      </c>
      <c r="G88" t="str">
        <f>IF((ISERROR((VLOOKUP(B88,Calculation!C$2:C$368,1,FALSE)))),"not entered","")</f>
        <v/>
      </c>
    </row>
    <row r="89" spans="2:7">
      <c r="B89" s="124" t="s">
        <v>8</v>
      </c>
      <c r="C89" s="128" t="str">
        <f t="shared" si="5"/>
        <v xml:space="preserve"> </v>
      </c>
      <c r="D89" s="128" t="str">
        <f t="shared" si="3"/>
        <v xml:space="preserve"> </v>
      </c>
      <c r="E89" s="126">
        <v>1.1574074074074073E-5</v>
      </c>
      <c r="F89" s="127" t="e">
        <f t="shared" si="4"/>
        <v>#N/A</v>
      </c>
      <c r="G89" t="str">
        <f>IF((ISERROR((VLOOKUP(B89,Calculation!C$2:C$368,1,FALSE)))),"not entered","")</f>
        <v/>
      </c>
    </row>
    <row r="90" spans="2:7">
      <c r="B90" s="124" t="s">
        <v>8</v>
      </c>
      <c r="C90" s="128" t="str">
        <f t="shared" si="5"/>
        <v xml:space="preserve"> </v>
      </c>
      <c r="D90" s="128" t="str">
        <f t="shared" si="3"/>
        <v xml:space="preserve"> </v>
      </c>
      <c r="E90" s="126">
        <v>1.1574074074074073E-5</v>
      </c>
      <c r="F90" s="127" t="e">
        <f t="shared" si="4"/>
        <v>#N/A</v>
      </c>
      <c r="G90" t="str">
        <f>IF((ISERROR((VLOOKUP(B90,Calculation!C$2:C$368,1,FALSE)))),"not entered","")</f>
        <v/>
      </c>
    </row>
    <row r="91" spans="2:7">
      <c r="B91" s="124" t="s">
        <v>8</v>
      </c>
      <c r="C91" s="128" t="str">
        <f t="shared" si="5"/>
        <v xml:space="preserve"> </v>
      </c>
      <c r="D91" s="128" t="str">
        <f t="shared" si="3"/>
        <v xml:space="preserve"> </v>
      </c>
      <c r="E91" s="126">
        <v>1.1574074074074073E-5</v>
      </c>
      <c r="F91" s="127" t="e">
        <f t="shared" si="4"/>
        <v>#N/A</v>
      </c>
      <c r="G91" t="str">
        <f>IF((ISERROR((VLOOKUP(B91,Calculation!C$2:C$368,1,FALSE)))),"not entered","")</f>
        <v/>
      </c>
    </row>
    <row r="92" spans="2:7">
      <c r="B92" s="124" t="s">
        <v>8</v>
      </c>
      <c r="C92" s="128" t="str">
        <f t="shared" si="5"/>
        <v xml:space="preserve"> </v>
      </c>
      <c r="D92" s="128" t="str">
        <f t="shared" si="3"/>
        <v xml:space="preserve"> </v>
      </c>
      <c r="E92" s="126">
        <v>1.1574074074074073E-5</v>
      </c>
      <c r="F92" s="127" t="e">
        <f t="shared" si="4"/>
        <v>#N/A</v>
      </c>
      <c r="G92" t="str">
        <f>IF((ISERROR((VLOOKUP(B92,Calculation!C$2:C$368,1,FALSE)))),"not entered","")</f>
        <v/>
      </c>
    </row>
    <row r="93" spans="2:7">
      <c r="B93" s="124" t="s">
        <v>8</v>
      </c>
      <c r="C93" s="128" t="str">
        <f t="shared" si="5"/>
        <v xml:space="preserve"> </v>
      </c>
      <c r="D93" s="128" t="str">
        <f t="shared" si="3"/>
        <v xml:space="preserve"> </v>
      </c>
      <c r="E93" s="126">
        <v>1.1574074074074073E-5</v>
      </c>
      <c r="F93" s="127" t="e">
        <f t="shared" si="4"/>
        <v>#N/A</v>
      </c>
      <c r="G93" t="str">
        <f>IF((ISERROR((VLOOKUP(B93,Calculation!C$2:C$368,1,FALSE)))),"not entered","")</f>
        <v/>
      </c>
    </row>
    <row r="94" spans="2:7">
      <c r="B94" s="124" t="s">
        <v>8</v>
      </c>
      <c r="C94" s="128" t="str">
        <f t="shared" si="5"/>
        <v xml:space="preserve"> </v>
      </c>
      <c r="D94" s="128" t="str">
        <f t="shared" si="3"/>
        <v xml:space="preserve"> </v>
      </c>
      <c r="E94" s="126">
        <v>1.1574074074074073E-5</v>
      </c>
      <c r="F94" s="127" t="e">
        <f t="shared" si="4"/>
        <v>#N/A</v>
      </c>
      <c r="G94" t="str">
        <f>IF((ISERROR((VLOOKUP(B94,Calculation!C$2:C$368,1,FALSE)))),"not entered","")</f>
        <v/>
      </c>
    </row>
    <row r="95" spans="2:7">
      <c r="B95" s="124" t="s">
        <v>8</v>
      </c>
      <c r="C95" s="128" t="str">
        <f t="shared" si="5"/>
        <v xml:space="preserve"> </v>
      </c>
      <c r="D95" s="128" t="str">
        <f t="shared" si="3"/>
        <v xml:space="preserve"> </v>
      </c>
      <c r="E95" s="126">
        <v>1.1574074074074073E-5</v>
      </c>
      <c r="F95" s="127" t="e">
        <f t="shared" si="4"/>
        <v>#N/A</v>
      </c>
      <c r="G95" t="str">
        <f>IF((ISERROR((VLOOKUP(B95,Calculation!C$2:C$368,1,FALSE)))),"not entered","")</f>
        <v/>
      </c>
    </row>
    <row r="96" spans="2:7">
      <c r="B96" s="124" t="s">
        <v>8</v>
      </c>
      <c r="C96" s="128" t="str">
        <f t="shared" si="5"/>
        <v xml:space="preserve"> </v>
      </c>
      <c r="D96" s="128" t="str">
        <f t="shared" si="3"/>
        <v xml:space="preserve"> </v>
      </c>
      <c r="E96" s="126">
        <v>1.1574074074074073E-5</v>
      </c>
      <c r="F96" s="127" t="e">
        <f t="shared" si="4"/>
        <v>#N/A</v>
      </c>
      <c r="G96" t="str">
        <f>IF((ISERROR((VLOOKUP(B96,Calculation!C$2:C$368,1,FALSE)))),"not entered","")</f>
        <v/>
      </c>
    </row>
    <row r="97" spans="2:7">
      <c r="B97" s="124" t="s">
        <v>8</v>
      </c>
      <c r="C97" s="128" t="str">
        <f t="shared" si="5"/>
        <v xml:space="preserve"> </v>
      </c>
      <c r="D97" s="128" t="str">
        <f t="shared" si="3"/>
        <v xml:space="preserve"> </v>
      </c>
      <c r="E97" s="126">
        <v>1.1574074074074073E-5</v>
      </c>
      <c r="F97" s="127" t="e">
        <f t="shared" si="4"/>
        <v>#N/A</v>
      </c>
      <c r="G97" t="str">
        <f>IF((ISERROR((VLOOKUP(B97,Calculation!C$2:C$368,1,FALSE)))),"not entered","")</f>
        <v/>
      </c>
    </row>
    <row r="98" spans="2:7">
      <c r="B98" s="124" t="s">
        <v>8</v>
      </c>
      <c r="C98" s="128" t="str">
        <f t="shared" si="5"/>
        <v xml:space="preserve"> </v>
      </c>
      <c r="D98" s="128" t="str">
        <f t="shared" si="3"/>
        <v xml:space="preserve"> </v>
      </c>
      <c r="E98" s="126">
        <v>1.1574074074074073E-5</v>
      </c>
      <c r="F98" s="127" t="e">
        <f t="shared" si="4"/>
        <v>#N/A</v>
      </c>
      <c r="G98" t="str">
        <f>IF((ISERROR((VLOOKUP(B98,Calculation!C$2:C$368,1,FALSE)))),"not entered","")</f>
        <v/>
      </c>
    </row>
    <row r="99" spans="2:7">
      <c r="B99" s="124" t="s">
        <v>8</v>
      </c>
      <c r="C99" s="128" t="str">
        <f t="shared" si="5"/>
        <v xml:space="preserve"> </v>
      </c>
      <c r="D99" s="128" t="str">
        <f t="shared" si="3"/>
        <v xml:space="preserve"> </v>
      </c>
      <c r="E99" s="126">
        <v>1.1574074074074073E-5</v>
      </c>
      <c r="F99" s="127" t="e">
        <f t="shared" si="4"/>
        <v>#N/A</v>
      </c>
      <c r="G99" t="str">
        <f>IF((ISERROR((VLOOKUP(B99,Calculation!C$2:C$368,1,FALSE)))),"not entered","")</f>
        <v/>
      </c>
    </row>
    <row r="100" spans="2:7">
      <c r="B100" s="124" t="s">
        <v>8</v>
      </c>
      <c r="C100" s="128" t="str">
        <f t="shared" si="5"/>
        <v xml:space="preserve"> </v>
      </c>
      <c r="D100" s="128" t="str">
        <f t="shared" si="3"/>
        <v xml:space="preserve"> </v>
      </c>
      <c r="E100" s="126">
        <v>1.1574074074074073E-5</v>
      </c>
      <c r="F100" s="127" t="e">
        <f t="shared" si="4"/>
        <v>#N/A</v>
      </c>
      <c r="G100" t="str">
        <f>IF((ISERROR((VLOOKUP(B100,Calculation!C$2:C$368,1,FALSE)))),"not entered","")</f>
        <v/>
      </c>
    </row>
    <row r="101" spans="2:7">
      <c r="B101" s="124" t="s">
        <v>8</v>
      </c>
      <c r="C101" s="128" t="str">
        <f t="shared" si="5"/>
        <v xml:space="preserve"> </v>
      </c>
      <c r="D101" s="128" t="str">
        <f t="shared" si="3"/>
        <v xml:space="preserve"> </v>
      </c>
      <c r="E101" s="126">
        <v>1.1574074074074073E-5</v>
      </c>
      <c r="F101" s="127" t="e">
        <f t="shared" si="4"/>
        <v>#N/A</v>
      </c>
      <c r="G101" t="str">
        <f>IF((ISERROR((VLOOKUP(B101,Calculation!C$2:C$368,1,FALSE)))),"not entered","")</f>
        <v/>
      </c>
    </row>
    <row r="102" spans="2:7">
      <c r="B102" s="124" t="s">
        <v>8</v>
      </c>
      <c r="C102" s="128" t="str">
        <f t="shared" si="5"/>
        <v xml:space="preserve"> </v>
      </c>
      <c r="D102" s="128" t="str">
        <f t="shared" si="3"/>
        <v xml:space="preserve"> </v>
      </c>
      <c r="E102" s="126">
        <v>1.1574074074074073E-5</v>
      </c>
      <c r="F102" s="127" t="e">
        <f t="shared" si="4"/>
        <v>#N/A</v>
      </c>
      <c r="G102" t="str">
        <f>IF((ISERROR((VLOOKUP(B102,Calculation!C$2:C$368,1,FALSE)))),"not entered","")</f>
        <v/>
      </c>
    </row>
    <row r="103" spans="2:7">
      <c r="B103" s="124" t="s">
        <v>8</v>
      </c>
      <c r="C103" s="128" t="str">
        <f t="shared" si="5"/>
        <v xml:space="preserve"> </v>
      </c>
      <c r="D103" s="128" t="str">
        <f t="shared" si="3"/>
        <v xml:space="preserve"> </v>
      </c>
      <c r="E103" s="126">
        <v>1.1574074074074073E-5</v>
      </c>
      <c r="F103" s="127" t="e">
        <f t="shared" si="4"/>
        <v>#N/A</v>
      </c>
      <c r="G103" t="str">
        <f>IF((ISERROR((VLOOKUP(B103,Calculation!C$2:C$368,1,FALSE)))),"not entered","")</f>
        <v/>
      </c>
    </row>
    <row r="104" spans="2:7">
      <c r="B104" s="124" t="s">
        <v>8</v>
      </c>
      <c r="C104" s="128" t="str">
        <f t="shared" si="5"/>
        <v xml:space="preserve"> </v>
      </c>
      <c r="D104" s="128" t="str">
        <f t="shared" si="3"/>
        <v xml:space="preserve"> </v>
      </c>
      <c r="E104" s="126">
        <v>1.1574074074074073E-5</v>
      </c>
      <c r="F104" s="127" t="e">
        <f t="shared" si="4"/>
        <v>#N/A</v>
      </c>
      <c r="G104" t="str">
        <f>IF((ISERROR((VLOOKUP(B104,Calculation!C$2:C$368,1,FALSE)))),"not entered","")</f>
        <v/>
      </c>
    </row>
    <row r="105" spans="2:7">
      <c r="B105" s="124" t="s">
        <v>8</v>
      </c>
      <c r="C105" s="128" t="str">
        <f t="shared" si="5"/>
        <v xml:space="preserve"> </v>
      </c>
      <c r="D105" s="128" t="str">
        <f t="shared" si="3"/>
        <v xml:space="preserve"> </v>
      </c>
      <c r="E105" s="126">
        <v>1.1574074074074073E-5</v>
      </c>
      <c r="F105" s="127" t="e">
        <f t="shared" si="4"/>
        <v>#N/A</v>
      </c>
      <c r="G105" t="str">
        <f>IF((ISERROR((VLOOKUP(B105,Calculation!C$2:C$368,1,FALSE)))),"not entered","")</f>
        <v/>
      </c>
    </row>
    <row r="106" spans="2:7">
      <c r="B106" s="124" t="s">
        <v>8</v>
      </c>
      <c r="C106" s="128" t="str">
        <f t="shared" si="5"/>
        <v xml:space="preserve"> </v>
      </c>
      <c r="D106" s="128" t="str">
        <f t="shared" si="3"/>
        <v xml:space="preserve"> </v>
      </c>
      <c r="E106" s="126">
        <v>1.1574074074074073E-5</v>
      </c>
      <c r="F106" s="127" t="e">
        <f t="shared" si="4"/>
        <v>#N/A</v>
      </c>
      <c r="G106" t="str">
        <f>IF((ISERROR((VLOOKUP(B106,Calculation!C$2:C$368,1,FALSE)))),"not entered","")</f>
        <v/>
      </c>
    </row>
    <row r="107" spans="2:7">
      <c r="B107" s="124" t="s">
        <v>8</v>
      </c>
      <c r="C107" s="128" t="str">
        <f t="shared" si="5"/>
        <v xml:space="preserve"> </v>
      </c>
      <c r="D107" s="128" t="str">
        <f t="shared" si="3"/>
        <v xml:space="preserve"> </v>
      </c>
      <c r="E107" s="126">
        <v>1.1574074074074073E-5</v>
      </c>
      <c r="F107" s="127" t="e">
        <f t="shared" si="4"/>
        <v>#N/A</v>
      </c>
      <c r="G107" t="str">
        <f>IF((ISERROR((VLOOKUP(B107,Calculation!C$2:C$368,1,FALSE)))),"not entered","")</f>
        <v/>
      </c>
    </row>
    <row r="108" spans="2:7">
      <c r="B108" s="124" t="s">
        <v>8</v>
      </c>
      <c r="C108" s="128" t="str">
        <f t="shared" si="5"/>
        <v xml:space="preserve"> </v>
      </c>
      <c r="D108" s="128" t="str">
        <f t="shared" si="3"/>
        <v xml:space="preserve"> </v>
      </c>
      <c r="E108" s="126">
        <v>1.1574074074074073E-5</v>
      </c>
      <c r="F108" s="127" t="e">
        <f t="shared" si="4"/>
        <v>#N/A</v>
      </c>
      <c r="G108" t="str">
        <f>IF((ISERROR((VLOOKUP(B108,Calculation!C$2:C$368,1,FALSE)))),"not entered","")</f>
        <v/>
      </c>
    </row>
    <row r="109" spans="2:7">
      <c r="B109" s="124" t="s">
        <v>8</v>
      </c>
      <c r="C109" s="128" t="str">
        <f t="shared" si="5"/>
        <v xml:space="preserve"> </v>
      </c>
      <c r="D109" s="128" t="str">
        <f t="shared" si="3"/>
        <v xml:space="preserve"> </v>
      </c>
      <c r="E109" s="126">
        <v>1.1574074074074073E-5</v>
      </c>
      <c r="F109" s="127" t="e">
        <f t="shared" si="4"/>
        <v>#N/A</v>
      </c>
      <c r="G109" t="str">
        <f>IF((ISERROR((VLOOKUP(B109,Calculation!C$2:C$368,1,FALSE)))),"not entered","")</f>
        <v/>
      </c>
    </row>
    <row r="110" spans="2:7">
      <c r="B110" s="124" t="s">
        <v>8</v>
      </c>
      <c r="C110" s="128" t="str">
        <f t="shared" si="5"/>
        <v xml:space="preserve"> </v>
      </c>
      <c r="D110" s="128" t="str">
        <f t="shared" si="3"/>
        <v xml:space="preserve"> </v>
      </c>
      <c r="E110" s="126">
        <v>1.1574074074074073E-5</v>
      </c>
      <c r="F110" s="127" t="e">
        <f t="shared" si="4"/>
        <v>#N/A</v>
      </c>
      <c r="G110" t="str">
        <f>IF((ISERROR((VLOOKUP(B110,Calculation!C$2:C$368,1,FALSE)))),"not entered","")</f>
        <v/>
      </c>
    </row>
    <row r="111" spans="2:7">
      <c r="B111" s="124" t="s">
        <v>8</v>
      </c>
      <c r="C111" s="128" t="str">
        <f t="shared" si="5"/>
        <v xml:space="preserve"> </v>
      </c>
      <c r="D111" s="128" t="str">
        <f t="shared" si="3"/>
        <v xml:space="preserve"> </v>
      </c>
      <c r="E111" s="126">
        <v>1.1574074074074073E-5</v>
      </c>
      <c r="F111" s="127" t="e">
        <f t="shared" si="4"/>
        <v>#N/A</v>
      </c>
      <c r="G111" t="str">
        <f>IF((ISERROR((VLOOKUP(B111,Calculation!C$2:C$368,1,FALSE)))),"not entered","")</f>
        <v/>
      </c>
    </row>
    <row r="112" spans="2:7">
      <c r="B112" s="124" t="s">
        <v>8</v>
      </c>
      <c r="C112" s="128" t="str">
        <f t="shared" si="5"/>
        <v xml:space="preserve"> </v>
      </c>
      <c r="D112" s="128" t="str">
        <f t="shared" si="3"/>
        <v xml:space="preserve"> </v>
      </c>
      <c r="E112" s="126">
        <v>1.1574074074074073E-5</v>
      </c>
      <c r="F112" s="127" t="e">
        <f t="shared" si="4"/>
        <v>#N/A</v>
      </c>
      <c r="G112" t="str">
        <f>IF((ISERROR((VLOOKUP(B112,Calculation!C$2:C$368,1,FALSE)))),"not entered","")</f>
        <v/>
      </c>
    </row>
    <row r="113" spans="2:7">
      <c r="B113" s="124" t="s">
        <v>8</v>
      </c>
      <c r="C113" s="128" t="str">
        <f t="shared" si="5"/>
        <v xml:space="preserve"> </v>
      </c>
      <c r="D113" s="128" t="str">
        <f t="shared" si="3"/>
        <v xml:space="preserve"> </v>
      </c>
      <c r="E113" s="126">
        <v>1.1574074074074073E-5</v>
      </c>
      <c r="F113" s="127" t="e">
        <f t="shared" si="4"/>
        <v>#N/A</v>
      </c>
      <c r="G113" t="str">
        <f>IF((ISERROR((VLOOKUP(B113,Calculation!C$2:C$368,1,FALSE)))),"not entered","")</f>
        <v/>
      </c>
    </row>
    <row r="114" spans="2:7">
      <c r="B114" s="124" t="s">
        <v>8</v>
      </c>
      <c r="C114" s="128" t="str">
        <f t="shared" si="5"/>
        <v xml:space="preserve"> </v>
      </c>
      <c r="D114" s="128" t="str">
        <f t="shared" si="3"/>
        <v xml:space="preserve"> </v>
      </c>
      <c r="E114" s="126">
        <v>1.1574074074074073E-5</v>
      </c>
      <c r="F114" s="127" t="e">
        <f t="shared" si="4"/>
        <v>#N/A</v>
      </c>
      <c r="G114" t="str">
        <f>IF((ISERROR((VLOOKUP(B114,Calculation!C$2:C$368,1,FALSE)))),"not entered","")</f>
        <v/>
      </c>
    </row>
    <row r="115" spans="2:7">
      <c r="B115" s="124" t="s">
        <v>8</v>
      </c>
      <c r="C115" s="128" t="str">
        <f t="shared" si="5"/>
        <v xml:space="preserve"> </v>
      </c>
      <c r="D115" s="128" t="str">
        <f t="shared" si="3"/>
        <v xml:space="preserve"> </v>
      </c>
      <c r="E115" s="126">
        <v>1.1574074074074073E-5</v>
      </c>
      <c r="F115" s="127" t="e">
        <f t="shared" si="4"/>
        <v>#N/A</v>
      </c>
      <c r="G115" t="str">
        <f>IF((ISERROR((VLOOKUP(B115,Calculation!C$2:C$368,1,FALSE)))),"not entered","")</f>
        <v/>
      </c>
    </row>
    <row r="116" spans="2:7">
      <c r="B116" s="124" t="s">
        <v>8</v>
      </c>
      <c r="C116" s="128" t="str">
        <f t="shared" si="5"/>
        <v xml:space="preserve"> </v>
      </c>
      <c r="D116" s="128" t="str">
        <f t="shared" si="3"/>
        <v xml:space="preserve"> </v>
      </c>
      <c r="E116" s="126">
        <v>1.1574074074074073E-5</v>
      </c>
      <c r="F116" s="127" t="e">
        <f t="shared" si="4"/>
        <v>#N/A</v>
      </c>
      <c r="G116" t="str">
        <f>IF((ISERROR((VLOOKUP(B116,Calculation!C$2:C$368,1,FALSE)))),"not entered","")</f>
        <v/>
      </c>
    </row>
    <row r="117" spans="2:7">
      <c r="B117" s="124" t="s">
        <v>8</v>
      </c>
      <c r="C117" s="128" t="str">
        <f t="shared" si="5"/>
        <v xml:space="preserve"> </v>
      </c>
      <c r="D117" s="128" t="str">
        <f t="shared" si="3"/>
        <v xml:space="preserve"> </v>
      </c>
      <c r="E117" s="126">
        <v>1.1574074074074073E-5</v>
      </c>
      <c r="F117" s="127" t="e">
        <f t="shared" si="4"/>
        <v>#N/A</v>
      </c>
      <c r="G117" t="str">
        <f>IF((ISERROR((VLOOKUP(B117,Calculation!C$2:C$368,1,FALSE)))),"not entered","")</f>
        <v/>
      </c>
    </row>
    <row r="118" spans="2:7">
      <c r="B118" s="124" t="s">
        <v>8</v>
      </c>
      <c r="C118" s="128" t="str">
        <f t="shared" si="5"/>
        <v xml:space="preserve"> </v>
      </c>
      <c r="D118" s="128" t="str">
        <f t="shared" si="3"/>
        <v xml:space="preserve"> </v>
      </c>
      <c r="E118" s="126">
        <v>1.1574074074074073E-5</v>
      </c>
      <c r="F118" s="127" t="e">
        <f t="shared" si="4"/>
        <v>#N/A</v>
      </c>
      <c r="G118" t="str">
        <f>IF((ISERROR((VLOOKUP(B118,Calculation!C$2:C$368,1,FALSE)))),"not entered","")</f>
        <v/>
      </c>
    </row>
    <row r="119" spans="2:7">
      <c r="B119" s="124" t="s">
        <v>8</v>
      </c>
      <c r="C119" s="128" t="str">
        <f t="shared" si="5"/>
        <v xml:space="preserve"> </v>
      </c>
      <c r="D119" s="128" t="str">
        <f t="shared" si="3"/>
        <v xml:space="preserve"> </v>
      </c>
      <c r="E119" s="126">
        <v>1.1574074074074073E-5</v>
      </c>
      <c r="F119" s="127" t="e">
        <f t="shared" si="4"/>
        <v>#N/A</v>
      </c>
      <c r="G119" t="str">
        <f>IF((ISERROR((VLOOKUP(B119,Calculation!C$2:C$368,1,FALSE)))),"not entered","")</f>
        <v/>
      </c>
    </row>
    <row r="120" spans="2:7">
      <c r="B120" s="124" t="s">
        <v>8</v>
      </c>
      <c r="C120" s="128" t="str">
        <f t="shared" si="5"/>
        <v xml:space="preserve"> </v>
      </c>
      <c r="D120" s="128" t="str">
        <f t="shared" si="3"/>
        <v xml:space="preserve"> </v>
      </c>
      <c r="E120" s="126">
        <v>1.1574074074074073E-5</v>
      </c>
      <c r="F120" s="127" t="e">
        <f t="shared" si="4"/>
        <v>#N/A</v>
      </c>
      <c r="G120" t="str">
        <f>IF((ISERROR((VLOOKUP(B120,Calculation!C$2:C$368,1,FALSE)))),"not entered","")</f>
        <v/>
      </c>
    </row>
    <row r="121" spans="2:7">
      <c r="B121" s="124" t="s">
        <v>8</v>
      </c>
      <c r="C121" s="128" t="str">
        <f t="shared" si="5"/>
        <v xml:space="preserve"> </v>
      </c>
      <c r="D121" s="128" t="str">
        <f t="shared" si="3"/>
        <v xml:space="preserve"> </v>
      </c>
      <c r="E121" s="126">
        <v>1.1574074074074073E-5</v>
      </c>
      <c r="F121" s="127" t="e">
        <f t="shared" si="4"/>
        <v>#N/A</v>
      </c>
      <c r="G121" t="str">
        <f>IF((ISERROR((VLOOKUP(B121,Calculation!C$2:C$368,1,FALSE)))),"not entered","")</f>
        <v/>
      </c>
    </row>
    <row r="122" spans="2:7">
      <c r="B122" s="124" t="s">
        <v>8</v>
      </c>
      <c r="C122" s="128" t="str">
        <f t="shared" si="5"/>
        <v xml:space="preserve"> </v>
      </c>
      <c r="D122" s="128" t="str">
        <f t="shared" si="3"/>
        <v xml:space="preserve"> </v>
      </c>
      <c r="E122" s="126">
        <v>1.1574074074074073E-5</v>
      </c>
      <c r="F122" s="127" t="e">
        <f t="shared" si="4"/>
        <v>#N/A</v>
      </c>
      <c r="G122" t="str">
        <f>IF((ISERROR((VLOOKUP(B122,Calculation!C$2:C$368,1,FALSE)))),"not entered","")</f>
        <v/>
      </c>
    </row>
    <row r="123" spans="2:7">
      <c r="B123" s="124" t="s">
        <v>8</v>
      </c>
      <c r="C123" s="128" t="str">
        <f t="shared" si="5"/>
        <v xml:space="preserve"> </v>
      </c>
      <c r="D123" s="128" t="str">
        <f t="shared" si="3"/>
        <v xml:space="preserve"> </v>
      </c>
      <c r="E123" s="126">
        <v>1.1574074074074073E-5</v>
      </c>
      <c r="F123" s="127" t="e">
        <f t="shared" si="4"/>
        <v>#N/A</v>
      </c>
      <c r="G123" t="str">
        <f>IF((ISERROR((VLOOKUP(B123,Calculation!C$2:C$368,1,FALSE)))),"not entered","")</f>
        <v/>
      </c>
    </row>
    <row r="124" spans="2:7">
      <c r="B124" s="124" t="s">
        <v>8</v>
      </c>
      <c r="C124" s="128" t="str">
        <f t="shared" si="5"/>
        <v xml:space="preserve"> </v>
      </c>
      <c r="D124" s="128" t="str">
        <f t="shared" si="3"/>
        <v xml:space="preserve"> </v>
      </c>
      <c r="E124" s="126">
        <v>1.1574074074074073E-5</v>
      </c>
      <c r="F124" s="127" t="e">
        <f t="shared" si="4"/>
        <v>#N/A</v>
      </c>
      <c r="G124" t="str">
        <f>IF((ISERROR((VLOOKUP(B124,Calculation!C$2:C$368,1,FALSE)))),"not entered","")</f>
        <v/>
      </c>
    </row>
    <row r="125" spans="2:7">
      <c r="B125" s="124" t="s">
        <v>8</v>
      </c>
      <c r="C125" s="128" t="str">
        <f t="shared" si="5"/>
        <v xml:space="preserve"> </v>
      </c>
      <c r="D125" s="128" t="str">
        <f t="shared" si="3"/>
        <v xml:space="preserve"> </v>
      </c>
      <c r="E125" s="126">
        <v>1.1574074074074073E-5</v>
      </c>
      <c r="F125" s="127" t="e">
        <f t="shared" si="4"/>
        <v>#N/A</v>
      </c>
      <c r="G125" t="str">
        <f>IF((ISERROR((VLOOKUP(B125,Calculation!C$2:C$368,1,FALSE)))),"not entered","")</f>
        <v/>
      </c>
    </row>
    <row r="126" spans="2:7">
      <c r="B126" s="124" t="s">
        <v>8</v>
      </c>
      <c r="C126" s="128" t="str">
        <f t="shared" si="5"/>
        <v xml:space="preserve"> </v>
      </c>
      <c r="D126" s="128" t="str">
        <f t="shared" si="3"/>
        <v xml:space="preserve"> </v>
      </c>
      <c r="E126" s="126">
        <v>1.1574074074074073E-5</v>
      </c>
      <c r="F126" s="127" t="e">
        <f t="shared" si="4"/>
        <v>#N/A</v>
      </c>
      <c r="G126" t="str">
        <f>IF((ISERROR((VLOOKUP(B126,Calculation!C$2:C$368,1,FALSE)))),"not entered","")</f>
        <v/>
      </c>
    </row>
    <row r="127" spans="2:7">
      <c r="B127" s="124" t="s">
        <v>8</v>
      </c>
      <c r="C127" s="128" t="str">
        <f t="shared" si="5"/>
        <v xml:space="preserve"> </v>
      </c>
      <c r="D127" s="128" t="str">
        <f t="shared" si="3"/>
        <v xml:space="preserve"> </v>
      </c>
      <c r="E127" s="126">
        <v>1.1574074074074073E-5</v>
      </c>
      <c r="F127" s="127" t="e">
        <f t="shared" si="4"/>
        <v>#N/A</v>
      </c>
      <c r="G127" t="str">
        <f>IF((ISERROR((VLOOKUP(B127,Calculation!C$2:C$368,1,FALSE)))),"not entered","")</f>
        <v/>
      </c>
    </row>
    <row r="128" spans="2:7">
      <c r="B128" s="124" t="s">
        <v>8</v>
      </c>
      <c r="C128" s="128" t="str">
        <f t="shared" si="5"/>
        <v xml:space="preserve"> </v>
      </c>
      <c r="D128" s="128" t="str">
        <f t="shared" si="3"/>
        <v xml:space="preserve"> </v>
      </c>
      <c r="E128" s="126">
        <v>1.1574074074074073E-5</v>
      </c>
      <c r="F128" s="127" t="e">
        <f t="shared" si="4"/>
        <v>#N/A</v>
      </c>
      <c r="G128" t="str">
        <f>IF((ISERROR((VLOOKUP(B128,Calculation!C$2:C$368,1,FALSE)))),"not entered","")</f>
        <v/>
      </c>
    </row>
    <row r="129" spans="2:7">
      <c r="B129" s="124" t="s">
        <v>8</v>
      </c>
      <c r="C129" s="128" t="str">
        <f t="shared" si="5"/>
        <v xml:space="preserve"> </v>
      </c>
      <c r="D129" s="128" t="str">
        <f t="shared" si="3"/>
        <v xml:space="preserve"> </v>
      </c>
      <c r="E129" s="126">
        <v>1.1574074074074073E-5</v>
      </c>
      <c r="F129" s="127" t="e">
        <f t="shared" si="4"/>
        <v>#N/A</v>
      </c>
      <c r="G129" t="str">
        <f>IF((ISERROR((VLOOKUP(B129,Calculation!C$2:C$368,1,FALSE)))),"not entered","")</f>
        <v/>
      </c>
    </row>
    <row r="130" spans="2:7">
      <c r="B130" s="124" t="s">
        <v>8</v>
      </c>
      <c r="C130" s="128" t="str">
        <f t="shared" si="5"/>
        <v xml:space="preserve"> </v>
      </c>
      <c r="D130" s="128" t="str">
        <f t="shared" si="3"/>
        <v xml:space="preserve"> </v>
      </c>
      <c r="E130" s="126">
        <v>1.1574074074074073E-5</v>
      </c>
      <c r="F130" s="127" t="e">
        <f t="shared" si="4"/>
        <v>#N/A</v>
      </c>
      <c r="G130" t="str">
        <f>IF((ISERROR((VLOOKUP(B130,Calculation!C$2:C$368,1,FALSE)))),"not entered","")</f>
        <v/>
      </c>
    </row>
    <row r="131" spans="2:7">
      <c r="B131" s="124" t="s">
        <v>8</v>
      </c>
      <c r="C131" s="128" t="str">
        <f t="shared" si="5"/>
        <v xml:space="preserve"> </v>
      </c>
      <c r="D131" s="128" t="str">
        <f t="shared" si="3"/>
        <v xml:space="preserve"> </v>
      </c>
      <c r="E131" s="126">
        <v>1.1574074074074073E-5</v>
      </c>
      <c r="F131" s="127" t="e">
        <f t="shared" si="4"/>
        <v>#N/A</v>
      </c>
      <c r="G131" t="str">
        <f>IF((ISERROR((VLOOKUP(B131,Calculation!C$2:C$368,1,FALSE)))),"not entered","")</f>
        <v/>
      </c>
    </row>
    <row r="132" spans="2:7">
      <c r="B132" s="124" t="s">
        <v>8</v>
      </c>
      <c r="C132" s="128" t="str">
        <f t="shared" si="5"/>
        <v xml:space="preserve"> </v>
      </c>
      <c r="D132" s="128" t="str">
        <f t="shared" si="3"/>
        <v xml:space="preserve"> </v>
      </c>
      <c r="E132" s="126">
        <v>1.1574074074074073E-5</v>
      </c>
      <c r="F132" s="127" t="e">
        <f t="shared" si="4"/>
        <v>#N/A</v>
      </c>
      <c r="G132" t="str">
        <f>IF((ISERROR((VLOOKUP(B132,Calculation!C$2:C$368,1,FALSE)))),"not entered","")</f>
        <v/>
      </c>
    </row>
    <row r="133" spans="2:7">
      <c r="B133" s="124" t="s">
        <v>8</v>
      </c>
      <c r="C133" s="128" t="str">
        <f t="shared" si="5"/>
        <v xml:space="preserve"> </v>
      </c>
      <c r="D133" s="128" t="str">
        <f t="shared" si="3"/>
        <v xml:space="preserve"> </v>
      </c>
      <c r="E133" s="126">
        <v>1.1574074074074073E-5</v>
      </c>
      <c r="F133" s="127" t="e">
        <f t="shared" si="4"/>
        <v>#N/A</v>
      </c>
      <c r="G133" t="str">
        <f>IF((ISERROR((VLOOKUP(B133,Calculation!C$2:C$368,1,FALSE)))),"not entered","")</f>
        <v/>
      </c>
    </row>
    <row r="134" spans="2:7">
      <c r="B134" s="124" t="s">
        <v>8</v>
      </c>
      <c r="C134" s="128" t="str">
        <f t="shared" si="5"/>
        <v xml:space="preserve"> </v>
      </c>
      <c r="D134" s="128" t="str">
        <f t="shared" ref="D134:D197" si="6">VLOOKUP(B134,name,2,FALSE)</f>
        <v xml:space="preserve"> </v>
      </c>
      <c r="E134" s="126">
        <v>1.1574074074074073E-5</v>
      </c>
      <c r="F134" s="127" t="e">
        <f t="shared" ref="F134:F197" si="7">(VLOOKUP(C134,C$4:E$5,3,FALSE))/(E134/10000)</f>
        <v>#N/A</v>
      </c>
      <c r="G134" t="str">
        <f>IF((ISERROR((VLOOKUP(B134,Calculation!C$2:C$368,1,FALSE)))),"not entered","")</f>
        <v/>
      </c>
    </row>
    <row r="135" spans="2:7">
      <c r="B135" s="124" t="s">
        <v>8</v>
      </c>
      <c r="C135" s="128" t="str">
        <f t="shared" si="5"/>
        <v xml:space="preserve"> </v>
      </c>
      <c r="D135" s="128" t="str">
        <f t="shared" si="6"/>
        <v xml:space="preserve"> </v>
      </c>
      <c r="E135" s="126">
        <v>1.1574074074074073E-5</v>
      </c>
      <c r="F135" s="127" t="e">
        <f t="shared" si="7"/>
        <v>#N/A</v>
      </c>
      <c r="G135" t="str">
        <f>IF((ISERROR((VLOOKUP(B135,Calculation!C$2:C$368,1,FALSE)))),"not entered","")</f>
        <v/>
      </c>
    </row>
    <row r="136" spans="2:7">
      <c r="B136" s="124" t="s">
        <v>8</v>
      </c>
      <c r="C136" s="128" t="str">
        <f t="shared" si="5"/>
        <v xml:space="preserve"> </v>
      </c>
      <c r="D136" s="128" t="str">
        <f t="shared" si="6"/>
        <v xml:space="preserve"> </v>
      </c>
      <c r="E136" s="126">
        <v>1.1574074074074073E-5</v>
      </c>
      <c r="F136" s="127" t="e">
        <f t="shared" si="7"/>
        <v>#N/A</v>
      </c>
      <c r="G136" t="str">
        <f>IF((ISERROR((VLOOKUP(B136,Calculation!C$2:C$368,1,FALSE)))),"not entered","")</f>
        <v/>
      </c>
    </row>
    <row r="137" spans="2:7">
      <c r="B137" s="124" t="s">
        <v>8</v>
      </c>
      <c r="C137" s="128" t="str">
        <f t="shared" si="5"/>
        <v xml:space="preserve"> </v>
      </c>
      <c r="D137" s="128" t="str">
        <f t="shared" si="6"/>
        <v xml:space="preserve"> </v>
      </c>
      <c r="E137" s="126">
        <v>1.1574074074074073E-5</v>
      </c>
      <c r="F137" s="127" t="e">
        <f t="shared" si="7"/>
        <v>#N/A</v>
      </c>
      <c r="G137" t="str">
        <f>IF((ISERROR((VLOOKUP(B137,Calculation!C$2:C$368,1,FALSE)))),"not entered","")</f>
        <v/>
      </c>
    </row>
    <row r="138" spans="2:7">
      <c r="B138" s="124" t="s">
        <v>8</v>
      </c>
      <c r="C138" s="128" t="str">
        <f t="shared" si="5"/>
        <v xml:space="preserve"> </v>
      </c>
      <c r="D138" s="128" t="str">
        <f t="shared" si="6"/>
        <v xml:space="preserve"> </v>
      </c>
      <c r="E138" s="126">
        <v>1.1574074074074073E-5</v>
      </c>
      <c r="F138" s="127" t="e">
        <f t="shared" si="7"/>
        <v>#N/A</v>
      </c>
      <c r="G138" t="str">
        <f>IF((ISERROR((VLOOKUP(B138,Calculation!C$2:C$368,1,FALSE)))),"not entered","")</f>
        <v/>
      </c>
    </row>
    <row r="139" spans="2:7">
      <c r="B139" s="124" t="s">
        <v>8</v>
      </c>
      <c r="C139" s="128" t="str">
        <f t="shared" ref="C139:C202" si="8">VLOOKUP(B139,name,3,FALSE)</f>
        <v xml:space="preserve"> </v>
      </c>
      <c r="D139" s="128" t="str">
        <f t="shared" si="6"/>
        <v xml:space="preserve"> </v>
      </c>
      <c r="E139" s="126">
        <v>1.1574074074074073E-5</v>
      </c>
      <c r="F139" s="127" t="e">
        <f t="shared" si="7"/>
        <v>#N/A</v>
      </c>
      <c r="G139" t="str">
        <f>IF((ISERROR((VLOOKUP(B139,Calculation!C$2:C$368,1,FALSE)))),"not entered","")</f>
        <v/>
      </c>
    </row>
    <row r="140" spans="2:7">
      <c r="B140" s="124" t="s">
        <v>8</v>
      </c>
      <c r="C140" s="128" t="str">
        <f t="shared" si="8"/>
        <v xml:space="preserve"> </v>
      </c>
      <c r="D140" s="128" t="str">
        <f t="shared" si="6"/>
        <v xml:space="preserve"> </v>
      </c>
      <c r="E140" s="126">
        <v>1.1574074074074073E-5</v>
      </c>
      <c r="F140" s="127" t="e">
        <f t="shared" si="7"/>
        <v>#N/A</v>
      </c>
      <c r="G140" t="str">
        <f>IF((ISERROR((VLOOKUP(B140,Calculation!C$2:C$368,1,FALSE)))),"not entered","")</f>
        <v/>
      </c>
    </row>
    <row r="141" spans="2:7">
      <c r="B141" s="124" t="s">
        <v>8</v>
      </c>
      <c r="C141" s="128" t="str">
        <f t="shared" si="8"/>
        <v xml:space="preserve"> </v>
      </c>
      <c r="D141" s="128" t="str">
        <f t="shared" si="6"/>
        <v xml:space="preserve"> </v>
      </c>
      <c r="E141" s="126">
        <v>1.1574074074074073E-5</v>
      </c>
      <c r="F141" s="127" t="e">
        <f t="shared" si="7"/>
        <v>#N/A</v>
      </c>
      <c r="G141" t="str">
        <f>IF((ISERROR((VLOOKUP(B141,Calculation!C$2:C$368,1,FALSE)))),"not entered","")</f>
        <v/>
      </c>
    </row>
    <row r="142" spans="2:7">
      <c r="B142" s="124" t="s">
        <v>8</v>
      </c>
      <c r="C142" s="128" t="str">
        <f t="shared" si="8"/>
        <v xml:space="preserve"> </v>
      </c>
      <c r="D142" s="128" t="str">
        <f t="shared" si="6"/>
        <v xml:space="preserve"> </v>
      </c>
      <c r="E142" s="126">
        <v>1.1574074074074073E-5</v>
      </c>
      <c r="F142" s="127" t="e">
        <f t="shared" si="7"/>
        <v>#N/A</v>
      </c>
      <c r="G142" t="str">
        <f>IF((ISERROR((VLOOKUP(B142,Calculation!C$2:C$368,1,FALSE)))),"not entered","")</f>
        <v/>
      </c>
    </row>
    <row r="143" spans="2:7">
      <c r="B143" s="124" t="s">
        <v>8</v>
      </c>
      <c r="C143" s="128" t="str">
        <f t="shared" si="8"/>
        <v xml:space="preserve"> </v>
      </c>
      <c r="D143" s="128" t="str">
        <f t="shared" si="6"/>
        <v xml:space="preserve"> </v>
      </c>
      <c r="E143" s="126">
        <v>1.1574074074074073E-5</v>
      </c>
      <c r="F143" s="127" t="e">
        <f t="shared" si="7"/>
        <v>#N/A</v>
      </c>
      <c r="G143" t="str">
        <f>IF((ISERROR((VLOOKUP(B143,Calculation!C$2:C$368,1,FALSE)))),"not entered","")</f>
        <v/>
      </c>
    </row>
    <row r="144" spans="2:7">
      <c r="B144" s="124" t="s">
        <v>8</v>
      </c>
      <c r="C144" s="128" t="str">
        <f t="shared" si="8"/>
        <v xml:space="preserve"> </v>
      </c>
      <c r="D144" s="128" t="str">
        <f t="shared" si="6"/>
        <v xml:space="preserve"> </v>
      </c>
      <c r="E144" s="126">
        <v>1.1574074074074073E-5</v>
      </c>
      <c r="F144" s="127" t="e">
        <f t="shared" si="7"/>
        <v>#N/A</v>
      </c>
      <c r="G144" t="str">
        <f>IF((ISERROR((VLOOKUP(B144,Calculation!C$2:C$368,1,FALSE)))),"not entered","")</f>
        <v/>
      </c>
    </row>
    <row r="145" spans="2:7">
      <c r="B145" s="124" t="s">
        <v>8</v>
      </c>
      <c r="C145" s="128" t="str">
        <f t="shared" si="8"/>
        <v xml:space="preserve"> </v>
      </c>
      <c r="D145" s="128" t="str">
        <f t="shared" si="6"/>
        <v xml:space="preserve"> </v>
      </c>
      <c r="E145" s="126">
        <v>1.1574074074074073E-5</v>
      </c>
      <c r="F145" s="127" t="e">
        <f t="shared" si="7"/>
        <v>#N/A</v>
      </c>
      <c r="G145" t="str">
        <f>IF((ISERROR((VLOOKUP(B145,Calculation!C$2:C$368,1,FALSE)))),"not entered","")</f>
        <v/>
      </c>
    </row>
    <row r="146" spans="2:7">
      <c r="B146" s="124" t="s">
        <v>8</v>
      </c>
      <c r="C146" s="128" t="str">
        <f t="shared" si="8"/>
        <v xml:space="preserve"> </v>
      </c>
      <c r="D146" s="128" t="str">
        <f t="shared" si="6"/>
        <v xml:space="preserve"> </v>
      </c>
      <c r="E146" s="126">
        <v>1.1574074074074073E-5</v>
      </c>
      <c r="F146" s="127" t="e">
        <f t="shared" si="7"/>
        <v>#N/A</v>
      </c>
      <c r="G146" t="str">
        <f>IF((ISERROR((VLOOKUP(B146,Calculation!C$2:C$368,1,FALSE)))),"not entered","")</f>
        <v/>
      </c>
    </row>
    <row r="147" spans="2:7">
      <c r="B147" s="124" t="s">
        <v>8</v>
      </c>
      <c r="C147" s="128" t="str">
        <f t="shared" si="8"/>
        <v xml:space="preserve"> </v>
      </c>
      <c r="D147" s="128" t="str">
        <f t="shared" si="6"/>
        <v xml:space="preserve"> </v>
      </c>
      <c r="E147" s="126">
        <v>1.1574074074074073E-5</v>
      </c>
      <c r="F147" s="127" t="e">
        <f t="shared" si="7"/>
        <v>#N/A</v>
      </c>
      <c r="G147" t="str">
        <f>IF((ISERROR((VLOOKUP(B147,Calculation!C$2:C$368,1,FALSE)))),"not entered","")</f>
        <v/>
      </c>
    </row>
    <row r="148" spans="2:7">
      <c r="B148" s="124" t="s">
        <v>8</v>
      </c>
      <c r="C148" s="128" t="str">
        <f t="shared" si="8"/>
        <v xml:space="preserve"> </v>
      </c>
      <c r="D148" s="128" t="str">
        <f t="shared" si="6"/>
        <v xml:space="preserve"> </v>
      </c>
      <c r="E148" s="126">
        <v>1.1574074074074073E-5</v>
      </c>
      <c r="F148" s="127" t="e">
        <f t="shared" si="7"/>
        <v>#N/A</v>
      </c>
      <c r="G148" t="str">
        <f>IF((ISERROR((VLOOKUP(B148,Calculation!C$2:C$368,1,FALSE)))),"not entered","")</f>
        <v/>
      </c>
    </row>
    <row r="149" spans="2:7">
      <c r="B149" s="124" t="s">
        <v>8</v>
      </c>
      <c r="C149" s="128" t="str">
        <f t="shared" si="8"/>
        <v xml:space="preserve"> </v>
      </c>
      <c r="D149" s="128" t="str">
        <f t="shared" si="6"/>
        <v xml:space="preserve"> </v>
      </c>
      <c r="E149" s="126">
        <v>1.1574074074074073E-5</v>
      </c>
      <c r="F149" s="127" t="e">
        <f t="shared" si="7"/>
        <v>#N/A</v>
      </c>
      <c r="G149" t="str">
        <f>IF((ISERROR((VLOOKUP(B149,Calculation!C$2:C$368,1,FALSE)))),"not entered","")</f>
        <v/>
      </c>
    </row>
    <row r="150" spans="2:7">
      <c r="B150" s="124" t="s">
        <v>8</v>
      </c>
      <c r="C150" s="128" t="str">
        <f t="shared" si="8"/>
        <v xml:space="preserve"> </v>
      </c>
      <c r="D150" s="128" t="str">
        <f t="shared" si="6"/>
        <v xml:space="preserve"> </v>
      </c>
      <c r="E150" s="126">
        <v>1.1574074074074073E-5</v>
      </c>
      <c r="F150" s="127" t="e">
        <f t="shared" si="7"/>
        <v>#N/A</v>
      </c>
      <c r="G150" t="str">
        <f>IF((ISERROR((VLOOKUP(B150,Calculation!C$2:C$368,1,FALSE)))),"not entered","")</f>
        <v/>
      </c>
    </row>
    <row r="151" spans="2:7">
      <c r="B151" s="124" t="s">
        <v>8</v>
      </c>
      <c r="C151" s="128" t="str">
        <f t="shared" si="8"/>
        <v xml:space="preserve"> </v>
      </c>
      <c r="D151" s="128" t="str">
        <f t="shared" si="6"/>
        <v xml:space="preserve"> </v>
      </c>
      <c r="E151" s="126">
        <v>1.1574074074074073E-5</v>
      </c>
      <c r="F151" s="127" t="e">
        <f t="shared" si="7"/>
        <v>#N/A</v>
      </c>
      <c r="G151" t="str">
        <f>IF((ISERROR((VLOOKUP(B151,Calculation!C$2:C$368,1,FALSE)))),"not entered","")</f>
        <v/>
      </c>
    </row>
    <row r="152" spans="2:7">
      <c r="B152" s="124" t="s">
        <v>8</v>
      </c>
      <c r="C152" s="128" t="str">
        <f t="shared" si="8"/>
        <v xml:space="preserve"> </v>
      </c>
      <c r="D152" s="128" t="str">
        <f t="shared" si="6"/>
        <v xml:space="preserve"> </v>
      </c>
      <c r="E152" s="126">
        <v>1.1574074074074073E-5</v>
      </c>
      <c r="F152" s="127" t="e">
        <f t="shared" si="7"/>
        <v>#N/A</v>
      </c>
      <c r="G152" t="str">
        <f>IF((ISERROR((VLOOKUP(B152,Calculation!C$2:C$368,1,FALSE)))),"not entered","")</f>
        <v/>
      </c>
    </row>
    <row r="153" spans="2:7">
      <c r="B153" s="124" t="s">
        <v>8</v>
      </c>
      <c r="C153" s="128" t="str">
        <f t="shared" si="8"/>
        <v xml:space="preserve"> </v>
      </c>
      <c r="D153" s="128" t="str">
        <f t="shared" si="6"/>
        <v xml:space="preserve"> </v>
      </c>
      <c r="E153" s="126">
        <v>1.1574074074074073E-5</v>
      </c>
      <c r="F153" s="127" t="e">
        <f t="shared" si="7"/>
        <v>#N/A</v>
      </c>
      <c r="G153" t="str">
        <f>IF((ISERROR((VLOOKUP(B153,Calculation!C$2:C$368,1,FALSE)))),"not entered","")</f>
        <v/>
      </c>
    </row>
    <row r="154" spans="2:7">
      <c r="B154" s="124" t="s">
        <v>8</v>
      </c>
      <c r="C154" s="128" t="str">
        <f t="shared" si="8"/>
        <v xml:space="preserve"> </v>
      </c>
      <c r="D154" s="128" t="str">
        <f t="shared" si="6"/>
        <v xml:space="preserve"> </v>
      </c>
      <c r="E154" s="126">
        <v>1.1574074074074073E-5</v>
      </c>
      <c r="F154" s="127" t="e">
        <f t="shared" si="7"/>
        <v>#N/A</v>
      </c>
      <c r="G154" t="str">
        <f>IF((ISERROR((VLOOKUP(B154,Calculation!C$2:C$368,1,FALSE)))),"not entered","")</f>
        <v/>
      </c>
    </row>
    <row r="155" spans="2:7">
      <c r="B155" s="124" t="s">
        <v>8</v>
      </c>
      <c r="C155" s="128" t="str">
        <f t="shared" si="8"/>
        <v xml:space="preserve"> </v>
      </c>
      <c r="D155" s="128" t="str">
        <f t="shared" si="6"/>
        <v xml:space="preserve"> </v>
      </c>
      <c r="E155" s="126">
        <v>1.1574074074074073E-5</v>
      </c>
      <c r="F155" s="127" t="e">
        <f t="shared" si="7"/>
        <v>#N/A</v>
      </c>
      <c r="G155" t="str">
        <f>IF((ISERROR((VLOOKUP(B155,Calculation!C$2:C$368,1,FALSE)))),"not entered","")</f>
        <v/>
      </c>
    </row>
    <row r="156" spans="2:7">
      <c r="B156" s="124" t="s">
        <v>8</v>
      </c>
      <c r="C156" s="128" t="str">
        <f t="shared" si="8"/>
        <v xml:space="preserve"> </v>
      </c>
      <c r="D156" s="128" t="str">
        <f t="shared" si="6"/>
        <v xml:space="preserve"> </v>
      </c>
      <c r="E156" s="126">
        <v>1.1574074074074073E-5</v>
      </c>
      <c r="F156" s="127" t="e">
        <f t="shared" si="7"/>
        <v>#N/A</v>
      </c>
      <c r="G156" t="str">
        <f>IF((ISERROR((VLOOKUP(B156,Calculation!C$2:C$368,1,FALSE)))),"not entered","")</f>
        <v/>
      </c>
    </row>
    <row r="157" spans="2:7">
      <c r="B157" s="124" t="s">
        <v>8</v>
      </c>
      <c r="C157" s="128" t="str">
        <f t="shared" si="8"/>
        <v xml:space="preserve"> </v>
      </c>
      <c r="D157" s="128" t="str">
        <f t="shared" si="6"/>
        <v xml:space="preserve"> </v>
      </c>
      <c r="E157" s="126">
        <v>1.1574074074074073E-5</v>
      </c>
      <c r="F157" s="127" t="e">
        <f t="shared" si="7"/>
        <v>#N/A</v>
      </c>
      <c r="G157" t="str">
        <f>IF((ISERROR((VLOOKUP(B157,Calculation!C$2:C$368,1,FALSE)))),"not entered","")</f>
        <v/>
      </c>
    </row>
    <row r="158" spans="2:7">
      <c r="B158" s="124" t="s">
        <v>8</v>
      </c>
      <c r="C158" s="128" t="str">
        <f t="shared" si="8"/>
        <v xml:space="preserve"> </v>
      </c>
      <c r="D158" s="128" t="str">
        <f t="shared" si="6"/>
        <v xml:space="preserve"> </v>
      </c>
      <c r="E158" s="126">
        <v>1.1574074074074073E-5</v>
      </c>
      <c r="F158" s="127" t="e">
        <f t="shared" si="7"/>
        <v>#N/A</v>
      </c>
      <c r="G158" t="str">
        <f>IF((ISERROR((VLOOKUP(B158,Calculation!C$2:C$368,1,FALSE)))),"not entered","")</f>
        <v/>
      </c>
    </row>
    <row r="159" spans="2:7">
      <c r="B159" s="124" t="s">
        <v>8</v>
      </c>
      <c r="C159" s="128" t="str">
        <f t="shared" si="8"/>
        <v xml:space="preserve"> </v>
      </c>
      <c r="D159" s="128" t="str">
        <f t="shared" si="6"/>
        <v xml:space="preserve"> </v>
      </c>
      <c r="E159" s="126">
        <v>1.1574074074074073E-5</v>
      </c>
      <c r="F159" s="127" t="e">
        <f t="shared" si="7"/>
        <v>#N/A</v>
      </c>
      <c r="G159" t="str">
        <f>IF((ISERROR((VLOOKUP(B159,Calculation!C$2:C$368,1,FALSE)))),"not entered","")</f>
        <v/>
      </c>
    </row>
    <row r="160" spans="2:7">
      <c r="B160" s="124" t="s">
        <v>8</v>
      </c>
      <c r="C160" s="128" t="str">
        <f t="shared" si="8"/>
        <v xml:space="preserve"> </v>
      </c>
      <c r="D160" s="128" t="str">
        <f t="shared" si="6"/>
        <v xml:space="preserve"> </v>
      </c>
      <c r="E160" s="126">
        <v>1.1574074074074073E-5</v>
      </c>
      <c r="F160" s="127" t="e">
        <f t="shared" si="7"/>
        <v>#N/A</v>
      </c>
      <c r="G160" t="str">
        <f>IF((ISERROR((VLOOKUP(B160,Calculation!C$2:C$368,1,FALSE)))),"not entered","")</f>
        <v/>
      </c>
    </row>
    <row r="161" spans="2:7">
      <c r="B161" s="124" t="s">
        <v>8</v>
      </c>
      <c r="C161" s="128" t="str">
        <f t="shared" si="8"/>
        <v xml:space="preserve"> </v>
      </c>
      <c r="D161" s="128" t="str">
        <f t="shared" si="6"/>
        <v xml:space="preserve"> </v>
      </c>
      <c r="E161" s="126">
        <v>1.1574074074074073E-5</v>
      </c>
      <c r="F161" s="127" t="e">
        <f t="shared" si="7"/>
        <v>#N/A</v>
      </c>
      <c r="G161" t="str">
        <f>IF((ISERROR((VLOOKUP(B161,Calculation!C$2:C$368,1,FALSE)))),"not entered","")</f>
        <v/>
      </c>
    </row>
    <row r="162" spans="2:7">
      <c r="B162" s="124" t="s">
        <v>8</v>
      </c>
      <c r="C162" s="128" t="str">
        <f t="shared" si="8"/>
        <v xml:space="preserve"> </v>
      </c>
      <c r="D162" s="128" t="str">
        <f t="shared" si="6"/>
        <v xml:space="preserve"> </v>
      </c>
      <c r="E162" s="126">
        <v>1.1574074074074073E-5</v>
      </c>
      <c r="F162" s="127" t="e">
        <f t="shared" si="7"/>
        <v>#N/A</v>
      </c>
      <c r="G162" t="str">
        <f>IF((ISERROR((VLOOKUP(B162,Calculation!C$2:C$368,1,FALSE)))),"not entered","")</f>
        <v/>
      </c>
    </row>
    <row r="163" spans="2:7">
      <c r="B163" s="124" t="s">
        <v>8</v>
      </c>
      <c r="C163" s="128" t="str">
        <f t="shared" si="8"/>
        <v xml:space="preserve"> </v>
      </c>
      <c r="D163" s="128" t="str">
        <f t="shared" si="6"/>
        <v xml:space="preserve"> </v>
      </c>
      <c r="E163" s="126">
        <v>1.1574074074074073E-5</v>
      </c>
      <c r="F163" s="127" t="e">
        <f t="shared" si="7"/>
        <v>#N/A</v>
      </c>
      <c r="G163" t="str">
        <f>IF((ISERROR((VLOOKUP(B163,Calculation!C$2:C$368,1,FALSE)))),"not entered","")</f>
        <v/>
      </c>
    </row>
    <row r="164" spans="2:7">
      <c r="B164" s="124" t="s">
        <v>8</v>
      </c>
      <c r="C164" s="128" t="str">
        <f t="shared" si="8"/>
        <v xml:space="preserve"> </v>
      </c>
      <c r="D164" s="128" t="str">
        <f t="shared" si="6"/>
        <v xml:space="preserve"> </v>
      </c>
      <c r="E164" s="126">
        <v>1.1574074074074073E-5</v>
      </c>
      <c r="F164" s="127" t="e">
        <f t="shared" si="7"/>
        <v>#N/A</v>
      </c>
      <c r="G164" t="str">
        <f>IF((ISERROR((VLOOKUP(B164,Calculation!C$2:C$368,1,FALSE)))),"not entered","")</f>
        <v/>
      </c>
    </row>
    <row r="165" spans="2:7">
      <c r="B165" s="124" t="s">
        <v>8</v>
      </c>
      <c r="C165" s="128" t="str">
        <f t="shared" si="8"/>
        <v xml:space="preserve"> </v>
      </c>
      <c r="D165" s="128" t="str">
        <f t="shared" si="6"/>
        <v xml:space="preserve"> </v>
      </c>
      <c r="E165" s="126">
        <v>1.1574074074074073E-5</v>
      </c>
      <c r="F165" s="127" t="e">
        <f t="shared" si="7"/>
        <v>#N/A</v>
      </c>
      <c r="G165" t="str">
        <f>IF((ISERROR((VLOOKUP(B165,Calculation!C$2:C$368,1,FALSE)))),"not entered","")</f>
        <v/>
      </c>
    </row>
    <row r="166" spans="2:7">
      <c r="B166" s="124" t="s">
        <v>8</v>
      </c>
      <c r="C166" s="128" t="str">
        <f t="shared" si="8"/>
        <v xml:space="preserve"> </v>
      </c>
      <c r="D166" s="128" t="str">
        <f t="shared" si="6"/>
        <v xml:space="preserve"> </v>
      </c>
      <c r="E166" s="126">
        <v>1.1574074074074073E-5</v>
      </c>
      <c r="F166" s="127" t="e">
        <f t="shared" si="7"/>
        <v>#N/A</v>
      </c>
      <c r="G166" t="str">
        <f>IF((ISERROR((VLOOKUP(B166,Calculation!C$2:C$368,1,FALSE)))),"not entered","")</f>
        <v/>
      </c>
    </row>
    <row r="167" spans="2:7">
      <c r="B167" s="124" t="s">
        <v>8</v>
      </c>
      <c r="C167" s="128" t="str">
        <f t="shared" si="8"/>
        <v xml:space="preserve"> </v>
      </c>
      <c r="D167" s="128" t="str">
        <f t="shared" si="6"/>
        <v xml:space="preserve"> </v>
      </c>
      <c r="E167" s="126">
        <v>1.1574074074074073E-5</v>
      </c>
      <c r="F167" s="127" t="e">
        <f t="shared" si="7"/>
        <v>#N/A</v>
      </c>
      <c r="G167" t="str">
        <f>IF((ISERROR((VLOOKUP(B167,Calculation!C$2:C$368,1,FALSE)))),"not entered","")</f>
        <v/>
      </c>
    </row>
    <row r="168" spans="2:7">
      <c r="B168" s="124" t="s">
        <v>8</v>
      </c>
      <c r="C168" s="128" t="str">
        <f t="shared" si="8"/>
        <v xml:space="preserve"> </v>
      </c>
      <c r="D168" s="128" t="str">
        <f t="shared" si="6"/>
        <v xml:space="preserve"> </v>
      </c>
      <c r="E168" s="126">
        <v>1.1574074074074073E-5</v>
      </c>
      <c r="F168" s="127" t="e">
        <f t="shared" si="7"/>
        <v>#N/A</v>
      </c>
      <c r="G168" t="str">
        <f>IF((ISERROR((VLOOKUP(B168,Calculation!C$2:C$368,1,FALSE)))),"not entered","")</f>
        <v/>
      </c>
    </row>
    <row r="169" spans="2:7">
      <c r="B169" s="124" t="s">
        <v>8</v>
      </c>
      <c r="C169" s="128" t="str">
        <f t="shared" si="8"/>
        <v xml:space="preserve"> </v>
      </c>
      <c r="D169" s="128" t="str">
        <f t="shared" si="6"/>
        <v xml:space="preserve"> </v>
      </c>
      <c r="E169" s="126">
        <v>1.1574074074074073E-5</v>
      </c>
      <c r="F169" s="127" t="e">
        <f t="shared" si="7"/>
        <v>#N/A</v>
      </c>
      <c r="G169" t="str">
        <f>IF((ISERROR((VLOOKUP(B169,Calculation!C$2:C$368,1,FALSE)))),"not entered","")</f>
        <v/>
      </c>
    </row>
    <row r="170" spans="2:7">
      <c r="B170" s="124" t="s">
        <v>8</v>
      </c>
      <c r="C170" s="128" t="str">
        <f t="shared" si="8"/>
        <v xml:space="preserve"> </v>
      </c>
      <c r="D170" s="128" t="str">
        <f t="shared" si="6"/>
        <v xml:space="preserve"> </v>
      </c>
      <c r="E170" s="126">
        <v>1.1574074074074073E-5</v>
      </c>
      <c r="F170" s="127" t="e">
        <f t="shared" si="7"/>
        <v>#N/A</v>
      </c>
      <c r="G170" t="str">
        <f>IF((ISERROR((VLOOKUP(B170,Calculation!C$2:C$368,1,FALSE)))),"not entered","")</f>
        <v/>
      </c>
    </row>
    <row r="171" spans="2:7">
      <c r="B171" s="124" t="s">
        <v>8</v>
      </c>
      <c r="C171" s="128" t="str">
        <f t="shared" si="8"/>
        <v xml:space="preserve"> </v>
      </c>
      <c r="D171" s="128" t="str">
        <f t="shared" si="6"/>
        <v xml:space="preserve"> </v>
      </c>
      <c r="E171" s="126">
        <v>1.1574074074074073E-5</v>
      </c>
      <c r="F171" s="127" t="e">
        <f t="shared" si="7"/>
        <v>#N/A</v>
      </c>
      <c r="G171" t="str">
        <f>IF((ISERROR((VLOOKUP(B171,Calculation!C$2:C$368,1,FALSE)))),"not entered","")</f>
        <v/>
      </c>
    </row>
    <row r="172" spans="2:7">
      <c r="B172" s="124" t="s">
        <v>8</v>
      </c>
      <c r="C172" s="128" t="str">
        <f t="shared" si="8"/>
        <v xml:space="preserve"> </v>
      </c>
      <c r="D172" s="128" t="str">
        <f t="shared" si="6"/>
        <v xml:space="preserve"> </v>
      </c>
      <c r="E172" s="126">
        <v>1.1574074074074073E-5</v>
      </c>
      <c r="F172" s="127" t="e">
        <f t="shared" si="7"/>
        <v>#N/A</v>
      </c>
      <c r="G172" t="str">
        <f>IF((ISERROR((VLOOKUP(B172,Calculation!C$2:C$368,1,FALSE)))),"not entered","")</f>
        <v/>
      </c>
    </row>
    <row r="173" spans="2:7">
      <c r="B173" s="124" t="s">
        <v>8</v>
      </c>
      <c r="C173" s="128" t="str">
        <f t="shared" si="8"/>
        <v xml:space="preserve"> </v>
      </c>
      <c r="D173" s="128" t="str">
        <f t="shared" si="6"/>
        <v xml:space="preserve"> </v>
      </c>
      <c r="E173" s="126">
        <v>1.1574074074074073E-5</v>
      </c>
      <c r="F173" s="127" t="e">
        <f t="shared" si="7"/>
        <v>#N/A</v>
      </c>
      <c r="G173" t="str">
        <f>IF((ISERROR((VLOOKUP(B173,Calculation!C$2:C$368,1,FALSE)))),"not entered","")</f>
        <v/>
      </c>
    </row>
    <row r="174" spans="2:7">
      <c r="B174" s="124" t="s">
        <v>8</v>
      </c>
      <c r="C174" s="128" t="str">
        <f t="shared" si="8"/>
        <v xml:space="preserve"> </v>
      </c>
      <c r="D174" s="128" t="str">
        <f t="shared" si="6"/>
        <v xml:space="preserve"> </v>
      </c>
      <c r="E174" s="126">
        <v>1.1574074074074073E-5</v>
      </c>
      <c r="F174" s="127" t="e">
        <f t="shared" si="7"/>
        <v>#N/A</v>
      </c>
      <c r="G174" t="str">
        <f>IF((ISERROR((VLOOKUP(B174,Calculation!C$2:C$368,1,FALSE)))),"not entered","")</f>
        <v/>
      </c>
    </row>
    <row r="175" spans="2:7">
      <c r="B175" s="124" t="s">
        <v>8</v>
      </c>
      <c r="C175" s="128" t="str">
        <f t="shared" si="8"/>
        <v xml:space="preserve"> </v>
      </c>
      <c r="D175" s="128" t="str">
        <f t="shared" si="6"/>
        <v xml:space="preserve"> </v>
      </c>
      <c r="E175" s="126">
        <v>1.1574074074074073E-5</v>
      </c>
      <c r="F175" s="127" t="e">
        <f t="shared" si="7"/>
        <v>#N/A</v>
      </c>
      <c r="G175" t="str">
        <f>IF((ISERROR((VLOOKUP(B175,Calculation!C$2:C$368,1,FALSE)))),"not entered","")</f>
        <v/>
      </c>
    </row>
    <row r="176" spans="2:7">
      <c r="B176" s="124" t="s">
        <v>8</v>
      </c>
      <c r="C176" s="128" t="str">
        <f t="shared" si="8"/>
        <v xml:space="preserve"> </v>
      </c>
      <c r="D176" s="128" t="str">
        <f t="shared" si="6"/>
        <v xml:space="preserve"> </v>
      </c>
      <c r="E176" s="126">
        <v>1.1574074074074073E-5</v>
      </c>
      <c r="F176" s="127" t="e">
        <f t="shared" si="7"/>
        <v>#N/A</v>
      </c>
      <c r="G176" t="str">
        <f>IF((ISERROR((VLOOKUP(B176,Calculation!C$2:C$368,1,FALSE)))),"not entered","")</f>
        <v/>
      </c>
    </row>
    <row r="177" spans="2:7">
      <c r="B177" s="124" t="s">
        <v>8</v>
      </c>
      <c r="C177" s="128" t="str">
        <f t="shared" si="8"/>
        <v xml:space="preserve"> </v>
      </c>
      <c r="D177" s="128" t="str">
        <f t="shared" si="6"/>
        <v xml:space="preserve"> </v>
      </c>
      <c r="E177" s="126">
        <v>1.1574074074074073E-5</v>
      </c>
      <c r="F177" s="127" t="e">
        <f t="shared" si="7"/>
        <v>#N/A</v>
      </c>
      <c r="G177" t="str">
        <f>IF((ISERROR((VLOOKUP(B177,Calculation!C$2:C$368,1,FALSE)))),"not entered","")</f>
        <v/>
      </c>
    </row>
    <row r="178" spans="2:7">
      <c r="B178" s="124" t="s">
        <v>8</v>
      </c>
      <c r="C178" s="128" t="str">
        <f t="shared" si="8"/>
        <v xml:space="preserve"> </v>
      </c>
      <c r="D178" s="128" t="str">
        <f t="shared" si="6"/>
        <v xml:space="preserve"> </v>
      </c>
      <c r="E178" s="126">
        <v>1.1574074074074073E-5</v>
      </c>
      <c r="F178" s="127" t="e">
        <f t="shared" si="7"/>
        <v>#N/A</v>
      </c>
      <c r="G178" t="str">
        <f>IF((ISERROR((VLOOKUP(B178,Calculation!C$2:C$368,1,FALSE)))),"not entered","")</f>
        <v/>
      </c>
    </row>
    <row r="179" spans="2:7">
      <c r="B179" s="124" t="s">
        <v>8</v>
      </c>
      <c r="C179" s="128" t="str">
        <f t="shared" si="8"/>
        <v xml:space="preserve"> </v>
      </c>
      <c r="D179" s="128" t="str">
        <f t="shared" si="6"/>
        <v xml:space="preserve"> </v>
      </c>
      <c r="E179" s="126">
        <v>1.1574074074074073E-5</v>
      </c>
      <c r="F179" s="127" t="e">
        <f t="shared" si="7"/>
        <v>#N/A</v>
      </c>
      <c r="G179" t="str">
        <f>IF((ISERROR((VLOOKUP(B179,Calculation!C$2:C$368,1,FALSE)))),"not entered","")</f>
        <v/>
      </c>
    </row>
    <row r="180" spans="2:7">
      <c r="B180" s="124" t="s">
        <v>8</v>
      </c>
      <c r="C180" s="128" t="str">
        <f t="shared" si="8"/>
        <v xml:space="preserve"> </v>
      </c>
      <c r="D180" s="128" t="str">
        <f t="shared" si="6"/>
        <v xml:space="preserve"> </v>
      </c>
      <c r="E180" s="126">
        <v>1.1574074074074073E-5</v>
      </c>
      <c r="F180" s="127" t="e">
        <f t="shared" si="7"/>
        <v>#N/A</v>
      </c>
      <c r="G180" t="str">
        <f>IF((ISERROR((VLOOKUP(B180,Calculation!C$2:C$368,1,FALSE)))),"not entered","")</f>
        <v/>
      </c>
    </row>
    <row r="181" spans="2:7">
      <c r="B181" s="124" t="s">
        <v>8</v>
      </c>
      <c r="C181" s="128" t="str">
        <f t="shared" si="8"/>
        <v xml:space="preserve"> </v>
      </c>
      <c r="D181" s="128" t="str">
        <f t="shared" si="6"/>
        <v xml:space="preserve"> </v>
      </c>
      <c r="E181" s="126">
        <v>1.1574074074074073E-5</v>
      </c>
      <c r="F181" s="127" t="e">
        <f t="shared" si="7"/>
        <v>#N/A</v>
      </c>
      <c r="G181" t="str">
        <f>IF((ISERROR((VLOOKUP(B181,Calculation!C$2:C$368,1,FALSE)))),"not entered","")</f>
        <v/>
      </c>
    </row>
    <row r="182" spans="2:7">
      <c r="B182" s="124" t="s">
        <v>8</v>
      </c>
      <c r="C182" s="128" t="str">
        <f t="shared" si="8"/>
        <v xml:space="preserve"> </v>
      </c>
      <c r="D182" s="128" t="str">
        <f t="shared" si="6"/>
        <v xml:space="preserve"> </v>
      </c>
      <c r="E182" s="126">
        <v>1.1574074074074073E-5</v>
      </c>
      <c r="F182" s="127" t="e">
        <f t="shared" si="7"/>
        <v>#N/A</v>
      </c>
      <c r="G182" t="str">
        <f>IF((ISERROR((VLOOKUP(B182,Calculation!C$2:C$368,1,FALSE)))),"not entered","")</f>
        <v/>
      </c>
    </row>
    <row r="183" spans="2:7">
      <c r="B183" s="124" t="s">
        <v>8</v>
      </c>
      <c r="C183" s="128" t="str">
        <f t="shared" si="8"/>
        <v xml:space="preserve"> </v>
      </c>
      <c r="D183" s="128" t="str">
        <f t="shared" si="6"/>
        <v xml:space="preserve"> </v>
      </c>
      <c r="E183" s="126">
        <v>1.1574074074074073E-5</v>
      </c>
      <c r="F183" s="127" t="e">
        <f t="shared" si="7"/>
        <v>#N/A</v>
      </c>
      <c r="G183" t="str">
        <f>IF((ISERROR((VLOOKUP(B183,Calculation!C$2:C$368,1,FALSE)))),"not entered","")</f>
        <v/>
      </c>
    </row>
    <row r="184" spans="2:7">
      <c r="B184" s="124" t="s">
        <v>8</v>
      </c>
      <c r="C184" s="128" t="str">
        <f t="shared" si="8"/>
        <v xml:space="preserve"> </v>
      </c>
      <c r="D184" s="128" t="str">
        <f t="shared" si="6"/>
        <v xml:space="preserve"> </v>
      </c>
      <c r="E184" s="126">
        <v>1.1574074074074073E-5</v>
      </c>
      <c r="F184" s="127" t="e">
        <f t="shared" si="7"/>
        <v>#N/A</v>
      </c>
      <c r="G184" t="str">
        <f>IF((ISERROR((VLOOKUP(B184,Calculation!C$2:C$368,1,FALSE)))),"not entered","")</f>
        <v/>
      </c>
    </row>
    <row r="185" spans="2:7">
      <c r="B185" s="124" t="s">
        <v>8</v>
      </c>
      <c r="C185" s="128" t="str">
        <f t="shared" si="8"/>
        <v xml:space="preserve"> </v>
      </c>
      <c r="D185" s="128" t="str">
        <f t="shared" si="6"/>
        <v xml:space="preserve"> </v>
      </c>
      <c r="E185" s="126">
        <v>1.1574074074074073E-5</v>
      </c>
      <c r="F185" s="127" t="e">
        <f t="shared" si="7"/>
        <v>#N/A</v>
      </c>
      <c r="G185" t="str">
        <f>IF((ISERROR((VLOOKUP(B185,Calculation!C$2:C$368,1,FALSE)))),"not entered","")</f>
        <v/>
      </c>
    </row>
    <row r="186" spans="2:7">
      <c r="B186" s="124" t="s">
        <v>8</v>
      </c>
      <c r="C186" s="128" t="str">
        <f t="shared" si="8"/>
        <v xml:space="preserve"> </v>
      </c>
      <c r="D186" s="128" t="str">
        <f t="shared" si="6"/>
        <v xml:space="preserve"> </v>
      </c>
      <c r="E186" s="126">
        <v>1.1574074074074073E-5</v>
      </c>
      <c r="F186" s="127" t="e">
        <f t="shared" si="7"/>
        <v>#N/A</v>
      </c>
      <c r="G186" t="str">
        <f>IF((ISERROR((VLOOKUP(B186,Calculation!C$2:C$368,1,FALSE)))),"not entered","")</f>
        <v/>
      </c>
    </row>
    <row r="187" spans="2:7">
      <c r="B187" s="124" t="s">
        <v>8</v>
      </c>
      <c r="C187" s="128" t="str">
        <f t="shared" si="8"/>
        <v xml:space="preserve"> </v>
      </c>
      <c r="D187" s="128" t="str">
        <f t="shared" si="6"/>
        <v xml:space="preserve"> </v>
      </c>
      <c r="E187" s="126">
        <v>1.1574074074074073E-5</v>
      </c>
      <c r="F187" s="127" t="e">
        <f t="shared" si="7"/>
        <v>#N/A</v>
      </c>
      <c r="G187" t="str">
        <f>IF((ISERROR((VLOOKUP(B187,Calculation!C$2:C$368,1,FALSE)))),"not entered","")</f>
        <v/>
      </c>
    </row>
    <row r="188" spans="2:7">
      <c r="B188" s="124" t="s">
        <v>8</v>
      </c>
      <c r="C188" s="128" t="str">
        <f t="shared" si="8"/>
        <v xml:space="preserve"> </v>
      </c>
      <c r="D188" s="128" t="str">
        <f t="shared" si="6"/>
        <v xml:space="preserve"> </v>
      </c>
      <c r="E188" s="126">
        <v>1.1574074074074073E-5</v>
      </c>
      <c r="F188" s="127" t="e">
        <f t="shared" si="7"/>
        <v>#N/A</v>
      </c>
      <c r="G188" t="str">
        <f>IF((ISERROR((VLOOKUP(B188,Calculation!C$2:C$368,1,FALSE)))),"not entered","")</f>
        <v/>
      </c>
    </row>
    <row r="189" spans="2:7">
      <c r="B189" s="124" t="s">
        <v>8</v>
      </c>
      <c r="C189" s="128" t="str">
        <f t="shared" si="8"/>
        <v xml:space="preserve"> </v>
      </c>
      <c r="D189" s="128" t="str">
        <f t="shared" si="6"/>
        <v xml:space="preserve"> </v>
      </c>
      <c r="E189" s="126">
        <v>1.1574074074074073E-5</v>
      </c>
      <c r="F189" s="127" t="e">
        <f t="shared" si="7"/>
        <v>#N/A</v>
      </c>
      <c r="G189" t="str">
        <f>IF((ISERROR((VLOOKUP(B189,Calculation!C$2:C$368,1,FALSE)))),"not entered","")</f>
        <v/>
      </c>
    </row>
    <row r="190" spans="2:7">
      <c r="B190" s="124" t="s">
        <v>8</v>
      </c>
      <c r="C190" s="128" t="str">
        <f t="shared" si="8"/>
        <v xml:space="preserve"> </v>
      </c>
      <c r="D190" s="128" t="str">
        <f t="shared" si="6"/>
        <v xml:space="preserve"> </v>
      </c>
      <c r="E190" s="126">
        <v>1.1574074074074073E-5</v>
      </c>
      <c r="F190" s="127" t="e">
        <f t="shared" si="7"/>
        <v>#N/A</v>
      </c>
      <c r="G190" t="str">
        <f>IF((ISERROR((VLOOKUP(B190,Calculation!C$2:C$368,1,FALSE)))),"not entered","")</f>
        <v/>
      </c>
    </row>
    <row r="191" spans="2:7">
      <c r="B191" s="124" t="s">
        <v>8</v>
      </c>
      <c r="C191" s="128" t="str">
        <f t="shared" si="8"/>
        <v xml:space="preserve"> </v>
      </c>
      <c r="D191" s="128" t="str">
        <f t="shared" si="6"/>
        <v xml:space="preserve"> </v>
      </c>
      <c r="E191" s="126">
        <v>1.1574074074074073E-5</v>
      </c>
      <c r="F191" s="127" t="e">
        <f t="shared" si="7"/>
        <v>#N/A</v>
      </c>
      <c r="G191" t="str">
        <f>IF((ISERROR((VLOOKUP(B191,Calculation!C$2:C$368,1,FALSE)))),"not entered","")</f>
        <v/>
      </c>
    </row>
    <row r="192" spans="2:7">
      <c r="B192" s="124" t="s">
        <v>8</v>
      </c>
      <c r="C192" s="128" t="str">
        <f t="shared" si="8"/>
        <v xml:space="preserve"> </v>
      </c>
      <c r="D192" s="128" t="str">
        <f t="shared" si="6"/>
        <v xml:space="preserve"> </v>
      </c>
      <c r="E192" s="126">
        <v>1.1574074074074073E-5</v>
      </c>
      <c r="F192" s="127" t="e">
        <f t="shared" si="7"/>
        <v>#N/A</v>
      </c>
      <c r="G192" t="str">
        <f>IF((ISERROR((VLOOKUP(B192,Calculation!C$2:C$368,1,FALSE)))),"not entered","")</f>
        <v/>
      </c>
    </row>
    <row r="193" spans="2:7">
      <c r="B193" s="124" t="s">
        <v>8</v>
      </c>
      <c r="C193" s="128" t="str">
        <f t="shared" si="8"/>
        <v xml:space="preserve"> </v>
      </c>
      <c r="D193" s="128" t="str">
        <f t="shared" si="6"/>
        <v xml:space="preserve"> </v>
      </c>
      <c r="E193" s="126">
        <v>1.1574074074074073E-5</v>
      </c>
      <c r="F193" s="127" t="e">
        <f t="shared" si="7"/>
        <v>#N/A</v>
      </c>
      <c r="G193" t="str">
        <f>IF((ISERROR((VLOOKUP(B193,Calculation!C$2:C$368,1,FALSE)))),"not entered","")</f>
        <v/>
      </c>
    </row>
    <row r="194" spans="2:7">
      <c r="B194" s="124" t="s">
        <v>8</v>
      </c>
      <c r="C194" s="128" t="str">
        <f t="shared" si="8"/>
        <v xml:space="preserve"> </v>
      </c>
      <c r="D194" s="128" t="str">
        <f t="shared" si="6"/>
        <v xml:space="preserve"> </v>
      </c>
      <c r="E194" s="126">
        <v>1.1574074074074073E-5</v>
      </c>
      <c r="F194" s="127" t="e">
        <f t="shared" si="7"/>
        <v>#N/A</v>
      </c>
      <c r="G194" t="str">
        <f>IF((ISERROR((VLOOKUP(B194,Calculation!C$2:C$368,1,FALSE)))),"not entered","")</f>
        <v/>
      </c>
    </row>
    <row r="195" spans="2:7">
      <c r="B195" s="124" t="s">
        <v>8</v>
      </c>
      <c r="C195" s="128" t="str">
        <f t="shared" si="8"/>
        <v xml:space="preserve"> </v>
      </c>
      <c r="D195" s="128" t="str">
        <f t="shared" si="6"/>
        <v xml:space="preserve"> </v>
      </c>
      <c r="E195" s="126">
        <v>1.1574074074074073E-5</v>
      </c>
      <c r="F195" s="127" t="e">
        <f t="shared" si="7"/>
        <v>#N/A</v>
      </c>
      <c r="G195" t="str">
        <f>IF((ISERROR((VLOOKUP(B195,Calculation!C$2:C$368,1,FALSE)))),"not entered","")</f>
        <v/>
      </c>
    </row>
    <row r="196" spans="2:7">
      <c r="B196" s="124" t="s">
        <v>8</v>
      </c>
      <c r="C196" s="128" t="str">
        <f t="shared" si="8"/>
        <v xml:space="preserve"> </v>
      </c>
      <c r="D196" s="128" t="str">
        <f t="shared" si="6"/>
        <v xml:space="preserve"> </v>
      </c>
      <c r="E196" s="126">
        <v>1.1574074074074073E-5</v>
      </c>
      <c r="F196" s="127" t="e">
        <f t="shared" si="7"/>
        <v>#N/A</v>
      </c>
      <c r="G196" t="str">
        <f>IF((ISERROR((VLOOKUP(B196,Calculation!C$2:C$368,1,FALSE)))),"not entered","")</f>
        <v/>
      </c>
    </row>
    <row r="197" spans="2:7">
      <c r="B197" s="124" t="s">
        <v>8</v>
      </c>
      <c r="C197" s="128" t="str">
        <f t="shared" si="8"/>
        <v xml:space="preserve"> </v>
      </c>
      <c r="D197" s="128" t="str">
        <f t="shared" si="6"/>
        <v xml:space="preserve"> </v>
      </c>
      <c r="E197" s="126">
        <v>1.1574074074074073E-5</v>
      </c>
      <c r="F197" s="127" t="e">
        <f t="shared" si="7"/>
        <v>#N/A</v>
      </c>
      <c r="G197" t="str">
        <f>IF((ISERROR((VLOOKUP(B197,Calculation!C$2:C$368,1,FALSE)))),"not entered","")</f>
        <v/>
      </c>
    </row>
    <row r="198" spans="2:7">
      <c r="B198" s="124" t="s">
        <v>8</v>
      </c>
      <c r="C198" s="128" t="str">
        <f t="shared" si="8"/>
        <v xml:space="preserve"> </v>
      </c>
      <c r="D198" s="128" t="str">
        <f t="shared" ref="D198:D203" si="9">VLOOKUP(B198,name,2,FALSE)</f>
        <v xml:space="preserve"> </v>
      </c>
      <c r="E198" s="126">
        <v>1.1574074074074073E-5</v>
      </c>
      <c r="F198" s="127" t="e">
        <f t="shared" ref="F198:F203" si="10">(VLOOKUP(C198,C$4:E$5,3,FALSE))/(E198/10000)</f>
        <v>#N/A</v>
      </c>
      <c r="G198" t="str">
        <f>IF((ISERROR((VLOOKUP(B198,Calculation!C$2:C$368,1,FALSE)))),"not entered","")</f>
        <v/>
      </c>
    </row>
    <row r="199" spans="2:7">
      <c r="B199" s="124" t="s">
        <v>8</v>
      </c>
      <c r="C199" s="128" t="str">
        <f t="shared" si="8"/>
        <v xml:space="preserve"> </v>
      </c>
      <c r="D199" s="128" t="str">
        <f t="shared" si="9"/>
        <v xml:space="preserve"> </v>
      </c>
      <c r="E199" s="126">
        <v>1.1574074074074073E-5</v>
      </c>
      <c r="F199" s="127" t="e">
        <f t="shared" si="10"/>
        <v>#N/A</v>
      </c>
      <c r="G199" t="str">
        <f>IF((ISERROR((VLOOKUP(B199,Calculation!C$2:C$368,1,FALSE)))),"not entered","")</f>
        <v/>
      </c>
    </row>
    <row r="200" spans="2:7">
      <c r="B200" s="124" t="s">
        <v>8</v>
      </c>
      <c r="C200" s="128" t="str">
        <f t="shared" si="8"/>
        <v xml:space="preserve"> </v>
      </c>
      <c r="D200" s="128" t="str">
        <f t="shared" si="9"/>
        <v xml:space="preserve"> </v>
      </c>
      <c r="E200" s="126">
        <v>1.1574074074074073E-5</v>
      </c>
      <c r="F200" s="127" t="e">
        <f t="shared" si="10"/>
        <v>#N/A</v>
      </c>
      <c r="G200" t="str">
        <f>IF((ISERROR((VLOOKUP(B200,Calculation!C$2:C$368,1,FALSE)))),"not entered","")</f>
        <v/>
      </c>
    </row>
    <row r="201" spans="2:7">
      <c r="B201" s="124" t="s">
        <v>8</v>
      </c>
      <c r="C201" s="128" t="str">
        <f t="shared" si="8"/>
        <v xml:space="preserve"> </v>
      </c>
      <c r="D201" s="128" t="str">
        <f t="shared" si="9"/>
        <v xml:space="preserve"> </v>
      </c>
      <c r="E201" s="126">
        <v>1.1574074074074073E-5</v>
      </c>
      <c r="F201" s="127" t="e">
        <f t="shared" si="10"/>
        <v>#N/A</v>
      </c>
      <c r="G201" t="str">
        <f>IF((ISERROR((VLOOKUP(B201,Calculation!C$2:C$368,1,FALSE)))),"not entered","")</f>
        <v/>
      </c>
    </row>
    <row r="202" spans="2:7">
      <c r="B202" s="124" t="s">
        <v>8</v>
      </c>
      <c r="C202" s="128" t="str">
        <f t="shared" si="8"/>
        <v xml:space="preserve"> </v>
      </c>
      <c r="D202" s="128" t="str">
        <f t="shared" si="9"/>
        <v xml:space="preserve"> </v>
      </c>
      <c r="E202" s="126">
        <v>1.1574074074074073E-5</v>
      </c>
      <c r="F202" s="127" t="e">
        <f t="shared" si="10"/>
        <v>#N/A</v>
      </c>
      <c r="G202" t="str">
        <f>IF((ISERROR((VLOOKUP(B202,Calculation!C$2:C$368,1,FALSE)))),"not entered","")</f>
        <v/>
      </c>
    </row>
    <row r="203" spans="2:7">
      <c r="B203" s="124" t="s">
        <v>8</v>
      </c>
      <c r="C203" s="128" t="str">
        <f>VLOOKUP(B203,name,3,FALSE)</f>
        <v xml:space="preserve"> </v>
      </c>
      <c r="D203" s="128" t="str">
        <f t="shared" si="9"/>
        <v xml:space="preserve"> </v>
      </c>
      <c r="E203" s="126">
        <v>1.1574074074074073E-5</v>
      </c>
      <c r="F203" s="127" t="e">
        <f t="shared" si="10"/>
        <v>#N/A</v>
      </c>
    </row>
    <row r="204" spans="2:7" ht="13.5" thickBot="1">
      <c r="B204" s="129"/>
      <c r="C204" s="130"/>
      <c r="D204" s="130"/>
      <c r="E204" s="131"/>
      <c r="F204" s="132"/>
    </row>
    <row r="205" spans="2:7">
      <c r="B205" s="30"/>
      <c r="C205" s="57"/>
      <c r="D205" s="57"/>
      <c r="E205" s="31"/>
      <c r="F205" s="32"/>
    </row>
    <row r="206" spans="2:7">
      <c r="B206" s="30"/>
      <c r="C206" s="57"/>
      <c r="D206" s="57"/>
      <c r="E206" s="31"/>
      <c r="F206" s="32"/>
    </row>
  </sheetData>
  <phoneticPr fontId="2" type="noConversion"/>
  <conditionalFormatting sqref="G4:G203">
    <cfRule type="cellIs" dxfId="41" priority="5" stopIfTrue="1" operator="equal">
      <formula>#N/A</formula>
    </cfRule>
  </conditionalFormatting>
  <conditionalFormatting sqref="B1:B3 B205:B206">
    <cfRule type="cellIs" dxfId="40" priority="6" stopIfTrue="1" operator="equal">
      <formula>"x"</formula>
    </cfRule>
  </conditionalFormatting>
  <conditionalFormatting sqref="B4:B5 B7:B204">
    <cfRule type="cellIs" dxfId="39" priority="2" stopIfTrue="1" operator="equal">
      <formula>"x"</formula>
    </cfRule>
  </conditionalFormatting>
  <conditionalFormatting sqref="B6">
    <cfRule type="cellIs" dxfId="38" priority="1" stopIfTrue="1" operator="equal">
      <formula>"x"</formula>
    </cfRule>
  </conditionalFormatting>
  <pageMargins left="0.75" right="0.75" top="1" bottom="1" header="0.5" footer="0.5"/>
  <headerFooter alignWithMargins="0"/>
  <webPublishItems count="1">
    <webPublishItem id="13637" divId="ebta league Youth_13637" sourceType="range" sourceRef="A1:F11" destinationFile="C:\A TEER\Web\TEER League 09\Ipswich Y.htm"/>
  </webPublishItems>
</worksheet>
</file>

<file path=xl/worksheets/sheet16.xml><?xml version="1.0" encoding="utf-8"?>
<worksheet xmlns="http://schemas.openxmlformats.org/spreadsheetml/2006/main" xmlns:r="http://schemas.openxmlformats.org/officeDocument/2006/relationships">
  <dimension ref="B1:G208"/>
  <sheetViews>
    <sheetView workbookViewId="0">
      <selection activeCell="B2" sqref="B2"/>
    </sheetView>
  </sheetViews>
  <sheetFormatPr defaultRowHeight="12.75"/>
  <cols>
    <col min="1" max="1" width="2.140625" customWidth="1"/>
    <col min="2" max="2" width="16.85546875" customWidth="1"/>
    <col min="3" max="3" width="7.140625" bestFit="1" customWidth="1"/>
    <col min="4" max="4" width="26" customWidth="1"/>
    <col min="5" max="5" width="8.140625" bestFit="1" customWidth="1"/>
    <col min="6" max="6" width="8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Races!A14</f>
        <v>Ipswich Tri</v>
      </c>
      <c r="C2" s="57"/>
      <c r="D2" s="31"/>
      <c r="E2" s="32"/>
    </row>
    <row r="3" spans="2:7" ht="13.5" thickBot="1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>
      <c r="B4" s="120" t="s">
        <v>69</v>
      </c>
      <c r="C4" s="121" t="s">
        <v>73</v>
      </c>
      <c r="D4" s="121"/>
      <c r="E4" s="122" t="s">
        <v>205</v>
      </c>
      <c r="F4" s="123"/>
      <c r="G4" t="str">
        <f>IF((ISERROR((VLOOKUP(B4,Calculation!C$2:C$368,1,FALSE)))),"not entered","")</f>
        <v/>
      </c>
    </row>
    <row r="5" spans="2:7">
      <c r="B5" s="124" t="s">
        <v>69</v>
      </c>
      <c r="C5" s="125" t="s">
        <v>74</v>
      </c>
      <c r="D5" s="125"/>
      <c r="E5" s="126" t="s">
        <v>210</v>
      </c>
      <c r="F5" s="127"/>
      <c r="G5" t="str">
        <f>IF((ISERROR((VLOOKUP(B5,Calculation!C$2:C$368,1,FALSE)))),"not entered","")</f>
        <v/>
      </c>
    </row>
    <row r="6" spans="2:7">
      <c r="B6" s="124" t="s">
        <v>100</v>
      </c>
      <c r="C6" s="128" t="str">
        <f>VLOOKUP(B6,name,3,FALSE)</f>
        <v>Female</v>
      </c>
      <c r="D6" s="128" t="str">
        <f t="shared" ref="D6:D69" si="0">VLOOKUP(B6,name,2,FALSE)</f>
        <v>City of Norwich triathlon club</v>
      </c>
      <c r="E6" s="126" t="s">
        <v>205</v>
      </c>
      <c r="F6" s="127">
        <f t="shared" ref="F6:F69" si="1">(VLOOKUP(C6,C$4:E$5,3,FALSE))/(E6/10000)</f>
        <v>10000</v>
      </c>
      <c r="G6" t="str">
        <f>IF((ISERROR((VLOOKUP(B6,Calculation!C$2:C$368,1,FALSE)))),"not entered","")</f>
        <v/>
      </c>
    </row>
    <row r="7" spans="2:7">
      <c r="B7" s="124" t="s">
        <v>101</v>
      </c>
      <c r="C7" s="128" t="str">
        <f>VLOOKUP(B7,name,3,FALSE)</f>
        <v>Female</v>
      </c>
      <c r="D7" s="128" t="str">
        <f t="shared" si="0"/>
        <v>Ipswich Triathlon Club</v>
      </c>
      <c r="E7" s="126" t="s">
        <v>206</v>
      </c>
      <c r="F7" s="127">
        <f t="shared" si="1"/>
        <v>9637.0967741935492</v>
      </c>
      <c r="G7" t="str">
        <f>IF((ISERROR((VLOOKUP(B7,Calculation!C$2:C$368,1,FALSE)))),"not entered","")</f>
        <v/>
      </c>
    </row>
    <row r="8" spans="2:7">
      <c r="B8" s="124" t="s">
        <v>150</v>
      </c>
      <c r="C8" s="128" t="str">
        <f>VLOOKUP(B8,name,3,FALSE)</f>
        <v>Female</v>
      </c>
      <c r="D8" s="128" t="str">
        <f t="shared" si="0"/>
        <v>Cambridge Triathlon Club</v>
      </c>
      <c r="E8" s="126" t="s">
        <v>207</v>
      </c>
      <c r="F8" s="127">
        <f>(VLOOKUP(C8,C$4:E$5,3,FALSE))/(E8/10000)</f>
        <v>8994.6236559139779</v>
      </c>
      <c r="G8" t="str">
        <f>IF((ISERROR((VLOOKUP(B8,Calculation!C$2:C$368,1,FALSE)))),"not entered","")</f>
        <v/>
      </c>
    </row>
    <row r="9" spans="2:7">
      <c r="B9" s="124" t="s">
        <v>105</v>
      </c>
      <c r="C9" s="128" t="str">
        <f>VLOOKUP(B9,name,3,FALSE)</f>
        <v>Female</v>
      </c>
      <c r="D9" s="128" t="str">
        <f t="shared" si="0"/>
        <v>Discovery Tri</v>
      </c>
      <c r="E9" s="126" t="s">
        <v>208</v>
      </c>
      <c r="F9" s="127">
        <f t="shared" si="1"/>
        <v>8253.5767143561916</v>
      </c>
      <c r="G9" t="str">
        <f>IF((ISERROR((VLOOKUP(B9,Calculation!C$2:C$368,1,FALSE)))),"not entered","")</f>
        <v/>
      </c>
    </row>
    <row r="10" spans="2:7">
      <c r="B10" s="124" t="s">
        <v>108</v>
      </c>
      <c r="C10" s="128" t="str">
        <f>VLOOKUP(B10,name,3,FALSE)</f>
        <v>Female</v>
      </c>
      <c r="D10" s="128" t="str">
        <f t="shared" si="0"/>
        <v>East Essex Triathlon Club</v>
      </c>
      <c r="E10" s="126" t="s">
        <v>209</v>
      </c>
      <c r="F10" s="127">
        <f t="shared" si="1"/>
        <v>7566.7118950701042</v>
      </c>
      <c r="G10" t="str">
        <f>IF((ISERROR((VLOOKUP(B10,Calculation!C$2:C$368,1,FALSE)))),"not entered","")</f>
        <v/>
      </c>
    </row>
    <row r="11" spans="2:7">
      <c r="B11" s="124" t="s">
        <v>111</v>
      </c>
      <c r="C11" s="128" t="str">
        <f t="shared" ref="C11:C74" si="2">VLOOKUP(B11,name,3,FALSE)</f>
        <v>Male</v>
      </c>
      <c r="D11" s="128" t="str">
        <f t="shared" si="0"/>
        <v>Discovery Tri</v>
      </c>
      <c r="E11" s="126" t="s">
        <v>210</v>
      </c>
      <c r="F11" s="127">
        <f t="shared" si="1"/>
        <v>10000</v>
      </c>
      <c r="G11" t="str">
        <f>IF((ISERROR((VLOOKUP(B11,Calculation!C$2:C$368,1,FALSE)))),"not entered","")</f>
        <v/>
      </c>
    </row>
    <row r="12" spans="2:7">
      <c r="B12" s="124" t="s">
        <v>152</v>
      </c>
      <c r="C12" s="128" t="str">
        <f t="shared" si="2"/>
        <v>Male</v>
      </c>
      <c r="D12" s="128" t="str">
        <f t="shared" si="0"/>
        <v>Cambridge Triathlon Club</v>
      </c>
      <c r="E12" s="126" t="s">
        <v>211</v>
      </c>
      <c r="F12" s="127">
        <f t="shared" si="1"/>
        <v>9701.104613385316</v>
      </c>
      <c r="G12" t="str">
        <f>IF((ISERROR((VLOOKUP(B12,Calculation!C$2:C$368,1,FALSE)))),"not entered","")</f>
        <v/>
      </c>
    </row>
    <row r="13" spans="2:7">
      <c r="B13" s="124" t="s">
        <v>110</v>
      </c>
      <c r="C13" s="128" t="str">
        <f t="shared" si="2"/>
        <v>Male</v>
      </c>
      <c r="D13" s="128" t="str">
        <f t="shared" si="0"/>
        <v>Discovery Tri</v>
      </c>
      <c r="E13" s="126" t="s">
        <v>212</v>
      </c>
      <c r="F13" s="127">
        <f t="shared" si="1"/>
        <v>9613.6509980682549</v>
      </c>
      <c r="G13" t="str">
        <f>IF((ISERROR((VLOOKUP(B13,Calculation!C$2:C$368,1,FALSE)))),"not entered","")</f>
        <v/>
      </c>
    </row>
    <row r="14" spans="2:7">
      <c r="B14" s="124" t="s">
        <v>112</v>
      </c>
      <c r="C14" s="128" t="str">
        <f t="shared" si="2"/>
        <v>Male</v>
      </c>
      <c r="D14" s="128" t="str">
        <f t="shared" si="0"/>
        <v>East Essex Tri</v>
      </c>
      <c r="E14" s="126" t="s">
        <v>213</v>
      </c>
      <c r="F14" s="127">
        <f t="shared" si="1"/>
        <v>8897.4970202622171</v>
      </c>
      <c r="G14" t="str">
        <f>IF((ISERROR((VLOOKUP(B14,Calculation!C$2:C$368,1,FALSE)))),"not entered","")</f>
        <v/>
      </c>
    </row>
    <row r="15" spans="2:7">
      <c r="B15" s="124" t="s">
        <v>116</v>
      </c>
      <c r="C15" s="128" t="str">
        <f t="shared" si="2"/>
        <v>Male</v>
      </c>
      <c r="D15" s="128" t="str">
        <f t="shared" si="0"/>
        <v>East Essex Tri</v>
      </c>
      <c r="E15" s="126" t="s">
        <v>214</v>
      </c>
      <c r="F15" s="127">
        <f t="shared" si="1"/>
        <v>8536.3064608347631</v>
      </c>
      <c r="G15" t="str">
        <f>IF((ISERROR((VLOOKUP(B15,Calculation!C$2:C$368,1,FALSE)))),"not entered","")</f>
        <v/>
      </c>
    </row>
    <row r="16" spans="2:7">
      <c r="B16" s="124" t="s">
        <v>114</v>
      </c>
      <c r="C16" s="128" t="str">
        <f t="shared" si="2"/>
        <v>Male</v>
      </c>
      <c r="D16" s="128" t="str">
        <f t="shared" si="0"/>
        <v>Cambridge Triathlon Club</v>
      </c>
      <c r="E16" s="126" t="s">
        <v>215</v>
      </c>
      <c r="F16" s="127">
        <f t="shared" si="1"/>
        <v>8244.064053009386</v>
      </c>
      <c r="G16" t="str">
        <f>IF((ISERROR((VLOOKUP(B16,Calculation!C$2:C$368,1,FALSE)))),"not entered","")</f>
        <v/>
      </c>
    </row>
    <row r="17" spans="2:7">
      <c r="B17" s="124" t="s">
        <v>143</v>
      </c>
      <c r="C17" s="128" t="str">
        <f t="shared" si="2"/>
        <v>Male</v>
      </c>
      <c r="D17" s="128" t="str">
        <f t="shared" si="0"/>
        <v>Cambridge Triathlon Club</v>
      </c>
      <c r="E17" s="126" t="s">
        <v>216</v>
      </c>
      <c r="F17" s="127">
        <f t="shared" si="1"/>
        <v>8052.8586839266454</v>
      </c>
      <c r="G17" t="str">
        <f>IF((ISERROR((VLOOKUP(B17,Calculation!C$2:C$368,1,FALSE)))),"not entered","")</f>
        <v/>
      </c>
    </row>
    <row r="18" spans="2:7">
      <c r="B18" s="124" t="s">
        <v>158</v>
      </c>
      <c r="C18" s="128" t="str">
        <f t="shared" si="2"/>
        <v>Male</v>
      </c>
      <c r="D18" s="128" t="str">
        <f t="shared" si="0"/>
        <v>City of Norwich Triathlon Club</v>
      </c>
      <c r="E18" s="126" t="s">
        <v>217</v>
      </c>
      <c r="F18" s="127">
        <f t="shared" si="1"/>
        <v>7820.8486118386581</v>
      </c>
      <c r="G18" t="str">
        <f>IF((ISERROR((VLOOKUP(B18,Calculation!C$2:C$368,1,FALSE)))),"not entered","")</f>
        <v/>
      </c>
    </row>
    <row r="19" spans="2:7">
      <c r="B19" s="124" t="s">
        <v>194</v>
      </c>
      <c r="C19" s="128" t="s">
        <v>74</v>
      </c>
      <c r="D19" s="128" t="s">
        <v>204</v>
      </c>
      <c r="E19" s="126" t="s">
        <v>218</v>
      </c>
      <c r="F19" s="127">
        <f t="shared" si="1"/>
        <v>6858.0615525953144</v>
      </c>
      <c r="G19" t="str">
        <f>IF((ISERROR((VLOOKUP(B19,Calculation!C$2:C$368,1,FALSE)))),"not entered","")</f>
        <v/>
      </c>
    </row>
    <row r="20" spans="2:7">
      <c r="B20" s="124" t="s">
        <v>8</v>
      </c>
      <c r="C20" s="128" t="str">
        <f t="shared" si="2"/>
        <v xml:space="preserve"> </v>
      </c>
      <c r="D20" s="128" t="str">
        <f t="shared" si="0"/>
        <v xml:space="preserve"> </v>
      </c>
      <c r="E20" s="126">
        <v>1.1574074074074073E-5</v>
      </c>
      <c r="F20" s="127" t="e">
        <f t="shared" si="1"/>
        <v>#N/A</v>
      </c>
      <c r="G20" t="str">
        <f>IF((ISERROR((VLOOKUP(B20,Calculation!C$2:C$368,1,FALSE)))),"not entered","")</f>
        <v/>
      </c>
    </row>
    <row r="21" spans="2:7">
      <c r="B21" s="124" t="s">
        <v>8</v>
      </c>
      <c r="C21" s="128" t="str">
        <f t="shared" si="2"/>
        <v xml:space="preserve"> </v>
      </c>
      <c r="D21" s="128" t="str">
        <f t="shared" si="0"/>
        <v xml:space="preserve"> </v>
      </c>
      <c r="E21" s="126">
        <v>1.1574074074074073E-5</v>
      </c>
      <c r="F21" s="127" t="e">
        <f t="shared" si="1"/>
        <v>#N/A</v>
      </c>
      <c r="G21" t="str">
        <f>IF((ISERROR((VLOOKUP(B21,Calculation!C$2:C$368,1,FALSE)))),"not entered","")</f>
        <v/>
      </c>
    </row>
    <row r="22" spans="2:7">
      <c r="B22" s="124" t="s">
        <v>8</v>
      </c>
      <c r="C22" s="128" t="str">
        <f t="shared" si="2"/>
        <v xml:space="preserve"> </v>
      </c>
      <c r="D22" s="128" t="str">
        <f t="shared" si="0"/>
        <v xml:space="preserve"> </v>
      </c>
      <c r="E22" s="126">
        <v>1.1574074074074073E-5</v>
      </c>
      <c r="F22" s="127" t="e">
        <f t="shared" si="1"/>
        <v>#N/A</v>
      </c>
      <c r="G22" t="str">
        <f>IF((ISERROR((VLOOKUP(B22,Calculation!C$2:C$368,1,FALSE)))),"not entered","")</f>
        <v/>
      </c>
    </row>
    <row r="23" spans="2:7">
      <c r="B23" s="124" t="s">
        <v>8</v>
      </c>
      <c r="C23" s="128" t="str">
        <f t="shared" si="2"/>
        <v xml:space="preserve"> </v>
      </c>
      <c r="D23" s="128" t="str">
        <f t="shared" si="0"/>
        <v xml:space="preserve"> </v>
      </c>
      <c r="E23" s="126">
        <v>1.1574074074074073E-5</v>
      </c>
      <c r="F23" s="127" t="e">
        <f t="shared" si="1"/>
        <v>#N/A</v>
      </c>
      <c r="G23" t="str">
        <f>IF((ISERROR((VLOOKUP(B23,Calculation!C$2:C$368,1,FALSE)))),"not entered","")</f>
        <v/>
      </c>
    </row>
    <row r="24" spans="2:7">
      <c r="B24" s="124" t="s">
        <v>8</v>
      </c>
      <c r="C24" s="128" t="str">
        <f t="shared" si="2"/>
        <v xml:space="preserve"> </v>
      </c>
      <c r="D24" s="128" t="str">
        <f t="shared" si="0"/>
        <v xml:space="preserve"> </v>
      </c>
      <c r="E24" s="126">
        <v>1.1574074074074073E-5</v>
      </c>
      <c r="F24" s="127" t="e">
        <f t="shared" si="1"/>
        <v>#N/A</v>
      </c>
      <c r="G24" t="str">
        <f>IF((ISERROR((VLOOKUP(B24,Calculation!C$2:C$368,1,FALSE)))),"not entered","")</f>
        <v/>
      </c>
    </row>
    <row r="25" spans="2:7">
      <c r="B25" s="124" t="s">
        <v>8</v>
      </c>
      <c r="C25" s="128" t="str">
        <f t="shared" si="2"/>
        <v xml:space="preserve"> </v>
      </c>
      <c r="D25" s="128" t="str">
        <f t="shared" si="0"/>
        <v xml:space="preserve"> </v>
      </c>
      <c r="E25" s="126">
        <v>1.1574074074074073E-5</v>
      </c>
      <c r="F25" s="127" t="e">
        <f t="shared" si="1"/>
        <v>#N/A</v>
      </c>
      <c r="G25" t="str">
        <f>IF((ISERROR((VLOOKUP(B25,Calculation!C$2:C$368,1,FALSE)))),"not entered","")</f>
        <v/>
      </c>
    </row>
    <row r="26" spans="2:7">
      <c r="B26" s="124" t="s">
        <v>8</v>
      </c>
      <c r="C26" s="128" t="str">
        <f t="shared" si="2"/>
        <v xml:space="preserve"> </v>
      </c>
      <c r="D26" s="128" t="str">
        <f t="shared" si="0"/>
        <v xml:space="preserve"> </v>
      </c>
      <c r="E26" s="126">
        <v>1.1574074074074073E-5</v>
      </c>
      <c r="F26" s="127" t="e">
        <f t="shared" si="1"/>
        <v>#N/A</v>
      </c>
      <c r="G26" t="str">
        <f>IF((ISERROR((VLOOKUP(B26,Calculation!C$2:C$368,1,FALSE)))),"not entered","")</f>
        <v/>
      </c>
    </row>
    <row r="27" spans="2:7">
      <c r="B27" s="124" t="s">
        <v>8</v>
      </c>
      <c r="C27" s="128" t="str">
        <f t="shared" si="2"/>
        <v xml:space="preserve"> </v>
      </c>
      <c r="D27" s="128" t="str">
        <f t="shared" si="0"/>
        <v xml:space="preserve"> </v>
      </c>
      <c r="E27" s="126">
        <v>1.1574074074074073E-5</v>
      </c>
      <c r="F27" s="127" t="e">
        <f t="shared" si="1"/>
        <v>#N/A</v>
      </c>
      <c r="G27" t="str">
        <f>IF((ISERROR((VLOOKUP(B27,Calculation!C$2:C$368,1,FALSE)))),"not entered","")</f>
        <v/>
      </c>
    </row>
    <row r="28" spans="2:7">
      <c r="B28" s="124" t="s">
        <v>8</v>
      </c>
      <c r="C28" s="128" t="str">
        <f t="shared" si="2"/>
        <v xml:space="preserve"> </v>
      </c>
      <c r="D28" s="128" t="str">
        <f t="shared" si="0"/>
        <v xml:space="preserve"> </v>
      </c>
      <c r="E28" s="126">
        <v>1.1574074074074073E-5</v>
      </c>
      <c r="F28" s="127" t="e">
        <f t="shared" si="1"/>
        <v>#N/A</v>
      </c>
      <c r="G28" t="str">
        <f>IF((ISERROR((VLOOKUP(B28,Calculation!C$2:C$368,1,FALSE)))),"not entered","")</f>
        <v/>
      </c>
    </row>
    <row r="29" spans="2:7">
      <c r="B29" s="124" t="s">
        <v>8</v>
      </c>
      <c r="C29" s="128" t="str">
        <f t="shared" si="2"/>
        <v xml:space="preserve"> </v>
      </c>
      <c r="D29" s="128" t="str">
        <f t="shared" si="0"/>
        <v xml:space="preserve"> </v>
      </c>
      <c r="E29" s="126">
        <v>1.1574074074074073E-5</v>
      </c>
      <c r="F29" s="127" t="e">
        <f t="shared" si="1"/>
        <v>#N/A</v>
      </c>
      <c r="G29" t="str">
        <f>IF((ISERROR((VLOOKUP(B29,Calculation!C$2:C$368,1,FALSE)))),"not entered","")</f>
        <v/>
      </c>
    </row>
    <row r="30" spans="2:7">
      <c r="B30" s="124" t="s">
        <v>8</v>
      </c>
      <c r="C30" s="128" t="str">
        <f t="shared" si="2"/>
        <v xml:space="preserve"> </v>
      </c>
      <c r="D30" s="128" t="str">
        <f t="shared" si="0"/>
        <v xml:space="preserve"> </v>
      </c>
      <c r="E30" s="126">
        <v>1.1574074074074073E-5</v>
      </c>
      <c r="F30" s="127" t="e">
        <f t="shared" si="1"/>
        <v>#N/A</v>
      </c>
      <c r="G30" t="str">
        <f>IF((ISERROR((VLOOKUP(B30,Calculation!C$2:C$368,1,FALSE)))),"not entered","")</f>
        <v/>
      </c>
    </row>
    <row r="31" spans="2:7">
      <c r="B31" s="124" t="s">
        <v>8</v>
      </c>
      <c r="C31" s="128" t="str">
        <f t="shared" si="2"/>
        <v xml:space="preserve"> </v>
      </c>
      <c r="D31" s="128" t="str">
        <f t="shared" si="0"/>
        <v xml:space="preserve"> </v>
      </c>
      <c r="E31" s="126">
        <v>1.1574074074074073E-5</v>
      </c>
      <c r="F31" s="127" t="e">
        <f t="shared" si="1"/>
        <v>#N/A</v>
      </c>
      <c r="G31" t="str">
        <f>IF((ISERROR((VLOOKUP(B31,Calculation!C$2:C$368,1,FALSE)))),"not entered","")</f>
        <v/>
      </c>
    </row>
    <row r="32" spans="2:7">
      <c r="B32" s="124" t="s">
        <v>8</v>
      </c>
      <c r="C32" s="128" t="str">
        <f t="shared" si="2"/>
        <v xml:space="preserve"> </v>
      </c>
      <c r="D32" s="128" t="str">
        <f t="shared" si="0"/>
        <v xml:space="preserve"> </v>
      </c>
      <c r="E32" s="126">
        <v>1.1574074074074073E-5</v>
      </c>
      <c r="F32" s="127" t="e">
        <f t="shared" si="1"/>
        <v>#N/A</v>
      </c>
      <c r="G32" t="str">
        <f>IF((ISERROR((VLOOKUP(B32,Calculation!C$2:C$368,1,FALSE)))),"not entered","")</f>
        <v/>
      </c>
    </row>
    <row r="33" spans="2:7">
      <c r="B33" s="124" t="s">
        <v>8</v>
      </c>
      <c r="C33" s="128" t="str">
        <f t="shared" si="2"/>
        <v xml:space="preserve"> </v>
      </c>
      <c r="D33" s="128" t="str">
        <f t="shared" si="0"/>
        <v xml:space="preserve"> </v>
      </c>
      <c r="E33" s="126">
        <v>1.1574074074074073E-5</v>
      </c>
      <c r="F33" s="127" t="e">
        <f t="shared" si="1"/>
        <v>#N/A</v>
      </c>
      <c r="G33" t="str">
        <f>IF((ISERROR((VLOOKUP(B33,Calculation!C$2:C$368,1,FALSE)))),"not entered","")</f>
        <v/>
      </c>
    </row>
    <row r="34" spans="2:7">
      <c r="B34" s="124" t="s">
        <v>8</v>
      </c>
      <c r="C34" s="128" t="str">
        <f t="shared" si="2"/>
        <v xml:space="preserve"> </v>
      </c>
      <c r="D34" s="128" t="str">
        <f t="shared" si="0"/>
        <v xml:space="preserve"> </v>
      </c>
      <c r="E34" s="126">
        <v>1.1574074074074073E-5</v>
      </c>
      <c r="F34" s="127" t="e">
        <f t="shared" si="1"/>
        <v>#N/A</v>
      </c>
      <c r="G34" t="str">
        <f>IF((ISERROR((VLOOKUP(B34,Calculation!C$2:C$368,1,FALSE)))),"not entered","")</f>
        <v/>
      </c>
    </row>
    <row r="35" spans="2:7">
      <c r="B35" s="124" t="s">
        <v>8</v>
      </c>
      <c r="C35" s="128" t="str">
        <f t="shared" si="2"/>
        <v xml:space="preserve"> </v>
      </c>
      <c r="D35" s="128" t="str">
        <f t="shared" si="0"/>
        <v xml:space="preserve"> </v>
      </c>
      <c r="E35" s="126">
        <v>1.1574074074074073E-5</v>
      </c>
      <c r="F35" s="127" t="e">
        <f t="shared" si="1"/>
        <v>#N/A</v>
      </c>
      <c r="G35" t="str">
        <f>IF((ISERROR((VLOOKUP(B35,Calculation!C$2:C$368,1,FALSE)))),"not entered","")</f>
        <v/>
      </c>
    </row>
    <row r="36" spans="2:7">
      <c r="B36" s="124" t="s">
        <v>8</v>
      </c>
      <c r="C36" s="128" t="str">
        <f t="shared" si="2"/>
        <v xml:space="preserve"> </v>
      </c>
      <c r="D36" s="128" t="str">
        <f t="shared" si="0"/>
        <v xml:space="preserve"> </v>
      </c>
      <c r="E36" s="126">
        <v>1.1574074074074073E-5</v>
      </c>
      <c r="F36" s="127" t="e">
        <f t="shared" si="1"/>
        <v>#N/A</v>
      </c>
      <c r="G36" t="str">
        <f>IF((ISERROR((VLOOKUP(B36,Calculation!C$2:C$368,1,FALSE)))),"not entered","")</f>
        <v/>
      </c>
    </row>
    <row r="37" spans="2:7">
      <c r="B37" s="124" t="s">
        <v>8</v>
      </c>
      <c r="C37" s="128" t="str">
        <f t="shared" si="2"/>
        <v xml:space="preserve"> </v>
      </c>
      <c r="D37" s="128" t="str">
        <f t="shared" si="0"/>
        <v xml:space="preserve"> </v>
      </c>
      <c r="E37" s="126">
        <v>1.1574074074074073E-5</v>
      </c>
      <c r="F37" s="127" t="e">
        <f t="shared" si="1"/>
        <v>#N/A</v>
      </c>
      <c r="G37" t="str">
        <f>IF((ISERROR((VLOOKUP(B37,Calculation!C$2:C$368,1,FALSE)))),"not entered","")</f>
        <v/>
      </c>
    </row>
    <row r="38" spans="2:7">
      <c r="B38" s="124" t="s">
        <v>8</v>
      </c>
      <c r="C38" s="128" t="str">
        <f t="shared" si="2"/>
        <v xml:space="preserve"> </v>
      </c>
      <c r="D38" s="128" t="str">
        <f t="shared" si="0"/>
        <v xml:space="preserve"> </v>
      </c>
      <c r="E38" s="126">
        <v>1.1574074074074073E-5</v>
      </c>
      <c r="F38" s="127" t="e">
        <f t="shared" si="1"/>
        <v>#N/A</v>
      </c>
      <c r="G38" t="str">
        <f>IF((ISERROR((VLOOKUP(B38,Calculation!C$2:C$368,1,FALSE)))),"not entered","")</f>
        <v/>
      </c>
    </row>
    <row r="39" spans="2:7">
      <c r="B39" s="124" t="s">
        <v>8</v>
      </c>
      <c r="C39" s="128" t="str">
        <f t="shared" si="2"/>
        <v xml:space="preserve"> </v>
      </c>
      <c r="D39" s="128" t="str">
        <f t="shared" si="0"/>
        <v xml:space="preserve"> </v>
      </c>
      <c r="E39" s="126">
        <v>1.1574074074074073E-5</v>
      </c>
      <c r="F39" s="127" t="e">
        <f t="shared" si="1"/>
        <v>#N/A</v>
      </c>
      <c r="G39" t="str">
        <f>IF((ISERROR((VLOOKUP(B39,Calculation!C$2:C$368,1,FALSE)))),"not entered","")</f>
        <v/>
      </c>
    </row>
    <row r="40" spans="2:7">
      <c r="B40" s="124" t="s">
        <v>8</v>
      </c>
      <c r="C40" s="128" t="str">
        <f t="shared" si="2"/>
        <v xml:space="preserve"> </v>
      </c>
      <c r="D40" s="128" t="str">
        <f t="shared" si="0"/>
        <v xml:space="preserve"> </v>
      </c>
      <c r="E40" s="126">
        <v>1.1574074074074073E-5</v>
      </c>
      <c r="F40" s="127" t="e">
        <f t="shared" si="1"/>
        <v>#N/A</v>
      </c>
      <c r="G40" t="str">
        <f>IF((ISERROR((VLOOKUP(B40,Calculation!C$2:C$368,1,FALSE)))),"not entered","")</f>
        <v/>
      </c>
    </row>
    <row r="41" spans="2:7">
      <c r="B41" s="124" t="s">
        <v>8</v>
      </c>
      <c r="C41" s="128" t="str">
        <f t="shared" si="2"/>
        <v xml:space="preserve"> </v>
      </c>
      <c r="D41" s="128" t="str">
        <f t="shared" si="0"/>
        <v xml:space="preserve"> </v>
      </c>
      <c r="E41" s="126">
        <v>1.1574074074074073E-5</v>
      </c>
      <c r="F41" s="127" t="e">
        <f t="shared" si="1"/>
        <v>#N/A</v>
      </c>
      <c r="G41" t="str">
        <f>IF((ISERROR((VLOOKUP(B41,Calculation!C$2:C$368,1,FALSE)))),"not entered","")</f>
        <v/>
      </c>
    </row>
    <row r="42" spans="2:7">
      <c r="B42" s="124" t="s">
        <v>8</v>
      </c>
      <c r="C42" s="128" t="str">
        <f t="shared" si="2"/>
        <v xml:space="preserve"> </v>
      </c>
      <c r="D42" s="128" t="str">
        <f t="shared" si="0"/>
        <v xml:space="preserve"> </v>
      </c>
      <c r="E42" s="126">
        <v>1.1574074074074073E-5</v>
      </c>
      <c r="F42" s="127" t="e">
        <f t="shared" si="1"/>
        <v>#N/A</v>
      </c>
      <c r="G42" t="str">
        <f>IF((ISERROR((VLOOKUP(B42,Calculation!C$2:C$368,1,FALSE)))),"not entered","")</f>
        <v/>
      </c>
    </row>
    <row r="43" spans="2:7">
      <c r="B43" s="124" t="s">
        <v>8</v>
      </c>
      <c r="C43" s="128" t="str">
        <f t="shared" si="2"/>
        <v xml:space="preserve"> </v>
      </c>
      <c r="D43" s="128" t="str">
        <f t="shared" si="0"/>
        <v xml:space="preserve"> </v>
      </c>
      <c r="E43" s="126">
        <v>1.1574074074074073E-5</v>
      </c>
      <c r="F43" s="127" t="e">
        <f t="shared" si="1"/>
        <v>#N/A</v>
      </c>
      <c r="G43" t="str">
        <f>IF((ISERROR((VLOOKUP(B43,Calculation!C$2:C$368,1,FALSE)))),"not entered","")</f>
        <v/>
      </c>
    </row>
    <row r="44" spans="2:7">
      <c r="B44" s="124" t="s">
        <v>8</v>
      </c>
      <c r="C44" s="128" t="str">
        <f t="shared" si="2"/>
        <v xml:space="preserve"> </v>
      </c>
      <c r="D44" s="128" t="str">
        <f t="shared" si="0"/>
        <v xml:space="preserve"> </v>
      </c>
      <c r="E44" s="126">
        <v>1.1574074074074073E-5</v>
      </c>
      <c r="F44" s="127" t="e">
        <f t="shared" si="1"/>
        <v>#N/A</v>
      </c>
      <c r="G44" t="str">
        <f>IF((ISERROR((VLOOKUP(B44,Calculation!C$2:C$368,1,FALSE)))),"not entered","")</f>
        <v/>
      </c>
    </row>
    <row r="45" spans="2:7">
      <c r="B45" s="124" t="s">
        <v>8</v>
      </c>
      <c r="C45" s="128" t="str">
        <f t="shared" si="2"/>
        <v xml:space="preserve"> </v>
      </c>
      <c r="D45" s="128" t="str">
        <f t="shared" si="0"/>
        <v xml:space="preserve"> </v>
      </c>
      <c r="E45" s="126">
        <v>1.1574074074074073E-5</v>
      </c>
      <c r="F45" s="127" t="e">
        <f t="shared" si="1"/>
        <v>#N/A</v>
      </c>
      <c r="G45" t="str">
        <f>IF((ISERROR((VLOOKUP(B45,Calculation!C$2:C$368,1,FALSE)))),"not entered","")</f>
        <v/>
      </c>
    </row>
    <row r="46" spans="2:7">
      <c r="B46" s="124" t="s">
        <v>8</v>
      </c>
      <c r="C46" s="128" t="str">
        <f t="shared" si="2"/>
        <v xml:space="preserve"> </v>
      </c>
      <c r="D46" s="128" t="str">
        <f t="shared" si="0"/>
        <v xml:space="preserve"> </v>
      </c>
      <c r="E46" s="126">
        <v>1.1574074074074073E-5</v>
      </c>
      <c r="F46" s="127" t="e">
        <f t="shared" si="1"/>
        <v>#N/A</v>
      </c>
      <c r="G46" t="str">
        <f>IF((ISERROR((VLOOKUP(B46,Calculation!C$2:C$368,1,FALSE)))),"not entered","")</f>
        <v/>
      </c>
    </row>
    <row r="47" spans="2:7">
      <c r="B47" s="124" t="s">
        <v>8</v>
      </c>
      <c r="C47" s="128" t="str">
        <f t="shared" si="2"/>
        <v xml:space="preserve"> </v>
      </c>
      <c r="D47" s="128" t="str">
        <f t="shared" si="0"/>
        <v xml:space="preserve"> </v>
      </c>
      <c r="E47" s="126">
        <v>1.1574074074074073E-5</v>
      </c>
      <c r="F47" s="127" t="e">
        <f t="shared" si="1"/>
        <v>#N/A</v>
      </c>
      <c r="G47" t="str">
        <f>IF((ISERROR((VLOOKUP(B47,Calculation!C$2:C$368,1,FALSE)))),"not entered","")</f>
        <v/>
      </c>
    </row>
    <row r="48" spans="2:7">
      <c r="B48" s="124" t="s">
        <v>8</v>
      </c>
      <c r="C48" s="128" t="str">
        <f t="shared" si="2"/>
        <v xml:space="preserve"> </v>
      </c>
      <c r="D48" s="128" t="str">
        <f t="shared" si="0"/>
        <v xml:space="preserve"> </v>
      </c>
      <c r="E48" s="126">
        <v>1.1574074074074073E-5</v>
      </c>
      <c r="F48" s="127" t="e">
        <f t="shared" si="1"/>
        <v>#N/A</v>
      </c>
      <c r="G48" t="str">
        <f>IF((ISERROR((VLOOKUP(B48,Calculation!C$2:C$368,1,FALSE)))),"not entered","")</f>
        <v/>
      </c>
    </row>
    <row r="49" spans="2:7">
      <c r="B49" s="124" t="s">
        <v>8</v>
      </c>
      <c r="C49" s="128" t="str">
        <f t="shared" si="2"/>
        <v xml:space="preserve"> </v>
      </c>
      <c r="D49" s="128" t="str">
        <f t="shared" si="0"/>
        <v xml:space="preserve"> </v>
      </c>
      <c r="E49" s="126">
        <v>1.1574074074074073E-5</v>
      </c>
      <c r="F49" s="127" t="e">
        <f t="shared" si="1"/>
        <v>#N/A</v>
      </c>
      <c r="G49" t="str">
        <f>IF((ISERROR((VLOOKUP(B49,Calculation!C$2:C$368,1,FALSE)))),"not entered","")</f>
        <v/>
      </c>
    </row>
    <row r="50" spans="2:7">
      <c r="B50" s="124" t="s">
        <v>8</v>
      </c>
      <c r="C50" s="128" t="str">
        <f t="shared" si="2"/>
        <v xml:space="preserve"> </v>
      </c>
      <c r="D50" s="128" t="str">
        <f t="shared" si="0"/>
        <v xml:space="preserve"> </v>
      </c>
      <c r="E50" s="126">
        <v>1.1574074074074073E-5</v>
      </c>
      <c r="F50" s="127" t="e">
        <f t="shared" si="1"/>
        <v>#N/A</v>
      </c>
      <c r="G50" t="str">
        <f>IF((ISERROR((VLOOKUP(B50,Calculation!C$2:C$368,1,FALSE)))),"not entered","")</f>
        <v/>
      </c>
    </row>
    <row r="51" spans="2:7">
      <c r="B51" s="124" t="s">
        <v>8</v>
      </c>
      <c r="C51" s="128" t="str">
        <f t="shared" si="2"/>
        <v xml:space="preserve"> </v>
      </c>
      <c r="D51" s="128" t="str">
        <f t="shared" si="0"/>
        <v xml:space="preserve"> </v>
      </c>
      <c r="E51" s="126">
        <v>1.1574074074074073E-5</v>
      </c>
      <c r="F51" s="127" t="e">
        <f t="shared" si="1"/>
        <v>#N/A</v>
      </c>
      <c r="G51" t="str">
        <f>IF((ISERROR((VLOOKUP(B51,Calculation!C$2:C$368,1,FALSE)))),"not entered","")</f>
        <v/>
      </c>
    </row>
    <row r="52" spans="2:7">
      <c r="B52" s="124" t="s">
        <v>8</v>
      </c>
      <c r="C52" s="128" t="str">
        <f t="shared" si="2"/>
        <v xml:space="preserve"> </v>
      </c>
      <c r="D52" s="128" t="str">
        <f t="shared" si="0"/>
        <v xml:space="preserve"> </v>
      </c>
      <c r="E52" s="126">
        <v>1.1574074074074073E-5</v>
      </c>
      <c r="F52" s="127" t="e">
        <f t="shared" si="1"/>
        <v>#N/A</v>
      </c>
      <c r="G52" t="str">
        <f>IF((ISERROR((VLOOKUP(B52,Calculation!C$2:C$368,1,FALSE)))),"not entered","")</f>
        <v/>
      </c>
    </row>
    <row r="53" spans="2:7">
      <c r="B53" s="124" t="s">
        <v>8</v>
      </c>
      <c r="C53" s="128" t="str">
        <f t="shared" si="2"/>
        <v xml:space="preserve"> </v>
      </c>
      <c r="D53" s="128" t="str">
        <f t="shared" si="0"/>
        <v xml:space="preserve"> </v>
      </c>
      <c r="E53" s="126">
        <v>1.1574074074074073E-5</v>
      </c>
      <c r="F53" s="127" t="e">
        <f t="shared" si="1"/>
        <v>#N/A</v>
      </c>
      <c r="G53" t="str">
        <f>IF((ISERROR((VLOOKUP(B53,Calculation!C$2:C$368,1,FALSE)))),"not entered","")</f>
        <v/>
      </c>
    </row>
    <row r="54" spans="2:7">
      <c r="B54" s="124" t="s">
        <v>8</v>
      </c>
      <c r="C54" s="128" t="str">
        <f t="shared" si="2"/>
        <v xml:space="preserve"> </v>
      </c>
      <c r="D54" s="128" t="str">
        <f t="shared" si="0"/>
        <v xml:space="preserve"> </v>
      </c>
      <c r="E54" s="126">
        <v>1.1574074074074073E-5</v>
      </c>
      <c r="F54" s="127" t="e">
        <f t="shared" si="1"/>
        <v>#N/A</v>
      </c>
      <c r="G54" t="str">
        <f>IF((ISERROR((VLOOKUP(B54,Calculation!C$2:C$368,1,FALSE)))),"not entered","")</f>
        <v/>
      </c>
    </row>
    <row r="55" spans="2:7">
      <c r="B55" s="124" t="s">
        <v>8</v>
      </c>
      <c r="C55" s="128" t="str">
        <f t="shared" si="2"/>
        <v xml:space="preserve"> </v>
      </c>
      <c r="D55" s="128" t="str">
        <f t="shared" si="0"/>
        <v xml:space="preserve"> </v>
      </c>
      <c r="E55" s="126">
        <v>1.1574074074074073E-5</v>
      </c>
      <c r="F55" s="127" t="e">
        <f t="shared" si="1"/>
        <v>#N/A</v>
      </c>
      <c r="G55" t="str">
        <f>IF((ISERROR((VLOOKUP(B55,Calculation!C$2:C$368,1,FALSE)))),"not entered","")</f>
        <v/>
      </c>
    </row>
    <row r="56" spans="2:7">
      <c r="B56" s="124" t="s">
        <v>8</v>
      </c>
      <c r="C56" s="128" t="str">
        <f t="shared" si="2"/>
        <v xml:space="preserve"> </v>
      </c>
      <c r="D56" s="128" t="str">
        <f t="shared" si="0"/>
        <v xml:space="preserve"> </v>
      </c>
      <c r="E56" s="126">
        <v>1.1574074074074073E-5</v>
      </c>
      <c r="F56" s="127" t="e">
        <f t="shared" si="1"/>
        <v>#N/A</v>
      </c>
      <c r="G56" t="str">
        <f>IF((ISERROR((VLOOKUP(B56,Calculation!C$2:C$368,1,FALSE)))),"not entered","")</f>
        <v/>
      </c>
    </row>
    <row r="57" spans="2:7">
      <c r="B57" s="124" t="s">
        <v>8</v>
      </c>
      <c r="C57" s="128" t="str">
        <f t="shared" si="2"/>
        <v xml:space="preserve"> </v>
      </c>
      <c r="D57" s="128" t="str">
        <f t="shared" si="0"/>
        <v xml:space="preserve"> </v>
      </c>
      <c r="E57" s="126">
        <v>1.1574074074074073E-5</v>
      </c>
      <c r="F57" s="127" t="e">
        <f t="shared" si="1"/>
        <v>#N/A</v>
      </c>
      <c r="G57" t="str">
        <f>IF((ISERROR((VLOOKUP(B57,Calculation!C$2:C$368,1,FALSE)))),"not entered","")</f>
        <v/>
      </c>
    </row>
    <row r="58" spans="2:7">
      <c r="B58" s="124" t="s">
        <v>8</v>
      </c>
      <c r="C58" s="128" t="str">
        <f t="shared" si="2"/>
        <v xml:space="preserve"> </v>
      </c>
      <c r="D58" s="128" t="str">
        <f t="shared" si="0"/>
        <v xml:space="preserve"> </v>
      </c>
      <c r="E58" s="126">
        <v>1.1574074074074073E-5</v>
      </c>
      <c r="F58" s="127" t="e">
        <f t="shared" si="1"/>
        <v>#N/A</v>
      </c>
      <c r="G58" t="str">
        <f>IF((ISERROR((VLOOKUP(B58,Calculation!C$2:C$368,1,FALSE)))),"not entered","")</f>
        <v/>
      </c>
    </row>
    <row r="59" spans="2:7">
      <c r="B59" s="124" t="s">
        <v>8</v>
      </c>
      <c r="C59" s="128" t="str">
        <f t="shared" si="2"/>
        <v xml:space="preserve"> </v>
      </c>
      <c r="D59" s="128" t="str">
        <f t="shared" si="0"/>
        <v xml:space="preserve"> </v>
      </c>
      <c r="E59" s="126">
        <v>1.1574074074074073E-5</v>
      </c>
      <c r="F59" s="127" t="e">
        <f t="shared" si="1"/>
        <v>#N/A</v>
      </c>
      <c r="G59" t="str">
        <f>IF((ISERROR((VLOOKUP(B59,Calculation!C$2:C$368,1,FALSE)))),"not entered","")</f>
        <v/>
      </c>
    </row>
    <row r="60" spans="2:7">
      <c r="B60" s="124" t="s">
        <v>8</v>
      </c>
      <c r="C60" s="128" t="str">
        <f t="shared" si="2"/>
        <v xml:space="preserve"> </v>
      </c>
      <c r="D60" s="128" t="str">
        <f t="shared" si="0"/>
        <v xml:space="preserve"> </v>
      </c>
      <c r="E60" s="126">
        <v>1.1574074074074073E-5</v>
      </c>
      <c r="F60" s="127" t="e">
        <f t="shared" si="1"/>
        <v>#N/A</v>
      </c>
      <c r="G60" t="str">
        <f>IF((ISERROR((VLOOKUP(B60,Calculation!C$2:C$368,1,FALSE)))),"not entered","")</f>
        <v/>
      </c>
    </row>
    <row r="61" spans="2:7">
      <c r="B61" s="124" t="s">
        <v>8</v>
      </c>
      <c r="C61" s="128" t="str">
        <f t="shared" si="2"/>
        <v xml:space="preserve"> </v>
      </c>
      <c r="D61" s="128" t="str">
        <f t="shared" si="0"/>
        <v xml:space="preserve"> </v>
      </c>
      <c r="E61" s="126">
        <v>1.1574074074074073E-5</v>
      </c>
      <c r="F61" s="127" t="e">
        <f t="shared" si="1"/>
        <v>#N/A</v>
      </c>
      <c r="G61" t="str">
        <f>IF((ISERROR((VLOOKUP(B61,Calculation!C$2:C$368,1,FALSE)))),"not entered","")</f>
        <v/>
      </c>
    </row>
    <row r="62" spans="2:7">
      <c r="B62" s="124" t="s">
        <v>8</v>
      </c>
      <c r="C62" s="128" t="str">
        <f t="shared" si="2"/>
        <v xml:space="preserve"> </v>
      </c>
      <c r="D62" s="128" t="str">
        <f t="shared" si="0"/>
        <v xml:space="preserve"> </v>
      </c>
      <c r="E62" s="126">
        <v>1.1574074074074073E-5</v>
      </c>
      <c r="F62" s="127" t="e">
        <f t="shared" si="1"/>
        <v>#N/A</v>
      </c>
      <c r="G62" t="str">
        <f>IF((ISERROR((VLOOKUP(B62,Calculation!C$2:C$368,1,FALSE)))),"not entered","")</f>
        <v/>
      </c>
    </row>
    <row r="63" spans="2:7">
      <c r="B63" s="124" t="s">
        <v>8</v>
      </c>
      <c r="C63" s="128" t="str">
        <f t="shared" si="2"/>
        <v xml:space="preserve"> </v>
      </c>
      <c r="D63" s="128" t="str">
        <f t="shared" si="0"/>
        <v xml:space="preserve"> </v>
      </c>
      <c r="E63" s="126">
        <v>1.1574074074074073E-5</v>
      </c>
      <c r="F63" s="127" t="e">
        <f t="shared" si="1"/>
        <v>#N/A</v>
      </c>
      <c r="G63" t="str">
        <f>IF((ISERROR((VLOOKUP(B63,Calculation!C$2:C$368,1,FALSE)))),"not entered","")</f>
        <v/>
      </c>
    </row>
    <row r="64" spans="2:7">
      <c r="B64" s="124" t="s">
        <v>8</v>
      </c>
      <c r="C64" s="128" t="str">
        <f t="shared" si="2"/>
        <v xml:space="preserve"> </v>
      </c>
      <c r="D64" s="128" t="str">
        <f t="shared" si="0"/>
        <v xml:space="preserve"> </v>
      </c>
      <c r="E64" s="126">
        <v>1.1574074074074073E-5</v>
      </c>
      <c r="F64" s="127" t="e">
        <f t="shared" si="1"/>
        <v>#N/A</v>
      </c>
      <c r="G64" t="str">
        <f>IF((ISERROR((VLOOKUP(B64,Calculation!C$2:C$368,1,FALSE)))),"not entered","")</f>
        <v/>
      </c>
    </row>
    <row r="65" spans="2:7">
      <c r="B65" s="124" t="s">
        <v>8</v>
      </c>
      <c r="C65" s="128" t="str">
        <f t="shared" si="2"/>
        <v xml:space="preserve"> </v>
      </c>
      <c r="D65" s="128" t="str">
        <f t="shared" si="0"/>
        <v xml:space="preserve"> </v>
      </c>
      <c r="E65" s="126">
        <v>1.1574074074074073E-5</v>
      </c>
      <c r="F65" s="127" t="e">
        <f t="shared" si="1"/>
        <v>#N/A</v>
      </c>
      <c r="G65" t="str">
        <f>IF((ISERROR((VLOOKUP(B65,Calculation!C$2:C$368,1,FALSE)))),"not entered","")</f>
        <v/>
      </c>
    </row>
    <row r="66" spans="2:7">
      <c r="B66" s="124" t="s">
        <v>8</v>
      </c>
      <c r="C66" s="128" t="str">
        <f t="shared" si="2"/>
        <v xml:space="preserve"> </v>
      </c>
      <c r="D66" s="128" t="str">
        <f t="shared" si="0"/>
        <v xml:space="preserve"> </v>
      </c>
      <c r="E66" s="126">
        <v>1.1574074074074073E-5</v>
      </c>
      <c r="F66" s="127" t="e">
        <f t="shared" si="1"/>
        <v>#N/A</v>
      </c>
      <c r="G66" t="str">
        <f>IF((ISERROR((VLOOKUP(B66,Calculation!C$2:C$368,1,FALSE)))),"not entered","")</f>
        <v/>
      </c>
    </row>
    <row r="67" spans="2:7">
      <c r="B67" s="124" t="s">
        <v>8</v>
      </c>
      <c r="C67" s="128" t="str">
        <f t="shared" si="2"/>
        <v xml:space="preserve"> </v>
      </c>
      <c r="D67" s="128" t="str">
        <f t="shared" si="0"/>
        <v xml:space="preserve"> </v>
      </c>
      <c r="E67" s="126">
        <v>1.1574074074074073E-5</v>
      </c>
      <c r="F67" s="127" t="e">
        <f t="shared" si="1"/>
        <v>#N/A</v>
      </c>
      <c r="G67" t="str">
        <f>IF((ISERROR((VLOOKUP(B67,Calculation!C$2:C$368,1,FALSE)))),"not entered","")</f>
        <v/>
      </c>
    </row>
    <row r="68" spans="2:7">
      <c r="B68" s="124" t="s">
        <v>8</v>
      </c>
      <c r="C68" s="128" t="str">
        <f t="shared" si="2"/>
        <v xml:space="preserve"> </v>
      </c>
      <c r="D68" s="128" t="str">
        <f t="shared" si="0"/>
        <v xml:space="preserve"> </v>
      </c>
      <c r="E68" s="126">
        <v>1.1574074074074073E-5</v>
      </c>
      <c r="F68" s="127" t="e">
        <f t="shared" si="1"/>
        <v>#N/A</v>
      </c>
      <c r="G68" t="str">
        <f>IF((ISERROR((VLOOKUP(B68,Calculation!C$2:C$368,1,FALSE)))),"not entered","")</f>
        <v/>
      </c>
    </row>
    <row r="69" spans="2:7">
      <c r="B69" s="124" t="s">
        <v>8</v>
      </c>
      <c r="C69" s="128" t="str">
        <f t="shared" si="2"/>
        <v xml:space="preserve"> </v>
      </c>
      <c r="D69" s="128" t="str">
        <f t="shared" si="0"/>
        <v xml:space="preserve"> </v>
      </c>
      <c r="E69" s="126">
        <v>1.1574074074074073E-5</v>
      </c>
      <c r="F69" s="127" t="e">
        <f t="shared" si="1"/>
        <v>#N/A</v>
      </c>
      <c r="G69" t="str">
        <f>IF((ISERROR((VLOOKUP(B69,Calculation!C$2:C$368,1,FALSE)))),"not entered","")</f>
        <v/>
      </c>
    </row>
    <row r="70" spans="2:7">
      <c r="B70" s="124" t="s">
        <v>8</v>
      </c>
      <c r="C70" s="128" t="str">
        <f t="shared" si="2"/>
        <v xml:space="preserve"> </v>
      </c>
      <c r="D70" s="128" t="str">
        <f t="shared" ref="D70:D133" si="3">VLOOKUP(B70,name,2,FALSE)</f>
        <v xml:space="preserve"> </v>
      </c>
      <c r="E70" s="126">
        <v>1.1574074074074073E-5</v>
      </c>
      <c r="F70" s="127" t="e">
        <f t="shared" ref="F70:F133" si="4">(VLOOKUP(C70,C$4:E$5,3,FALSE))/(E70/10000)</f>
        <v>#N/A</v>
      </c>
      <c r="G70" t="str">
        <f>IF((ISERROR((VLOOKUP(B70,Calculation!C$2:C$368,1,FALSE)))),"not entered","")</f>
        <v/>
      </c>
    </row>
    <row r="71" spans="2:7">
      <c r="B71" s="124" t="s">
        <v>8</v>
      </c>
      <c r="C71" s="128" t="str">
        <f t="shared" si="2"/>
        <v xml:space="preserve"> </v>
      </c>
      <c r="D71" s="128" t="str">
        <f t="shared" si="3"/>
        <v xml:space="preserve"> </v>
      </c>
      <c r="E71" s="126">
        <v>1.1574074074074073E-5</v>
      </c>
      <c r="F71" s="127" t="e">
        <f t="shared" si="4"/>
        <v>#N/A</v>
      </c>
      <c r="G71" t="str">
        <f>IF((ISERROR((VLOOKUP(B71,Calculation!C$2:C$368,1,FALSE)))),"not entered","")</f>
        <v/>
      </c>
    </row>
    <row r="72" spans="2:7">
      <c r="B72" s="124" t="s">
        <v>8</v>
      </c>
      <c r="C72" s="128" t="str">
        <f t="shared" si="2"/>
        <v xml:space="preserve"> </v>
      </c>
      <c r="D72" s="128" t="str">
        <f t="shared" si="3"/>
        <v xml:space="preserve"> </v>
      </c>
      <c r="E72" s="126">
        <v>1.1574074074074073E-5</v>
      </c>
      <c r="F72" s="127" t="e">
        <f t="shared" si="4"/>
        <v>#N/A</v>
      </c>
      <c r="G72" t="str">
        <f>IF((ISERROR((VLOOKUP(B72,Calculation!C$2:C$368,1,FALSE)))),"not entered","")</f>
        <v/>
      </c>
    </row>
    <row r="73" spans="2:7">
      <c r="B73" s="124" t="s">
        <v>8</v>
      </c>
      <c r="C73" s="128" t="str">
        <f t="shared" si="2"/>
        <v xml:space="preserve"> </v>
      </c>
      <c r="D73" s="128" t="str">
        <f t="shared" si="3"/>
        <v xml:space="preserve"> </v>
      </c>
      <c r="E73" s="126">
        <v>1.1574074074074073E-5</v>
      </c>
      <c r="F73" s="127" t="e">
        <f t="shared" si="4"/>
        <v>#N/A</v>
      </c>
      <c r="G73" t="str">
        <f>IF((ISERROR((VLOOKUP(B73,Calculation!C$2:C$368,1,FALSE)))),"not entered","")</f>
        <v/>
      </c>
    </row>
    <row r="74" spans="2:7">
      <c r="B74" s="124" t="s">
        <v>8</v>
      </c>
      <c r="C74" s="128" t="str">
        <f t="shared" si="2"/>
        <v xml:space="preserve"> </v>
      </c>
      <c r="D74" s="128" t="str">
        <f t="shared" si="3"/>
        <v xml:space="preserve"> </v>
      </c>
      <c r="E74" s="126">
        <v>1.1574074074074073E-5</v>
      </c>
      <c r="F74" s="127" t="e">
        <f t="shared" si="4"/>
        <v>#N/A</v>
      </c>
      <c r="G74" t="str">
        <f>IF((ISERROR((VLOOKUP(B74,Calculation!C$2:C$368,1,FALSE)))),"not entered","")</f>
        <v/>
      </c>
    </row>
    <row r="75" spans="2:7">
      <c r="B75" s="124" t="s">
        <v>8</v>
      </c>
      <c r="C75" s="128" t="str">
        <f t="shared" ref="C75:C138" si="5">VLOOKUP(B75,name,3,FALSE)</f>
        <v xml:space="preserve"> </v>
      </c>
      <c r="D75" s="128" t="str">
        <f t="shared" si="3"/>
        <v xml:space="preserve"> </v>
      </c>
      <c r="E75" s="126">
        <v>1.1574074074074073E-5</v>
      </c>
      <c r="F75" s="127" t="e">
        <f t="shared" si="4"/>
        <v>#N/A</v>
      </c>
      <c r="G75" t="str">
        <f>IF((ISERROR((VLOOKUP(B75,Calculation!C$2:C$368,1,FALSE)))),"not entered","")</f>
        <v/>
      </c>
    </row>
    <row r="76" spans="2:7">
      <c r="B76" s="124" t="s">
        <v>8</v>
      </c>
      <c r="C76" s="128" t="str">
        <f t="shared" si="5"/>
        <v xml:space="preserve"> </v>
      </c>
      <c r="D76" s="128" t="str">
        <f t="shared" si="3"/>
        <v xml:space="preserve"> </v>
      </c>
      <c r="E76" s="126">
        <v>1.1574074074074073E-5</v>
      </c>
      <c r="F76" s="127" t="e">
        <f t="shared" si="4"/>
        <v>#N/A</v>
      </c>
      <c r="G76" t="str">
        <f>IF((ISERROR((VLOOKUP(B76,Calculation!C$2:C$368,1,FALSE)))),"not entered","")</f>
        <v/>
      </c>
    </row>
    <row r="77" spans="2:7">
      <c r="B77" s="124" t="s">
        <v>8</v>
      </c>
      <c r="C77" s="128" t="str">
        <f t="shared" si="5"/>
        <v xml:space="preserve"> </v>
      </c>
      <c r="D77" s="128" t="str">
        <f t="shared" si="3"/>
        <v xml:space="preserve"> </v>
      </c>
      <c r="E77" s="126">
        <v>1.1574074074074073E-5</v>
      </c>
      <c r="F77" s="127" t="e">
        <f t="shared" si="4"/>
        <v>#N/A</v>
      </c>
      <c r="G77" t="str">
        <f>IF((ISERROR((VLOOKUP(B77,Calculation!C$2:C$368,1,FALSE)))),"not entered","")</f>
        <v/>
      </c>
    </row>
    <row r="78" spans="2:7">
      <c r="B78" s="124" t="s">
        <v>8</v>
      </c>
      <c r="C78" s="128" t="str">
        <f t="shared" si="5"/>
        <v xml:space="preserve"> </v>
      </c>
      <c r="D78" s="128" t="str">
        <f t="shared" si="3"/>
        <v xml:space="preserve"> </v>
      </c>
      <c r="E78" s="126">
        <v>1.1574074074074073E-5</v>
      </c>
      <c r="F78" s="127" t="e">
        <f t="shared" si="4"/>
        <v>#N/A</v>
      </c>
      <c r="G78" t="str">
        <f>IF((ISERROR((VLOOKUP(B78,Calculation!C$2:C$368,1,FALSE)))),"not entered","")</f>
        <v/>
      </c>
    </row>
    <row r="79" spans="2:7">
      <c r="B79" s="124" t="s">
        <v>8</v>
      </c>
      <c r="C79" s="128" t="str">
        <f t="shared" si="5"/>
        <v xml:space="preserve"> </v>
      </c>
      <c r="D79" s="128" t="str">
        <f t="shared" si="3"/>
        <v xml:space="preserve"> </v>
      </c>
      <c r="E79" s="126">
        <v>1.1574074074074073E-5</v>
      </c>
      <c r="F79" s="127" t="e">
        <f t="shared" si="4"/>
        <v>#N/A</v>
      </c>
      <c r="G79" t="str">
        <f>IF((ISERROR((VLOOKUP(B79,Calculation!C$2:C$368,1,FALSE)))),"not entered","")</f>
        <v/>
      </c>
    </row>
    <row r="80" spans="2:7">
      <c r="B80" s="124" t="s">
        <v>8</v>
      </c>
      <c r="C80" s="128" t="str">
        <f t="shared" si="5"/>
        <v xml:space="preserve"> </v>
      </c>
      <c r="D80" s="128" t="str">
        <f t="shared" si="3"/>
        <v xml:space="preserve"> </v>
      </c>
      <c r="E80" s="126">
        <v>1.1574074074074073E-5</v>
      </c>
      <c r="F80" s="127" t="e">
        <f t="shared" si="4"/>
        <v>#N/A</v>
      </c>
      <c r="G80" t="str">
        <f>IF((ISERROR((VLOOKUP(B80,Calculation!C$2:C$368,1,FALSE)))),"not entered","")</f>
        <v/>
      </c>
    </row>
    <row r="81" spans="2:7">
      <c r="B81" s="124" t="s">
        <v>8</v>
      </c>
      <c r="C81" s="128" t="str">
        <f t="shared" si="5"/>
        <v xml:space="preserve"> </v>
      </c>
      <c r="D81" s="128" t="str">
        <f t="shared" si="3"/>
        <v xml:space="preserve"> </v>
      </c>
      <c r="E81" s="126">
        <v>1.1574074074074073E-5</v>
      </c>
      <c r="F81" s="127" t="e">
        <f t="shared" si="4"/>
        <v>#N/A</v>
      </c>
      <c r="G81" t="str">
        <f>IF((ISERROR((VLOOKUP(B81,Calculation!C$2:C$368,1,FALSE)))),"not entered","")</f>
        <v/>
      </c>
    </row>
    <row r="82" spans="2:7">
      <c r="B82" s="124" t="s">
        <v>8</v>
      </c>
      <c r="C82" s="128" t="str">
        <f t="shared" si="5"/>
        <v xml:space="preserve"> </v>
      </c>
      <c r="D82" s="128" t="str">
        <f t="shared" si="3"/>
        <v xml:space="preserve"> </v>
      </c>
      <c r="E82" s="126">
        <v>1.1574074074074073E-5</v>
      </c>
      <c r="F82" s="127" t="e">
        <f t="shared" si="4"/>
        <v>#N/A</v>
      </c>
      <c r="G82" t="str">
        <f>IF((ISERROR((VLOOKUP(B82,Calculation!C$2:C$368,1,FALSE)))),"not entered","")</f>
        <v/>
      </c>
    </row>
    <row r="83" spans="2:7">
      <c r="B83" s="124" t="s">
        <v>8</v>
      </c>
      <c r="C83" s="128" t="str">
        <f t="shared" si="5"/>
        <v xml:space="preserve"> </v>
      </c>
      <c r="D83" s="128" t="str">
        <f t="shared" si="3"/>
        <v xml:space="preserve"> </v>
      </c>
      <c r="E83" s="126">
        <v>1.1574074074074073E-5</v>
      </c>
      <c r="F83" s="127" t="e">
        <f t="shared" si="4"/>
        <v>#N/A</v>
      </c>
      <c r="G83" t="str">
        <f>IF((ISERROR((VLOOKUP(B83,Calculation!C$2:C$368,1,FALSE)))),"not entered","")</f>
        <v/>
      </c>
    </row>
    <row r="84" spans="2:7">
      <c r="B84" s="124" t="s">
        <v>8</v>
      </c>
      <c r="C84" s="128" t="str">
        <f t="shared" si="5"/>
        <v xml:space="preserve"> </v>
      </c>
      <c r="D84" s="128" t="str">
        <f t="shared" si="3"/>
        <v xml:space="preserve"> </v>
      </c>
      <c r="E84" s="126">
        <v>1.1574074074074073E-5</v>
      </c>
      <c r="F84" s="127" t="e">
        <f t="shared" si="4"/>
        <v>#N/A</v>
      </c>
      <c r="G84" t="str">
        <f>IF((ISERROR((VLOOKUP(B84,Calculation!C$2:C$368,1,FALSE)))),"not entered","")</f>
        <v/>
      </c>
    </row>
    <row r="85" spans="2:7">
      <c r="B85" s="124" t="s">
        <v>8</v>
      </c>
      <c r="C85" s="128" t="str">
        <f t="shared" si="5"/>
        <v xml:space="preserve"> </v>
      </c>
      <c r="D85" s="128" t="str">
        <f t="shared" si="3"/>
        <v xml:space="preserve"> </v>
      </c>
      <c r="E85" s="126">
        <v>1.1574074074074073E-5</v>
      </c>
      <c r="F85" s="127" t="e">
        <f t="shared" si="4"/>
        <v>#N/A</v>
      </c>
      <c r="G85" t="str">
        <f>IF((ISERROR((VLOOKUP(B85,Calculation!C$2:C$368,1,FALSE)))),"not entered","")</f>
        <v/>
      </c>
    </row>
    <row r="86" spans="2:7">
      <c r="B86" s="124" t="s">
        <v>8</v>
      </c>
      <c r="C86" s="128" t="str">
        <f t="shared" si="5"/>
        <v xml:space="preserve"> </v>
      </c>
      <c r="D86" s="128" t="str">
        <f t="shared" si="3"/>
        <v xml:space="preserve"> </v>
      </c>
      <c r="E86" s="126">
        <v>1.1574074074074073E-5</v>
      </c>
      <c r="F86" s="127" t="e">
        <f t="shared" si="4"/>
        <v>#N/A</v>
      </c>
      <c r="G86" t="str">
        <f>IF((ISERROR((VLOOKUP(B86,Calculation!C$2:C$368,1,FALSE)))),"not entered","")</f>
        <v/>
      </c>
    </row>
    <row r="87" spans="2:7">
      <c r="B87" s="124" t="s">
        <v>8</v>
      </c>
      <c r="C87" s="128" t="str">
        <f t="shared" si="5"/>
        <v xml:space="preserve"> </v>
      </c>
      <c r="D87" s="128" t="str">
        <f t="shared" si="3"/>
        <v xml:space="preserve"> </v>
      </c>
      <c r="E87" s="126">
        <v>1.1574074074074073E-5</v>
      </c>
      <c r="F87" s="127" t="e">
        <f t="shared" si="4"/>
        <v>#N/A</v>
      </c>
      <c r="G87" t="str">
        <f>IF((ISERROR((VLOOKUP(B87,Calculation!C$2:C$368,1,FALSE)))),"not entered","")</f>
        <v/>
      </c>
    </row>
    <row r="88" spans="2:7">
      <c r="B88" s="124" t="s">
        <v>8</v>
      </c>
      <c r="C88" s="128" t="str">
        <f t="shared" si="5"/>
        <v xml:space="preserve"> </v>
      </c>
      <c r="D88" s="128" t="str">
        <f t="shared" si="3"/>
        <v xml:space="preserve"> </v>
      </c>
      <c r="E88" s="126">
        <v>1.1574074074074073E-5</v>
      </c>
      <c r="F88" s="127" t="e">
        <f t="shared" si="4"/>
        <v>#N/A</v>
      </c>
      <c r="G88" t="str">
        <f>IF((ISERROR((VLOOKUP(B88,Calculation!C$2:C$368,1,FALSE)))),"not entered","")</f>
        <v/>
      </c>
    </row>
    <row r="89" spans="2:7">
      <c r="B89" s="124" t="s">
        <v>8</v>
      </c>
      <c r="C89" s="128" t="str">
        <f t="shared" si="5"/>
        <v xml:space="preserve"> </v>
      </c>
      <c r="D89" s="128" t="str">
        <f t="shared" si="3"/>
        <v xml:space="preserve"> </v>
      </c>
      <c r="E89" s="126">
        <v>1.1574074074074073E-5</v>
      </c>
      <c r="F89" s="127" t="e">
        <f t="shared" si="4"/>
        <v>#N/A</v>
      </c>
      <c r="G89" t="str">
        <f>IF((ISERROR((VLOOKUP(B89,Calculation!C$2:C$368,1,FALSE)))),"not entered","")</f>
        <v/>
      </c>
    </row>
    <row r="90" spans="2:7">
      <c r="B90" s="124" t="s">
        <v>8</v>
      </c>
      <c r="C90" s="128" t="str">
        <f t="shared" si="5"/>
        <v xml:space="preserve"> </v>
      </c>
      <c r="D90" s="128" t="str">
        <f t="shared" si="3"/>
        <v xml:space="preserve"> </v>
      </c>
      <c r="E90" s="126">
        <v>1.1574074074074073E-5</v>
      </c>
      <c r="F90" s="127" t="e">
        <f t="shared" si="4"/>
        <v>#N/A</v>
      </c>
      <c r="G90" t="str">
        <f>IF((ISERROR((VLOOKUP(B90,Calculation!C$2:C$368,1,FALSE)))),"not entered","")</f>
        <v/>
      </c>
    </row>
    <row r="91" spans="2:7">
      <c r="B91" s="124" t="s">
        <v>8</v>
      </c>
      <c r="C91" s="128" t="str">
        <f t="shared" si="5"/>
        <v xml:space="preserve"> </v>
      </c>
      <c r="D91" s="128" t="str">
        <f t="shared" si="3"/>
        <v xml:space="preserve"> </v>
      </c>
      <c r="E91" s="126">
        <v>1.1574074074074073E-5</v>
      </c>
      <c r="F91" s="127" t="e">
        <f t="shared" si="4"/>
        <v>#N/A</v>
      </c>
      <c r="G91" t="str">
        <f>IF((ISERROR((VLOOKUP(B91,Calculation!C$2:C$368,1,FALSE)))),"not entered","")</f>
        <v/>
      </c>
    </row>
    <row r="92" spans="2:7">
      <c r="B92" s="124" t="s">
        <v>8</v>
      </c>
      <c r="C92" s="128" t="str">
        <f t="shared" si="5"/>
        <v xml:space="preserve"> </v>
      </c>
      <c r="D92" s="128" t="str">
        <f t="shared" si="3"/>
        <v xml:space="preserve"> </v>
      </c>
      <c r="E92" s="126">
        <v>1.1574074074074073E-5</v>
      </c>
      <c r="F92" s="127" t="e">
        <f t="shared" si="4"/>
        <v>#N/A</v>
      </c>
      <c r="G92" t="str">
        <f>IF((ISERROR((VLOOKUP(B92,Calculation!C$2:C$368,1,FALSE)))),"not entered","")</f>
        <v/>
      </c>
    </row>
    <row r="93" spans="2:7">
      <c r="B93" s="124" t="s">
        <v>8</v>
      </c>
      <c r="C93" s="128" t="str">
        <f t="shared" si="5"/>
        <v xml:space="preserve"> </v>
      </c>
      <c r="D93" s="128" t="str">
        <f t="shared" si="3"/>
        <v xml:space="preserve"> </v>
      </c>
      <c r="E93" s="126">
        <v>1.1574074074074073E-5</v>
      </c>
      <c r="F93" s="127" t="e">
        <f t="shared" si="4"/>
        <v>#N/A</v>
      </c>
      <c r="G93" t="str">
        <f>IF((ISERROR((VLOOKUP(B93,Calculation!C$2:C$368,1,FALSE)))),"not entered","")</f>
        <v/>
      </c>
    </row>
    <row r="94" spans="2:7">
      <c r="B94" s="124" t="s">
        <v>8</v>
      </c>
      <c r="C94" s="128" t="str">
        <f t="shared" si="5"/>
        <v xml:space="preserve"> </v>
      </c>
      <c r="D94" s="128" t="str">
        <f t="shared" si="3"/>
        <v xml:space="preserve"> </v>
      </c>
      <c r="E94" s="126">
        <v>1.1574074074074073E-5</v>
      </c>
      <c r="F94" s="127" t="e">
        <f t="shared" si="4"/>
        <v>#N/A</v>
      </c>
      <c r="G94" t="str">
        <f>IF((ISERROR((VLOOKUP(B94,Calculation!C$2:C$368,1,FALSE)))),"not entered","")</f>
        <v/>
      </c>
    </row>
    <row r="95" spans="2:7">
      <c r="B95" s="124" t="s">
        <v>8</v>
      </c>
      <c r="C95" s="128" t="str">
        <f t="shared" si="5"/>
        <v xml:space="preserve"> </v>
      </c>
      <c r="D95" s="128" t="str">
        <f t="shared" si="3"/>
        <v xml:space="preserve"> </v>
      </c>
      <c r="E95" s="126">
        <v>1.1574074074074073E-5</v>
      </c>
      <c r="F95" s="127" t="e">
        <f t="shared" si="4"/>
        <v>#N/A</v>
      </c>
      <c r="G95" t="str">
        <f>IF((ISERROR((VLOOKUP(B95,Calculation!C$2:C$368,1,FALSE)))),"not entered","")</f>
        <v/>
      </c>
    </row>
    <row r="96" spans="2:7">
      <c r="B96" s="124" t="s">
        <v>8</v>
      </c>
      <c r="C96" s="128" t="str">
        <f t="shared" si="5"/>
        <v xml:space="preserve"> </v>
      </c>
      <c r="D96" s="128" t="str">
        <f t="shared" si="3"/>
        <v xml:space="preserve"> </v>
      </c>
      <c r="E96" s="126">
        <v>1.1574074074074073E-5</v>
      </c>
      <c r="F96" s="127" t="e">
        <f t="shared" si="4"/>
        <v>#N/A</v>
      </c>
      <c r="G96" t="str">
        <f>IF((ISERROR((VLOOKUP(B96,Calculation!C$2:C$368,1,FALSE)))),"not entered","")</f>
        <v/>
      </c>
    </row>
    <row r="97" spans="2:7">
      <c r="B97" s="124" t="s">
        <v>8</v>
      </c>
      <c r="C97" s="128" t="str">
        <f t="shared" si="5"/>
        <v xml:space="preserve"> </v>
      </c>
      <c r="D97" s="128" t="str">
        <f t="shared" si="3"/>
        <v xml:space="preserve"> </v>
      </c>
      <c r="E97" s="126">
        <v>1.1574074074074073E-5</v>
      </c>
      <c r="F97" s="127" t="e">
        <f t="shared" si="4"/>
        <v>#N/A</v>
      </c>
      <c r="G97" t="str">
        <f>IF((ISERROR((VLOOKUP(B97,Calculation!C$2:C$368,1,FALSE)))),"not entered","")</f>
        <v/>
      </c>
    </row>
    <row r="98" spans="2:7">
      <c r="B98" s="124" t="s">
        <v>8</v>
      </c>
      <c r="C98" s="128" t="str">
        <f t="shared" si="5"/>
        <v xml:space="preserve"> </v>
      </c>
      <c r="D98" s="128" t="str">
        <f t="shared" si="3"/>
        <v xml:space="preserve"> </v>
      </c>
      <c r="E98" s="126">
        <v>1.1574074074074073E-5</v>
      </c>
      <c r="F98" s="127" t="e">
        <f t="shared" si="4"/>
        <v>#N/A</v>
      </c>
      <c r="G98" t="str">
        <f>IF((ISERROR((VLOOKUP(B98,Calculation!C$2:C$368,1,FALSE)))),"not entered","")</f>
        <v/>
      </c>
    </row>
    <row r="99" spans="2:7">
      <c r="B99" s="124" t="s">
        <v>8</v>
      </c>
      <c r="C99" s="128" t="str">
        <f t="shared" si="5"/>
        <v xml:space="preserve"> </v>
      </c>
      <c r="D99" s="128" t="str">
        <f t="shared" si="3"/>
        <v xml:space="preserve"> </v>
      </c>
      <c r="E99" s="126">
        <v>1.1574074074074073E-5</v>
      </c>
      <c r="F99" s="127" t="e">
        <f t="shared" si="4"/>
        <v>#N/A</v>
      </c>
      <c r="G99" t="str">
        <f>IF((ISERROR((VLOOKUP(B99,Calculation!C$2:C$368,1,FALSE)))),"not entered","")</f>
        <v/>
      </c>
    </row>
    <row r="100" spans="2:7">
      <c r="B100" s="124" t="s">
        <v>8</v>
      </c>
      <c r="C100" s="128" t="str">
        <f t="shared" si="5"/>
        <v xml:space="preserve"> </v>
      </c>
      <c r="D100" s="128" t="str">
        <f t="shared" si="3"/>
        <v xml:space="preserve"> </v>
      </c>
      <c r="E100" s="126">
        <v>1.1574074074074073E-5</v>
      </c>
      <c r="F100" s="127" t="e">
        <f t="shared" si="4"/>
        <v>#N/A</v>
      </c>
      <c r="G100" t="str">
        <f>IF((ISERROR((VLOOKUP(B100,Calculation!C$2:C$368,1,FALSE)))),"not entered","")</f>
        <v/>
      </c>
    </row>
    <row r="101" spans="2:7">
      <c r="B101" s="124" t="s">
        <v>8</v>
      </c>
      <c r="C101" s="128" t="str">
        <f t="shared" si="5"/>
        <v xml:space="preserve"> </v>
      </c>
      <c r="D101" s="128" t="str">
        <f t="shared" si="3"/>
        <v xml:space="preserve"> </v>
      </c>
      <c r="E101" s="126">
        <v>1.1574074074074073E-5</v>
      </c>
      <c r="F101" s="127" t="e">
        <f t="shared" si="4"/>
        <v>#N/A</v>
      </c>
      <c r="G101" t="str">
        <f>IF((ISERROR((VLOOKUP(B101,Calculation!C$2:C$368,1,FALSE)))),"not entered","")</f>
        <v/>
      </c>
    </row>
    <row r="102" spans="2:7">
      <c r="B102" s="124" t="s">
        <v>8</v>
      </c>
      <c r="C102" s="128" t="str">
        <f t="shared" si="5"/>
        <v xml:space="preserve"> </v>
      </c>
      <c r="D102" s="128" t="str">
        <f t="shared" si="3"/>
        <v xml:space="preserve"> </v>
      </c>
      <c r="E102" s="126">
        <v>1.1574074074074073E-5</v>
      </c>
      <c r="F102" s="127" t="e">
        <f t="shared" si="4"/>
        <v>#N/A</v>
      </c>
      <c r="G102" t="str">
        <f>IF((ISERROR((VLOOKUP(B102,Calculation!C$2:C$368,1,FALSE)))),"not entered","")</f>
        <v/>
      </c>
    </row>
    <row r="103" spans="2:7">
      <c r="B103" s="124" t="s">
        <v>8</v>
      </c>
      <c r="C103" s="128" t="str">
        <f t="shared" si="5"/>
        <v xml:space="preserve"> </v>
      </c>
      <c r="D103" s="128" t="str">
        <f t="shared" si="3"/>
        <v xml:space="preserve"> </v>
      </c>
      <c r="E103" s="126">
        <v>1.1574074074074073E-5</v>
      </c>
      <c r="F103" s="127" t="e">
        <f t="shared" si="4"/>
        <v>#N/A</v>
      </c>
      <c r="G103" t="str">
        <f>IF((ISERROR((VLOOKUP(B103,Calculation!C$2:C$368,1,FALSE)))),"not entered","")</f>
        <v/>
      </c>
    </row>
    <row r="104" spans="2:7">
      <c r="B104" s="124" t="s">
        <v>8</v>
      </c>
      <c r="C104" s="128" t="str">
        <f t="shared" si="5"/>
        <v xml:space="preserve"> </v>
      </c>
      <c r="D104" s="128" t="str">
        <f t="shared" si="3"/>
        <v xml:space="preserve"> </v>
      </c>
      <c r="E104" s="126">
        <v>1.1574074074074073E-5</v>
      </c>
      <c r="F104" s="127" t="e">
        <f t="shared" si="4"/>
        <v>#N/A</v>
      </c>
      <c r="G104" t="str">
        <f>IF((ISERROR((VLOOKUP(B104,Calculation!C$2:C$368,1,FALSE)))),"not entered","")</f>
        <v/>
      </c>
    </row>
    <row r="105" spans="2:7">
      <c r="B105" s="124" t="s">
        <v>8</v>
      </c>
      <c r="C105" s="128" t="str">
        <f t="shared" si="5"/>
        <v xml:space="preserve"> </v>
      </c>
      <c r="D105" s="128" t="str">
        <f t="shared" si="3"/>
        <v xml:space="preserve"> </v>
      </c>
      <c r="E105" s="126">
        <v>1.1574074074074073E-5</v>
      </c>
      <c r="F105" s="127" t="e">
        <f t="shared" si="4"/>
        <v>#N/A</v>
      </c>
      <c r="G105" t="str">
        <f>IF((ISERROR((VLOOKUP(B105,Calculation!C$2:C$368,1,FALSE)))),"not entered","")</f>
        <v/>
      </c>
    </row>
    <row r="106" spans="2:7">
      <c r="B106" s="124" t="s">
        <v>8</v>
      </c>
      <c r="C106" s="128" t="str">
        <f t="shared" si="5"/>
        <v xml:space="preserve"> </v>
      </c>
      <c r="D106" s="128" t="str">
        <f t="shared" si="3"/>
        <v xml:space="preserve"> </v>
      </c>
      <c r="E106" s="126">
        <v>1.1574074074074073E-5</v>
      </c>
      <c r="F106" s="127" t="e">
        <f t="shared" si="4"/>
        <v>#N/A</v>
      </c>
      <c r="G106" t="str">
        <f>IF((ISERROR((VLOOKUP(B106,Calculation!C$2:C$368,1,FALSE)))),"not entered","")</f>
        <v/>
      </c>
    </row>
    <row r="107" spans="2:7">
      <c r="B107" s="124" t="s">
        <v>8</v>
      </c>
      <c r="C107" s="128" t="str">
        <f t="shared" si="5"/>
        <v xml:space="preserve"> </v>
      </c>
      <c r="D107" s="128" t="str">
        <f t="shared" si="3"/>
        <v xml:space="preserve"> </v>
      </c>
      <c r="E107" s="126">
        <v>1.1574074074074073E-5</v>
      </c>
      <c r="F107" s="127" t="e">
        <f t="shared" si="4"/>
        <v>#N/A</v>
      </c>
      <c r="G107" t="str">
        <f>IF((ISERROR((VLOOKUP(B107,Calculation!C$2:C$368,1,FALSE)))),"not entered","")</f>
        <v/>
      </c>
    </row>
    <row r="108" spans="2:7">
      <c r="B108" s="124" t="s">
        <v>8</v>
      </c>
      <c r="C108" s="128" t="str">
        <f t="shared" si="5"/>
        <v xml:space="preserve"> </v>
      </c>
      <c r="D108" s="128" t="str">
        <f t="shared" si="3"/>
        <v xml:space="preserve"> </v>
      </c>
      <c r="E108" s="126">
        <v>1.1574074074074073E-5</v>
      </c>
      <c r="F108" s="127" t="e">
        <f t="shared" si="4"/>
        <v>#N/A</v>
      </c>
      <c r="G108" t="str">
        <f>IF((ISERROR((VLOOKUP(B108,Calculation!C$2:C$368,1,FALSE)))),"not entered","")</f>
        <v/>
      </c>
    </row>
    <row r="109" spans="2:7">
      <c r="B109" s="124" t="s">
        <v>8</v>
      </c>
      <c r="C109" s="128" t="str">
        <f t="shared" si="5"/>
        <v xml:space="preserve"> </v>
      </c>
      <c r="D109" s="128" t="str">
        <f t="shared" si="3"/>
        <v xml:space="preserve"> </v>
      </c>
      <c r="E109" s="126">
        <v>1.1574074074074073E-5</v>
      </c>
      <c r="F109" s="127" t="e">
        <f t="shared" si="4"/>
        <v>#N/A</v>
      </c>
      <c r="G109" t="str">
        <f>IF((ISERROR((VLOOKUP(B109,Calculation!C$2:C$368,1,FALSE)))),"not entered","")</f>
        <v/>
      </c>
    </row>
    <row r="110" spans="2:7">
      <c r="B110" s="124" t="s">
        <v>8</v>
      </c>
      <c r="C110" s="128" t="str">
        <f t="shared" si="5"/>
        <v xml:space="preserve"> </v>
      </c>
      <c r="D110" s="128" t="str">
        <f t="shared" si="3"/>
        <v xml:space="preserve"> </v>
      </c>
      <c r="E110" s="126">
        <v>1.1574074074074073E-5</v>
      </c>
      <c r="F110" s="127" t="e">
        <f t="shared" si="4"/>
        <v>#N/A</v>
      </c>
      <c r="G110" t="str">
        <f>IF((ISERROR((VLOOKUP(B110,Calculation!C$2:C$368,1,FALSE)))),"not entered","")</f>
        <v/>
      </c>
    </row>
    <row r="111" spans="2:7">
      <c r="B111" s="124" t="s">
        <v>8</v>
      </c>
      <c r="C111" s="128" t="str">
        <f t="shared" si="5"/>
        <v xml:space="preserve"> </v>
      </c>
      <c r="D111" s="128" t="str">
        <f t="shared" si="3"/>
        <v xml:space="preserve"> </v>
      </c>
      <c r="E111" s="126">
        <v>1.1574074074074073E-5</v>
      </c>
      <c r="F111" s="127" t="e">
        <f t="shared" si="4"/>
        <v>#N/A</v>
      </c>
      <c r="G111" t="str">
        <f>IF((ISERROR((VLOOKUP(B111,Calculation!C$2:C$368,1,FALSE)))),"not entered","")</f>
        <v/>
      </c>
    </row>
    <row r="112" spans="2:7">
      <c r="B112" s="124" t="s">
        <v>8</v>
      </c>
      <c r="C112" s="128" t="str">
        <f t="shared" si="5"/>
        <v xml:space="preserve"> </v>
      </c>
      <c r="D112" s="128" t="str">
        <f t="shared" si="3"/>
        <v xml:space="preserve"> </v>
      </c>
      <c r="E112" s="126">
        <v>1.1574074074074073E-5</v>
      </c>
      <c r="F112" s="127" t="e">
        <f t="shared" si="4"/>
        <v>#N/A</v>
      </c>
      <c r="G112" t="str">
        <f>IF((ISERROR((VLOOKUP(B112,Calculation!C$2:C$368,1,FALSE)))),"not entered","")</f>
        <v/>
      </c>
    </row>
    <row r="113" spans="2:7">
      <c r="B113" s="124" t="s">
        <v>8</v>
      </c>
      <c r="C113" s="128" t="str">
        <f t="shared" si="5"/>
        <v xml:space="preserve"> </v>
      </c>
      <c r="D113" s="128" t="str">
        <f t="shared" si="3"/>
        <v xml:space="preserve"> </v>
      </c>
      <c r="E113" s="126">
        <v>1.1574074074074073E-5</v>
      </c>
      <c r="F113" s="127" t="e">
        <f t="shared" si="4"/>
        <v>#N/A</v>
      </c>
      <c r="G113" t="str">
        <f>IF((ISERROR((VLOOKUP(B113,Calculation!C$2:C$368,1,FALSE)))),"not entered","")</f>
        <v/>
      </c>
    </row>
    <row r="114" spans="2:7">
      <c r="B114" s="124" t="s">
        <v>8</v>
      </c>
      <c r="C114" s="128" t="str">
        <f t="shared" si="5"/>
        <v xml:space="preserve"> </v>
      </c>
      <c r="D114" s="128" t="str">
        <f t="shared" si="3"/>
        <v xml:space="preserve"> </v>
      </c>
      <c r="E114" s="126">
        <v>1.1574074074074073E-5</v>
      </c>
      <c r="F114" s="127" t="e">
        <f t="shared" si="4"/>
        <v>#N/A</v>
      </c>
      <c r="G114" t="str">
        <f>IF((ISERROR((VLOOKUP(B114,Calculation!C$2:C$368,1,FALSE)))),"not entered","")</f>
        <v/>
      </c>
    </row>
    <row r="115" spans="2:7">
      <c r="B115" s="124" t="s">
        <v>8</v>
      </c>
      <c r="C115" s="128" t="str">
        <f t="shared" si="5"/>
        <v xml:space="preserve"> </v>
      </c>
      <c r="D115" s="128" t="str">
        <f t="shared" si="3"/>
        <v xml:space="preserve"> </v>
      </c>
      <c r="E115" s="126">
        <v>1.1574074074074073E-5</v>
      </c>
      <c r="F115" s="127" t="e">
        <f t="shared" si="4"/>
        <v>#N/A</v>
      </c>
      <c r="G115" t="str">
        <f>IF((ISERROR((VLOOKUP(B115,Calculation!C$2:C$368,1,FALSE)))),"not entered","")</f>
        <v/>
      </c>
    </row>
    <row r="116" spans="2:7">
      <c r="B116" s="124" t="s">
        <v>8</v>
      </c>
      <c r="C116" s="128" t="str">
        <f t="shared" si="5"/>
        <v xml:space="preserve"> </v>
      </c>
      <c r="D116" s="128" t="str">
        <f t="shared" si="3"/>
        <v xml:space="preserve"> </v>
      </c>
      <c r="E116" s="126">
        <v>1.1574074074074073E-5</v>
      </c>
      <c r="F116" s="127" t="e">
        <f t="shared" si="4"/>
        <v>#N/A</v>
      </c>
      <c r="G116" t="str">
        <f>IF((ISERROR((VLOOKUP(B116,Calculation!C$2:C$368,1,FALSE)))),"not entered","")</f>
        <v/>
      </c>
    </row>
    <row r="117" spans="2:7">
      <c r="B117" s="124" t="s">
        <v>8</v>
      </c>
      <c r="C117" s="128" t="str">
        <f t="shared" si="5"/>
        <v xml:space="preserve"> </v>
      </c>
      <c r="D117" s="128" t="str">
        <f t="shared" si="3"/>
        <v xml:space="preserve"> </v>
      </c>
      <c r="E117" s="126">
        <v>1.1574074074074073E-5</v>
      </c>
      <c r="F117" s="127" t="e">
        <f t="shared" si="4"/>
        <v>#N/A</v>
      </c>
      <c r="G117" t="str">
        <f>IF((ISERROR((VLOOKUP(B117,Calculation!C$2:C$368,1,FALSE)))),"not entered","")</f>
        <v/>
      </c>
    </row>
    <row r="118" spans="2:7">
      <c r="B118" s="124" t="s">
        <v>8</v>
      </c>
      <c r="C118" s="128" t="str">
        <f t="shared" si="5"/>
        <v xml:space="preserve"> </v>
      </c>
      <c r="D118" s="128" t="str">
        <f t="shared" si="3"/>
        <v xml:space="preserve"> </v>
      </c>
      <c r="E118" s="126">
        <v>1.1574074074074073E-5</v>
      </c>
      <c r="F118" s="127" t="e">
        <f t="shared" si="4"/>
        <v>#N/A</v>
      </c>
      <c r="G118" t="str">
        <f>IF((ISERROR((VLOOKUP(B118,Calculation!C$2:C$368,1,FALSE)))),"not entered","")</f>
        <v/>
      </c>
    </row>
    <row r="119" spans="2:7">
      <c r="B119" s="124" t="s">
        <v>8</v>
      </c>
      <c r="C119" s="128" t="str">
        <f t="shared" si="5"/>
        <v xml:space="preserve"> </v>
      </c>
      <c r="D119" s="128" t="str">
        <f t="shared" si="3"/>
        <v xml:space="preserve"> </v>
      </c>
      <c r="E119" s="126">
        <v>1.1574074074074073E-5</v>
      </c>
      <c r="F119" s="127" t="e">
        <f t="shared" si="4"/>
        <v>#N/A</v>
      </c>
      <c r="G119" t="str">
        <f>IF((ISERROR((VLOOKUP(B119,Calculation!C$2:C$368,1,FALSE)))),"not entered","")</f>
        <v/>
      </c>
    </row>
    <row r="120" spans="2:7">
      <c r="B120" s="124" t="s">
        <v>8</v>
      </c>
      <c r="C120" s="128" t="str">
        <f t="shared" si="5"/>
        <v xml:space="preserve"> </v>
      </c>
      <c r="D120" s="128" t="str">
        <f t="shared" si="3"/>
        <v xml:space="preserve"> </v>
      </c>
      <c r="E120" s="126">
        <v>1.1574074074074073E-5</v>
      </c>
      <c r="F120" s="127" t="e">
        <f t="shared" si="4"/>
        <v>#N/A</v>
      </c>
      <c r="G120" t="str">
        <f>IF((ISERROR((VLOOKUP(B120,Calculation!C$2:C$368,1,FALSE)))),"not entered","")</f>
        <v/>
      </c>
    </row>
    <row r="121" spans="2:7">
      <c r="B121" s="124" t="s">
        <v>8</v>
      </c>
      <c r="C121" s="128" t="str">
        <f t="shared" si="5"/>
        <v xml:space="preserve"> </v>
      </c>
      <c r="D121" s="128" t="str">
        <f t="shared" si="3"/>
        <v xml:space="preserve"> </v>
      </c>
      <c r="E121" s="126">
        <v>1.1574074074074073E-5</v>
      </c>
      <c r="F121" s="127" t="e">
        <f t="shared" si="4"/>
        <v>#N/A</v>
      </c>
      <c r="G121" t="str">
        <f>IF((ISERROR((VLOOKUP(B121,Calculation!C$2:C$368,1,FALSE)))),"not entered","")</f>
        <v/>
      </c>
    </row>
    <row r="122" spans="2:7">
      <c r="B122" s="124" t="s">
        <v>8</v>
      </c>
      <c r="C122" s="128" t="str">
        <f t="shared" si="5"/>
        <v xml:space="preserve"> </v>
      </c>
      <c r="D122" s="128" t="str">
        <f t="shared" si="3"/>
        <v xml:space="preserve"> </v>
      </c>
      <c r="E122" s="126">
        <v>1.1574074074074073E-5</v>
      </c>
      <c r="F122" s="127" t="e">
        <f t="shared" si="4"/>
        <v>#N/A</v>
      </c>
      <c r="G122" t="str">
        <f>IF((ISERROR((VLOOKUP(B122,Calculation!C$2:C$368,1,FALSE)))),"not entered","")</f>
        <v/>
      </c>
    </row>
    <row r="123" spans="2:7">
      <c r="B123" s="124" t="s">
        <v>8</v>
      </c>
      <c r="C123" s="128" t="str">
        <f t="shared" si="5"/>
        <v xml:space="preserve"> </v>
      </c>
      <c r="D123" s="128" t="str">
        <f t="shared" si="3"/>
        <v xml:space="preserve"> </v>
      </c>
      <c r="E123" s="126">
        <v>1.1574074074074073E-5</v>
      </c>
      <c r="F123" s="127" t="e">
        <f t="shared" si="4"/>
        <v>#N/A</v>
      </c>
      <c r="G123" t="str">
        <f>IF((ISERROR((VLOOKUP(B123,Calculation!C$2:C$368,1,FALSE)))),"not entered","")</f>
        <v/>
      </c>
    </row>
    <row r="124" spans="2:7">
      <c r="B124" s="124" t="s">
        <v>8</v>
      </c>
      <c r="C124" s="128" t="str">
        <f t="shared" si="5"/>
        <v xml:space="preserve"> </v>
      </c>
      <c r="D124" s="128" t="str">
        <f t="shared" si="3"/>
        <v xml:space="preserve"> </v>
      </c>
      <c r="E124" s="126">
        <v>1.1574074074074073E-5</v>
      </c>
      <c r="F124" s="127" t="e">
        <f t="shared" si="4"/>
        <v>#N/A</v>
      </c>
      <c r="G124" t="str">
        <f>IF((ISERROR((VLOOKUP(B124,Calculation!C$2:C$368,1,FALSE)))),"not entered","")</f>
        <v/>
      </c>
    </row>
    <row r="125" spans="2:7">
      <c r="B125" s="124" t="s">
        <v>8</v>
      </c>
      <c r="C125" s="128" t="str">
        <f t="shared" si="5"/>
        <v xml:space="preserve"> </v>
      </c>
      <c r="D125" s="128" t="str">
        <f t="shared" si="3"/>
        <v xml:space="preserve"> </v>
      </c>
      <c r="E125" s="126">
        <v>1.1574074074074073E-5</v>
      </c>
      <c r="F125" s="127" t="e">
        <f t="shared" si="4"/>
        <v>#N/A</v>
      </c>
      <c r="G125" t="str">
        <f>IF((ISERROR((VLOOKUP(B125,Calculation!C$2:C$368,1,FALSE)))),"not entered","")</f>
        <v/>
      </c>
    </row>
    <row r="126" spans="2:7">
      <c r="B126" s="124" t="s">
        <v>8</v>
      </c>
      <c r="C126" s="128" t="str">
        <f t="shared" si="5"/>
        <v xml:space="preserve"> </v>
      </c>
      <c r="D126" s="128" t="str">
        <f t="shared" si="3"/>
        <v xml:space="preserve"> </v>
      </c>
      <c r="E126" s="126">
        <v>1.1574074074074073E-5</v>
      </c>
      <c r="F126" s="127" t="e">
        <f t="shared" si="4"/>
        <v>#N/A</v>
      </c>
      <c r="G126" t="str">
        <f>IF((ISERROR((VLOOKUP(B126,Calculation!C$2:C$368,1,FALSE)))),"not entered","")</f>
        <v/>
      </c>
    </row>
    <row r="127" spans="2:7">
      <c r="B127" s="124" t="s">
        <v>8</v>
      </c>
      <c r="C127" s="128" t="str">
        <f t="shared" si="5"/>
        <v xml:space="preserve"> </v>
      </c>
      <c r="D127" s="128" t="str">
        <f t="shared" si="3"/>
        <v xml:space="preserve"> </v>
      </c>
      <c r="E127" s="126">
        <v>1.1574074074074073E-5</v>
      </c>
      <c r="F127" s="127" t="e">
        <f t="shared" si="4"/>
        <v>#N/A</v>
      </c>
      <c r="G127" t="str">
        <f>IF((ISERROR((VLOOKUP(B127,Calculation!C$2:C$368,1,FALSE)))),"not entered","")</f>
        <v/>
      </c>
    </row>
    <row r="128" spans="2:7">
      <c r="B128" s="124" t="s">
        <v>8</v>
      </c>
      <c r="C128" s="128" t="str">
        <f t="shared" si="5"/>
        <v xml:space="preserve"> </v>
      </c>
      <c r="D128" s="128" t="str">
        <f t="shared" si="3"/>
        <v xml:space="preserve"> </v>
      </c>
      <c r="E128" s="126">
        <v>1.1574074074074073E-5</v>
      </c>
      <c r="F128" s="127" t="e">
        <f t="shared" si="4"/>
        <v>#N/A</v>
      </c>
      <c r="G128" t="str">
        <f>IF((ISERROR((VLOOKUP(B128,Calculation!C$2:C$368,1,FALSE)))),"not entered","")</f>
        <v/>
      </c>
    </row>
    <row r="129" spans="2:7">
      <c r="B129" s="124" t="s">
        <v>8</v>
      </c>
      <c r="C129" s="128" t="str">
        <f t="shared" si="5"/>
        <v xml:space="preserve"> </v>
      </c>
      <c r="D129" s="128" t="str">
        <f t="shared" si="3"/>
        <v xml:space="preserve"> </v>
      </c>
      <c r="E129" s="126">
        <v>1.1574074074074073E-5</v>
      </c>
      <c r="F129" s="127" t="e">
        <f t="shared" si="4"/>
        <v>#N/A</v>
      </c>
      <c r="G129" t="str">
        <f>IF((ISERROR((VLOOKUP(B129,Calculation!C$2:C$368,1,FALSE)))),"not entered","")</f>
        <v/>
      </c>
    </row>
    <row r="130" spans="2:7">
      <c r="B130" s="124" t="s">
        <v>8</v>
      </c>
      <c r="C130" s="128" t="str">
        <f t="shared" si="5"/>
        <v xml:space="preserve"> </v>
      </c>
      <c r="D130" s="128" t="str">
        <f t="shared" si="3"/>
        <v xml:space="preserve"> </v>
      </c>
      <c r="E130" s="126">
        <v>1.1574074074074073E-5</v>
      </c>
      <c r="F130" s="127" t="e">
        <f t="shared" si="4"/>
        <v>#N/A</v>
      </c>
      <c r="G130" t="str">
        <f>IF((ISERROR((VLOOKUP(B130,Calculation!C$2:C$368,1,FALSE)))),"not entered","")</f>
        <v/>
      </c>
    </row>
    <row r="131" spans="2:7">
      <c r="B131" s="124" t="s">
        <v>8</v>
      </c>
      <c r="C131" s="128" t="str">
        <f t="shared" si="5"/>
        <v xml:space="preserve"> </v>
      </c>
      <c r="D131" s="128" t="str">
        <f t="shared" si="3"/>
        <v xml:space="preserve"> </v>
      </c>
      <c r="E131" s="126">
        <v>1.1574074074074073E-5</v>
      </c>
      <c r="F131" s="127" t="e">
        <f t="shared" si="4"/>
        <v>#N/A</v>
      </c>
      <c r="G131" t="str">
        <f>IF((ISERROR((VLOOKUP(B131,Calculation!C$2:C$368,1,FALSE)))),"not entered","")</f>
        <v/>
      </c>
    </row>
    <row r="132" spans="2:7">
      <c r="B132" s="124" t="s">
        <v>8</v>
      </c>
      <c r="C132" s="128" t="str">
        <f t="shared" si="5"/>
        <v xml:space="preserve"> </v>
      </c>
      <c r="D132" s="128" t="str">
        <f t="shared" si="3"/>
        <v xml:space="preserve"> </v>
      </c>
      <c r="E132" s="126">
        <v>1.1574074074074073E-5</v>
      </c>
      <c r="F132" s="127" t="e">
        <f t="shared" si="4"/>
        <v>#N/A</v>
      </c>
      <c r="G132" t="str">
        <f>IF((ISERROR((VLOOKUP(B132,Calculation!C$2:C$368,1,FALSE)))),"not entered","")</f>
        <v/>
      </c>
    </row>
    <row r="133" spans="2:7">
      <c r="B133" s="124" t="s">
        <v>8</v>
      </c>
      <c r="C133" s="128" t="str">
        <f t="shared" si="5"/>
        <v xml:space="preserve"> </v>
      </c>
      <c r="D133" s="128" t="str">
        <f t="shared" si="3"/>
        <v xml:space="preserve"> </v>
      </c>
      <c r="E133" s="126">
        <v>1.1574074074074073E-5</v>
      </c>
      <c r="F133" s="127" t="e">
        <f t="shared" si="4"/>
        <v>#N/A</v>
      </c>
      <c r="G133" t="str">
        <f>IF((ISERROR((VLOOKUP(B133,Calculation!C$2:C$368,1,FALSE)))),"not entered","")</f>
        <v/>
      </c>
    </row>
    <row r="134" spans="2:7">
      <c r="B134" s="124" t="s">
        <v>8</v>
      </c>
      <c r="C134" s="128" t="str">
        <f t="shared" si="5"/>
        <v xml:space="preserve"> </v>
      </c>
      <c r="D134" s="128" t="str">
        <f t="shared" ref="D134:D197" si="6">VLOOKUP(B134,name,2,FALSE)</f>
        <v xml:space="preserve"> </v>
      </c>
      <c r="E134" s="126">
        <v>1.1574074074074073E-5</v>
      </c>
      <c r="F134" s="127" t="e">
        <f t="shared" ref="F134:F197" si="7">(VLOOKUP(C134,C$4:E$5,3,FALSE))/(E134/10000)</f>
        <v>#N/A</v>
      </c>
      <c r="G134" t="str">
        <f>IF((ISERROR((VLOOKUP(B134,Calculation!C$2:C$368,1,FALSE)))),"not entered","")</f>
        <v/>
      </c>
    </row>
    <row r="135" spans="2:7">
      <c r="B135" s="124" t="s">
        <v>8</v>
      </c>
      <c r="C135" s="128" t="str">
        <f t="shared" si="5"/>
        <v xml:space="preserve"> </v>
      </c>
      <c r="D135" s="128" t="str">
        <f t="shared" si="6"/>
        <v xml:space="preserve"> </v>
      </c>
      <c r="E135" s="126">
        <v>1.1574074074074073E-5</v>
      </c>
      <c r="F135" s="127" t="e">
        <f t="shared" si="7"/>
        <v>#N/A</v>
      </c>
      <c r="G135" t="str">
        <f>IF((ISERROR((VLOOKUP(B135,Calculation!C$2:C$368,1,FALSE)))),"not entered","")</f>
        <v/>
      </c>
    </row>
    <row r="136" spans="2:7">
      <c r="B136" s="124" t="s">
        <v>8</v>
      </c>
      <c r="C136" s="128" t="str">
        <f t="shared" si="5"/>
        <v xml:space="preserve"> </v>
      </c>
      <c r="D136" s="128" t="str">
        <f t="shared" si="6"/>
        <v xml:space="preserve"> </v>
      </c>
      <c r="E136" s="126">
        <v>1.1574074074074073E-5</v>
      </c>
      <c r="F136" s="127" t="e">
        <f t="shared" si="7"/>
        <v>#N/A</v>
      </c>
      <c r="G136" t="str">
        <f>IF((ISERROR((VLOOKUP(B136,Calculation!C$2:C$368,1,FALSE)))),"not entered","")</f>
        <v/>
      </c>
    </row>
    <row r="137" spans="2:7">
      <c r="B137" s="124" t="s">
        <v>8</v>
      </c>
      <c r="C137" s="128" t="str">
        <f t="shared" si="5"/>
        <v xml:space="preserve"> </v>
      </c>
      <c r="D137" s="128" t="str">
        <f t="shared" si="6"/>
        <v xml:space="preserve"> </v>
      </c>
      <c r="E137" s="126">
        <v>1.1574074074074073E-5</v>
      </c>
      <c r="F137" s="127" t="e">
        <f t="shared" si="7"/>
        <v>#N/A</v>
      </c>
      <c r="G137" t="str">
        <f>IF((ISERROR((VLOOKUP(B137,Calculation!C$2:C$368,1,FALSE)))),"not entered","")</f>
        <v/>
      </c>
    </row>
    <row r="138" spans="2:7">
      <c r="B138" s="124" t="s">
        <v>8</v>
      </c>
      <c r="C138" s="128" t="str">
        <f t="shared" si="5"/>
        <v xml:space="preserve"> </v>
      </c>
      <c r="D138" s="128" t="str">
        <f t="shared" si="6"/>
        <v xml:space="preserve"> </v>
      </c>
      <c r="E138" s="126">
        <v>1.1574074074074073E-5</v>
      </c>
      <c r="F138" s="127" t="e">
        <f t="shared" si="7"/>
        <v>#N/A</v>
      </c>
      <c r="G138" t="str">
        <f>IF((ISERROR((VLOOKUP(B138,Calculation!C$2:C$368,1,FALSE)))),"not entered","")</f>
        <v/>
      </c>
    </row>
    <row r="139" spans="2:7">
      <c r="B139" s="124" t="s">
        <v>8</v>
      </c>
      <c r="C139" s="128" t="str">
        <f t="shared" ref="C139:C202" si="8">VLOOKUP(B139,name,3,FALSE)</f>
        <v xml:space="preserve"> </v>
      </c>
      <c r="D139" s="128" t="str">
        <f t="shared" si="6"/>
        <v xml:space="preserve"> </v>
      </c>
      <c r="E139" s="126">
        <v>1.1574074074074073E-5</v>
      </c>
      <c r="F139" s="127" t="e">
        <f t="shared" si="7"/>
        <v>#N/A</v>
      </c>
      <c r="G139" t="str">
        <f>IF((ISERROR((VLOOKUP(B139,Calculation!C$2:C$368,1,FALSE)))),"not entered","")</f>
        <v/>
      </c>
    </row>
    <row r="140" spans="2:7">
      <c r="B140" s="124" t="s">
        <v>8</v>
      </c>
      <c r="C140" s="128" t="str">
        <f t="shared" si="8"/>
        <v xml:space="preserve"> </v>
      </c>
      <c r="D140" s="128" t="str">
        <f t="shared" si="6"/>
        <v xml:space="preserve"> </v>
      </c>
      <c r="E140" s="126">
        <v>1.1574074074074073E-5</v>
      </c>
      <c r="F140" s="127" t="e">
        <f t="shared" si="7"/>
        <v>#N/A</v>
      </c>
      <c r="G140" t="str">
        <f>IF((ISERROR((VLOOKUP(B140,Calculation!C$2:C$368,1,FALSE)))),"not entered","")</f>
        <v/>
      </c>
    </row>
    <row r="141" spans="2:7">
      <c r="B141" s="124" t="s">
        <v>8</v>
      </c>
      <c r="C141" s="128" t="str">
        <f t="shared" si="8"/>
        <v xml:space="preserve"> </v>
      </c>
      <c r="D141" s="128" t="str">
        <f t="shared" si="6"/>
        <v xml:space="preserve"> </v>
      </c>
      <c r="E141" s="126">
        <v>1.1574074074074073E-5</v>
      </c>
      <c r="F141" s="127" t="e">
        <f t="shared" si="7"/>
        <v>#N/A</v>
      </c>
      <c r="G141" t="str">
        <f>IF((ISERROR((VLOOKUP(B141,Calculation!C$2:C$368,1,FALSE)))),"not entered","")</f>
        <v/>
      </c>
    </row>
    <row r="142" spans="2:7">
      <c r="B142" s="124" t="s">
        <v>8</v>
      </c>
      <c r="C142" s="128" t="str">
        <f t="shared" si="8"/>
        <v xml:space="preserve"> </v>
      </c>
      <c r="D142" s="128" t="str">
        <f t="shared" si="6"/>
        <v xml:space="preserve"> </v>
      </c>
      <c r="E142" s="126">
        <v>1.1574074074074073E-5</v>
      </c>
      <c r="F142" s="127" t="e">
        <f t="shared" si="7"/>
        <v>#N/A</v>
      </c>
      <c r="G142" t="str">
        <f>IF((ISERROR((VLOOKUP(B142,Calculation!C$2:C$368,1,FALSE)))),"not entered","")</f>
        <v/>
      </c>
    </row>
    <row r="143" spans="2:7">
      <c r="B143" s="124" t="s">
        <v>8</v>
      </c>
      <c r="C143" s="128" t="str">
        <f t="shared" si="8"/>
        <v xml:space="preserve"> </v>
      </c>
      <c r="D143" s="128" t="str">
        <f t="shared" si="6"/>
        <v xml:space="preserve"> </v>
      </c>
      <c r="E143" s="126">
        <v>1.1574074074074073E-5</v>
      </c>
      <c r="F143" s="127" t="e">
        <f t="shared" si="7"/>
        <v>#N/A</v>
      </c>
      <c r="G143" t="str">
        <f>IF((ISERROR((VLOOKUP(B143,Calculation!C$2:C$368,1,FALSE)))),"not entered","")</f>
        <v/>
      </c>
    </row>
    <row r="144" spans="2:7">
      <c r="B144" s="124" t="s">
        <v>8</v>
      </c>
      <c r="C144" s="128" t="str">
        <f t="shared" si="8"/>
        <v xml:space="preserve"> </v>
      </c>
      <c r="D144" s="128" t="str">
        <f t="shared" si="6"/>
        <v xml:space="preserve"> </v>
      </c>
      <c r="E144" s="126">
        <v>1.1574074074074073E-5</v>
      </c>
      <c r="F144" s="127" t="e">
        <f t="shared" si="7"/>
        <v>#N/A</v>
      </c>
      <c r="G144" t="str">
        <f>IF((ISERROR((VLOOKUP(B144,Calculation!C$2:C$368,1,FALSE)))),"not entered","")</f>
        <v/>
      </c>
    </row>
    <row r="145" spans="2:7">
      <c r="B145" s="124" t="s">
        <v>8</v>
      </c>
      <c r="C145" s="128" t="str">
        <f t="shared" si="8"/>
        <v xml:space="preserve"> </v>
      </c>
      <c r="D145" s="128" t="str">
        <f t="shared" si="6"/>
        <v xml:space="preserve"> </v>
      </c>
      <c r="E145" s="126">
        <v>1.1574074074074073E-5</v>
      </c>
      <c r="F145" s="127" t="e">
        <f t="shared" si="7"/>
        <v>#N/A</v>
      </c>
      <c r="G145" t="str">
        <f>IF((ISERROR((VLOOKUP(B145,Calculation!C$2:C$368,1,FALSE)))),"not entered","")</f>
        <v/>
      </c>
    </row>
    <row r="146" spans="2:7">
      <c r="B146" s="124" t="s">
        <v>8</v>
      </c>
      <c r="C146" s="128" t="str">
        <f t="shared" si="8"/>
        <v xml:space="preserve"> </v>
      </c>
      <c r="D146" s="128" t="str">
        <f t="shared" si="6"/>
        <v xml:space="preserve"> </v>
      </c>
      <c r="E146" s="126">
        <v>1.1574074074074073E-5</v>
      </c>
      <c r="F146" s="127" t="e">
        <f t="shared" si="7"/>
        <v>#N/A</v>
      </c>
      <c r="G146" t="str">
        <f>IF((ISERROR((VLOOKUP(B146,Calculation!C$2:C$368,1,FALSE)))),"not entered","")</f>
        <v/>
      </c>
    </row>
    <row r="147" spans="2:7">
      <c r="B147" s="124" t="s">
        <v>8</v>
      </c>
      <c r="C147" s="128" t="str">
        <f t="shared" si="8"/>
        <v xml:space="preserve"> </v>
      </c>
      <c r="D147" s="128" t="str">
        <f t="shared" si="6"/>
        <v xml:space="preserve"> </v>
      </c>
      <c r="E147" s="126">
        <v>1.1574074074074073E-5</v>
      </c>
      <c r="F147" s="127" t="e">
        <f t="shared" si="7"/>
        <v>#N/A</v>
      </c>
      <c r="G147" t="str">
        <f>IF((ISERROR((VLOOKUP(B147,Calculation!C$2:C$368,1,FALSE)))),"not entered","")</f>
        <v/>
      </c>
    </row>
    <row r="148" spans="2:7">
      <c r="B148" s="124" t="s">
        <v>8</v>
      </c>
      <c r="C148" s="128" t="str">
        <f t="shared" si="8"/>
        <v xml:space="preserve"> </v>
      </c>
      <c r="D148" s="128" t="str">
        <f t="shared" si="6"/>
        <v xml:space="preserve"> </v>
      </c>
      <c r="E148" s="126">
        <v>1.1574074074074073E-5</v>
      </c>
      <c r="F148" s="127" t="e">
        <f t="shared" si="7"/>
        <v>#N/A</v>
      </c>
      <c r="G148" t="str">
        <f>IF((ISERROR((VLOOKUP(B148,Calculation!C$2:C$368,1,FALSE)))),"not entered","")</f>
        <v/>
      </c>
    </row>
    <row r="149" spans="2:7">
      <c r="B149" s="124" t="s">
        <v>8</v>
      </c>
      <c r="C149" s="128" t="str">
        <f t="shared" si="8"/>
        <v xml:space="preserve"> </v>
      </c>
      <c r="D149" s="128" t="str">
        <f t="shared" si="6"/>
        <v xml:space="preserve"> </v>
      </c>
      <c r="E149" s="126">
        <v>1.1574074074074073E-5</v>
      </c>
      <c r="F149" s="127" t="e">
        <f t="shared" si="7"/>
        <v>#N/A</v>
      </c>
      <c r="G149" t="str">
        <f>IF((ISERROR((VLOOKUP(B149,Calculation!C$2:C$368,1,FALSE)))),"not entered","")</f>
        <v/>
      </c>
    </row>
    <row r="150" spans="2:7">
      <c r="B150" s="124" t="s">
        <v>8</v>
      </c>
      <c r="C150" s="128" t="str">
        <f t="shared" si="8"/>
        <v xml:space="preserve"> </v>
      </c>
      <c r="D150" s="128" t="str">
        <f t="shared" si="6"/>
        <v xml:space="preserve"> </v>
      </c>
      <c r="E150" s="126">
        <v>1.1574074074074073E-5</v>
      </c>
      <c r="F150" s="127" t="e">
        <f t="shared" si="7"/>
        <v>#N/A</v>
      </c>
      <c r="G150" t="str">
        <f>IF((ISERROR((VLOOKUP(B150,Calculation!C$2:C$368,1,FALSE)))),"not entered","")</f>
        <v/>
      </c>
    </row>
    <row r="151" spans="2:7">
      <c r="B151" s="124" t="s">
        <v>8</v>
      </c>
      <c r="C151" s="128" t="str">
        <f t="shared" si="8"/>
        <v xml:space="preserve"> </v>
      </c>
      <c r="D151" s="128" t="str">
        <f t="shared" si="6"/>
        <v xml:space="preserve"> </v>
      </c>
      <c r="E151" s="126">
        <v>1.1574074074074073E-5</v>
      </c>
      <c r="F151" s="127" t="e">
        <f t="shared" si="7"/>
        <v>#N/A</v>
      </c>
      <c r="G151" t="str">
        <f>IF((ISERROR((VLOOKUP(B151,Calculation!C$2:C$368,1,FALSE)))),"not entered","")</f>
        <v/>
      </c>
    </row>
    <row r="152" spans="2:7">
      <c r="B152" s="124" t="s">
        <v>8</v>
      </c>
      <c r="C152" s="128" t="str">
        <f t="shared" si="8"/>
        <v xml:space="preserve"> </v>
      </c>
      <c r="D152" s="128" t="str">
        <f t="shared" si="6"/>
        <v xml:space="preserve"> </v>
      </c>
      <c r="E152" s="126">
        <v>1.1574074074074073E-5</v>
      </c>
      <c r="F152" s="127" t="e">
        <f t="shared" si="7"/>
        <v>#N/A</v>
      </c>
      <c r="G152" t="str">
        <f>IF((ISERROR((VLOOKUP(B152,Calculation!C$2:C$368,1,FALSE)))),"not entered","")</f>
        <v/>
      </c>
    </row>
    <row r="153" spans="2:7">
      <c r="B153" s="124" t="s">
        <v>8</v>
      </c>
      <c r="C153" s="128" t="str">
        <f t="shared" si="8"/>
        <v xml:space="preserve"> </v>
      </c>
      <c r="D153" s="128" t="str">
        <f t="shared" si="6"/>
        <v xml:space="preserve"> </v>
      </c>
      <c r="E153" s="126">
        <v>1.1574074074074073E-5</v>
      </c>
      <c r="F153" s="127" t="e">
        <f t="shared" si="7"/>
        <v>#N/A</v>
      </c>
      <c r="G153" t="str">
        <f>IF((ISERROR((VLOOKUP(B153,Calculation!C$2:C$368,1,FALSE)))),"not entered","")</f>
        <v/>
      </c>
    </row>
    <row r="154" spans="2:7">
      <c r="B154" s="124" t="s">
        <v>8</v>
      </c>
      <c r="C154" s="128" t="str">
        <f t="shared" si="8"/>
        <v xml:space="preserve"> </v>
      </c>
      <c r="D154" s="128" t="str">
        <f t="shared" si="6"/>
        <v xml:space="preserve"> </v>
      </c>
      <c r="E154" s="126">
        <v>1.1574074074074073E-5</v>
      </c>
      <c r="F154" s="127" t="e">
        <f t="shared" si="7"/>
        <v>#N/A</v>
      </c>
      <c r="G154" t="str">
        <f>IF((ISERROR((VLOOKUP(B154,Calculation!C$2:C$368,1,FALSE)))),"not entered","")</f>
        <v/>
      </c>
    </row>
    <row r="155" spans="2:7">
      <c r="B155" s="124" t="s">
        <v>8</v>
      </c>
      <c r="C155" s="128" t="str">
        <f t="shared" si="8"/>
        <v xml:space="preserve"> </v>
      </c>
      <c r="D155" s="128" t="str">
        <f t="shared" si="6"/>
        <v xml:space="preserve"> </v>
      </c>
      <c r="E155" s="126">
        <v>1.1574074074074073E-5</v>
      </c>
      <c r="F155" s="127" t="e">
        <f t="shared" si="7"/>
        <v>#N/A</v>
      </c>
      <c r="G155" t="str">
        <f>IF((ISERROR((VLOOKUP(B155,Calculation!C$2:C$368,1,FALSE)))),"not entered","")</f>
        <v/>
      </c>
    </row>
    <row r="156" spans="2:7">
      <c r="B156" s="124" t="s">
        <v>8</v>
      </c>
      <c r="C156" s="128" t="str">
        <f t="shared" si="8"/>
        <v xml:space="preserve"> </v>
      </c>
      <c r="D156" s="128" t="str">
        <f t="shared" si="6"/>
        <v xml:space="preserve"> </v>
      </c>
      <c r="E156" s="126">
        <v>1.1574074074074073E-5</v>
      </c>
      <c r="F156" s="127" t="e">
        <f t="shared" si="7"/>
        <v>#N/A</v>
      </c>
      <c r="G156" t="str">
        <f>IF((ISERROR((VLOOKUP(B156,Calculation!C$2:C$368,1,FALSE)))),"not entered","")</f>
        <v/>
      </c>
    </row>
    <row r="157" spans="2:7">
      <c r="B157" s="124" t="s">
        <v>8</v>
      </c>
      <c r="C157" s="128" t="str">
        <f t="shared" si="8"/>
        <v xml:space="preserve"> </v>
      </c>
      <c r="D157" s="128" t="str">
        <f t="shared" si="6"/>
        <v xml:space="preserve"> </v>
      </c>
      <c r="E157" s="126">
        <v>1.1574074074074073E-5</v>
      </c>
      <c r="F157" s="127" t="e">
        <f t="shared" si="7"/>
        <v>#N/A</v>
      </c>
      <c r="G157" t="str">
        <f>IF((ISERROR((VLOOKUP(B157,Calculation!C$2:C$368,1,FALSE)))),"not entered","")</f>
        <v/>
      </c>
    </row>
    <row r="158" spans="2:7">
      <c r="B158" s="124" t="s">
        <v>8</v>
      </c>
      <c r="C158" s="128" t="str">
        <f t="shared" si="8"/>
        <v xml:space="preserve"> </v>
      </c>
      <c r="D158" s="128" t="str">
        <f t="shared" si="6"/>
        <v xml:space="preserve"> </v>
      </c>
      <c r="E158" s="126">
        <v>1.1574074074074073E-5</v>
      </c>
      <c r="F158" s="127" t="e">
        <f t="shared" si="7"/>
        <v>#N/A</v>
      </c>
      <c r="G158" t="str">
        <f>IF((ISERROR((VLOOKUP(B158,Calculation!C$2:C$368,1,FALSE)))),"not entered","")</f>
        <v/>
      </c>
    </row>
    <row r="159" spans="2:7">
      <c r="B159" s="124" t="s">
        <v>8</v>
      </c>
      <c r="C159" s="128" t="str">
        <f t="shared" si="8"/>
        <v xml:space="preserve"> </v>
      </c>
      <c r="D159" s="128" t="str">
        <f t="shared" si="6"/>
        <v xml:space="preserve"> </v>
      </c>
      <c r="E159" s="126">
        <v>1.1574074074074073E-5</v>
      </c>
      <c r="F159" s="127" t="e">
        <f t="shared" si="7"/>
        <v>#N/A</v>
      </c>
      <c r="G159" t="str">
        <f>IF((ISERROR((VLOOKUP(B159,Calculation!C$2:C$368,1,FALSE)))),"not entered","")</f>
        <v/>
      </c>
    </row>
    <row r="160" spans="2:7">
      <c r="B160" s="124" t="s">
        <v>8</v>
      </c>
      <c r="C160" s="128" t="str">
        <f t="shared" si="8"/>
        <v xml:space="preserve"> </v>
      </c>
      <c r="D160" s="128" t="str">
        <f t="shared" si="6"/>
        <v xml:space="preserve"> </v>
      </c>
      <c r="E160" s="126">
        <v>1.1574074074074073E-5</v>
      </c>
      <c r="F160" s="127" t="e">
        <f t="shared" si="7"/>
        <v>#N/A</v>
      </c>
      <c r="G160" t="str">
        <f>IF((ISERROR((VLOOKUP(B160,Calculation!C$2:C$368,1,FALSE)))),"not entered","")</f>
        <v/>
      </c>
    </row>
    <row r="161" spans="2:7">
      <c r="B161" s="124" t="s">
        <v>8</v>
      </c>
      <c r="C161" s="128" t="str">
        <f t="shared" si="8"/>
        <v xml:space="preserve"> </v>
      </c>
      <c r="D161" s="128" t="str">
        <f t="shared" si="6"/>
        <v xml:space="preserve"> </v>
      </c>
      <c r="E161" s="126">
        <v>1.1574074074074073E-5</v>
      </c>
      <c r="F161" s="127" t="e">
        <f t="shared" si="7"/>
        <v>#N/A</v>
      </c>
      <c r="G161" t="str">
        <f>IF((ISERROR((VLOOKUP(B161,Calculation!C$2:C$368,1,FALSE)))),"not entered","")</f>
        <v/>
      </c>
    </row>
    <row r="162" spans="2:7">
      <c r="B162" s="124" t="s">
        <v>8</v>
      </c>
      <c r="C162" s="128" t="str">
        <f t="shared" si="8"/>
        <v xml:space="preserve"> </v>
      </c>
      <c r="D162" s="128" t="str">
        <f t="shared" si="6"/>
        <v xml:space="preserve"> </v>
      </c>
      <c r="E162" s="126">
        <v>1.1574074074074073E-5</v>
      </c>
      <c r="F162" s="127" t="e">
        <f t="shared" si="7"/>
        <v>#N/A</v>
      </c>
      <c r="G162" t="str">
        <f>IF((ISERROR((VLOOKUP(B162,Calculation!C$2:C$368,1,FALSE)))),"not entered","")</f>
        <v/>
      </c>
    </row>
    <row r="163" spans="2:7">
      <c r="B163" s="124" t="s">
        <v>8</v>
      </c>
      <c r="C163" s="128" t="str">
        <f t="shared" si="8"/>
        <v xml:space="preserve"> </v>
      </c>
      <c r="D163" s="128" t="str">
        <f t="shared" si="6"/>
        <v xml:space="preserve"> </v>
      </c>
      <c r="E163" s="126">
        <v>1.1574074074074073E-5</v>
      </c>
      <c r="F163" s="127" t="e">
        <f t="shared" si="7"/>
        <v>#N/A</v>
      </c>
      <c r="G163" t="str">
        <f>IF((ISERROR((VLOOKUP(B163,Calculation!C$2:C$368,1,FALSE)))),"not entered","")</f>
        <v/>
      </c>
    </row>
    <row r="164" spans="2:7">
      <c r="B164" s="124" t="s">
        <v>8</v>
      </c>
      <c r="C164" s="128" t="str">
        <f t="shared" si="8"/>
        <v xml:space="preserve"> </v>
      </c>
      <c r="D164" s="128" t="str">
        <f t="shared" si="6"/>
        <v xml:space="preserve"> </v>
      </c>
      <c r="E164" s="126">
        <v>1.1574074074074073E-5</v>
      </c>
      <c r="F164" s="127" t="e">
        <f t="shared" si="7"/>
        <v>#N/A</v>
      </c>
      <c r="G164" t="str">
        <f>IF((ISERROR((VLOOKUP(B164,Calculation!C$2:C$368,1,FALSE)))),"not entered","")</f>
        <v/>
      </c>
    </row>
    <row r="165" spans="2:7">
      <c r="B165" s="124" t="s">
        <v>8</v>
      </c>
      <c r="C165" s="128" t="str">
        <f t="shared" si="8"/>
        <v xml:space="preserve"> </v>
      </c>
      <c r="D165" s="128" t="str">
        <f t="shared" si="6"/>
        <v xml:space="preserve"> </v>
      </c>
      <c r="E165" s="126">
        <v>1.1574074074074073E-5</v>
      </c>
      <c r="F165" s="127" t="e">
        <f t="shared" si="7"/>
        <v>#N/A</v>
      </c>
      <c r="G165" t="str">
        <f>IF((ISERROR((VLOOKUP(B165,Calculation!C$2:C$368,1,FALSE)))),"not entered","")</f>
        <v/>
      </c>
    </row>
    <row r="166" spans="2:7">
      <c r="B166" s="124" t="s">
        <v>8</v>
      </c>
      <c r="C166" s="128" t="str">
        <f t="shared" si="8"/>
        <v xml:space="preserve"> </v>
      </c>
      <c r="D166" s="128" t="str">
        <f t="shared" si="6"/>
        <v xml:space="preserve"> </v>
      </c>
      <c r="E166" s="126">
        <v>1.1574074074074073E-5</v>
      </c>
      <c r="F166" s="127" t="e">
        <f t="shared" si="7"/>
        <v>#N/A</v>
      </c>
      <c r="G166" t="str">
        <f>IF((ISERROR((VLOOKUP(B166,Calculation!C$2:C$368,1,FALSE)))),"not entered","")</f>
        <v/>
      </c>
    </row>
    <row r="167" spans="2:7">
      <c r="B167" s="124" t="s">
        <v>8</v>
      </c>
      <c r="C167" s="128" t="str">
        <f t="shared" si="8"/>
        <v xml:space="preserve"> </v>
      </c>
      <c r="D167" s="128" t="str">
        <f t="shared" si="6"/>
        <v xml:space="preserve"> </v>
      </c>
      <c r="E167" s="126">
        <v>1.1574074074074073E-5</v>
      </c>
      <c r="F167" s="127" t="e">
        <f t="shared" si="7"/>
        <v>#N/A</v>
      </c>
      <c r="G167" t="str">
        <f>IF((ISERROR((VLOOKUP(B167,Calculation!C$2:C$368,1,FALSE)))),"not entered","")</f>
        <v/>
      </c>
    </row>
    <row r="168" spans="2:7">
      <c r="B168" s="124" t="s">
        <v>8</v>
      </c>
      <c r="C168" s="128" t="str">
        <f t="shared" si="8"/>
        <v xml:space="preserve"> </v>
      </c>
      <c r="D168" s="128" t="str">
        <f t="shared" si="6"/>
        <v xml:space="preserve"> </v>
      </c>
      <c r="E168" s="126">
        <v>1.1574074074074073E-5</v>
      </c>
      <c r="F168" s="127" t="e">
        <f t="shared" si="7"/>
        <v>#N/A</v>
      </c>
      <c r="G168" t="str">
        <f>IF((ISERROR((VLOOKUP(B168,Calculation!C$2:C$368,1,FALSE)))),"not entered","")</f>
        <v/>
      </c>
    </row>
    <row r="169" spans="2:7">
      <c r="B169" s="124" t="s">
        <v>8</v>
      </c>
      <c r="C169" s="128" t="str">
        <f t="shared" si="8"/>
        <v xml:space="preserve"> </v>
      </c>
      <c r="D169" s="128" t="str">
        <f t="shared" si="6"/>
        <v xml:space="preserve"> </v>
      </c>
      <c r="E169" s="126">
        <v>1.1574074074074073E-5</v>
      </c>
      <c r="F169" s="127" t="e">
        <f t="shared" si="7"/>
        <v>#N/A</v>
      </c>
      <c r="G169" t="str">
        <f>IF((ISERROR((VLOOKUP(B169,Calculation!C$2:C$368,1,FALSE)))),"not entered","")</f>
        <v/>
      </c>
    </row>
    <row r="170" spans="2:7">
      <c r="B170" s="124" t="s">
        <v>8</v>
      </c>
      <c r="C170" s="128" t="str">
        <f t="shared" si="8"/>
        <v xml:space="preserve"> </v>
      </c>
      <c r="D170" s="128" t="str">
        <f t="shared" si="6"/>
        <v xml:space="preserve"> </v>
      </c>
      <c r="E170" s="126">
        <v>1.1574074074074073E-5</v>
      </c>
      <c r="F170" s="127" t="e">
        <f t="shared" si="7"/>
        <v>#N/A</v>
      </c>
      <c r="G170" t="str">
        <f>IF((ISERROR((VLOOKUP(B170,Calculation!C$2:C$368,1,FALSE)))),"not entered","")</f>
        <v/>
      </c>
    </row>
    <row r="171" spans="2:7">
      <c r="B171" s="124" t="s">
        <v>8</v>
      </c>
      <c r="C171" s="128" t="str">
        <f t="shared" si="8"/>
        <v xml:space="preserve"> </v>
      </c>
      <c r="D171" s="128" t="str">
        <f t="shared" si="6"/>
        <v xml:space="preserve"> </v>
      </c>
      <c r="E171" s="126">
        <v>1.1574074074074073E-5</v>
      </c>
      <c r="F171" s="127" t="e">
        <f t="shared" si="7"/>
        <v>#N/A</v>
      </c>
      <c r="G171" t="str">
        <f>IF((ISERROR((VLOOKUP(B171,Calculation!C$2:C$368,1,FALSE)))),"not entered","")</f>
        <v/>
      </c>
    </row>
    <row r="172" spans="2:7">
      <c r="B172" s="124" t="s">
        <v>8</v>
      </c>
      <c r="C172" s="128" t="str">
        <f t="shared" si="8"/>
        <v xml:space="preserve"> </v>
      </c>
      <c r="D172" s="128" t="str">
        <f t="shared" si="6"/>
        <v xml:space="preserve"> </v>
      </c>
      <c r="E172" s="126">
        <v>1.1574074074074073E-5</v>
      </c>
      <c r="F172" s="127" t="e">
        <f t="shared" si="7"/>
        <v>#N/A</v>
      </c>
      <c r="G172" t="str">
        <f>IF((ISERROR((VLOOKUP(B172,Calculation!C$2:C$368,1,FALSE)))),"not entered","")</f>
        <v/>
      </c>
    </row>
    <row r="173" spans="2:7">
      <c r="B173" s="124" t="s">
        <v>8</v>
      </c>
      <c r="C173" s="128" t="str">
        <f t="shared" si="8"/>
        <v xml:space="preserve"> </v>
      </c>
      <c r="D173" s="128" t="str">
        <f t="shared" si="6"/>
        <v xml:space="preserve"> </v>
      </c>
      <c r="E173" s="126">
        <v>1.1574074074074073E-5</v>
      </c>
      <c r="F173" s="127" t="e">
        <f t="shared" si="7"/>
        <v>#N/A</v>
      </c>
      <c r="G173" t="str">
        <f>IF((ISERROR((VLOOKUP(B173,Calculation!C$2:C$368,1,FALSE)))),"not entered","")</f>
        <v/>
      </c>
    </row>
    <row r="174" spans="2:7">
      <c r="B174" s="124" t="s">
        <v>8</v>
      </c>
      <c r="C174" s="128" t="str">
        <f t="shared" si="8"/>
        <v xml:space="preserve"> </v>
      </c>
      <c r="D174" s="128" t="str">
        <f t="shared" si="6"/>
        <v xml:space="preserve"> </v>
      </c>
      <c r="E174" s="126">
        <v>1.1574074074074073E-5</v>
      </c>
      <c r="F174" s="127" t="e">
        <f t="shared" si="7"/>
        <v>#N/A</v>
      </c>
      <c r="G174" t="str">
        <f>IF((ISERROR((VLOOKUP(B174,Calculation!C$2:C$368,1,FALSE)))),"not entered","")</f>
        <v/>
      </c>
    </row>
    <row r="175" spans="2:7">
      <c r="B175" s="124" t="s">
        <v>8</v>
      </c>
      <c r="C175" s="128" t="str">
        <f t="shared" si="8"/>
        <v xml:space="preserve"> </v>
      </c>
      <c r="D175" s="128" t="str">
        <f t="shared" si="6"/>
        <v xml:space="preserve"> </v>
      </c>
      <c r="E175" s="126">
        <v>1.1574074074074073E-5</v>
      </c>
      <c r="F175" s="127" t="e">
        <f t="shared" si="7"/>
        <v>#N/A</v>
      </c>
      <c r="G175" t="str">
        <f>IF((ISERROR((VLOOKUP(B175,Calculation!C$2:C$368,1,FALSE)))),"not entered","")</f>
        <v/>
      </c>
    </row>
    <row r="176" spans="2:7">
      <c r="B176" s="124" t="s">
        <v>8</v>
      </c>
      <c r="C176" s="128" t="str">
        <f t="shared" si="8"/>
        <v xml:space="preserve"> </v>
      </c>
      <c r="D176" s="128" t="str">
        <f t="shared" si="6"/>
        <v xml:space="preserve"> </v>
      </c>
      <c r="E176" s="126">
        <v>1.1574074074074073E-5</v>
      </c>
      <c r="F176" s="127" t="e">
        <f t="shared" si="7"/>
        <v>#N/A</v>
      </c>
      <c r="G176" t="str">
        <f>IF((ISERROR((VLOOKUP(B176,Calculation!C$2:C$368,1,FALSE)))),"not entered","")</f>
        <v/>
      </c>
    </row>
    <row r="177" spans="2:7">
      <c r="B177" s="124" t="s">
        <v>8</v>
      </c>
      <c r="C177" s="128" t="str">
        <f t="shared" si="8"/>
        <v xml:space="preserve"> </v>
      </c>
      <c r="D177" s="128" t="str">
        <f t="shared" si="6"/>
        <v xml:space="preserve"> </v>
      </c>
      <c r="E177" s="126">
        <v>1.1574074074074073E-5</v>
      </c>
      <c r="F177" s="127" t="e">
        <f t="shared" si="7"/>
        <v>#N/A</v>
      </c>
      <c r="G177" t="str">
        <f>IF((ISERROR((VLOOKUP(B177,Calculation!C$2:C$368,1,FALSE)))),"not entered","")</f>
        <v/>
      </c>
    </row>
    <row r="178" spans="2:7">
      <c r="B178" s="124" t="s">
        <v>8</v>
      </c>
      <c r="C178" s="128" t="str">
        <f t="shared" si="8"/>
        <v xml:space="preserve"> </v>
      </c>
      <c r="D178" s="128" t="str">
        <f t="shared" si="6"/>
        <v xml:space="preserve"> </v>
      </c>
      <c r="E178" s="126">
        <v>1.1574074074074073E-5</v>
      </c>
      <c r="F178" s="127" t="e">
        <f t="shared" si="7"/>
        <v>#N/A</v>
      </c>
      <c r="G178" t="str">
        <f>IF((ISERROR((VLOOKUP(B178,Calculation!C$2:C$368,1,FALSE)))),"not entered","")</f>
        <v/>
      </c>
    </row>
    <row r="179" spans="2:7">
      <c r="B179" s="124" t="s">
        <v>8</v>
      </c>
      <c r="C179" s="128" t="str">
        <f t="shared" si="8"/>
        <v xml:space="preserve"> </v>
      </c>
      <c r="D179" s="128" t="str">
        <f t="shared" si="6"/>
        <v xml:space="preserve"> </v>
      </c>
      <c r="E179" s="126">
        <v>1.1574074074074073E-5</v>
      </c>
      <c r="F179" s="127" t="e">
        <f t="shared" si="7"/>
        <v>#N/A</v>
      </c>
      <c r="G179" t="str">
        <f>IF((ISERROR((VLOOKUP(B179,Calculation!C$2:C$368,1,FALSE)))),"not entered","")</f>
        <v/>
      </c>
    </row>
    <row r="180" spans="2:7">
      <c r="B180" s="124" t="s">
        <v>8</v>
      </c>
      <c r="C180" s="128" t="str">
        <f t="shared" si="8"/>
        <v xml:space="preserve"> </v>
      </c>
      <c r="D180" s="128" t="str">
        <f t="shared" si="6"/>
        <v xml:space="preserve"> </v>
      </c>
      <c r="E180" s="126">
        <v>1.1574074074074073E-5</v>
      </c>
      <c r="F180" s="127" t="e">
        <f t="shared" si="7"/>
        <v>#N/A</v>
      </c>
      <c r="G180" t="str">
        <f>IF((ISERROR((VLOOKUP(B180,Calculation!C$2:C$368,1,FALSE)))),"not entered","")</f>
        <v/>
      </c>
    </row>
    <row r="181" spans="2:7">
      <c r="B181" s="124" t="s">
        <v>8</v>
      </c>
      <c r="C181" s="128" t="str">
        <f t="shared" si="8"/>
        <v xml:space="preserve"> </v>
      </c>
      <c r="D181" s="128" t="str">
        <f t="shared" si="6"/>
        <v xml:space="preserve"> </v>
      </c>
      <c r="E181" s="126">
        <v>1.1574074074074073E-5</v>
      </c>
      <c r="F181" s="127" t="e">
        <f t="shared" si="7"/>
        <v>#N/A</v>
      </c>
      <c r="G181" t="str">
        <f>IF((ISERROR((VLOOKUP(B181,Calculation!C$2:C$368,1,FALSE)))),"not entered","")</f>
        <v/>
      </c>
    </row>
    <row r="182" spans="2:7">
      <c r="B182" s="124" t="s">
        <v>8</v>
      </c>
      <c r="C182" s="128" t="str">
        <f t="shared" si="8"/>
        <v xml:space="preserve"> </v>
      </c>
      <c r="D182" s="128" t="str">
        <f t="shared" si="6"/>
        <v xml:space="preserve"> </v>
      </c>
      <c r="E182" s="126">
        <v>1.1574074074074073E-5</v>
      </c>
      <c r="F182" s="127" t="e">
        <f t="shared" si="7"/>
        <v>#N/A</v>
      </c>
      <c r="G182" t="str">
        <f>IF((ISERROR((VLOOKUP(B182,Calculation!C$2:C$368,1,FALSE)))),"not entered","")</f>
        <v/>
      </c>
    </row>
    <row r="183" spans="2:7">
      <c r="B183" s="124" t="s">
        <v>8</v>
      </c>
      <c r="C183" s="128" t="str">
        <f t="shared" si="8"/>
        <v xml:space="preserve"> </v>
      </c>
      <c r="D183" s="128" t="str">
        <f t="shared" si="6"/>
        <v xml:space="preserve"> </v>
      </c>
      <c r="E183" s="126">
        <v>1.1574074074074073E-5</v>
      </c>
      <c r="F183" s="127" t="e">
        <f t="shared" si="7"/>
        <v>#N/A</v>
      </c>
      <c r="G183" t="str">
        <f>IF((ISERROR((VLOOKUP(B183,Calculation!C$2:C$368,1,FALSE)))),"not entered","")</f>
        <v/>
      </c>
    </row>
    <row r="184" spans="2:7">
      <c r="B184" s="124" t="s">
        <v>8</v>
      </c>
      <c r="C184" s="128" t="str">
        <f t="shared" si="8"/>
        <v xml:space="preserve"> </v>
      </c>
      <c r="D184" s="128" t="str">
        <f t="shared" si="6"/>
        <v xml:space="preserve"> </v>
      </c>
      <c r="E184" s="126">
        <v>1.1574074074074073E-5</v>
      </c>
      <c r="F184" s="127" t="e">
        <f t="shared" si="7"/>
        <v>#N/A</v>
      </c>
      <c r="G184" t="str">
        <f>IF((ISERROR((VLOOKUP(B184,Calculation!C$2:C$368,1,FALSE)))),"not entered","")</f>
        <v/>
      </c>
    </row>
    <row r="185" spans="2:7">
      <c r="B185" s="124" t="s">
        <v>8</v>
      </c>
      <c r="C185" s="128" t="str">
        <f t="shared" si="8"/>
        <v xml:space="preserve"> </v>
      </c>
      <c r="D185" s="128" t="str">
        <f t="shared" si="6"/>
        <v xml:space="preserve"> </v>
      </c>
      <c r="E185" s="126">
        <v>1.1574074074074073E-5</v>
      </c>
      <c r="F185" s="127" t="e">
        <f t="shared" si="7"/>
        <v>#N/A</v>
      </c>
      <c r="G185" t="str">
        <f>IF((ISERROR((VLOOKUP(B185,Calculation!C$2:C$368,1,FALSE)))),"not entered","")</f>
        <v/>
      </c>
    </row>
    <row r="186" spans="2:7">
      <c r="B186" s="124" t="s">
        <v>8</v>
      </c>
      <c r="C186" s="128" t="str">
        <f t="shared" si="8"/>
        <v xml:space="preserve"> </v>
      </c>
      <c r="D186" s="128" t="str">
        <f t="shared" si="6"/>
        <v xml:space="preserve"> </v>
      </c>
      <c r="E186" s="126">
        <v>1.1574074074074073E-5</v>
      </c>
      <c r="F186" s="127" t="e">
        <f t="shared" si="7"/>
        <v>#N/A</v>
      </c>
      <c r="G186" t="str">
        <f>IF((ISERROR((VLOOKUP(B186,Calculation!C$2:C$368,1,FALSE)))),"not entered","")</f>
        <v/>
      </c>
    </row>
    <row r="187" spans="2:7">
      <c r="B187" s="124" t="s">
        <v>8</v>
      </c>
      <c r="C187" s="128" t="str">
        <f t="shared" si="8"/>
        <v xml:space="preserve"> </v>
      </c>
      <c r="D187" s="128" t="str">
        <f t="shared" si="6"/>
        <v xml:space="preserve"> </v>
      </c>
      <c r="E187" s="126">
        <v>1.1574074074074073E-5</v>
      </c>
      <c r="F187" s="127" t="e">
        <f t="shared" si="7"/>
        <v>#N/A</v>
      </c>
      <c r="G187" t="str">
        <f>IF((ISERROR((VLOOKUP(B187,Calculation!C$2:C$368,1,FALSE)))),"not entered","")</f>
        <v/>
      </c>
    </row>
    <row r="188" spans="2:7">
      <c r="B188" s="124" t="s">
        <v>8</v>
      </c>
      <c r="C188" s="128" t="str">
        <f t="shared" si="8"/>
        <v xml:space="preserve"> </v>
      </c>
      <c r="D188" s="128" t="str">
        <f t="shared" si="6"/>
        <v xml:space="preserve"> </v>
      </c>
      <c r="E188" s="126">
        <v>1.1574074074074073E-5</v>
      </c>
      <c r="F188" s="127" t="e">
        <f t="shared" si="7"/>
        <v>#N/A</v>
      </c>
      <c r="G188" t="str">
        <f>IF((ISERROR((VLOOKUP(B188,Calculation!C$2:C$368,1,FALSE)))),"not entered","")</f>
        <v/>
      </c>
    </row>
    <row r="189" spans="2:7">
      <c r="B189" s="124" t="s">
        <v>8</v>
      </c>
      <c r="C189" s="128" t="str">
        <f t="shared" si="8"/>
        <v xml:space="preserve"> </v>
      </c>
      <c r="D189" s="128" t="str">
        <f t="shared" si="6"/>
        <v xml:space="preserve"> </v>
      </c>
      <c r="E189" s="126">
        <v>1.1574074074074073E-5</v>
      </c>
      <c r="F189" s="127" t="e">
        <f t="shared" si="7"/>
        <v>#N/A</v>
      </c>
      <c r="G189" t="str">
        <f>IF((ISERROR((VLOOKUP(B189,Calculation!C$2:C$368,1,FALSE)))),"not entered","")</f>
        <v/>
      </c>
    </row>
    <row r="190" spans="2:7">
      <c r="B190" s="124" t="s">
        <v>8</v>
      </c>
      <c r="C190" s="128" t="str">
        <f t="shared" si="8"/>
        <v xml:space="preserve"> </v>
      </c>
      <c r="D190" s="128" t="str">
        <f t="shared" si="6"/>
        <v xml:space="preserve"> </v>
      </c>
      <c r="E190" s="126">
        <v>1.1574074074074073E-5</v>
      </c>
      <c r="F190" s="127" t="e">
        <f t="shared" si="7"/>
        <v>#N/A</v>
      </c>
      <c r="G190" t="str">
        <f>IF((ISERROR((VLOOKUP(B190,Calculation!C$2:C$368,1,FALSE)))),"not entered","")</f>
        <v/>
      </c>
    </row>
    <row r="191" spans="2:7">
      <c r="B191" s="124" t="s">
        <v>8</v>
      </c>
      <c r="C191" s="128" t="str">
        <f t="shared" si="8"/>
        <v xml:space="preserve"> </v>
      </c>
      <c r="D191" s="128" t="str">
        <f t="shared" si="6"/>
        <v xml:space="preserve"> </v>
      </c>
      <c r="E191" s="126">
        <v>1.1574074074074073E-5</v>
      </c>
      <c r="F191" s="127" t="e">
        <f t="shared" si="7"/>
        <v>#N/A</v>
      </c>
      <c r="G191" t="str">
        <f>IF((ISERROR((VLOOKUP(B191,Calculation!C$2:C$368,1,FALSE)))),"not entered","")</f>
        <v/>
      </c>
    </row>
    <row r="192" spans="2:7">
      <c r="B192" s="124" t="s">
        <v>8</v>
      </c>
      <c r="C192" s="128" t="str">
        <f t="shared" si="8"/>
        <v xml:space="preserve"> </v>
      </c>
      <c r="D192" s="128" t="str">
        <f t="shared" si="6"/>
        <v xml:space="preserve"> </v>
      </c>
      <c r="E192" s="126">
        <v>1.1574074074074073E-5</v>
      </c>
      <c r="F192" s="127" t="e">
        <f t="shared" si="7"/>
        <v>#N/A</v>
      </c>
      <c r="G192" t="str">
        <f>IF((ISERROR((VLOOKUP(B192,Calculation!C$2:C$368,1,FALSE)))),"not entered","")</f>
        <v/>
      </c>
    </row>
    <row r="193" spans="2:7">
      <c r="B193" s="124" t="s">
        <v>8</v>
      </c>
      <c r="C193" s="128" t="str">
        <f t="shared" si="8"/>
        <v xml:space="preserve"> </v>
      </c>
      <c r="D193" s="128" t="str">
        <f t="shared" si="6"/>
        <v xml:space="preserve"> </v>
      </c>
      <c r="E193" s="126">
        <v>1.1574074074074073E-5</v>
      </c>
      <c r="F193" s="127" t="e">
        <f t="shared" si="7"/>
        <v>#N/A</v>
      </c>
      <c r="G193" t="str">
        <f>IF((ISERROR((VLOOKUP(B193,Calculation!C$2:C$368,1,FALSE)))),"not entered","")</f>
        <v/>
      </c>
    </row>
    <row r="194" spans="2:7">
      <c r="B194" s="124" t="s">
        <v>8</v>
      </c>
      <c r="C194" s="128" t="str">
        <f t="shared" si="8"/>
        <v xml:space="preserve"> </v>
      </c>
      <c r="D194" s="128" t="str">
        <f t="shared" si="6"/>
        <v xml:space="preserve"> </v>
      </c>
      <c r="E194" s="126">
        <v>1.1574074074074073E-5</v>
      </c>
      <c r="F194" s="127" t="e">
        <f t="shared" si="7"/>
        <v>#N/A</v>
      </c>
      <c r="G194" t="str">
        <f>IF((ISERROR((VLOOKUP(B194,Calculation!C$2:C$368,1,FALSE)))),"not entered","")</f>
        <v/>
      </c>
    </row>
    <row r="195" spans="2:7">
      <c r="B195" s="124" t="s">
        <v>8</v>
      </c>
      <c r="C195" s="128" t="str">
        <f t="shared" si="8"/>
        <v xml:space="preserve"> </v>
      </c>
      <c r="D195" s="128" t="str">
        <f t="shared" si="6"/>
        <v xml:space="preserve"> </v>
      </c>
      <c r="E195" s="126">
        <v>1.1574074074074073E-5</v>
      </c>
      <c r="F195" s="127" t="e">
        <f t="shared" si="7"/>
        <v>#N/A</v>
      </c>
      <c r="G195" t="str">
        <f>IF((ISERROR((VLOOKUP(B195,Calculation!C$2:C$368,1,FALSE)))),"not entered","")</f>
        <v/>
      </c>
    </row>
    <row r="196" spans="2:7">
      <c r="B196" s="124" t="s">
        <v>8</v>
      </c>
      <c r="C196" s="128" t="str">
        <f t="shared" si="8"/>
        <v xml:space="preserve"> </v>
      </c>
      <c r="D196" s="128" t="str">
        <f t="shared" si="6"/>
        <v xml:space="preserve"> </v>
      </c>
      <c r="E196" s="126">
        <v>1.1574074074074073E-5</v>
      </c>
      <c r="F196" s="127" t="e">
        <f t="shared" si="7"/>
        <v>#N/A</v>
      </c>
      <c r="G196" t="str">
        <f>IF((ISERROR((VLOOKUP(B196,Calculation!C$2:C$368,1,FALSE)))),"not entered","")</f>
        <v/>
      </c>
    </row>
    <row r="197" spans="2:7">
      <c r="B197" s="124" t="s">
        <v>8</v>
      </c>
      <c r="C197" s="128" t="str">
        <f t="shared" si="8"/>
        <v xml:space="preserve"> </v>
      </c>
      <c r="D197" s="128" t="str">
        <f t="shared" si="6"/>
        <v xml:space="preserve"> </v>
      </c>
      <c r="E197" s="126">
        <v>1.1574074074074073E-5</v>
      </c>
      <c r="F197" s="127" t="e">
        <f t="shared" si="7"/>
        <v>#N/A</v>
      </c>
      <c r="G197" t="str">
        <f>IF((ISERROR((VLOOKUP(B197,Calculation!C$2:C$368,1,FALSE)))),"not entered","")</f>
        <v/>
      </c>
    </row>
    <row r="198" spans="2:7">
      <c r="B198" s="124" t="s">
        <v>8</v>
      </c>
      <c r="C198" s="128" t="str">
        <f t="shared" si="8"/>
        <v xml:space="preserve"> </v>
      </c>
      <c r="D198" s="128" t="str">
        <f t="shared" ref="D198:D203" si="9">VLOOKUP(B198,name,2,FALSE)</f>
        <v xml:space="preserve"> </v>
      </c>
      <c r="E198" s="126">
        <v>1.1574074074074073E-5</v>
      </c>
      <c r="F198" s="127" t="e">
        <f t="shared" ref="F198:F203" si="10">(VLOOKUP(C198,C$4:E$5,3,FALSE))/(E198/10000)</f>
        <v>#N/A</v>
      </c>
      <c r="G198" t="str">
        <f>IF((ISERROR((VLOOKUP(B198,Calculation!C$2:C$368,1,FALSE)))),"not entered","")</f>
        <v/>
      </c>
    </row>
    <row r="199" spans="2:7">
      <c r="B199" s="124" t="s">
        <v>8</v>
      </c>
      <c r="C199" s="128" t="str">
        <f t="shared" si="8"/>
        <v xml:space="preserve"> </v>
      </c>
      <c r="D199" s="128" t="str">
        <f t="shared" si="9"/>
        <v xml:space="preserve"> </v>
      </c>
      <c r="E199" s="126">
        <v>1.1574074074074073E-5</v>
      </c>
      <c r="F199" s="127" t="e">
        <f t="shared" si="10"/>
        <v>#N/A</v>
      </c>
      <c r="G199" t="str">
        <f>IF((ISERROR((VLOOKUP(B199,Calculation!C$2:C$368,1,FALSE)))),"not entered","")</f>
        <v/>
      </c>
    </row>
    <row r="200" spans="2:7">
      <c r="B200" s="124" t="s">
        <v>8</v>
      </c>
      <c r="C200" s="128" t="str">
        <f t="shared" si="8"/>
        <v xml:space="preserve"> </v>
      </c>
      <c r="D200" s="128" t="str">
        <f t="shared" si="9"/>
        <v xml:space="preserve"> </v>
      </c>
      <c r="E200" s="126">
        <v>1.1574074074074073E-5</v>
      </c>
      <c r="F200" s="127" t="e">
        <f t="shared" si="10"/>
        <v>#N/A</v>
      </c>
      <c r="G200" t="str">
        <f>IF((ISERROR((VLOOKUP(B200,Calculation!C$2:C$368,1,FALSE)))),"not entered","")</f>
        <v/>
      </c>
    </row>
    <row r="201" spans="2:7">
      <c r="B201" s="124" t="s">
        <v>8</v>
      </c>
      <c r="C201" s="128" t="str">
        <f t="shared" si="8"/>
        <v xml:space="preserve"> </v>
      </c>
      <c r="D201" s="128" t="str">
        <f t="shared" si="9"/>
        <v xml:space="preserve"> </v>
      </c>
      <c r="E201" s="126">
        <v>1.1574074074074073E-5</v>
      </c>
      <c r="F201" s="127" t="e">
        <f t="shared" si="10"/>
        <v>#N/A</v>
      </c>
      <c r="G201" t="str">
        <f>IF((ISERROR((VLOOKUP(B201,Calculation!C$2:C$368,1,FALSE)))),"not entered","")</f>
        <v/>
      </c>
    </row>
    <row r="202" spans="2:7">
      <c r="B202" s="124" t="s">
        <v>8</v>
      </c>
      <c r="C202" s="128" t="str">
        <f t="shared" si="8"/>
        <v xml:space="preserve"> </v>
      </c>
      <c r="D202" s="128" t="str">
        <f t="shared" si="9"/>
        <v xml:space="preserve"> </v>
      </c>
      <c r="E202" s="126">
        <v>1.1574074074074073E-5</v>
      </c>
      <c r="F202" s="127" t="e">
        <f t="shared" si="10"/>
        <v>#N/A</v>
      </c>
      <c r="G202" t="str">
        <f>IF((ISERROR((VLOOKUP(B202,Calculation!C$2:C$368,1,FALSE)))),"not entered","")</f>
        <v/>
      </c>
    </row>
    <row r="203" spans="2:7">
      <c r="B203" s="124" t="s">
        <v>8</v>
      </c>
      <c r="C203" s="128" t="str">
        <f>VLOOKUP(B203,name,3,FALSE)</f>
        <v xml:space="preserve"> </v>
      </c>
      <c r="D203" s="128" t="str">
        <f t="shared" si="9"/>
        <v xml:space="preserve"> </v>
      </c>
      <c r="E203" s="126">
        <v>1.1574074074074073E-5</v>
      </c>
      <c r="F203" s="127" t="e">
        <f t="shared" si="10"/>
        <v>#N/A</v>
      </c>
      <c r="G203" t="str">
        <f>IF((ISERROR((VLOOKUP(B203,Calculation!C$2:C$368,1,FALSE)))),"not entered","")</f>
        <v/>
      </c>
    </row>
    <row r="204" spans="2:7" ht="13.5" thickBot="1">
      <c r="B204" s="129"/>
      <c r="C204" s="130"/>
      <c r="D204" s="130"/>
      <c r="E204" s="131"/>
      <c r="F204" s="132"/>
      <c r="G204" t="str">
        <f>IF((ISERROR((VLOOKUP(B204,Calculation!C$2:C$368,1,FALSE)))),"not entered","")</f>
        <v>not entered</v>
      </c>
    </row>
    <row r="205" spans="2:7" ht="13.5" thickBot="1">
      <c r="B205" s="70"/>
      <c r="C205" s="71"/>
      <c r="D205" s="71"/>
      <c r="E205" s="72"/>
      <c r="F205" s="73"/>
    </row>
    <row r="206" spans="2:7">
      <c r="B206" s="30"/>
      <c r="C206" s="57"/>
      <c r="D206" s="57"/>
      <c r="E206" s="31"/>
      <c r="F206" s="32"/>
    </row>
    <row r="207" spans="2:7">
      <c r="B207" s="30"/>
      <c r="C207" s="57"/>
      <c r="D207" s="57"/>
      <c r="E207" s="31"/>
      <c r="F207" s="32"/>
    </row>
    <row r="208" spans="2:7">
      <c r="B208" s="30"/>
      <c r="C208" s="57"/>
      <c r="D208" s="57"/>
      <c r="E208" s="31"/>
      <c r="F208" s="32"/>
    </row>
  </sheetData>
  <phoneticPr fontId="2" type="noConversion"/>
  <conditionalFormatting sqref="B1:B3 B205:B208">
    <cfRule type="cellIs" dxfId="37" priority="5" stopIfTrue="1" operator="equal">
      <formula>"x"</formula>
    </cfRule>
  </conditionalFormatting>
  <conditionalFormatting sqref="G4:G205">
    <cfRule type="cellIs" dxfId="36" priority="6" stopIfTrue="1" operator="equal">
      <formula>#N/A</formula>
    </cfRule>
  </conditionalFormatting>
  <conditionalFormatting sqref="G4:G30">
    <cfRule type="cellIs" dxfId="35" priority="3" stopIfTrue="1" operator="equal">
      <formula>#N/A</formula>
    </cfRule>
  </conditionalFormatting>
  <conditionalFormatting sqref="B4:B5 B7:B204">
    <cfRule type="cellIs" dxfId="34" priority="2" stopIfTrue="1" operator="equal">
      <formula>"x"</formula>
    </cfRule>
  </conditionalFormatting>
  <conditionalFormatting sqref="B6">
    <cfRule type="cellIs" dxfId="33" priority="1" stopIfTrue="1" operator="equal">
      <formula>"x"</formula>
    </cfRule>
  </conditionalFormatting>
  <pageMargins left="0.75" right="0.75" top="1" bottom="1" header="0.5" footer="0.5"/>
  <headerFooter alignWithMargins="0"/>
  <webPublishItems count="1">
    <webPublishItem id="24371" divId="ebta league Youth_24371" sourceType="range" sourceRef="A1:F6" destinationFile="C:\A TEER\Web\TEER League 08\Clacton Y.htm"/>
  </webPublishItems>
</worksheet>
</file>

<file path=xl/worksheets/sheet17.xml><?xml version="1.0" encoding="utf-8"?>
<worksheet xmlns="http://schemas.openxmlformats.org/spreadsheetml/2006/main" xmlns:r="http://schemas.openxmlformats.org/officeDocument/2006/relationships">
  <dimension ref="B1:G206"/>
  <sheetViews>
    <sheetView workbookViewId="0">
      <selection activeCell="B4" sqref="B4:F204"/>
    </sheetView>
  </sheetViews>
  <sheetFormatPr defaultRowHeight="12.75"/>
  <cols>
    <col min="1" max="1" width="1.5703125" customWidth="1"/>
    <col min="2" max="2" width="12" bestFit="1" customWidth="1"/>
    <col min="3" max="3" width="7.140625" bestFit="1" customWidth="1"/>
    <col min="4" max="4" width="8.7109375" bestFit="1" customWidth="1"/>
    <col min="5" max="5" width="8.140625" bestFit="1" customWidth="1"/>
    <col min="6" max="6" width="8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Races!A15</f>
        <v>Tri 10</v>
      </c>
      <c r="C2" s="57"/>
      <c r="D2" s="31"/>
      <c r="E2" s="32"/>
    </row>
    <row r="3" spans="2:7" ht="13.5" thickBot="1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>
      <c r="B4" s="120" t="s">
        <v>69</v>
      </c>
      <c r="C4" s="121" t="s">
        <v>73</v>
      </c>
      <c r="D4" s="121"/>
      <c r="E4" s="122">
        <v>1.1574074074074073E-5</v>
      </c>
      <c r="F4" s="123"/>
      <c r="G4" t="str">
        <f>IF((ISERROR((VLOOKUP(B4,Calculation!C$2:C$368,1,FALSE)))),"not entered","")</f>
        <v/>
      </c>
    </row>
    <row r="5" spans="2:7">
      <c r="B5" s="124" t="s">
        <v>69</v>
      </c>
      <c r="C5" s="125" t="s">
        <v>74</v>
      </c>
      <c r="D5" s="125"/>
      <c r="E5" s="126">
        <v>1.1574074074074073E-5</v>
      </c>
      <c r="F5" s="127"/>
      <c r="G5" t="str">
        <f>IF((ISERROR((VLOOKUP(B5,Calculation!C$2:C$368,1,FALSE)))),"not entered","")</f>
        <v/>
      </c>
    </row>
    <row r="6" spans="2:7">
      <c r="B6" s="124" t="s">
        <v>8</v>
      </c>
      <c r="C6" s="128" t="str">
        <f>VLOOKUP(B6,name,3,FALSE)</f>
        <v xml:space="preserve"> </v>
      </c>
      <c r="D6" s="128" t="str">
        <f t="shared" ref="D6:D69" si="0">VLOOKUP(B6,name,2,FALSE)</f>
        <v xml:space="preserve"> </v>
      </c>
      <c r="E6" s="126">
        <v>1.1574074074074073E-5</v>
      </c>
      <c r="F6" s="127" t="e">
        <f t="shared" ref="F6:F69" si="1">(VLOOKUP(C6,C$4:E$5,3,FALSE))/(E6/10000)</f>
        <v>#N/A</v>
      </c>
      <c r="G6" t="str">
        <f>IF((ISERROR((VLOOKUP(B6,Calculation!C$2:C$368,1,FALSE)))),"not entered","")</f>
        <v/>
      </c>
    </row>
    <row r="7" spans="2:7">
      <c r="B7" s="124" t="s">
        <v>8</v>
      </c>
      <c r="C7" s="128" t="str">
        <f>VLOOKUP(B7,name,3,FALSE)</f>
        <v xml:space="preserve"> </v>
      </c>
      <c r="D7" s="128" t="str">
        <f t="shared" si="0"/>
        <v xml:space="preserve"> </v>
      </c>
      <c r="E7" s="126">
        <v>1.1574074074074073E-5</v>
      </c>
      <c r="F7" s="127" t="e">
        <f t="shared" si="1"/>
        <v>#N/A</v>
      </c>
      <c r="G7" t="str">
        <f>IF((ISERROR((VLOOKUP(B7,Calculation!C$2:C$368,1,FALSE)))),"not entered","")</f>
        <v/>
      </c>
    </row>
    <row r="8" spans="2:7">
      <c r="B8" s="124" t="s">
        <v>8</v>
      </c>
      <c r="C8" s="128" t="str">
        <f>VLOOKUP(B8,name,3,FALSE)</f>
        <v xml:space="preserve"> </v>
      </c>
      <c r="D8" s="128" t="str">
        <f t="shared" si="0"/>
        <v xml:space="preserve"> </v>
      </c>
      <c r="E8" s="126">
        <v>1.1574074074074073E-5</v>
      </c>
      <c r="F8" s="127" t="e">
        <f>(VLOOKUP(C8,C$4:E$5,3,FALSE))/(E8/10000)</f>
        <v>#N/A</v>
      </c>
      <c r="G8" t="str">
        <f>IF((ISERROR((VLOOKUP(B8,Calculation!C$2:C$368,1,FALSE)))),"not entered","")</f>
        <v/>
      </c>
    </row>
    <row r="9" spans="2:7">
      <c r="B9" s="124" t="s">
        <v>8</v>
      </c>
      <c r="C9" s="128" t="str">
        <f>VLOOKUP(B9,name,3,FALSE)</f>
        <v xml:space="preserve"> </v>
      </c>
      <c r="D9" s="128" t="str">
        <f t="shared" si="0"/>
        <v xml:space="preserve"> </v>
      </c>
      <c r="E9" s="126">
        <v>1.1574074074074073E-5</v>
      </c>
      <c r="F9" s="127" t="e">
        <f t="shared" si="1"/>
        <v>#N/A</v>
      </c>
      <c r="G9" t="str">
        <f>IF((ISERROR((VLOOKUP(B9,Calculation!C$2:C$368,1,FALSE)))),"not entered","")</f>
        <v/>
      </c>
    </row>
    <row r="10" spans="2:7">
      <c r="B10" s="124" t="s">
        <v>8</v>
      </c>
      <c r="C10" s="128" t="str">
        <f>VLOOKUP(B10,name,3,FALSE)</f>
        <v xml:space="preserve"> </v>
      </c>
      <c r="D10" s="128" t="str">
        <f t="shared" si="0"/>
        <v xml:space="preserve"> </v>
      </c>
      <c r="E10" s="126">
        <v>1.1574074074074073E-5</v>
      </c>
      <c r="F10" s="127" t="e">
        <f t="shared" si="1"/>
        <v>#N/A</v>
      </c>
      <c r="G10" t="str">
        <f>IF((ISERROR((VLOOKUP(B10,Calculation!C$2:C$368,1,FALSE)))),"not entered","")</f>
        <v/>
      </c>
    </row>
    <row r="11" spans="2:7">
      <c r="B11" s="124" t="s">
        <v>8</v>
      </c>
      <c r="C11" s="128" t="str">
        <f t="shared" ref="C11:C74" si="2">VLOOKUP(B11,name,3,FALSE)</f>
        <v xml:space="preserve"> </v>
      </c>
      <c r="D11" s="128" t="str">
        <f t="shared" si="0"/>
        <v xml:space="preserve"> </v>
      </c>
      <c r="E11" s="126">
        <v>1.1574074074074073E-5</v>
      </c>
      <c r="F11" s="127" t="e">
        <f t="shared" si="1"/>
        <v>#N/A</v>
      </c>
      <c r="G11" t="str">
        <f>IF((ISERROR((VLOOKUP(B11,Calculation!C$2:C$368,1,FALSE)))),"not entered","")</f>
        <v/>
      </c>
    </row>
    <row r="12" spans="2:7">
      <c r="B12" s="124" t="s">
        <v>8</v>
      </c>
      <c r="C12" s="128" t="str">
        <f t="shared" si="2"/>
        <v xml:space="preserve"> </v>
      </c>
      <c r="D12" s="128" t="str">
        <f t="shared" si="0"/>
        <v xml:space="preserve"> </v>
      </c>
      <c r="E12" s="126">
        <v>1.1574074074074073E-5</v>
      </c>
      <c r="F12" s="127" t="e">
        <f t="shared" si="1"/>
        <v>#N/A</v>
      </c>
      <c r="G12" t="str">
        <f>IF((ISERROR((VLOOKUP(B12,Calculation!C$2:C$368,1,FALSE)))),"not entered","")</f>
        <v/>
      </c>
    </row>
    <row r="13" spans="2:7">
      <c r="B13" s="124" t="s">
        <v>8</v>
      </c>
      <c r="C13" s="128" t="str">
        <f t="shared" si="2"/>
        <v xml:space="preserve"> </v>
      </c>
      <c r="D13" s="128" t="str">
        <f t="shared" si="0"/>
        <v xml:space="preserve"> </v>
      </c>
      <c r="E13" s="126">
        <v>1.1574074074074073E-5</v>
      </c>
      <c r="F13" s="127" t="e">
        <f t="shared" si="1"/>
        <v>#N/A</v>
      </c>
      <c r="G13" t="str">
        <f>IF((ISERROR((VLOOKUP(B13,Calculation!C$2:C$368,1,FALSE)))),"not entered","")</f>
        <v/>
      </c>
    </row>
    <row r="14" spans="2:7">
      <c r="B14" s="124" t="s">
        <v>8</v>
      </c>
      <c r="C14" s="128" t="str">
        <f t="shared" si="2"/>
        <v xml:space="preserve"> </v>
      </c>
      <c r="D14" s="128" t="str">
        <f t="shared" si="0"/>
        <v xml:space="preserve"> </v>
      </c>
      <c r="E14" s="126">
        <v>1.1574074074074073E-5</v>
      </c>
      <c r="F14" s="127" t="e">
        <f t="shared" si="1"/>
        <v>#N/A</v>
      </c>
      <c r="G14" t="str">
        <f>IF((ISERROR((VLOOKUP(B14,Calculation!C$2:C$368,1,FALSE)))),"not entered","")</f>
        <v/>
      </c>
    </row>
    <row r="15" spans="2:7">
      <c r="B15" s="124" t="s">
        <v>8</v>
      </c>
      <c r="C15" s="128" t="str">
        <f t="shared" si="2"/>
        <v xml:space="preserve"> </v>
      </c>
      <c r="D15" s="128" t="str">
        <f t="shared" si="0"/>
        <v xml:space="preserve"> </v>
      </c>
      <c r="E15" s="126">
        <v>1.1574074074074073E-5</v>
      </c>
      <c r="F15" s="127" t="e">
        <f t="shared" si="1"/>
        <v>#N/A</v>
      </c>
      <c r="G15" t="str">
        <f>IF((ISERROR((VLOOKUP(B15,Calculation!C$2:C$368,1,FALSE)))),"not entered","")</f>
        <v/>
      </c>
    </row>
    <row r="16" spans="2:7">
      <c r="B16" s="124" t="s">
        <v>8</v>
      </c>
      <c r="C16" s="128" t="str">
        <f t="shared" si="2"/>
        <v xml:space="preserve"> </v>
      </c>
      <c r="D16" s="128" t="str">
        <f t="shared" si="0"/>
        <v xml:space="preserve"> </v>
      </c>
      <c r="E16" s="126">
        <v>1.1574074074074073E-5</v>
      </c>
      <c r="F16" s="127" t="e">
        <f t="shared" si="1"/>
        <v>#N/A</v>
      </c>
      <c r="G16" t="str">
        <f>IF((ISERROR((VLOOKUP(B16,Calculation!C$2:C$368,1,FALSE)))),"not entered","")</f>
        <v/>
      </c>
    </row>
    <row r="17" spans="2:7">
      <c r="B17" s="124" t="s">
        <v>8</v>
      </c>
      <c r="C17" s="128" t="str">
        <f t="shared" si="2"/>
        <v xml:space="preserve"> </v>
      </c>
      <c r="D17" s="128" t="str">
        <f t="shared" si="0"/>
        <v xml:space="preserve"> </v>
      </c>
      <c r="E17" s="126">
        <v>1.1574074074074073E-5</v>
      </c>
      <c r="F17" s="127" t="e">
        <f t="shared" si="1"/>
        <v>#N/A</v>
      </c>
      <c r="G17" t="str">
        <f>IF((ISERROR((VLOOKUP(B17,Calculation!C$2:C$368,1,FALSE)))),"not entered","")</f>
        <v/>
      </c>
    </row>
    <row r="18" spans="2:7">
      <c r="B18" s="124" t="s">
        <v>8</v>
      </c>
      <c r="C18" s="128" t="str">
        <f t="shared" si="2"/>
        <v xml:space="preserve"> </v>
      </c>
      <c r="D18" s="128" t="str">
        <f t="shared" si="0"/>
        <v xml:space="preserve"> </v>
      </c>
      <c r="E18" s="126">
        <v>1.1574074074074073E-5</v>
      </c>
      <c r="F18" s="127" t="e">
        <f t="shared" si="1"/>
        <v>#N/A</v>
      </c>
      <c r="G18" t="str">
        <f>IF((ISERROR((VLOOKUP(B18,Calculation!C$2:C$368,1,FALSE)))),"not entered","")</f>
        <v/>
      </c>
    </row>
    <row r="19" spans="2:7">
      <c r="B19" s="124" t="s">
        <v>8</v>
      </c>
      <c r="C19" s="128" t="str">
        <f t="shared" si="2"/>
        <v xml:space="preserve"> </v>
      </c>
      <c r="D19" s="128" t="str">
        <f t="shared" si="0"/>
        <v xml:space="preserve"> </v>
      </c>
      <c r="E19" s="126">
        <v>1.1574074074074073E-5</v>
      </c>
      <c r="F19" s="127" t="e">
        <f t="shared" si="1"/>
        <v>#N/A</v>
      </c>
      <c r="G19" t="str">
        <f>IF((ISERROR((VLOOKUP(B19,Calculation!C$2:C$368,1,FALSE)))),"not entered","")</f>
        <v/>
      </c>
    </row>
    <row r="20" spans="2:7">
      <c r="B20" s="124" t="s">
        <v>8</v>
      </c>
      <c r="C20" s="128" t="str">
        <f t="shared" si="2"/>
        <v xml:space="preserve"> </v>
      </c>
      <c r="D20" s="128" t="str">
        <f t="shared" si="0"/>
        <v xml:space="preserve"> </v>
      </c>
      <c r="E20" s="126">
        <v>1.1574074074074073E-5</v>
      </c>
      <c r="F20" s="127" t="e">
        <f t="shared" si="1"/>
        <v>#N/A</v>
      </c>
      <c r="G20" t="str">
        <f>IF((ISERROR((VLOOKUP(B20,Calculation!C$2:C$368,1,FALSE)))),"not entered","")</f>
        <v/>
      </c>
    </row>
    <row r="21" spans="2:7">
      <c r="B21" s="124" t="s">
        <v>8</v>
      </c>
      <c r="C21" s="128" t="str">
        <f t="shared" si="2"/>
        <v xml:space="preserve"> </v>
      </c>
      <c r="D21" s="128" t="str">
        <f t="shared" si="0"/>
        <v xml:space="preserve"> </v>
      </c>
      <c r="E21" s="126">
        <v>1.1574074074074073E-5</v>
      </c>
      <c r="F21" s="127" t="e">
        <f t="shared" si="1"/>
        <v>#N/A</v>
      </c>
      <c r="G21" t="str">
        <f>IF((ISERROR((VLOOKUP(B21,Calculation!C$2:C$368,1,FALSE)))),"not entered","")</f>
        <v/>
      </c>
    </row>
    <row r="22" spans="2:7">
      <c r="B22" s="124" t="s">
        <v>8</v>
      </c>
      <c r="C22" s="128" t="str">
        <f t="shared" si="2"/>
        <v xml:space="preserve"> </v>
      </c>
      <c r="D22" s="128" t="str">
        <f t="shared" si="0"/>
        <v xml:space="preserve"> </v>
      </c>
      <c r="E22" s="126">
        <v>1.1574074074074073E-5</v>
      </c>
      <c r="F22" s="127" t="e">
        <f t="shared" si="1"/>
        <v>#N/A</v>
      </c>
      <c r="G22" t="str">
        <f>IF((ISERROR((VLOOKUP(B22,Calculation!C$2:C$368,1,FALSE)))),"not entered","")</f>
        <v/>
      </c>
    </row>
    <row r="23" spans="2:7">
      <c r="B23" s="124" t="s">
        <v>8</v>
      </c>
      <c r="C23" s="128" t="str">
        <f t="shared" si="2"/>
        <v xml:space="preserve"> </v>
      </c>
      <c r="D23" s="128" t="str">
        <f t="shared" si="0"/>
        <v xml:space="preserve"> </v>
      </c>
      <c r="E23" s="126">
        <v>1.1574074074074073E-5</v>
      </c>
      <c r="F23" s="127" t="e">
        <f t="shared" si="1"/>
        <v>#N/A</v>
      </c>
      <c r="G23" t="str">
        <f>IF((ISERROR((VLOOKUP(B23,Calculation!C$2:C$368,1,FALSE)))),"not entered","")</f>
        <v/>
      </c>
    </row>
    <row r="24" spans="2:7">
      <c r="B24" s="124" t="s">
        <v>8</v>
      </c>
      <c r="C24" s="128" t="str">
        <f t="shared" si="2"/>
        <v xml:space="preserve"> </v>
      </c>
      <c r="D24" s="128" t="str">
        <f t="shared" si="0"/>
        <v xml:space="preserve"> </v>
      </c>
      <c r="E24" s="126">
        <v>1.1574074074074073E-5</v>
      </c>
      <c r="F24" s="127" t="e">
        <f t="shared" si="1"/>
        <v>#N/A</v>
      </c>
      <c r="G24" t="str">
        <f>IF((ISERROR((VLOOKUP(B24,Calculation!C$2:C$368,1,FALSE)))),"not entered","")</f>
        <v/>
      </c>
    </row>
    <row r="25" spans="2:7">
      <c r="B25" s="124" t="s">
        <v>8</v>
      </c>
      <c r="C25" s="128" t="str">
        <f t="shared" si="2"/>
        <v xml:space="preserve"> </v>
      </c>
      <c r="D25" s="128" t="str">
        <f t="shared" si="0"/>
        <v xml:space="preserve"> </v>
      </c>
      <c r="E25" s="126">
        <v>1.1574074074074073E-5</v>
      </c>
      <c r="F25" s="127" t="e">
        <f t="shared" si="1"/>
        <v>#N/A</v>
      </c>
      <c r="G25" t="str">
        <f>IF((ISERROR((VLOOKUP(B25,Calculation!C$2:C$368,1,FALSE)))),"not entered","")</f>
        <v/>
      </c>
    </row>
    <row r="26" spans="2:7">
      <c r="B26" s="124" t="s">
        <v>8</v>
      </c>
      <c r="C26" s="128" t="str">
        <f t="shared" si="2"/>
        <v xml:space="preserve"> </v>
      </c>
      <c r="D26" s="128" t="str">
        <f t="shared" si="0"/>
        <v xml:space="preserve"> </v>
      </c>
      <c r="E26" s="126">
        <v>1.1574074074074073E-5</v>
      </c>
      <c r="F26" s="127" t="e">
        <f t="shared" si="1"/>
        <v>#N/A</v>
      </c>
      <c r="G26" t="str">
        <f>IF((ISERROR((VLOOKUP(B26,Calculation!C$2:C$368,1,FALSE)))),"not entered","")</f>
        <v/>
      </c>
    </row>
    <row r="27" spans="2:7">
      <c r="B27" s="124" t="s">
        <v>8</v>
      </c>
      <c r="C27" s="128" t="str">
        <f t="shared" si="2"/>
        <v xml:space="preserve"> </v>
      </c>
      <c r="D27" s="128" t="str">
        <f t="shared" si="0"/>
        <v xml:space="preserve"> </v>
      </c>
      <c r="E27" s="126">
        <v>1.1574074074074073E-5</v>
      </c>
      <c r="F27" s="127" t="e">
        <f t="shared" si="1"/>
        <v>#N/A</v>
      </c>
      <c r="G27" t="str">
        <f>IF((ISERROR((VLOOKUP(B27,Calculation!C$2:C$368,1,FALSE)))),"not entered","")</f>
        <v/>
      </c>
    </row>
    <row r="28" spans="2:7">
      <c r="B28" s="124" t="s">
        <v>8</v>
      </c>
      <c r="C28" s="128" t="str">
        <f t="shared" si="2"/>
        <v xml:space="preserve"> </v>
      </c>
      <c r="D28" s="128" t="str">
        <f t="shared" si="0"/>
        <v xml:space="preserve"> </v>
      </c>
      <c r="E28" s="126">
        <v>1.1574074074074073E-5</v>
      </c>
      <c r="F28" s="127" t="e">
        <f t="shared" si="1"/>
        <v>#N/A</v>
      </c>
      <c r="G28" t="str">
        <f>IF((ISERROR((VLOOKUP(B28,Calculation!C$2:C$368,1,FALSE)))),"not entered","")</f>
        <v/>
      </c>
    </row>
    <row r="29" spans="2:7">
      <c r="B29" s="124" t="s">
        <v>8</v>
      </c>
      <c r="C29" s="128" t="str">
        <f t="shared" si="2"/>
        <v xml:space="preserve"> </v>
      </c>
      <c r="D29" s="128" t="str">
        <f t="shared" si="0"/>
        <v xml:space="preserve"> </v>
      </c>
      <c r="E29" s="126">
        <v>1.1574074074074073E-5</v>
      </c>
      <c r="F29" s="127" t="e">
        <f t="shared" si="1"/>
        <v>#N/A</v>
      </c>
      <c r="G29" t="str">
        <f>IF((ISERROR((VLOOKUP(B29,Calculation!C$2:C$368,1,FALSE)))),"not entered","")</f>
        <v/>
      </c>
    </row>
    <row r="30" spans="2:7">
      <c r="B30" s="124" t="s">
        <v>8</v>
      </c>
      <c r="C30" s="128" t="str">
        <f t="shared" si="2"/>
        <v xml:space="preserve"> </v>
      </c>
      <c r="D30" s="128" t="str">
        <f t="shared" si="0"/>
        <v xml:space="preserve"> </v>
      </c>
      <c r="E30" s="126">
        <v>1.1574074074074073E-5</v>
      </c>
      <c r="F30" s="127" t="e">
        <f t="shared" si="1"/>
        <v>#N/A</v>
      </c>
      <c r="G30" t="str">
        <f>IF((ISERROR((VLOOKUP(B30,Calculation!C$2:C$368,1,FALSE)))),"not entered","")</f>
        <v/>
      </c>
    </row>
    <row r="31" spans="2:7">
      <c r="B31" s="124" t="s">
        <v>8</v>
      </c>
      <c r="C31" s="128" t="str">
        <f t="shared" si="2"/>
        <v xml:space="preserve"> </v>
      </c>
      <c r="D31" s="128" t="str">
        <f t="shared" si="0"/>
        <v xml:space="preserve"> </v>
      </c>
      <c r="E31" s="126">
        <v>1.1574074074074073E-5</v>
      </c>
      <c r="F31" s="127" t="e">
        <f t="shared" si="1"/>
        <v>#N/A</v>
      </c>
      <c r="G31" t="str">
        <f>IF((ISERROR((VLOOKUP(B31,Calculation!C$2:C$368,1,FALSE)))),"not entered","")</f>
        <v/>
      </c>
    </row>
    <row r="32" spans="2:7">
      <c r="B32" s="124" t="s">
        <v>8</v>
      </c>
      <c r="C32" s="128" t="str">
        <f t="shared" si="2"/>
        <v xml:space="preserve"> </v>
      </c>
      <c r="D32" s="128" t="str">
        <f t="shared" si="0"/>
        <v xml:space="preserve"> </v>
      </c>
      <c r="E32" s="126">
        <v>1.1574074074074073E-5</v>
      </c>
      <c r="F32" s="127" t="e">
        <f t="shared" si="1"/>
        <v>#N/A</v>
      </c>
      <c r="G32" t="str">
        <f>IF((ISERROR((VLOOKUP(B32,Calculation!C$2:C$368,1,FALSE)))),"not entered","")</f>
        <v/>
      </c>
    </row>
    <row r="33" spans="2:7">
      <c r="B33" s="124" t="s">
        <v>8</v>
      </c>
      <c r="C33" s="128" t="str">
        <f t="shared" si="2"/>
        <v xml:space="preserve"> </v>
      </c>
      <c r="D33" s="128" t="str">
        <f t="shared" si="0"/>
        <v xml:space="preserve"> </v>
      </c>
      <c r="E33" s="126">
        <v>1.1574074074074073E-5</v>
      </c>
      <c r="F33" s="127" t="e">
        <f t="shared" si="1"/>
        <v>#N/A</v>
      </c>
      <c r="G33" t="str">
        <f>IF((ISERROR((VLOOKUP(B33,Calculation!C$2:C$368,1,FALSE)))),"not entered","")</f>
        <v/>
      </c>
    </row>
    <row r="34" spans="2:7">
      <c r="B34" s="124" t="s">
        <v>8</v>
      </c>
      <c r="C34" s="128" t="str">
        <f t="shared" si="2"/>
        <v xml:space="preserve"> </v>
      </c>
      <c r="D34" s="128" t="str">
        <f t="shared" si="0"/>
        <v xml:space="preserve"> </v>
      </c>
      <c r="E34" s="126">
        <v>1.1574074074074073E-5</v>
      </c>
      <c r="F34" s="127" t="e">
        <f t="shared" si="1"/>
        <v>#N/A</v>
      </c>
      <c r="G34" t="str">
        <f>IF((ISERROR((VLOOKUP(B34,Calculation!C$2:C$368,1,FALSE)))),"not entered","")</f>
        <v/>
      </c>
    </row>
    <row r="35" spans="2:7">
      <c r="B35" s="124" t="s">
        <v>8</v>
      </c>
      <c r="C35" s="128" t="str">
        <f t="shared" si="2"/>
        <v xml:space="preserve"> </v>
      </c>
      <c r="D35" s="128" t="str">
        <f t="shared" si="0"/>
        <v xml:space="preserve"> </v>
      </c>
      <c r="E35" s="126">
        <v>1.1574074074074073E-5</v>
      </c>
      <c r="F35" s="127" t="e">
        <f t="shared" si="1"/>
        <v>#N/A</v>
      </c>
      <c r="G35" t="str">
        <f>IF((ISERROR((VLOOKUP(B35,Calculation!C$2:C$368,1,FALSE)))),"not entered","")</f>
        <v/>
      </c>
    </row>
    <row r="36" spans="2:7">
      <c r="B36" s="124" t="s">
        <v>8</v>
      </c>
      <c r="C36" s="128" t="str">
        <f t="shared" si="2"/>
        <v xml:space="preserve"> </v>
      </c>
      <c r="D36" s="128" t="str">
        <f t="shared" si="0"/>
        <v xml:space="preserve"> </v>
      </c>
      <c r="E36" s="126">
        <v>1.1574074074074073E-5</v>
      </c>
      <c r="F36" s="127" t="e">
        <f t="shared" si="1"/>
        <v>#N/A</v>
      </c>
      <c r="G36" t="str">
        <f>IF((ISERROR((VLOOKUP(B36,Calculation!C$2:C$368,1,FALSE)))),"not entered","")</f>
        <v/>
      </c>
    </row>
    <row r="37" spans="2:7">
      <c r="B37" s="124" t="s">
        <v>8</v>
      </c>
      <c r="C37" s="128" t="str">
        <f t="shared" si="2"/>
        <v xml:space="preserve"> </v>
      </c>
      <c r="D37" s="128" t="str">
        <f t="shared" si="0"/>
        <v xml:space="preserve"> </v>
      </c>
      <c r="E37" s="126">
        <v>1.1574074074074073E-5</v>
      </c>
      <c r="F37" s="127" t="e">
        <f t="shared" si="1"/>
        <v>#N/A</v>
      </c>
      <c r="G37" t="str">
        <f>IF((ISERROR((VLOOKUP(B37,Calculation!C$2:C$368,1,FALSE)))),"not entered","")</f>
        <v/>
      </c>
    </row>
    <row r="38" spans="2:7">
      <c r="B38" s="124" t="s">
        <v>8</v>
      </c>
      <c r="C38" s="128" t="str">
        <f t="shared" si="2"/>
        <v xml:space="preserve"> </v>
      </c>
      <c r="D38" s="128" t="str">
        <f t="shared" si="0"/>
        <v xml:space="preserve"> </v>
      </c>
      <c r="E38" s="126">
        <v>1.1574074074074073E-5</v>
      </c>
      <c r="F38" s="127" t="e">
        <f t="shared" si="1"/>
        <v>#N/A</v>
      </c>
      <c r="G38" t="str">
        <f>IF((ISERROR((VLOOKUP(B38,Calculation!C$2:C$368,1,FALSE)))),"not entered","")</f>
        <v/>
      </c>
    </row>
    <row r="39" spans="2:7">
      <c r="B39" s="124" t="s">
        <v>8</v>
      </c>
      <c r="C39" s="128" t="str">
        <f t="shared" si="2"/>
        <v xml:space="preserve"> </v>
      </c>
      <c r="D39" s="128" t="str">
        <f t="shared" si="0"/>
        <v xml:space="preserve"> </v>
      </c>
      <c r="E39" s="126">
        <v>1.1574074074074073E-5</v>
      </c>
      <c r="F39" s="127" t="e">
        <f t="shared" si="1"/>
        <v>#N/A</v>
      </c>
      <c r="G39" t="str">
        <f>IF((ISERROR((VLOOKUP(B39,Calculation!C$2:C$368,1,FALSE)))),"not entered","")</f>
        <v/>
      </c>
    </row>
    <row r="40" spans="2:7">
      <c r="B40" s="124" t="s">
        <v>8</v>
      </c>
      <c r="C40" s="128" t="str">
        <f t="shared" si="2"/>
        <v xml:space="preserve"> </v>
      </c>
      <c r="D40" s="128" t="str">
        <f t="shared" si="0"/>
        <v xml:space="preserve"> </v>
      </c>
      <c r="E40" s="126">
        <v>1.1574074074074073E-5</v>
      </c>
      <c r="F40" s="127" t="e">
        <f t="shared" si="1"/>
        <v>#N/A</v>
      </c>
      <c r="G40" t="str">
        <f>IF((ISERROR((VLOOKUP(B40,Calculation!C$2:C$368,1,FALSE)))),"not entered","")</f>
        <v/>
      </c>
    </row>
    <row r="41" spans="2:7">
      <c r="B41" s="124" t="s">
        <v>8</v>
      </c>
      <c r="C41" s="128" t="str">
        <f t="shared" si="2"/>
        <v xml:space="preserve"> </v>
      </c>
      <c r="D41" s="128" t="str">
        <f t="shared" si="0"/>
        <v xml:space="preserve"> </v>
      </c>
      <c r="E41" s="126">
        <v>1.1574074074074073E-5</v>
      </c>
      <c r="F41" s="127" t="e">
        <f t="shared" si="1"/>
        <v>#N/A</v>
      </c>
      <c r="G41" t="str">
        <f>IF((ISERROR((VLOOKUP(B41,Calculation!C$2:C$368,1,FALSE)))),"not entered","")</f>
        <v/>
      </c>
    </row>
    <row r="42" spans="2:7">
      <c r="B42" s="124" t="s">
        <v>8</v>
      </c>
      <c r="C42" s="128" t="str">
        <f t="shared" si="2"/>
        <v xml:space="preserve"> </v>
      </c>
      <c r="D42" s="128" t="str">
        <f t="shared" si="0"/>
        <v xml:space="preserve"> </v>
      </c>
      <c r="E42" s="126">
        <v>1.1574074074074073E-5</v>
      </c>
      <c r="F42" s="127" t="e">
        <f t="shared" si="1"/>
        <v>#N/A</v>
      </c>
      <c r="G42" t="str">
        <f>IF((ISERROR((VLOOKUP(B42,Calculation!C$2:C$368,1,FALSE)))),"not entered","")</f>
        <v/>
      </c>
    </row>
    <row r="43" spans="2:7">
      <c r="B43" s="124" t="s">
        <v>8</v>
      </c>
      <c r="C43" s="128" t="str">
        <f t="shared" si="2"/>
        <v xml:space="preserve"> </v>
      </c>
      <c r="D43" s="128" t="str">
        <f t="shared" si="0"/>
        <v xml:space="preserve"> </v>
      </c>
      <c r="E43" s="126">
        <v>1.1574074074074073E-5</v>
      </c>
      <c r="F43" s="127" t="e">
        <f t="shared" si="1"/>
        <v>#N/A</v>
      </c>
      <c r="G43" t="str">
        <f>IF((ISERROR((VLOOKUP(B43,Calculation!C$2:C$368,1,FALSE)))),"not entered","")</f>
        <v/>
      </c>
    </row>
    <row r="44" spans="2:7">
      <c r="B44" s="124" t="s">
        <v>8</v>
      </c>
      <c r="C44" s="128" t="str">
        <f t="shared" si="2"/>
        <v xml:space="preserve"> </v>
      </c>
      <c r="D44" s="128" t="str">
        <f t="shared" si="0"/>
        <v xml:space="preserve"> </v>
      </c>
      <c r="E44" s="126">
        <v>1.1574074074074073E-5</v>
      </c>
      <c r="F44" s="127" t="e">
        <f t="shared" si="1"/>
        <v>#N/A</v>
      </c>
      <c r="G44" t="str">
        <f>IF((ISERROR((VLOOKUP(B44,Calculation!C$2:C$368,1,FALSE)))),"not entered","")</f>
        <v/>
      </c>
    </row>
    <row r="45" spans="2:7">
      <c r="B45" s="124" t="s">
        <v>8</v>
      </c>
      <c r="C45" s="128" t="str">
        <f t="shared" si="2"/>
        <v xml:space="preserve"> </v>
      </c>
      <c r="D45" s="128" t="str">
        <f t="shared" si="0"/>
        <v xml:space="preserve"> </v>
      </c>
      <c r="E45" s="126">
        <v>1.1574074074074073E-5</v>
      </c>
      <c r="F45" s="127" t="e">
        <f t="shared" si="1"/>
        <v>#N/A</v>
      </c>
      <c r="G45" t="str">
        <f>IF((ISERROR((VLOOKUP(B45,Calculation!C$2:C$368,1,FALSE)))),"not entered","")</f>
        <v/>
      </c>
    </row>
    <row r="46" spans="2:7">
      <c r="B46" s="124" t="s">
        <v>8</v>
      </c>
      <c r="C46" s="128" t="str">
        <f t="shared" si="2"/>
        <v xml:space="preserve"> </v>
      </c>
      <c r="D46" s="128" t="str">
        <f t="shared" si="0"/>
        <v xml:space="preserve"> </v>
      </c>
      <c r="E46" s="126">
        <v>1.1574074074074073E-5</v>
      </c>
      <c r="F46" s="127" t="e">
        <f t="shared" si="1"/>
        <v>#N/A</v>
      </c>
      <c r="G46" t="str">
        <f>IF((ISERROR((VLOOKUP(B46,Calculation!C$2:C$368,1,FALSE)))),"not entered","")</f>
        <v/>
      </c>
    </row>
    <row r="47" spans="2:7">
      <c r="B47" s="124" t="s">
        <v>8</v>
      </c>
      <c r="C47" s="128" t="str">
        <f t="shared" si="2"/>
        <v xml:space="preserve"> </v>
      </c>
      <c r="D47" s="128" t="str">
        <f t="shared" si="0"/>
        <v xml:space="preserve"> </v>
      </c>
      <c r="E47" s="126">
        <v>1.1574074074074073E-5</v>
      </c>
      <c r="F47" s="127" t="e">
        <f t="shared" si="1"/>
        <v>#N/A</v>
      </c>
      <c r="G47" t="str">
        <f>IF((ISERROR((VLOOKUP(B47,Calculation!C$2:C$368,1,FALSE)))),"not entered","")</f>
        <v/>
      </c>
    </row>
    <row r="48" spans="2:7">
      <c r="B48" s="124" t="s">
        <v>8</v>
      </c>
      <c r="C48" s="128" t="str">
        <f t="shared" si="2"/>
        <v xml:space="preserve"> </v>
      </c>
      <c r="D48" s="128" t="str">
        <f t="shared" si="0"/>
        <v xml:space="preserve"> </v>
      </c>
      <c r="E48" s="126">
        <v>1.1574074074074073E-5</v>
      </c>
      <c r="F48" s="127" t="e">
        <f t="shared" si="1"/>
        <v>#N/A</v>
      </c>
      <c r="G48" t="str">
        <f>IF((ISERROR((VLOOKUP(B48,Calculation!C$2:C$368,1,FALSE)))),"not entered","")</f>
        <v/>
      </c>
    </row>
    <row r="49" spans="2:7">
      <c r="B49" s="124" t="s">
        <v>8</v>
      </c>
      <c r="C49" s="128" t="str">
        <f t="shared" si="2"/>
        <v xml:space="preserve"> </v>
      </c>
      <c r="D49" s="128" t="str">
        <f t="shared" si="0"/>
        <v xml:space="preserve"> </v>
      </c>
      <c r="E49" s="126">
        <v>1.1574074074074073E-5</v>
      </c>
      <c r="F49" s="127" t="e">
        <f t="shared" si="1"/>
        <v>#N/A</v>
      </c>
      <c r="G49" t="str">
        <f>IF((ISERROR((VLOOKUP(B49,Calculation!C$2:C$368,1,FALSE)))),"not entered","")</f>
        <v/>
      </c>
    </row>
    <row r="50" spans="2:7">
      <c r="B50" s="124" t="s">
        <v>8</v>
      </c>
      <c r="C50" s="128" t="str">
        <f t="shared" si="2"/>
        <v xml:space="preserve"> </v>
      </c>
      <c r="D50" s="128" t="str">
        <f t="shared" si="0"/>
        <v xml:space="preserve"> </v>
      </c>
      <c r="E50" s="126">
        <v>1.1574074074074073E-5</v>
      </c>
      <c r="F50" s="127" t="e">
        <f t="shared" si="1"/>
        <v>#N/A</v>
      </c>
      <c r="G50" t="str">
        <f>IF((ISERROR((VLOOKUP(B50,Calculation!C$2:C$368,1,FALSE)))),"not entered","")</f>
        <v/>
      </c>
    </row>
    <row r="51" spans="2:7">
      <c r="B51" s="124" t="s">
        <v>8</v>
      </c>
      <c r="C51" s="128" t="str">
        <f t="shared" si="2"/>
        <v xml:space="preserve"> </v>
      </c>
      <c r="D51" s="128" t="str">
        <f t="shared" si="0"/>
        <v xml:space="preserve"> </v>
      </c>
      <c r="E51" s="126">
        <v>1.1574074074074073E-5</v>
      </c>
      <c r="F51" s="127" t="e">
        <f t="shared" si="1"/>
        <v>#N/A</v>
      </c>
      <c r="G51" t="str">
        <f>IF((ISERROR((VLOOKUP(B51,Calculation!C$2:C$368,1,FALSE)))),"not entered","")</f>
        <v/>
      </c>
    </row>
    <row r="52" spans="2:7">
      <c r="B52" s="124" t="s">
        <v>8</v>
      </c>
      <c r="C52" s="128" t="str">
        <f t="shared" si="2"/>
        <v xml:space="preserve"> </v>
      </c>
      <c r="D52" s="128" t="str">
        <f t="shared" si="0"/>
        <v xml:space="preserve"> </v>
      </c>
      <c r="E52" s="126">
        <v>1.1574074074074073E-5</v>
      </c>
      <c r="F52" s="127" t="e">
        <f t="shared" si="1"/>
        <v>#N/A</v>
      </c>
      <c r="G52" t="str">
        <f>IF((ISERROR((VLOOKUP(B52,Calculation!C$2:C$368,1,FALSE)))),"not entered","")</f>
        <v/>
      </c>
    </row>
    <row r="53" spans="2:7">
      <c r="B53" s="124" t="s">
        <v>8</v>
      </c>
      <c r="C53" s="128" t="str">
        <f t="shared" si="2"/>
        <v xml:space="preserve"> </v>
      </c>
      <c r="D53" s="128" t="str">
        <f t="shared" si="0"/>
        <v xml:space="preserve"> </v>
      </c>
      <c r="E53" s="126">
        <v>1.1574074074074073E-5</v>
      </c>
      <c r="F53" s="127" t="e">
        <f t="shared" si="1"/>
        <v>#N/A</v>
      </c>
      <c r="G53" t="str">
        <f>IF((ISERROR((VLOOKUP(B53,Calculation!C$2:C$368,1,FALSE)))),"not entered","")</f>
        <v/>
      </c>
    </row>
    <row r="54" spans="2:7">
      <c r="B54" s="124" t="s">
        <v>8</v>
      </c>
      <c r="C54" s="128" t="str">
        <f t="shared" si="2"/>
        <v xml:space="preserve"> </v>
      </c>
      <c r="D54" s="128" t="str">
        <f t="shared" si="0"/>
        <v xml:space="preserve"> </v>
      </c>
      <c r="E54" s="126">
        <v>1.1574074074074073E-5</v>
      </c>
      <c r="F54" s="127" t="e">
        <f t="shared" si="1"/>
        <v>#N/A</v>
      </c>
      <c r="G54" t="str">
        <f>IF((ISERROR((VLOOKUP(B54,Calculation!C$2:C$368,1,FALSE)))),"not entered","")</f>
        <v/>
      </c>
    </row>
    <row r="55" spans="2:7">
      <c r="B55" s="124" t="s">
        <v>8</v>
      </c>
      <c r="C55" s="128" t="str">
        <f t="shared" si="2"/>
        <v xml:space="preserve"> </v>
      </c>
      <c r="D55" s="128" t="str">
        <f t="shared" si="0"/>
        <v xml:space="preserve"> </v>
      </c>
      <c r="E55" s="126">
        <v>1.1574074074074073E-5</v>
      </c>
      <c r="F55" s="127" t="e">
        <f t="shared" si="1"/>
        <v>#N/A</v>
      </c>
      <c r="G55" t="str">
        <f>IF((ISERROR((VLOOKUP(B55,Calculation!C$2:C$368,1,FALSE)))),"not entered","")</f>
        <v/>
      </c>
    </row>
    <row r="56" spans="2:7">
      <c r="B56" s="124" t="s">
        <v>8</v>
      </c>
      <c r="C56" s="128" t="str">
        <f t="shared" si="2"/>
        <v xml:space="preserve"> </v>
      </c>
      <c r="D56" s="128" t="str">
        <f t="shared" si="0"/>
        <v xml:space="preserve"> </v>
      </c>
      <c r="E56" s="126">
        <v>1.1574074074074073E-5</v>
      </c>
      <c r="F56" s="127" t="e">
        <f t="shared" si="1"/>
        <v>#N/A</v>
      </c>
      <c r="G56" t="str">
        <f>IF((ISERROR((VLOOKUP(B56,Calculation!C$2:C$368,1,FALSE)))),"not entered","")</f>
        <v/>
      </c>
    </row>
    <row r="57" spans="2:7">
      <c r="B57" s="124" t="s">
        <v>8</v>
      </c>
      <c r="C57" s="128" t="str">
        <f t="shared" si="2"/>
        <v xml:space="preserve"> </v>
      </c>
      <c r="D57" s="128" t="str">
        <f t="shared" si="0"/>
        <v xml:space="preserve"> </v>
      </c>
      <c r="E57" s="126">
        <v>1.1574074074074073E-5</v>
      </c>
      <c r="F57" s="127" t="e">
        <f t="shared" si="1"/>
        <v>#N/A</v>
      </c>
      <c r="G57" t="str">
        <f>IF((ISERROR((VLOOKUP(B57,Calculation!C$2:C$368,1,FALSE)))),"not entered","")</f>
        <v/>
      </c>
    </row>
    <row r="58" spans="2:7">
      <c r="B58" s="124" t="s">
        <v>8</v>
      </c>
      <c r="C58" s="128" t="str">
        <f t="shared" si="2"/>
        <v xml:space="preserve"> </v>
      </c>
      <c r="D58" s="128" t="str">
        <f t="shared" si="0"/>
        <v xml:space="preserve"> </v>
      </c>
      <c r="E58" s="126">
        <v>1.1574074074074073E-5</v>
      </c>
      <c r="F58" s="127" t="e">
        <f t="shared" si="1"/>
        <v>#N/A</v>
      </c>
      <c r="G58" t="str">
        <f>IF((ISERROR((VLOOKUP(B58,Calculation!C$2:C$368,1,FALSE)))),"not entered","")</f>
        <v/>
      </c>
    </row>
    <row r="59" spans="2:7">
      <c r="B59" s="124" t="s">
        <v>8</v>
      </c>
      <c r="C59" s="128" t="str">
        <f t="shared" si="2"/>
        <v xml:space="preserve"> </v>
      </c>
      <c r="D59" s="128" t="str">
        <f t="shared" si="0"/>
        <v xml:space="preserve"> </v>
      </c>
      <c r="E59" s="126">
        <v>1.1574074074074073E-5</v>
      </c>
      <c r="F59" s="127" t="e">
        <f t="shared" si="1"/>
        <v>#N/A</v>
      </c>
      <c r="G59" t="str">
        <f>IF((ISERROR((VLOOKUP(B59,Calculation!C$2:C$368,1,FALSE)))),"not entered","")</f>
        <v/>
      </c>
    </row>
    <row r="60" spans="2:7">
      <c r="B60" s="124" t="s">
        <v>8</v>
      </c>
      <c r="C60" s="128" t="str">
        <f t="shared" si="2"/>
        <v xml:space="preserve"> </v>
      </c>
      <c r="D60" s="128" t="str">
        <f t="shared" si="0"/>
        <v xml:space="preserve"> </v>
      </c>
      <c r="E60" s="126">
        <v>1.1574074074074073E-5</v>
      </c>
      <c r="F60" s="127" t="e">
        <f t="shared" si="1"/>
        <v>#N/A</v>
      </c>
      <c r="G60" t="str">
        <f>IF((ISERROR((VLOOKUP(B60,Calculation!C$2:C$368,1,FALSE)))),"not entered","")</f>
        <v/>
      </c>
    </row>
    <row r="61" spans="2:7">
      <c r="B61" s="124" t="s">
        <v>8</v>
      </c>
      <c r="C61" s="128" t="str">
        <f t="shared" si="2"/>
        <v xml:space="preserve"> </v>
      </c>
      <c r="D61" s="128" t="str">
        <f t="shared" si="0"/>
        <v xml:space="preserve"> </v>
      </c>
      <c r="E61" s="126">
        <v>1.1574074074074073E-5</v>
      </c>
      <c r="F61" s="127" t="e">
        <f t="shared" si="1"/>
        <v>#N/A</v>
      </c>
      <c r="G61" t="str">
        <f>IF((ISERROR((VLOOKUP(B61,Calculation!C$2:C$368,1,FALSE)))),"not entered","")</f>
        <v/>
      </c>
    </row>
    <row r="62" spans="2:7">
      <c r="B62" s="124" t="s">
        <v>8</v>
      </c>
      <c r="C62" s="128" t="str">
        <f t="shared" si="2"/>
        <v xml:space="preserve"> </v>
      </c>
      <c r="D62" s="128" t="str">
        <f t="shared" si="0"/>
        <v xml:space="preserve"> </v>
      </c>
      <c r="E62" s="126">
        <v>1.1574074074074073E-5</v>
      </c>
      <c r="F62" s="127" t="e">
        <f t="shared" si="1"/>
        <v>#N/A</v>
      </c>
      <c r="G62" t="str">
        <f>IF((ISERROR((VLOOKUP(B62,Calculation!C$2:C$368,1,FALSE)))),"not entered","")</f>
        <v/>
      </c>
    </row>
    <row r="63" spans="2:7">
      <c r="B63" s="124" t="s">
        <v>8</v>
      </c>
      <c r="C63" s="128" t="str">
        <f t="shared" si="2"/>
        <v xml:space="preserve"> </v>
      </c>
      <c r="D63" s="128" t="str">
        <f t="shared" si="0"/>
        <v xml:space="preserve"> </v>
      </c>
      <c r="E63" s="126">
        <v>1.1574074074074073E-5</v>
      </c>
      <c r="F63" s="127" t="e">
        <f t="shared" si="1"/>
        <v>#N/A</v>
      </c>
      <c r="G63" t="str">
        <f>IF((ISERROR((VLOOKUP(B63,Calculation!C$2:C$368,1,FALSE)))),"not entered","")</f>
        <v/>
      </c>
    </row>
    <row r="64" spans="2:7">
      <c r="B64" s="124" t="s">
        <v>8</v>
      </c>
      <c r="C64" s="128" t="str">
        <f t="shared" si="2"/>
        <v xml:space="preserve"> </v>
      </c>
      <c r="D64" s="128" t="str">
        <f t="shared" si="0"/>
        <v xml:space="preserve"> </v>
      </c>
      <c r="E64" s="126">
        <v>1.1574074074074073E-5</v>
      </c>
      <c r="F64" s="127" t="e">
        <f t="shared" si="1"/>
        <v>#N/A</v>
      </c>
      <c r="G64" t="str">
        <f>IF((ISERROR((VLOOKUP(B64,Calculation!C$2:C$368,1,FALSE)))),"not entered","")</f>
        <v/>
      </c>
    </row>
    <row r="65" spans="2:7">
      <c r="B65" s="124" t="s">
        <v>8</v>
      </c>
      <c r="C65" s="128" t="str">
        <f t="shared" si="2"/>
        <v xml:space="preserve"> </v>
      </c>
      <c r="D65" s="128" t="str">
        <f t="shared" si="0"/>
        <v xml:space="preserve"> </v>
      </c>
      <c r="E65" s="126">
        <v>1.1574074074074073E-5</v>
      </c>
      <c r="F65" s="127" t="e">
        <f t="shared" si="1"/>
        <v>#N/A</v>
      </c>
      <c r="G65" t="str">
        <f>IF((ISERROR((VLOOKUP(B65,Calculation!C$2:C$368,1,FALSE)))),"not entered","")</f>
        <v/>
      </c>
    </row>
    <row r="66" spans="2:7">
      <c r="B66" s="124" t="s">
        <v>8</v>
      </c>
      <c r="C66" s="128" t="str">
        <f t="shared" si="2"/>
        <v xml:space="preserve"> </v>
      </c>
      <c r="D66" s="128" t="str">
        <f t="shared" si="0"/>
        <v xml:space="preserve"> </v>
      </c>
      <c r="E66" s="126">
        <v>1.1574074074074073E-5</v>
      </c>
      <c r="F66" s="127" t="e">
        <f t="shared" si="1"/>
        <v>#N/A</v>
      </c>
      <c r="G66" t="str">
        <f>IF((ISERROR((VLOOKUP(B66,Calculation!C$2:C$368,1,FALSE)))),"not entered","")</f>
        <v/>
      </c>
    </row>
    <row r="67" spans="2:7">
      <c r="B67" s="124" t="s">
        <v>8</v>
      </c>
      <c r="C67" s="128" t="str">
        <f t="shared" si="2"/>
        <v xml:space="preserve"> </v>
      </c>
      <c r="D67" s="128" t="str">
        <f t="shared" si="0"/>
        <v xml:space="preserve"> </v>
      </c>
      <c r="E67" s="126">
        <v>1.1574074074074073E-5</v>
      </c>
      <c r="F67" s="127" t="e">
        <f t="shared" si="1"/>
        <v>#N/A</v>
      </c>
      <c r="G67" t="str">
        <f>IF((ISERROR((VLOOKUP(B67,Calculation!C$2:C$368,1,FALSE)))),"not entered","")</f>
        <v/>
      </c>
    </row>
    <row r="68" spans="2:7">
      <c r="B68" s="124" t="s">
        <v>8</v>
      </c>
      <c r="C68" s="128" t="str">
        <f t="shared" si="2"/>
        <v xml:space="preserve"> </v>
      </c>
      <c r="D68" s="128" t="str">
        <f t="shared" si="0"/>
        <v xml:space="preserve"> </v>
      </c>
      <c r="E68" s="126">
        <v>1.1574074074074073E-5</v>
      </c>
      <c r="F68" s="127" t="e">
        <f t="shared" si="1"/>
        <v>#N/A</v>
      </c>
      <c r="G68" t="str">
        <f>IF((ISERROR((VLOOKUP(B68,Calculation!C$2:C$368,1,FALSE)))),"not entered","")</f>
        <v/>
      </c>
    </row>
    <row r="69" spans="2:7">
      <c r="B69" s="124" t="s">
        <v>8</v>
      </c>
      <c r="C69" s="128" t="str">
        <f t="shared" si="2"/>
        <v xml:space="preserve"> </v>
      </c>
      <c r="D69" s="128" t="str">
        <f t="shared" si="0"/>
        <v xml:space="preserve"> </v>
      </c>
      <c r="E69" s="126">
        <v>1.1574074074074073E-5</v>
      </c>
      <c r="F69" s="127" t="e">
        <f t="shared" si="1"/>
        <v>#N/A</v>
      </c>
      <c r="G69" t="str">
        <f>IF((ISERROR((VLOOKUP(B69,Calculation!C$2:C$368,1,FALSE)))),"not entered","")</f>
        <v/>
      </c>
    </row>
    <row r="70" spans="2:7">
      <c r="B70" s="124" t="s">
        <v>8</v>
      </c>
      <c r="C70" s="128" t="str">
        <f t="shared" si="2"/>
        <v xml:space="preserve"> </v>
      </c>
      <c r="D70" s="128" t="str">
        <f t="shared" ref="D70:D133" si="3">VLOOKUP(B70,name,2,FALSE)</f>
        <v xml:space="preserve"> </v>
      </c>
      <c r="E70" s="126">
        <v>1.1574074074074073E-5</v>
      </c>
      <c r="F70" s="127" t="e">
        <f t="shared" ref="F70:F133" si="4">(VLOOKUP(C70,C$4:E$5,3,FALSE))/(E70/10000)</f>
        <v>#N/A</v>
      </c>
      <c r="G70" t="str">
        <f>IF((ISERROR((VLOOKUP(B70,Calculation!C$2:C$368,1,FALSE)))),"not entered","")</f>
        <v/>
      </c>
    </row>
    <row r="71" spans="2:7">
      <c r="B71" s="124" t="s">
        <v>8</v>
      </c>
      <c r="C71" s="128" t="str">
        <f t="shared" si="2"/>
        <v xml:space="preserve"> </v>
      </c>
      <c r="D71" s="128" t="str">
        <f t="shared" si="3"/>
        <v xml:space="preserve"> </v>
      </c>
      <c r="E71" s="126">
        <v>1.1574074074074073E-5</v>
      </c>
      <c r="F71" s="127" t="e">
        <f t="shared" si="4"/>
        <v>#N/A</v>
      </c>
      <c r="G71" t="str">
        <f>IF((ISERROR((VLOOKUP(B71,Calculation!C$2:C$368,1,FALSE)))),"not entered","")</f>
        <v/>
      </c>
    </row>
    <row r="72" spans="2:7">
      <c r="B72" s="124" t="s">
        <v>8</v>
      </c>
      <c r="C72" s="128" t="str">
        <f t="shared" si="2"/>
        <v xml:space="preserve"> </v>
      </c>
      <c r="D72" s="128" t="str">
        <f t="shared" si="3"/>
        <v xml:space="preserve"> </v>
      </c>
      <c r="E72" s="126">
        <v>1.1574074074074073E-5</v>
      </c>
      <c r="F72" s="127" t="e">
        <f t="shared" si="4"/>
        <v>#N/A</v>
      </c>
      <c r="G72" t="str">
        <f>IF((ISERROR((VLOOKUP(B72,Calculation!C$2:C$368,1,FALSE)))),"not entered","")</f>
        <v/>
      </c>
    </row>
    <row r="73" spans="2:7">
      <c r="B73" s="124" t="s">
        <v>8</v>
      </c>
      <c r="C73" s="128" t="str">
        <f t="shared" si="2"/>
        <v xml:space="preserve"> </v>
      </c>
      <c r="D73" s="128" t="str">
        <f t="shared" si="3"/>
        <v xml:space="preserve"> </v>
      </c>
      <c r="E73" s="126">
        <v>1.1574074074074073E-5</v>
      </c>
      <c r="F73" s="127" t="e">
        <f t="shared" si="4"/>
        <v>#N/A</v>
      </c>
      <c r="G73" t="str">
        <f>IF((ISERROR((VLOOKUP(B73,Calculation!C$2:C$368,1,FALSE)))),"not entered","")</f>
        <v/>
      </c>
    </row>
    <row r="74" spans="2:7">
      <c r="B74" s="124" t="s">
        <v>8</v>
      </c>
      <c r="C74" s="128" t="str">
        <f t="shared" si="2"/>
        <v xml:space="preserve"> </v>
      </c>
      <c r="D74" s="128" t="str">
        <f t="shared" si="3"/>
        <v xml:space="preserve"> </v>
      </c>
      <c r="E74" s="126">
        <v>1.1574074074074073E-5</v>
      </c>
      <c r="F74" s="127" t="e">
        <f t="shared" si="4"/>
        <v>#N/A</v>
      </c>
      <c r="G74" t="str">
        <f>IF((ISERROR((VLOOKUP(B74,Calculation!C$2:C$368,1,FALSE)))),"not entered","")</f>
        <v/>
      </c>
    </row>
    <row r="75" spans="2:7">
      <c r="B75" s="124" t="s">
        <v>8</v>
      </c>
      <c r="C75" s="128" t="str">
        <f t="shared" ref="C75:C138" si="5">VLOOKUP(B75,name,3,FALSE)</f>
        <v xml:space="preserve"> </v>
      </c>
      <c r="D75" s="128" t="str">
        <f t="shared" si="3"/>
        <v xml:space="preserve"> </v>
      </c>
      <c r="E75" s="126">
        <v>1.1574074074074073E-5</v>
      </c>
      <c r="F75" s="127" t="e">
        <f t="shared" si="4"/>
        <v>#N/A</v>
      </c>
      <c r="G75" t="str">
        <f>IF((ISERROR((VLOOKUP(B75,Calculation!C$2:C$368,1,FALSE)))),"not entered","")</f>
        <v/>
      </c>
    </row>
    <row r="76" spans="2:7">
      <c r="B76" s="124" t="s">
        <v>8</v>
      </c>
      <c r="C76" s="128" t="str">
        <f t="shared" si="5"/>
        <v xml:space="preserve"> </v>
      </c>
      <c r="D76" s="128" t="str">
        <f t="shared" si="3"/>
        <v xml:space="preserve"> </v>
      </c>
      <c r="E76" s="126">
        <v>1.1574074074074073E-5</v>
      </c>
      <c r="F76" s="127" t="e">
        <f t="shared" si="4"/>
        <v>#N/A</v>
      </c>
      <c r="G76" t="str">
        <f>IF((ISERROR((VLOOKUP(B76,Calculation!C$2:C$368,1,FALSE)))),"not entered","")</f>
        <v/>
      </c>
    </row>
    <row r="77" spans="2:7">
      <c r="B77" s="124" t="s">
        <v>8</v>
      </c>
      <c r="C77" s="128" t="str">
        <f t="shared" si="5"/>
        <v xml:space="preserve"> </v>
      </c>
      <c r="D77" s="128" t="str">
        <f t="shared" si="3"/>
        <v xml:space="preserve"> </v>
      </c>
      <c r="E77" s="126">
        <v>1.1574074074074073E-5</v>
      </c>
      <c r="F77" s="127" t="e">
        <f t="shared" si="4"/>
        <v>#N/A</v>
      </c>
      <c r="G77" t="str">
        <f>IF((ISERROR((VLOOKUP(B77,Calculation!C$2:C$368,1,FALSE)))),"not entered","")</f>
        <v/>
      </c>
    </row>
    <row r="78" spans="2:7">
      <c r="B78" s="124" t="s">
        <v>8</v>
      </c>
      <c r="C78" s="128" t="str">
        <f t="shared" si="5"/>
        <v xml:space="preserve"> </v>
      </c>
      <c r="D78" s="128" t="str">
        <f t="shared" si="3"/>
        <v xml:space="preserve"> </v>
      </c>
      <c r="E78" s="126">
        <v>1.1574074074074073E-5</v>
      </c>
      <c r="F78" s="127" t="e">
        <f t="shared" si="4"/>
        <v>#N/A</v>
      </c>
      <c r="G78" t="str">
        <f>IF((ISERROR((VLOOKUP(B78,Calculation!C$2:C$368,1,FALSE)))),"not entered","")</f>
        <v/>
      </c>
    </row>
    <row r="79" spans="2:7">
      <c r="B79" s="124" t="s">
        <v>8</v>
      </c>
      <c r="C79" s="128" t="str">
        <f t="shared" si="5"/>
        <v xml:space="preserve"> </v>
      </c>
      <c r="D79" s="128" t="str">
        <f t="shared" si="3"/>
        <v xml:space="preserve"> </v>
      </c>
      <c r="E79" s="126">
        <v>1.1574074074074073E-5</v>
      </c>
      <c r="F79" s="127" t="e">
        <f t="shared" si="4"/>
        <v>#N/A</v>
      </c>
      <c r="G79" t="str">
        <f>IF((ISERROR((VLOOKUP(B79,Calculation!C$2:C$368,1,FALSE)))),"not entered","")</f>
        <v/>
      </c>
    </row>
    <row r="80" spans="2:7">
      <c r="B80" s="124" t="s">
        <v>8</v>
      </c>
      <c r="C80" s="128" t="str">
        <f t="shared" si="5"/>
        <v xml:space="preserve"> </v>
      </c>
      <c r="D80" s="128" t="str">
        <f t="shared" si="3"/>
        <v xml:space="preserve"> </v>
      </c>
      <c r="E80" s="126">
        <v>1.1574074074074073E-5</v>
      </c>
      <c r="F80" s="127" t="e">
        <f t="shared" si="4"/>
        <v>#N/A</v>
      </c>
      <c r="G80" t="str">
        <f>IF((ISERROR((VLOOKUP(B80,Calculation!C$2:C$368,1,FALSE)))),"not entered","")</f>
        <v/>
      </c>
    </row>
    <row r="81" spans="2:7">
      <c r="B81" s="124" t="s">
        <v>8</v>
      </c>
      <c r="C81" s="128" t="str">
        <f t="shared" si="5"/>
        <v xml:space="preserve"> </v>
      </c>
      <c r="D81" s="128" t="str">
        <f t="shared" si="3"/>
        <v xml:space="preserve"> </v>
      </c>
      <c r="E81" s="126">
        <v>1.1574074074074073E-5</v>
      </c>
      <c r="F81" s="127" t="e">
        <f t="shared" si="4"/>
        <v>#N/A</v>
      </c>
      <c r="G81" t="str">
        <f>IF((ISERROR((VLOOKUP(B81,Calculation!C$2:C$368,1,FALSE)))),"not entered","")</f>
        <v/>
      </c>
    </row>
    <row r="82" spans="2:7">
      <c r="B82" s="124" t="s">
        <v>8</v>
      </c>
      <c r="C82" s="128" t="str">
        <f t="shared" si="5"/>
        <v xml:space="preserve"> </v>
      </c>
      <c r="D82" s="128" t="str">
        <f t="shared" si="3"/>
        <v xml:space="preserve"> </v>
      </c>
      <c r="E82" s="126">
        <v>1.1574074074074073E-5</v>
      </c>
      <c r="F82" s="127" t="e">
        <f t="shared" si="4"/>
        <v>#N/A</v>
      </c>
      <c r="G82" t="str">
        <f>IF((ISERROR((VLOOKUP(B82,Calculation!C$2:C$368,1,FALSE)))),"not entered","")</f>
        <v/>
      </c>
    </row>
    <row r="83" spans="2:7">
      <c r="B83" s="124" t="s">
        <v>8</v>
      </c>
      <c r="C83" s="128" t="str">
        <f t="shared" si="5"/>
        <v xml:space="preserve"> </v>
      </c>
      <c r="D83" s="128" t="str">
        <f t="shared" si="3"/>
        <v xml:space="preserve"> </v>
      </c>
      <c r="E83" s="126">
        <v>1.1574074074074073E-5</v>
      </c>
      <c r="F83" s="127" t="e">
        <f t="shared" si="4"/>
        <v>#N/A</v>
      </c>
      <c r="G83" t="str">
        <f>IF((ISERROR((VLOOKUP(B83,Calculation!C$2:C$368,1,FALSE)))),"not entered","")</f>
        <v/>
      </c>
    </row>
    <row r="84" spans="2:7">
      <c r="B84" s="124" t="s">
        <v>8</v>
      </c>
      <c r="C84" s="128" t="str">
        <f t="shared" si="5"/>
        <v xml:space="preserve"> </v>
      </c>
      <c r="D84" s="128" t="str">
        <f t="shared" si="3"/>
        <v xml:space="preserve"> </v>
      </c>
      <c r="E84" s="126">
        <v>1.1574074074074073E-5</v>
      </c>
      <c r="F84" s="127" t="e">
        <f t="shared" si="4"/>
        <v>#N/A</v>
      </c>
      <c r="G84" t="str">
        <f>IF((ISERROR((VLOOKUP(B84,Calculation!C$2:C$368,1,FALSE)))),"not entered","")</f>
        <v/>
      </c>
    </row>
    <row r="85" spans="2:7">
      <c r="B85" s="124" t="s">
        <v>8</v>
      </c>
      <c r="C85" s="128" t="str">
        <f t="shared" si="5"/>
        <v xml:space="preserve"> </v>
      </c>
      <c r="D85" s="128" t="str">
        <f t="shared" si="3"/>
        <v xml:space="preserve"> </v>
      </c>
      <c r="E85" s="126">
        <v>1.1574074074074073E-5</v>
      </c>
      <c r="F85" s="127" t="e">
        <f t="shared" si="4"/>
        <v>#N/A</v>
      </c>
      <c r="G85" t="str">
        <f>IF((ISERROR((VLOOKUP(B85,Calculation!C$2:C$368,1,FALSE)))),"not entered","")</f>
        <v/>
      </c>
    </row>
    <row r="86" spans="2:7">
      <c r="B86" s="124" t="s">
        <v>8</v>
      </c>
      <c r="C86" s="128" t="str">
        <f t="shared" si="5"/>
        <v xml:space="preserve"> </v>
      </c>
      <c r="D86" s="128" t="str">
        <f t="shared" si="3"/>
        <v xml:space="preserve"> </v>
      </c>
      <c r="E86" s="126">
        <v>1.1574074074074073E-5</v>
      </c>
      <c r="F86" s="127" t="e">
        <f t="shared" si="4"/>
        <v>#N/A</v>
      </c>
      <c r="G86" t="str">
        <f>IF((ISERROR((VLOOKUP(B86,Calculation!C$2:C$368,1,FALSE)))),"not entered","")</f>
        <v/>
      </c>
    </row>
    <row r="87" spans="2:7">
      <c r="B87" s="124" t="s">
        <v>8</v>
      </c>
      <c r="C87" s="128" t="str">
        <f t="shared" si="5"/>
        <v xml:space="preserve"> </v>
      </c>
      <c r="D87" s="128" t="str">
        <f t="shared" si="3"/>
        <v xml:space="preserve"> </v>
      </c>
      <c r="E87" s="126">
        <v>1.1574074074074073E-5</v>
      </c>
      <c r="F87" s="127" t="e">
        <f t="shared" si="4"/>
        <v>#N/A</v>
      </c>
      <c r="G87" t="str">
        <f>IF((ISERROR((VLOOKUP(B87,Calculation!C$2:C$368,1,FALSE)))),"not entered","")</f>
        <v/>
      </c>
    </row>
    <row r="88" spans="2:7">
      <c r="B88" s="124" t="s">
        <v>8</v>
      </c>
      <c r="C88" s="128" t="str">
        <f t="shared" si="5"/>
        <v xml:space="preserve"> </v>
      </c>
      <c r="D88" s="128" t="str">
        <f t="shared" si="3"/>
        <v xml:space="preserve"> </v>
      </c>
      <c r="E88" s="126">
        <v>1.1574074074074073E-5</v>
      </c>
      <c r="F88" s="127" t="e">
        <f t="shared" si="4"/>
        <v>#N/A</v>
      </c>
      <c r="G88" t="str">
        <f>IF((ISERROR((VLOOKUP(B88,Calculation!C$2:C$368,1,FALSE)))),"not entered","")</f>
        <v/>
      </c>
    </row>
    <row r="89" spans="2:7">
      <c r="B89" s="124" t="s">
        <v>8</v>
      </c>
      <c r="C89" s="128" t="str">
        <f t="shared" si="5"/>
        <v xml:space="preserve"> </v>
      </c>
      <c r="D89" s="128" t="str">
        <f t="shared" si="3"/>
        <v xml:space="preserve"> </v>
      </c>
      <c r="E89" s="126">
        <v>1.1574074074074073E-5</v>
      </c>
      <c r="F89" s="127" t="e">
        <f t="shared" si="4"/>
        <v>#N/A</v>
      </c>
      <c r="G89" t="str">
        <f>IF((ISERROR((VLOOKUP(B89,Calculation!C$2:C$368,1,FALSE)))),"not entered","")</f>
        <v/>
      </c>
    </row>
    <row r="90" spans="2:7">
      <c r="B90" s="124" t="s">
        <v>8</v>
      </c>
      <c r="C90" s="128" t="str">
        <f t="shared" si="5"/>
        <v xml:space="preserve"> </v>
      </c>
      <c r="D90" s="128" t="str">
        <f t="shared" si="3"/>
        <v xml:space="preserve"> </v>
      </c>
      <c r="E90" s="126">
        <v>1.1574074074074073E-5</v>
      </c>
      <c r="F90" s="127" t="e">
        <f t="shared" si="4"/>
        <v>#N/A</v>
      </c>
      <c r="G90" t="str">
        <f>IF((ISERROR((VLOOKUP(B90,Calculation!C$2:C$368,1,FALSE)))),"not entered","")</f>
        <v/>
      </c>
    </row>
    <row r="91" spans="2:7">
      <c r="B91" s="124" t="s">
        <v>8</v>
      </c>
      <c r="C91" s="128" t="str">
        <f t="shared" si="5"/>
        <v xml:space="preserve"> </v>
      </c>
      <c r="D91" s="128" t="str">
        <f t="shared" si="3"/>
        <v xml:space="preserve"> </v>
      </c>
      <c r="E91" s="126">
        <v>1.1574074074074073E-5</v>
      </c>
      <c r="F91" s="127" t="e">
        <f t="shared" si="4"/>
        <v>#N/A</v>
      </c>
      <c r="G91" t="str">
        <f>IF((ISERROR((VLOOKUP(B91,Calculation!C$2:C$368,1,FALSE)))),"not entered","")</f>
        <v/>
      </c>
    </row>
    <row r="92" spans="2:7">
      <c r="B92" s="124" t="s">
        <v>8</v>
      </c>
      <c r="C92" s="128" t="str">
        <f t="shared" si="5"/>
        <v xml:space="preserve"> </v>
      </c>
      <c r="D92" s="128" t="str">
        <f t="shared" si="3"/>
        <v xml:space="preserve"> </v>
      </c>
      <c r="E92" s="126">
        <v>1.1574074074074073E-5</v>
      </c>
      <c r="F92" s="127" t="e">
        <f t="shared" si="4"/>
        <v>#N/A</v>
      </c>
      <c r="G92" t="str">
        <f>IF((ISERROR((VLOOKUP(B92,Calculation!C$2:C$368,1,FALSE)))),"not entered","")</f>
        <v/>
      </c>
    </row>
    <row r="93" spans="2:7">
      <c r="B93" s="124" t="s">
        <v>8</v>
      </c>
      <c r="C93" s="128" t="str">
        <f t="shared" si="5"/>
        <v xml:space="preserve"> </v>
      </c>
      <c r="D93" s="128" t="str">
        <f t="shared" si="3"/>
        <v xml:space="preserve"> </v>
      </c>
      <c r="E93" s="126">
        <v>1.1574074074074073E-5</v>
      </c>
      <c r="F93" s="127" t="e">
        <f t="shared" si="4"/>
        <v>#N/A</v>
      </c>
      <c r="G93" t="str">
        <f>IF((ISERROR((VLOOKUP(B93,Calculation!C$2:C$368,1,FALSE)))),"not entered","")</f>
        <v/>
      </c>
    </row>
    <row r="94" spans="2:7">
      <c r="B94" s="124" t="s">
        <v>8</v>
      </c>
      <c r="C94" s="128" t="str">
        <f t="shared" si="5"/>
        <v xml:space="preserve"> </v>
      </c>
      <c r="D94" s="128" t="str">
        <f t="shared" si="3"/>
        <v xml:space="preserve"> </v>
      </c>
      <c r="E94" s="126">
        <v>1.1574074074074073E-5</v>
      </c>
      <c r="F94" s="127" t="e">
        <f t="shared" si="4"/>
        <v>#N/A</v>
      </c>
      <c r="G94" t="str">
        <f>IF((ISERROR((VLOOKUP(B94,Calculation!C$2:C$368,1,FALSE)))),"not entered","")</f>
        <v/>
      </c>
    </row>
    <row r="95" spans="2:7">
      <c r="B95" s="124" t="s">
        <v>8</v>
      </c>
      <c r="C95" s="128" t="str">
        <f t="shared" si="5"/>
        <v xml:space="preserve"> </v>
      </c>
      <c r="D95" s="128" t="str">
        <f t="shared" si="3"/>
        <v xml:space="preserve"> </v>
      </c>
      <c r="E95" s="126">
        <v>1.1574074074074073E-5</v>
      </c>
      <c r="F95" s="127" t="e">
        <f t="shared" si="4"/>
        <v>#N/A</v>
      </c>
      <c r="G95" t="str">
        <f>IF((ISERROR((VLOOKUP(B95,Calculation!C$2:C$368,1,FALSE)))),"not entered","")</f>
        <v/>
      </c>
    </row>
    <row r="96" spans="2:7">
      <c r="B96" s="124" t="s">
        <v>8</v>
      </c>
      <c r="C96" s="128" t="str">
        <f t="shared" si="5"/>
        <v xml:space="preserve"> </v>
      </c>
      <c r="D96" s="128" t="str">
        <f t="shared" si="3"/>
        <v xml:space="preserve"> </v>
      </c>
      <c r="E96" s="126">
        <v>1.1574074074074073E-5</v>
      </c>
      <c r="F96" s="127" t="e">
        <f t="shared" si="4"/>
        <v>#N/A</v>
      </c>
      <c r="G96" t="str">
        <f>IF((ISERROR((VLOOKUP(B96,Calculation!C$2:C$368,1,FALSE)))),"not entered","")</f>
        <v/>
      </c>
    </row>
    <row r="97" spans="2:7">
      <c r="B97" s="124" t="s">
        <v>8</v>
      </c>
      <c r="C97" s="128" t="str">
        <f t="shared" si="5"/>
        <v xml:space="preserve"> </v>
      </c>
      <c r="D97" s="128" t="str">
        <f t="shared" si="3"/>
        <v xml:space="preserve"> </v>
      </c>
      <c r="E97" s="126">
        <v>1.1574074074074073E-5</v>
      </c>
      <c r="F97" s="127" t="e">
        <f t="shared" si="4"/>
        <v>#N/A</v>
      </c>
      <c r="G97" t="str">
        <f>IF((ISERROR((VLOOKUP(B97,Calculation!C$2:C$368,1,FALSE)))),"not entered","")</f>
        <v/>
      </c>
    </row>
    <row r="98" spans="2:7">
      <c r="B98" s="124" t="s">
        <v>8</v>
      </c>
      <c r="C98" s="128" t="str">
        <f t="shared" si="5"/>
        <v xml:space="preserve"> </v>
      </c>
      <c r="D98" s="128" t="str">
        <f t="shared" si="3"/>
        <v xml:space="preserve"> </v>
      </c>
      <c r="E98" s="126">
        <v>1.1574074074074073E-5</v>
      </c>
      <c r="F98" s="127" t="e">
        <f t="shared" si="4"/>
        <v>#N/A</v>
      </c>
      <c r="G98" t="str">
        <f>IF((ISERROR((VLOOKUP(B98,Calculation!C$2:C$368,1,FALSE)))),"not entered","")</f>
        <v/>
      </c>
    </row>
    <row r="99" spans="2:7">
      <c r="B99" s="124" t="s">
        <v>8</v>
      </c>
      <c r="C99" s="128" t="str">
        <f t="shared" si="5"/>
        <v xml:space="preserve"> </v>
      </c>
      <c r="D99" s="128" t="str">
        <f t="shared" si="3"/>
        <v xml:space="preserve"> </v>
      </c>
      <c r="E99" s="126">
        <v>1.1574074074074073E-5</v>
      </c>
      <c r="F99" s="127" t="e">
        <f t="shared" si="4"/>
        <v>#N/A</v>
      </c>
      <c r="G99" t="str">
        <f>IF((ISERROR((VLOOKUP(B99,Calculation!C$2:C$368,1,FALSE)))),"not entered","")</f>
        <v/>
      </c>
    </row>
    <row r="100" spans="2:7">
      <c r="B100" s="124" t="s">
        <v>8</v>
      </c>
      <c r="C100" s="128" t="str">
        <f t="shared" si="5"/>
        <v xml:space="preserve"> </v>
      </c>
      <c r="D100" s="128" t="str">
        <f t="shared" si="3"/>
        <v xml:space="preserve"> </v>
      </c>
      <c r="E100" s="126">
        <v>1.1574074074074073E-5</v>
      </c>
      <c r="F100" s="127" t="e">
        <f t="shared" si="4"/>
        <v>#N/A</v>
      </c>
      <c r="G100" t="str">
        <f>IF((ISERROR((VLOOKUP(B100,Calculation!C$2:C$368,1,FALSE)))),"not entered","")</f>
        <v/>
      </c>
    </row>
    <row r="101" spans="2:7">
      <c r="B101" s="124" t="s">
        <v>8</v>
      </c>
      <c r="C101" s="128" t="str">
        <f t="shared" si="5"/>
        <v xml:space="preserve"> </v>
      </c>
      <c r="D101" s="128" t="str">
        <f t="shared" si="3"/>
        <v xml:space="preserve"> </v>
      </c>
      <c r="E101" s="126">
        <v>1.1574074074074073E-5</v>
      </c>
      <c r="F101" s="127" t="e">
        <f t="shared" si="4"/>
        <v>#N/A</v>
      </c>
      <c r="G101" t="str">
        <f>IF((ISERROR((VLOOKUP(B101,Calculation!C$2:C$368,1,FALSE)))),"not entered","")</f>
        <v/>
      </c>
    </row>
    <row r="102" spans="2:7">
      <c r="B102" s="124" t="s">
        <v>8</v>
      </c>
      <c r="C102" s="128" t="str">
        <f t="shared" si="5"/>
        <v xml:space="preserve"> </v>
      </c>
      <c r="D102" s="128" t="str">
        <f t="shared" si="3"/>
        <v xml:space="preserve"> </v>
      </c>
      <c r="E102" s="126">
        <v>1.1574074074074073E-5</v>
      </c>
      <c r="F102" s="127" t="e">
        <f t="shared" si="4"/>
        <v>#N/A</v>
      </c>
      <c r="G102" t="str">
        <f>IF((ISERROR((VLOOKUP(B102,Calculation!C$2:C$368,1,FALSE)))),"not entered","")</f>
        <v/>
      </c>
    </row>
    <row r="103" spans="2:7">
      <c r="B103" s="124" t="s">
        <v>8</v>
      </c>
      <c r="C103" s="128" t="str">
        <f t="shared" si="5"/>
        <v xml:space="preserve"> </v>
      </c>
      <c r="D103" s="128" t="str">
        <f t="shared" si="3"/>
        <v xml:space="preserve"> </v>
      </c>
      <c r="E103" s="126">
        <v>1.1574074074074073E-5</v>
      </c>
      <c r="F103" s="127" t="e">
        <f t="shared" si="4"/>
        <v>#N/A</v>
      </c>
      <c r="G103" t="str">
        <f>IF((ISERROR((VLOOKUP(B103,Calculation!C$2:C$368,1,FALSE)))),"not entered","")</f>
        <v/>
      </c>
    </row>
    <row r="104" spans="2:7">
      <c r="B104" s="124" t="s">
        <v>8</v>
      </c>
      <c r="C104" s="128" t="str">
        <f t="shared" si="5"/>
        <v xml:space="preserve"> </v>
      </c>
      <c r="D104" s="128" t="str">
        <f t="shared" si="3"/>
        <v xml:space="preserve"> </v>
      </c>
      <c r="E104" s="126">
        <v>1.1574074074074073E-5</v>
      </c>
      <c r="F104" s="127" t="e">
        <f t="shared" si="4"/>
        <v>#N/A</v>
      </c>
      <c r="G104" t="str">
        <f>IF((ISERROR((VLOOKUP(B104,Calculation!C$2:C$368,1,FALSE)))),"not entered","")</f>
        <v/>
      </c>
    </row>
    <row r="105" spans="2:7">
      <c r="B105" s="124" t="s">
        <v>8</v>
      </c>
      <c r="C105" s="128" t="str">
        <f t="shared" si="5"/>
        <v xml:space="preserve"> </v>
      </c>
      <c r="D105" s="128" t="str">
        <f t="shared" si="3"/>
        <v xml:space="preserve"> </v>
      </c>
      <c r="E105" s="126">
        <v>1.1574074074074073E-5</v>
      </c>
      <c r="F105" s="127" t="e">
        <f t="shared" si="4"/>
        <v>#N/A</v>
      </c>
      <c r="G105" t="str">
        <f>IF((ISERROR((VLOOKUP(B105,Calculation!C$2:C$368,1,FALSE)))),"not entered","")</f>
        <v/>
      </c>
    </row>
    <row r="106" spans="2:7">
      <c r="B106" s="124" t="s">
        <v>8</v>
      </c>
      <c r="C106" s="128" t="str">
        <f t="shared" si="5"/>
        <v xml:space="preserve"> </v>
      </c>
      <c r="D106" s="128" t="str">
        <f t="shared" si="3"/>
        <v xml:space="preserve"> </v>
      </c>
      <c r="E106" s="126">
        <v>1.1574074074074073E-5</v>
      </c>
      <c r="F106" s="127" t="e">
        <f t="shared" si="4"/>
        <v>#N/A</v>
      </c>
      <c r="G106" t="str">
        <f>IF((ISERROR((VLOOKUP(B106,Calculation!C$2:C$368,1,FALSE)))),"not entered","")</f>
        <v/>
      </c>
    </row>
    <row r="107" spans="2:7">
      <c r="B107" s="124" t="s">
        <v>8</v>
      </c>
      <c r="C107" s="128" t="str">
        <f t="shared" si="5"/>
        <v xml:space="preserve"> </v>
      </c>
      <c r="D107" s="128" t="str">
        <f t="shared" si="3"/>
        <v xml:space="preserve"> </v>
      </c>
      <c r="E107" s="126">
        <v>1.1574074074074073E-5</v>
      </c>
      <c r="F107" s="127" t="e">
        <f t="shared" si="4"/>
        <v>#N/A</v>
      </c>
      <c r="G107" t="str">
        <f>IF((ISERROR((VLOOKUP(B107,Calculation!C$2:C$368,1,FALSE)))),"not entered","")</f>
        <v/>
      </c>
    </row>
    <row r="108" spans="2:7">
      <c r="B108" s="124" t="s">
        <v>8</v>
      </c>
      <c r="C108" s="128" t="str">
        <f t="shared" si="5"/>
        <v xml:space="preserve"> </v>
      </c>
      <c r="D108" s="128" t="str">
        <f t="shared" si="3"/>
        <v xml:space="preserve"> </v>
      </c>
      <c r="E108" s="126">
        <v>1.1574074074074073E-5</v>
      </c>
      <c r="F108" s="127" t="e">
        <f t="shared" si="4"/>
        <v>#N/A</v>
      </c>
      <c r="G108" t="str">
        <f>IF((ISERROR((VLOOKUP(B108,Calculation!C$2:C$368,1,FALSE)))),"not entered","")</f>
        <v/>
      </c>
    </row>
    <row r="109" spans="2:7">
      <c r="B109" s="124" t="s">
        <v>8</v>
      </c>
      <c r="C109" s="128" t="str">
        <f t="shared" si="5"/>
        <v xml:space="preserve"> </v>
      </c>
      <c r="D109" s="128" t="str">
        <f t="shared" si="3"/>
        <v xml:space="preserve"> </v>
      </c>
      <c r="E109" s="126">
        <v>1.1574074074074073E-5</v>
      </c>
      <c r="F109" s="127" t="e">
        <f t="shared" si="4"/>
        <v>#N/A</v>
      </c>
      <c r="G109" t="str">
        <f>IF((ISERROR((VLOOKUP(B109,Calculation!C$2:C$368,1,FALSE)))),"not entered","")</f>
        <v/>
      </c>
    </row>
    <row r="110" spans="2:7">
      <c r="B110" s="124" t="s">
        <v>8</v>
      </c>
      <c r="C110" s="128" t="str">
        <f t="shared" si="5"/>
        <v xml:space="preserve"> </v>
      </c>
      <c r="D110" s="128" t="str">
        <f t="shared" si="3"/>
        <v xml:space="preserve"> </v>
      </c>
      <c r="E110" s="126">
        <v>1.1574074074074073E-5</v>
      </c>
      <c r="F110" s="127" t="e">
        <f t="shared" si="4"/>
        <v>#N/A</v>
      </c>
      <c r="G110" t="str">
        <f>IF((ISERROR((VLOOKUP(B110,Calculation!C$2:C$368,1,FALSE)))),"not entered","")</f>
        <v/>
      </c>
    </row>
    <row r="111" spans="2:7">
      <c r="B111" s="124" t="s">
        <v>8</v>
      </c>
      <c r="C111" s="128" t="str">
        <f t="shared" si="5"/>
        <v xml:space="preserve"> </v>
      </c>
      <c r="D111" s="128" t="str">
        <f t="shared" si="3"/>
        <v xml:space="preserve"> </v>
      </c>
      <c r="E111" s="126">
        <v>1.1574074074074073E-5</v>
      </c>
      <c r="F111" s="127" t="e">
        <f t="shared" si="4"/>
        <v>#N/A</v>
      </c>
      <c r="G111" t="str">
        <f>IF((ISERROR((VLOOKUP(B111,Calculation!C$2:C$368,1,FALSE)))),"not entered","")</f>
        <v/>
      </c>
    </row>
    <row r="112" spans="2:7">
      <c r="B112" s="124" t="s">
        <v>8</v>
      </c>
      <c r="C112" s="128" t="str">
        <f t="shared" si="5"/>
        <v xml:space="preserve"> </v>
      </c>
      <c r="D112" s="128" t="str">
        <f t="shared" si="3"/>
        <v xml:space="preserve"> </v>
      </c>
      <c r="E112" s="126">
        <v>1.1574074074074073E-5</v>
      </c>
      <c r="F112" s="127" t="e">
        <f t="shared" si="4"/>
        <v>#N/A</v>
      </c>
      <c r="G112" t="str">
        <f>IF((ISERROR((VLOOKUP(B112,Calculation!C$2:C$368,1,FALSE)))),"not entered","")</f>
        <v/>
      </c>
    </row>
    <row r="113" spans="2:7">
      <c r="B113" s="124" t="s">
        <v>8</v>
      </c>
      <c r="C113" s="128" t="str">
        <f t="shared" si="5"/>
        <v xml:space="preserve"> </v>
      </c>
      <c r="D113" s="128" t="str">
        <f t="shared" si="3"/>
        <v xml:space="preserve"> </v>
      </c>
      <c r="E113" s="126">
        <v>1.1574074074074073E-5</v>
      </c>
      <c r="F113" s="127" t="e">
        <f t="shared" si="4"/>
        <v>#N/A</v>
      </c>
      <c r="G113" t="str">
        <f>IF((ISERROR((VLOOKUP(B113,Calculation!C$2:C$368,1,FALSE)))),"not entered","")</f>
        <v/>
      </c>
    </row>
    <row r="114" spans="2:7">
      <c r="B114" s="124" t="s">
        <v>8</v>
      </c>
      <c r="C114" s="128" t="str">
        <f t="shared" si="5"/>
        <v xml:space="preserve"> </v>
      </c>
      <c r="D114" s="128" t="str">
        <f t="shared" si="3"/>
        <v xml:space="preserve"> </v>
      </c>
      <c r="E114" s="126">
        <v>1.1574074074074073E-5</v>
      </c>
      <c r="F114" s="127" t="e">
        <f t="shared" si="4"/>
        <v>#N/A</v>
      </c>
      <c r="G114" t="str">
        <f>IF((ISERROR((VLOOKUP(B114,Calculation!C$2:C$368,1,FALSE)))),"not entered","")</f>
        <v/>
      </c>
    </row>
    <row r="115" spans="2:7">
      <c r="B115" s="124" t="s">
        <v>8</v>
      </c>
      <c r="C115" s="128" t="str">
        <f t="shared" si="5"/>
        <v xml:space="preserve"> </v>
      </c>
      <c r="D115" s="128" t="str">
        <f t="shared" si="3"/>
        <v xml:space="preserve"> </v>
      </c>
      <c r="E115" s="126">
        <v>1.1574074074074073E-5</v>
      </c>
      <c r="F115" s="127" t="e">
        <f t="shared" si="4"/>
        <v>#N/A</v>
      </c>
      <c r="G115" t="str">
        <f>IF((ISERROR((VLOOKUP(B115,Calculation!C$2:C$368,1,FALSE)))),"not entered","")</f>
        <v/>
      </c>
    </row>
    <row r="116" spans="2:7">
      <c r="B116" s="124" t="s">
        <v>8</v>
      </c>
      <c r="C116" s="128" t="str">
        <f t="shared" si="5"/>
        <v xml:space="preserve"> </v>
      </c>
      <c r="D116" s="128" t="str">
        <f t="shared" si="3"/>
        <v xml:space="preserve"> </v>
      </c>
      <c r="E116" s="126">
        <v>1.1574074074074073E-5</v>
      </c>
      <c r="F116" s="127" t="e">
        <f t="shared" si="4"/>
        <v>#N/A</v>
      </c>
      <c r="G116" t="str">
        <f>IF((ISERROR((VLOOKUP(B116,Calculation!C$2:C$368,1,FALSE)))),"not entered","")</f>
        <v/>
      </c>
    </row>
    <row r="117" spans="2:7">
      <c r="B117" s="124" t="s">
        <v>8</v>
      </c>
      <c r="C117" s="128" t="str">
        <f t="shared" si="5"/>
        <v xml:space="preserve"> </v>
      </c>
      <c r="D117" s="128" t="str">
        <f t="shared" si="3"/>
        <v xml:space="preserve"> </v>
      </c>
      <c r="E117" s="126">
        <v>1.1574074074074073E-5</v>
      </c>
      <c r="F117" s="127" t="e">
        <f t="shared" si="4"/>
        <v>#N/A</v>
      </c>
      <c r="G117" t="str">
        <f>IF((ISERROR((VLOOKUP(B117,Calculation!C$2:C$368,1,FALSE)))),"not entered","")</f>
        <v/>
      </c>
    </row>
    <row r="118" spans="2:7">
      <c r="B118" s="124" t="s">
        <v>8</v>
      </c>
      <c r="C118" s="128" t="str">
        <f t="shared" si="5"/>
        <v xml:space="preserve"> </v>
      </c>
      <c r="D118" s="128" t="str">
        <f t="shared" si="3"/>
        <v xml:space="preserve"> </v>
      </c>
      <c r="E118" s="126">
        <v>1.1574074074074073E-5</v>
      </c>
      <c r="F118" s="127" t="e">
        <f t="shared" si="4"/>
        <v>#N/A</v>
      </c>
      <c r="G118" t="str">
        <f>IF((ISERROR((VLOOKUP(B118,Calculation!C$2:C$368,1,FALSE)))),"not entered","")</f>
        <v/>
      </c>
    </row>
    <row r="119" spans="2:7">
      <c r="B119" s="124" t="s">
        <v>8</v>
      </c>
      <c r="C119" s="128" t="str">
        <f t="shared" si="5"/>
        <v xml:space="preserve"> </v>
      </c>
      <c r="D119" s="128" t="str">
        <f t="shared" si="3"/>
        <v xml:space="preserve"> </v>
      </c>
      <c r="E119" s="126">
        <v>1.1574074074074073E-5</v>
      </c>
      <c r="F119" s="127" t="e">
        <f t="shared" si="4"/>
        <v>#N/A</v>
      </c>
      <c r="G119" t="str">
        <f>IF((ISERROR((VLOOKUP(B119,Calculation!C$2:C$368,1,FALSE)))),"not entered","")</f>
        <v/>
      </c>
    </row>
    <row r="120" spans="2:7">
      <c r="B120" s="124" t="s">
        <v>8</v>
      </c>
      <c r="C120" s="128" t="str">
        <f t="shared" si="5"/>
        <v xml:space="preserve"> </v>
      </c>
      <c r="D120" s="128" t="str">
        <f t="shared" si="3"/>
        <v xml:space="preserve"> </v>
      </c>
      <c r="E120" s="126">
        <v>1.1574074074074073E-5</v>
      </c>
      <c r="F120" s="127" t="e">
        <f t="shared" si="4"/>
        <v>#N/A</v>
      </c>
      <c r="G120" t="str">
        <f>IF((ISERROR((VLOOKUP(B120,Calculation!C$2:C$368,1,FALSE)))),"not entered","")</f>
        <v/>
      </c>
    </row>
    <row r="121" spans="2:7">
      <c r="B121" s="124" t="s">
        <v>8</v>
      </c>
      <c r="C121" s="128" t="str">
        <f t="shared" si="5"/>
        <v xml:space="preserve"> </v>
      </c>
      <c r="D121" s="128" t="str">
        <f t="shared" si="3"/>
        <v xml:space="preserve"> </v>
      </c>
      <c r="E121" s="126">
        <v>1.1574074074074073E-5</v>
      </c>
      <c r="F121" s="127" t="e">
        <f t="shared" si="4"/>
        <v>#N/A</v>
      </c>
      <c r="G121" t="str">
        <f>IF((ISERROR((VLOOKUP(B121,Calculation!C$2:C$368,1,FALSE)))),"not entered","")</f>
        <v/>
      </c>
    </row>
    <row r="122" spans="2:7">
      <c r="B122" s="124" t="s">
        <v>8</v>
      </c>
      <c r="C122" s="128" t="str">
        <f t="shared" si="5"/>
        <v xml:space="preserve"> </v>
      </c>
      <c r="D122" s="128" t="str">
        <f t="shared" si="3"/>
        <v xml:space="preserve"> </v>
      </c>
      <c r="E122" s="126">
        <v>1.1574074074074073E-5</v>
      </c>
      <c r="F122" s="127" t="e">
        <f t="shared" si="4"/>
        <v>#N/A</v>
      </c>
      <c r="G122" t="str">
        <f>IF((ISERROR((VLOOKUP(B122,Calculation!C$2:C$368,1,FALSE)))),"not entered","")</f>
        <v/>
      </c>
    </row>
    <row r="123" spans="2:7">
      <c r="B123" s="124" t="s">
        <v>8</v>
      </c>
      <c r="C123" s="128" t="str">
        <f t="shared" si="5"/>
        <v xml:space="preserve"> </v>
      </c>
      <c r="D123" s="128" t="str">
        <f t="shared" si="3"/>
        <v xml:space="preserve"> </v>
      </c>
      <c r="E123" s="126">
        <v>1.1574074074074073E-5</v>
      </c>
      <c r="F123" s="127" t="e">
        <f t="shared" si="4"/>
        <v>#N/A</v>
      </c>
      <c r="G123" t="str">
        <f>IF((ISERROR((VLOOKUP(B123,Calculation!C$2:C$368,1,FALSE)))),"not entered","")</f>
        <v/>
      </c>
    </row>
    <row r="124" spans="2:7">
      <c r="B124" s="124" t="s">
        <v>8</v>
      </c>
      <c r="C124" s="128" t="str">
        <f t="shared" si="5"/>
        <v xml:space="preserve"> </v>
      </c>
      <c r="D124" s="128" t="str">
        <f t="shared" si="3"/>
        <v xml:space="preserve"> </v>
      </c>
      <c r="E124" s="126">
        <v>1.1574074074074073E-5</v>
      </c>
      <c r="F124" s="127" t="e">
        <f t="shared" si="4"/>
        <v>#N/A</v>
      </c>
      <c r="G124" t="str">
        <f>IF((ISERROR((VLOOKUP(B124,Calculation!C$2:C$368,1,FALSE)))),"not entered","")</f>
        <v/>
      </c>
    </row>
    <row r="125" spans="2:7">
      <c r="B125" s="124" t="s">
        <v>8</v>
      </c>
      <c r="C125" s="128" t="str">
        <f t="shared" si="5"/>
        <v xml:space="preserve"> </v>
      </c>
      <c r="D125" s="128" t="str">
        <f t="shared" si="3"/>
        <v xml:space="preserve"> </v>
      </c>
      <c r="E125" s="126">
        <v>1.1574074074074073E-5</v>
      </c>
      <c r="F125" s="127" t="e">
        <f t="shared" si="4"/>
        <v>#N/A</v>
      </c>
      <c r="G125" t="str">
        <f>IF((ISERROR((VLOOKUP(B125,Calculation!C$2:C$368,1,FALSE)))),"not entered","")</f>
        <v/>
      </c>
    </row>
    <row r="126" spans="2:7">
      <c r="B126" s="124" t="s">
        <v>8</v>
      </c>
      <c r="C126" s="128" t="str">
        <f t="shared" si="5"/>
        <v xml:space="preserve"> </v>
      </c>
      <c r="D126" s="128" t="str">
        <f t="shared" si="3"/>
        <v xml:space="preserve"> </v>
      </c>
      <c r="E126" s="126">
        <v>1.1574074074074073E-5</v>
      </c>
      <c r="F126" s="127" t="e">
        <f t="shared" si="4"/>
        <v>#N/A</v>
      </c>
      <c r="G126" t="str">
        <f>IF((ISERROR((VLOOKUP(B126,Calculation!C$2:C$368,1,FALSE)))),"not entered","")</f>
        <v/>
      </c>
    </row>
    <row r="127" spans="2:7">
      <c r="B127" s="124" t="s">
        <v>8</v>
      </c>
      <c r="C127" s="128" t="str">
        <f t="shared" si="5"/>
        <v xml:space="preserve"> </v>
      </c>
      <c r="D127" s="128" t="str">
        <f t="shared" si="3"/>
        <v xml:space="preserve"> </v>
      </c>
      <c r="E127" s="126">
        <v>1.1574074074074073E-5</v>
      </c>
      <c r="F127" s="127" t="e">
        <f t="shared" si="4"/>
        <v>#N/A</v>
      </c>
      <c r="G127" t="str">
        <f>IF((ISERROR((VLOOKUP(B127,Calculation!C$2:C$368,1,FALSE)))),"not entered","")</f>
        <v/>
      </c>
    </row>
    <row r="128" spans="2:7">
      <c r="B128" s="124" t="s">
        <v>8</v>
      </c>
      <c r="C128" s="128" t="str">
        <f t="shared" si="5"/>
        <v xml:space="preserve"> </v>
      </c>
      <c r="D128" s="128" t="str">
        <f t="shared" si="3"/>
        <v xml:space="preserve"> </v>
      </c>
      <c r="E128" s="126">
        <v>1.1574074074074073E-5</v>
      </c>
      <c r="F128" s="127" t="e">
        <f t="shared" si="4"/>
        <v>#N/A</v>
      </c>
      <c r="G128" t="str">
        <f>IF((ISERROR((VLOOKUP(B128,Calculation!C$2:C$368,1,FALSE)))),"not entered","")</f>
        <v/>
      </c>
    </row>
    <row r="129" spans="2:7">
      <c r="B129" s="124" t="s">
        <v>8</v>
      </c>
      <c r="C129" s="128" t="str">
        <f t="shared" si="5"/>
        <v xml:space="preserve"> </v>
      </c>
      <c r="D129" s="128" t="str">
        <f t="shared" si="3"/>
        <v xml:space="preserve"> </v>
      </c>
      <c r="E129" s="126">
        <v>1.1574074074074073E-5</v>
      </c>
      <c r="F129" s="127" t="e">
        <f t="shared" si="4"/>
        <v>#N/A</v>
      </c>
      <c r="G129" t="str">
        <f>IF((ISERROR((VLOOKUP(B129,Calculation!C$2:C$368,1,FALSE)))),"not entered","")</f>
        <v/>
      </c>
    </row>
    <row r="130" spans="2:7">
      <c r="B130" s="124" t="s">
        <v>8</v>
      </c>
      <c r="C130" s="128" t="str">
        <f t="shared" si="5"/>
        <v xml:space="preserve"> </v>
      </c>
      <c r="D130" s="128" t="str">
        <f t="shared" si="3"/>
        <v xml:space="preserve"> </v>
      </c>
      <c r="E130" s="126">
        <v>1.1574074074074073E-5</v>
      </c>
      <c r="F130" s="127" t="e">
        <f t="shared" si="4"/>
        <v>#N/A</v>
      </c>
      <c r="G130" t="str">
        <f>IF((ISERROR((VLOOKUP(B130,Calculation!C$2:C$368,1,FALSE)))),"not entered","")</f>
        <v/>
      </c>
    </row>
    <row r="131" spans="2:7">
      <c r="B131" s="124" t="s">
        <v>8</v>
      </c>
      <c r="C131" s="128" t="str">
        <f t="shared" si="5"/>
        <v xml:space="preserve"> </v>
      </c>
      <c r="D131" s="128" t="str">
        <f t="shared" si="3"/>
        <v xml:space="preserve"> </v>
      </c>
      <c r="E131" s="126">
        <v>1.1574074074074073E-5</v>
      </c>
      <c r="F131" s="127" t="e">
        <f t="shared" si="4"/>
        <v>#N/A</v>
      </c>
      <c r="G131" t="str">
        <f>IF((ISERROR((VLOOKUP(B131,Calculation!C$2:C$368,1,FALSE)))),"not entered","")</f>
        <v/>
      </c>
    </row>
    <row r="132" spans="2:7">
      <c r="B132" s="124" t="s">
        <v>8</v>
      </c>
      <c r="C132" s="128" t="str">
        <f t="shared" si="5"/>
        <v xml:space="preserve"> </v>
      </c>
      <c r="D132" s="128" t="str">
        <f t="shared" si="3"/>
        <v xml:space="preserve"> </v>
      </c>
      <c r="E132" s="126">
        <v>1.1574074074074073E-5</v>
      </c>
      <c r="F132" s="127" t="e">
        <f t="shared" si="4"/>
        <v>#N/A</v>
      </c>
      <c r="G132" t="str">
        <f>IF((ISERROR((VLOOKUP(B132,Calculation!C$2:C$368,1,FALSE)))),"not entered","")</f>
        <v/>
      </c>
    </row>
    <row r="133" spans="2:7">
      <c r="B133" s="124" t="s">
        <v>8</v>
      </c>
      <c r="C133" s="128" t="str">
        <f t="shared" si="5"/>
        <v xml:space="preserve"> </v>
      </c>
      <c r="D133" s="128" t="str">
        <f t="shared" si="3"/>
        <v xml:space="preserve"> </v>
      </c>
      <c r="E133" s="126">
        <v>1.1574074074074073E-5</v>
      </c>
      <c r="F133" s="127" t="e">
        <f t="shared" si="4"/>
        <v>#N/A</v>
      </c>
      <c r="G133" t="str">
        <f>IF((ISERROR((VLOOKUP(B133,Calculation!C$2:C$368,1,FALSE)))),"not entered","")</f>
        <v/>
      </c>
    </row>
    <row r="134" spans="2:7">
      <c r="B134" s="124" t="s">
        <v>8</v>
      </c>
      <c r="C134" s="128" t="str">
        <f t="shared" si="5"/>
        <v xml:space="preserve"> </v>
      </c>
      <c r="D134" s="128" t="str">
        <f t="shared" ref="D134:D197" si="6">VLOOKUP(B134,name,2,FALSE)</f>
        <v xml:space="preserve"> </v>
      </c>
      <c r="E134" s="126">
        <v>1.1574074074074073E-5</v>
      </c>
      <c r="F134" s="127" t="e">
        <f t="shared" ref="F134:F197" si="7">(VLOOKUP(C134,C$4:E$5,3,FALSE))/(E134/10000)</f>
        <v>#N/A</v>
      </c>
      <c r="G134" t="str">
        <f>IF((ISERROR((VLOOKUP(B134,Calculation!C$2:C$368,1,FALSE)))),"not entered","")</f>
        <v/>
      </c>
    </row>
    <row r="135" spans="2:7">
      <c r="B135" s="124" t="s">
        <v>8</v>
      </c>
      <c r="C135" s="128" t="str">
        <f t="shared" si="5"/>
        <v xml:space="preserve"> </v>
      </c>
      <c r="D135" s="128" t="str">
        <f t="shared" si="6"/>
        <v xml:space="preserve"> </v>
      </c>
      <c r="E135" s="126">
        <v>1.1574074074074073E-5</v>
      </c>
      <c r="F135" s="127" t="e">
        <f t="shared" si="7"/>
        <v>#N/A</v>
      </c>
      <c r="G135" t="str">
        <f>IF((ISERROR((VLOOKUP(B135,Calculation!C$2:C$368,1,FALSE)))),"not entered","")</f>
        <v/>
      </c>
    </row>
    <row r="136" spans="2:7">
      <c r="B136" s="124" t="s">
        <v>8</v>
      </c>
      <c r="C136" s="128" t="str">
        <f t="shared" si="5"/>
        <v xml:space="preserve"> </v>
      </c>
      <c r="D136" s="128" t="str">
        <f t="shared" si="6"/>
        <v xml:space="preserve"> </v>
      </c>
      <c r="E136" s="126">
        <v>1.1574074074074073E-5</v>
      </c>
      <c r="F136" s="127" t="e">
        <f t="shared" si="7"/>
        <v>#N/A</v>
      </c>
      <c r="G136" t="str">
        <f>IF((ISERROR((VLOOKUP(B136,Calculation!C$2:C$368,1,FALSE)))),"not entered","")</f>
        <v/>
      </c>
    </row>
    <row r="137" spans="2:7">
      <c r="B137" s="124" t="s">
        <v>8</v>
      </c>
      <c r="C137" s="128" t="str">
        <f t="shared" si="5"/>
        <v xml:space="preserve"> </v>
      </c>
      <c r="D137" s="128" t="str">
        <f t="shared" si="6"/>
        <v xml:space="preserve"> </v>
      </c>
      <c r="E137" s="126">
        <v>1.1574074074074073E-5</v>
      </c>
      <c r="F137" s="127" t="e">
        <f t="shared" si="7"/>
        <v>#N/A</v>
      </c>
      <c r="G137" t="str">
        <f>IF((ISERROR((VLOOKUP(B137,Calculation!C$2:C$368,1,FALSE)))),"not entered","")</f>
        <v/>
      </c>
    </row>
    <row r="138" spans="2:7">
      <c r="B138" s="124" t="s">
        <v>8</v>
      </c>
      <c r="C138" s="128" t="str">
        <f t="shared" si="5"/>
        <v xml:space="preserve"> </v>
      </c>
      <c r="D138" s="128" t="str">
        <f t="shared" si="6"/>
        <v xml:space="preserve"> </v>
      </c>
      <c r="E138" s="126">
        <v>1.1574074074074073E-5</v>
      </c>
      <c r="F138" s="127" t="e">
        <f t="shared" si="7"/>
        <v>#N/A</v>
      </c>
      <c r="G138" t="str">
        <f>IF((ISERROR((VLOOKUP(B138,Calculation!C$2:C$368,1,FALSE)))),"not entered","")</f>
        <v/>
      </c>
    </row>
    <row r="139" spans="2:7">
      <c r="B139" s="124" t="s">
        <v>8</v>
      </c>
      <c r="C139" s="128" t="str">
        <f t="shared" ref="C139:C202" si="8">VLOOKUP(B139,name,3,FALSE)</f>
        <v xml:space="preserve"> </v>
      </c>
      <c r="D139" s="128" t="str">
        <f t="shared" si="6"/>
        <v xml:space="preserve"> </v>
      </c>
      <c r="E139" s="126">
        <v>1.1574074074074073E-5</v>
      </c>
      <c r="F139" s="127" t="e">
        <f t="shared" si="7"/>
        <v>#N/A</v>
      </c>
      <c r="G139" t="str">
        <f>IF((ISERROR((VLOOKUP(B139,Calculation!C$2:C$368,1,FALSE)))),"not entered","")</f>
        <v/>
      </c>
    </row>
    <row r="140" spans="2:7">
      <c r="B140" s="124" t="s">
        <v>8</v>
      </c>
      <c r="C140" s="128" t="str">
        <f t="shared" si="8"/>
        <v xml:space="preserve"> </v>
      </c>
      <c r="D140" s="128" t="str">
        <f t="shared" si="6"/>
        <v xml:space="preserve"> </v>
      </c>
      <c r="E140" s="126">
        <v>1.1574074074074073E-5</v>
      </c>
      <c r="F140" s="127" t="e">
        <f t="shared" si="7"/>
        <v>#N/A</v>
      </c>
      <c r="G140" t="str">
        <f>IF((ISERROR((VLOOKUP(B140,Calculation!C$2:C$368,1,FALSE)))),"not entered","")</f>
        <v/>
      </c>
    </row>
    <row r="141" spans="2:7">
      <c r="B141" s="124" t="s">
        <v>8</v>
      </c>
      <c r="C141" s="128" t="str">
        <f t="shared" si="8"/>
        <v xml:space="preserve"> </v>
      </c>
      <c r="D141" s="128" t="str">
        <f t="shared" si="6"/>
        <v xml:space="preserve"> </v>
      </c>
      <c r="E141" s="126">
        <v>1.1574074074074073E-5</v>
      </c>
      <c r="F141" s="127" t="e">
        <f t="shared" si="7"/>
        <v>#N/A</v>
      </c>
      <c r="G141" t="str">
        <f>IF((ISERROR((VLOOKUP(B141,Calculation!C$2:C$368,1,FALSE)))),"not entered","")</f>
        <v/>
      </c>
    </row>
    <row r="142" spans="2:7">
      <c r="B142" s="124" t="s">
        <v>8</v>
      </c>
      <c r="C142" s="128" t="str">
        <f t="shared" si="8"/>
        <v xml:space="preserve"> </v>
      </c>
      <c r="D142" s="128" t="str">
        <f t="shared" si="6"/>
        <v xml:space="preserve"> </v>
      </c>
      <c r="E142" s="126">
        <v>1.1574074074074073E-5</v>
      </c>
      <c r="F142" s="127" t="e">
        <f t="shared" si="7"/>
        <v>#N/A</v>
      </c>
      <c r="G142" t="str">
        <f>IF((ISERROR((VLOOKUP(B142,Calculation!C$2:C$368,1,FALSE)))),"not entered","")</f>
        <v/>
      </c>
    </row>
    <row r="143" spans="2:7">
      <c r="B143" s="124" t="s">
        <v>8</v>
      </c>
      <c r="C143" s="128" t="str">
        <f t="shared" si="8"/>
        <v xml:space="preserve"> </v>
      </c>
      <c r="D143" s="128" t="str">
        <f t="shared" si="6"/>
        <v xml:space="preserve"> </v>
      </c>
      <c r="E143" s="126">
        <v>1.1574074074074073E-5</v>
      </c>
      <c r="F143" s="127" t="e">
        <f t="shared" si="7"/>
        <v>#N/A</v>
      </c>
      <c r="G143" t="str">
        <f>IF((ISERROR((VLOOKUP(B143,Calculation!C$2:C$368,1,FALSE)))),"not entered","")</f>
        <v/>
      </c>
    </row>
    <row r="144" spans="2:7">
      <c r="B144" s="124" t="s">
        <v>8</v>
      </c>
      <c r="C144" s="128" t="str">
        <f t="shared" si="8"/>
        <v xml:space="preserve"> </v>
      </c>
      <c r="D144" s="128" t="str">
        <f t="shared" si="6"/>
        <v xml:space="preserve"> </v>
      </c>
      <c r="E144" s="126">
        <v>1.1574074074074073E-5</v>
      </c>
      <c r="F144" s="127" t="e">
        <f t="shared" si="7"/>
        <v>#N/A</v>
      </c>
      <c r="G144" t="str">
        <f>IF((ISERROR((VLOOKUP(B144,Calculation!C$2:C$368,1,FALSE)))),"not entered","")</f>
        <v/>
      </c>
    </row>
    <row r="145" spans="2:7">
      <c r="B145" s="124" t="s">
        <v>8</v>
      </c>
      <c r="C145" s="128" t="str">
        <f t="shared" si="8"/>
        <v xml:space="preserve"> </v>
      </c>
      <c r="D145" s="128" t="str">
        <f t="shared" si="6"/>
        <v xml:space="preserve"> </v>
      </c>
      <c r="E145" s="126">
        <v>1.1574074074074073E-5</v>
      </c>
      <c r="F145" s="127" t="e">
        <f t="shared" si="7"/>
        <v>#N/A</v>
      </c>
      <c r="G145" t="str">
        <f>IF((ISERROR((VLOOKUP(B145,Calculation!C$2:C$368,1,FALSE)))),"not entered","")</f>
        <v/>
      </c>
    </row>
    <row r="146" spans="2:7">
      <c r="B146" s="124" t="s">
        <v>8</v>
      </c>
      <c r="C146" s="128" t="str">
        <f t="shared" si="8"/>
        <v xml:space="preserve"> </v>
      </c>
      <c r="D146" s="128" t="str">
        <f t="shared" si="6"/>
        <v xml:space="preserve"> </v>
      </c>
      <c r="E146" s="126">
        <v>1.1574074074074073E-5</v>
      </c>
      <c r="F146" s="127" t="e">
        <f t="shared" si="7"/>
        <v>#N/A</v>
      </c>
      <c r="G146" t="str">
        <f>IF((ISERROR((VLOOKUP(B146,Calculation!C$2:C$368,1,FALSE)))),"not entered","")</f>
        <v/>
      </c>
    </row>
    <row r="147" spans="2:7">
      <c r="B147" s="124" t="s">
        <v>8</v>
      </c>
      <c r="C147" s="128" t="str">
        <f t="shared" si="8"/>
        <v xml:space="preserve"> </v>
      </c>
      <c r="D147" s="128" t="str">
        <f t="shared" si="6"/>
        <v xml:space="preserve"> </v>
      </c>
      <c r="E147" s="126">
        <v>1.1574074074074073E-5</v>
      </c>
      <c r="F147" s="127" t="e">
        <f t="shared" si="7"/>
        <v>#N/A</v>
      </c>
      <c r="G147" t="str">
        <f>IF((ISERROR((VLOOKUP(B147,Calculation!C$2:C$368,1,FALSE)))),"not entered","")</f>
        <v/>
      </c>
    </row>
    <row r="148" spans="2:7">
      <c r="B148" s="124" t="s">
        <v>8</v>
      </c>
      <c r="C148" s="128" t="str">
        <f t="shared" si="8"/>
        <v xml:space="preserve"> </v>
      </c>
      <c r="D148" s="128" t="str">
        <f t="shared" si="6"/>
        <v xml:space="preserve"> </v>
      </c>
      <c r="E148" s="126">
        <v>1.1574074074074073E-5</v>
      </c>
      <c r="F148" s="127" t="e">
        <f t="shared" si="7"/>
        <v>#N/A</v>
      </c>
      <c r="G148" t="str">
        <f>IF((ISERROR((VLOOKUP(B148,Calculation!C$2:C$368,1,FALSE)))),"not entered","")</f>
        <v/>
      </c>
    </row>
    <row r="149" spans="2:7">
      <c r="B149" s="124" t="s">
        <v>8</v>
      </c>
      <c r="C149" s="128" t="str">
        <f t="shared" si="8"/>
        <v xml:space="preserve"> </v>
      </c>
      <c r="D149" s="128" t="str">
        <f t="shared" si="6"/>
        <v xml:space="preserve"> </v>
      </c>
      <c r="E149" s="126">
        <v>1.1574074074074073E-5</v>
      </c>
      <c r="F149" s="127" t="e">
        <f t="shared" si="7"/>
        <v>#N/A</v>
      </c>
      <c r="G149" t="str">
        <f>IF((ISERROR((VLOOKUP(B149,Calculation!C$2:C$368,1,FALSE)))),"not entered","")</f>
        <v/>
      </c>
    </row>
    <row r="150" spans="2:7">
      <c r="B150" s="124" t="s">
        <v>8</v>
      </c>
      <c r="C150" s="128" t="str">
        <f t="shared" si="8"/>
        <v xml:space="preserve"> </v>
      </c>
      <c r="D150" s="128" t="str">
        <f t="shared" si="6"/>
        <v xml:space="preserve"> </v>
      </c>
      <c r="E150" s="126">
        <v>1.1574074074074073E-5</v>
      </c>
      <c r="F150" s="127" t="e">
        <f t="shared" si="7"/>
        <v>#N/A</v>
      </c>
      <c r="G150" t="str">
        <f>IF((ISERROR((VLOOKUP(B150,Calculation!C$2:C$368,1,FALSE)))),"not entered","")</f>
        <v/>
      </c>
    </row>
    <row r="151" spans="2:7">
      <c r="B151" s="124" t="s">
        <v>8</v>
      </c>
      <c r="C151" s="128" t="str">
        <f t="shared" si="8"/>
        <v xml:space="preserve"> </v>
      </c>
      <c r="D151" s="128" t="str">
        <f t="shared" si="6"/>
        <v xml:space="preserve"> </v>
      </c>
      <c r="E151" s="126">
        <v>1.1574074074074073E-5</v>
      </c>
      <c r="F151" s="127" t="e">
        <f t="shared" si="7"/>
        <v>#N/A</v>
      </c>
      <c r="G151" t="str">
        <f>IF((ISERROR((VLOOKUP(B151,Calculation!C$2:C$368,1,FALSE)))),"not entered","")</f>
        <v/>
      </c>
    </row>
    <row r="152" spans="2:7">
      <c r="B152" s="124" t="s">
        <v>8</v>
      </c>
      <c r="C152" s="128" t="str">
        <f t="shared" si="8"/>
        <v xml:space="preserve"> </v>
      </c>
      <c r="D152" s="128" t="str">
        <f t="shared" si="6"/>
        <v xml:space="preserve"> </v>
      </c>
      <c r="E152" s="126">
        <v>1.1574074074074073E-5</v>
      </c>
      <c r="F152" s="127" t="e">
        <f t="shared" si="7"/>
        <v>#N/A</v>
      </c>
      <c r="G152" t="str">
        <f>IF((ISERROR((VLOOKUP(B152,Calculation!C$2:C$368,1,FALSE)))),"not entered","")</f>
        <v/>
      </c>
    </row>
    <row r="153" spans="2:7">
      <c r="B153" s="124" t="s">
        <v>8</v>
      </c>
      <c r="C153" s="128" t="str">
        <f t="shared" si="8"/>
        <v xml:space="preserve"> </v>
      </c>
      <c r="D153" s="128" t="str">
        <f t="shared" si="6"/>
        <v xml:space="preserve"> </v>
      </c>
      <c r="E153" s="126">
        <v>1.1574074074074073E-5</v>
      </c>
      <c r="F153" s="127" t="e">
        <f t="shared" si="7"/>
        <v>#N/A</v>
      </c>
      <c r="G153" t="str">
        <f>IF((ISERROR((VLOOKUP(B153,Calculation!C$2:C$368,1,FALSE)))),"not entered","")</f>
        <v/>
      </c>
    </row>
    <row r="154" spans="2:7">
      <c r="B154" s="124" t="s">
        <v>8</v>
      </c>
      <c r="C154" s="128" t="str">
        <f t="shared" si="8"/>
        <v xml:space="preserve"> </v>
      </c>
      <c r="D154" s="128" t="str">
        <f t="shared" si="6"/>
        <v xml:space="preserve"> </v>
      </c>
      <c r="E154" s="126">
        <v>1.1574074074074073E-5</v>
      </c>
      <c r="F154" s="127" t="e">
        <f t="shared" si="7"/>
        <v>#N/A</v>
      </c>
      <c r="G154" t="str">
        <f>IF((ISERROR((VLOOKUP(B154,Calculation!C$2:C$368,1,FALSE)))),"not entered","")</f>
        <v/>
      </c>
    </row>
    <row r="155" spans="2:7">
      <c r="B155" s="124" t="s">
        <v>8</v>
      </c>
      <c r="C155" s="128" t="str">
        <f t="shared" si="8"/>
        <v xml:space="preserve"> </v>
      </c>
      <c r="D155" s="128" t="str">
        <f t="shared" si="6"/>
        <v xml:space="preserve"> </v>
      </c>
      <c r="E155" s="126">
        <v>1.1574074074074073E-5</v>
      </c>
      <c r="F155" s="127" t="e">
        <f t="shared" si="7"/>
        <v>#N/A</v>
      </c>
      <c r="G155" t="str">
        <f>IF((ISERROR((VLOOKUP(B155,Calculation!C$2:C$368,1,FALSE)))),"not entered","")</f>
        <v/>
      </c>
    </row>
    <row r="156" spans="2:7">
      <c r="B156" s="124" t="s">
        <v>8</v>
      </c>
      <c r="C156" s="128" t="str">
        <f t="shared" si="8"/>
        <v xml:space="preserve"> </v>
      </c>
      <c r="D156" s="128" t="str">
        <f t="shared" si="6"/>
        <v xml:space="preserve"> </v>
      </c>
      <c r="E156" s="126">
        <v>1.1574074074074073E-5</v>
      </c>
      <c r="F156" s="127" t="e">
        <f t="shared" si="7"/>
        <v>#N/A</v>
      </c>
      <c r="G156" t="str">
        <f>IF((ISERROR((VLOOKUP(B156,Calculation!C$2:C$368,1,FALSE)))),"not entered","")</f>
        <v/>
      </c>
    </row>
    <row r="157" spans="2:7">
      <c r="B157" s="124" t="s">
        <v>8</v>
      </c>
      <c r="C157" s="128" t="str">
        <f t="shared" si="8"/>
        <v xml:space="preserve"> </v>
      </c>
      <c r="D157" s="128" t="str">
        <f t="shared" si="6"/>
        <v xml:space="preserve"> </v>
      </c>
      <c r="E157" s="126">
        <v>1.1574074074074073E-5</v>
      </c>
      <c r="F157" s="127" t="e">
        <f t="shared" si="7"/>
        <v>#N/A</v>
      </c>
      <c r="G157" t="str">
        <f>IF((ISERROR((VLOOKUP(B157,Calculation!C$2:C$368,1,FALSE)))),"not entered","")</f>
        <v/>
      </c>
    </row>
    <row r="158" spans="2:7">
      <c r="B158" s="124" t="s">
        <v>8</v>
      </c>
      <c r="C158" s="128" t="str">
        <f t="shared" si="8"/>
        <v xml:space="preserve"> </v>
      </c>
      <c r="D158" s="128" t="str">
        <f t="shared" si="6"/>
        <v xml:space="preserve"> </v>
      </c>
      <c r="E158" s="126">
        <v>1.1574074074074073E-5</v>
      </c>
      <c r="F158" s="127" t="e">
        <f t="shared" si="7"/>
        <v>#N/A</v>
      </c>
      <c r="G158" t="str">
        <f>IF((ISERROR((VLOOKUP(B158,Calculation!C$2:C$368,1,FALSE)))),"not entered","")</f>
        <v/>
      </c>
    </row>
    <row r="159" spans="2:7">
      <c r="B159" s="124" t="s">
        <v>8</v>
      </c>
      <c r="C159" s="128" t="str">
        <f t="shared" si="8"/>
        <v xml:space="preserve"> </v>
      </c>
      <c r="D159" s="128" t="str">
        <f t="shared" si="6"/>
        <v xml:space="preserve"> </v>
      </c>
      <c r="E159" s="126">
        <v>1.1574074074074073E-5</v>
      </c>
      <c r="F159" s="127" t="e">
        <f t="shared" si="7"/>
        <v>#N/A</v>
      </c>
      <c r="G159" t="str">
        <f>IF((ISERROR((VLOOKUP(B159,Calculation!C$2:C$368,1,FALSE)))),"not entered","")</f>
        <v/>
      </c>
    </row>
    <row r="160" spans="2:7">
      <c r="B160" s="124" t="s">
        <v>8</v>
      </c>
      <c r="C160" s="128" t="str">
        <f t="shared" si="8"/>
        <v xml:space="preserve"> </v>
      </c>
      <c r="D160" s="128" t="str">
        <f t="shared" si="6"/>
        <v xml:space="preserve"> </v>
      </c>
      <c r="E160" s="126">
        <v>1.1574074074074073E-5</v>
      </c>
      <c r="F160" s="127" t="e">
        <f t="shared" si="7"/>
        <v>#N/A</v>
      </c>
      <c r="G160" t="str">
        <f>IF((ISERROR((VLOOKUP(B160,Calculation!C$2:C$368,1,FALSE)))),"not entered","")</f>
        <v/>
      </c>
    </row>
    <row r="161" spans="2:7">
      <c r="B161" s="124" t="s">
        <v>8</v>
      </c>
      <c r="C161" s="128" t="str">
        <f t="shared" si="8"/>
        <v xml:space="preserve"> </v>
      </c>
      <c r="D161" s="128" t="str">
        <f t="shared" si="6"/>
        <v xml:space="preserve"> </v>
      </c>
      <c r="E161" s="126">
        <v>1.1574074074074073E-5</v>
      </c>
      <c r="F161" s="127" t="e">
        <f t="shared" si="7"/>
        <v>#N/A</v>
      </c>
      <c r="G161" t="str">
        <f>IF((ISERROR((VLOOKUP(B161,Calculation!C$2:C$368,1,FALSE)))),"not entered","")</f>
        <v/>
      </c>
    </row>
    <row r="162" spans="2:7">
      <c r="B162" s="124" t="s">
        <v>8</v>
      </c>
      <c r="C162" s="128" t="str">
        <f t="shared" si="8"/>
        <v xml:space="preserve"> </v>
      </c>
      <c r="D162" s="128" t="str">
        <f t="shared" si="6"/>
        <v xml:space="preserve"> </v>
      </c>
      <c r="E162" s="126">
        <v>1.1574074074074073E-5</v>
      </c>
      <c r="F162" s="127" t="e">
        <f t="shared" si="7"/>
        <v>#N/A</v>
      </c>
      <c r="G162" t="str">
        <f>IF((ISERROR((VLOOKUP(B162,Calculation!C$2:C$368,1,FALSE)))),"not entered","")</f>
        <v/>
      </c>
    </row>
    <row r="163" spans="2:7">
      <c r="B163" s="124" t="s">
        <v>8</v>
      </c>
      <c r="C163" s="128" t="str">
        <f t="shared" si="8"/>
        <v xml:space="preserve"> </v>
      </c>
      <c r="D163" s="128" t="str">
        <f t="shared" si="6"/>
        <v xml:space="preserve"> </v>
      </c>
      <c r="E163" s="126">
        <v>1.1574074074074073E-5</v>
      </c>
      <c r="F163" s="127" t="e">
        <f t="shared" si="7"/>
        <v>#N/A</v>
      </c>
      <c r="G163" t="str">
        <f>IF((ISERROR((VLOOKUP(B163,Calculation!C$2:C$368,1,FALSE)))),"not entered","")</f>
        <v/>
      </c>
    </row>
    <row r="164" spans="2:7">
      <c r="B164" s="124" t="s">
        <v>8</v>
      </c>
      <c r="C164" s="128" t="str">
        <f t="shared" si="8"/>
        <v xml:space="preserve"> </v>
      </c>
      <c r="D164" s="128" t="str">
        <f t="shared" si="6"/>
        <v xml:space="preserve"> </v>
      </c>
      <c r="E164" s="126">
        <v>1.1574074074074073E-5</v>
      </c>
      <c r="F164" s="127" t="e">
        <f t="shared" si="7"/>
        <v>#N/A</v>
      </c>
      <c r="G164" t="str">
        <f>IF((ISERROR((VLOOKUP(B164,Calculation!C$2:C$368,1,FALSE)))),"not entered","")</f>
        <v/>
      </c>
    </row>
    <row r="165" spans="2:7">
      <c r="B165" s="124" t="s">
        <v>8</v>
      </c>
      <c r="C165" s="128" t="str">
        <f t="shared" si="8"/>
        <v xml:space="preserve"> </v>
      </c>
      <c r="D165" s="128" t="str">
        <f t="shared" si="6"/>
        <v xml:space="preserve"> </v>
      </c>
      <c r="E165" s="126">
        <v>1.1574074074074073E-5</v>
      </c>
      <c r="F165" s="127" t="e">
        <f t="shared" si="7"/>
        <v>#N/A</v>
      </c>
      <c r="G165" t="str">
        <f>IF((ISERROR((VLOOKUP(B165,Calculation!C$2:C$368,1,FALSE)))),"not entered","")</f>
        <v/>
      </c>
    </row>
    <row r="166" spans="2:7">
      <c r="B166" s="124" t="s">
        <v>8</v>
      </c>
      <c r="C166" s="128" t="str">
        <f t="shared" si="8"/>
        <v xml:space="preserve"> </v>
      </c>
      <c r="D166" s="128" t="str">
        <f t="shared" si="6"/>
        <v xml:space="preserve"> </v>
      </c>
      <c r="E166" s="126">
        <v>1.1574074074074073E-5</v>
      </c>
      <c r="F166" s="127" t="e">
        <f t="shared" si="7"/>
        <v>#N/A</v>
      </c>
      <c r="G166" t="str">
        <f>IF((ISERROR((VLOOKUP(B166,Calculation!C$2:C$368,1,FALSE)))),"not entered","")</f>
        <v/>
      </c>
    </row>
    <row r="167" spans="2:7">
      <c r="B167" s="124" t="s">
        <v>8</v>
      </c>
      <c r="C167" s="128" t="str">
        <f t="shared" si="8"/>
        <v xml:space="preserve"> </v>
      </c>
      <c r="D167" s="128" t="str">
        <f t="shared" si="6"/>
        <v xml:space="preserve"> </v>
      </c>
      <c r="E167" s="126">
        <v>1.1574074074074073E-5</v>
      </c>
      <c r="F167" s="127" t="e">
        <f t="shared" si="7"/>
        <v>#N/A</v>
      </c>
      <c r="G167" t="str">
        <f>IF((ISERROR((VLOOKUP(B167,Calculation!C$2:C$368,1,FALSE)))),"not entered","")</f>
        <v/>
      </c>
    </row>
    <row r="168" spans="2:7">
      <c r="B168" s="124" t="s">
        <v>8</v>
      </c>
      <c r="C168" s="128" t="str">
        <f t="shared" si="8"/>
        <v xml:space="preserve"> </v>
      </c>
      <c r="D168" s="128" t="str">
        <f t="shared" si="6"/>
        <v xml:space="preserve"> </v>
      </c>
      <c r="E168" s="126">
        <v>1.1574074074074073E-5</v>
      </c>
      <c r="F168" s="127" t="e">
        <f t="shared" si="7"/>
        <v>#N/A</v>
      </c>
      <c r="G168" t="str">
        <f>IF((ISERROR((VLOOKUP(B168,Calculation!C$2:C$368,1,FALSE)))),"not entered","")</f>
        <v/>
      </c>
    </row>
    <row r="169" spans="2:7">
      <c r="B169" s="124" t="s">
        <v>8</v>
      </c>
      <c r="C169" s="128" t="str">
        <f t="shared" si="8"/>
        <v xml:space="preserve"> </v>
      </c>
      <c r="D169" s="128" t="str">
        <f t="shared" si="6"/>
        <v xml:space="preserve"> </v>
      </c>
      <c r="E169" s="126">
        <v>1.1574074074074073E-5</v>
      </c>
      <c r="F169" s="127" t="e">
        <f t="shared" si="7"/>
        <v>#N/A</v>
      </c>
      <c r="G169" t="str">
        <f>IF((ISERROR((VLOOKUP(B169,Calculation!C$2:C$368,1,FALSE)))),"not entered","")</f>
        <v/>
      </c>
    </row>
    <row r="170" spans="2:7">
      <c r="B170" s="124" t="s">
        <v>8</v>
      </c>
      <c r="C170" s="128" t="str">
        <f t="shared" si="8"/>
        <v xml:space="preserve"> </v>
      </c>
      <c r="D170" s="128" t="str">
        <f t="shared" si="6"/>
        <v xml:space="preserve"> </v>
      </c>
      <c r="E170" s="126">
        <v>1.1574074074074073E-5</v>
      </c>
      <c r="F170" s="127" t="e">
        <f t="shared" si="7"/>
        <v>#N/A</v>
      </c>
      <c r="G170" t="str">
        <f>IF((ISERROR((VLOOKUP(B170,Calculation!C$2:C$368,1,FALSE)))),"not entered","")</f>
        <v/>
      </c>
    </row>
    <row r="171" spans="2:7">
      <c r="B171" s="124" t="s">
        <v>8</v>
      </c>
      <c r="C171" s="128" t="str">
        <f t="shared" si="8"/>
        <v xml:space="preserve"> </v>
      </c>
      <c r="D171" s="128" t="str">
        <f t="shared" si="6"/>
        <v xml:space="preserve"> </v>
      </c>
      <c r="E171" s="126">
        <v>1.1574074074074073E-5</v>
      </c>
      <c r="F171" s="127" t="e">
        <f t="shared" si="7"/>
        <v>#N/A</v>
      </c>
      <c r="G171" t="str">
        <f>IF((ISERROR((VLOOKUP(B171,Calculation!C$2:C$368,1,FALSE)))),"not entered","")</f>
        <v/>
      </c>
    </row>
    <row r="172" spans="2:7">
      <c r="B172" s="124" t="s">
        <v>8</v>
      </c>
      <c r="C172" s="128" t="str">
        <f t="shared" si="8"/>
        <v xml:space="preserve"> </v>
      </c>
      <c r="D172" s="128" t="str">
        <f t="shared" si="6"/>
        <v xml:space="preserve"> </v>
      </c>
      <c r="E172" s="126">
        <v>1.1574074074074073E-5</v>
      </c>
      <c r="F172" s="127" t="e">
        <f t="shared" si="7"/>
        <v>#N/A</v>
      </c>
      <c r="G172" t="str">
        <f>IF((ISERROR((VLOOKUP(B172,Calculation!C$2:C$368,1,FALSE)))),"not entered","")</f>
        <v/>
      </c>
    </row>
    <row r="173" spans="2:7">
      <c r="B173" s="124" t="s">
        <v>8</v>
      </c>
      <c r="C173" s="128" t="str">
        <f t="shared" si="8"/>
        <v xml:space="preserve"> </v>
      </c>
      <c r="D173" s="128" t="str">
        <f t="shared" si="6"/>
        <v xml:space="preserve"> </v>
      </c>
      <c r="E173" s="126">
        <v>1.1574074074074073E-5</v>
      </c>
      <c r="F173" s="127" t="e">
        <f t="shared" si="7"/>
        <v>#N/A</v>
      </c>
      <c r="G173" t="str">
        <f>IF((ISERROR((VLOOKUP(B173,Calculation!C$2:C$368,1,FALSE)))),"not entered","")</f>
        <v/>
      </c>
    </row>
    <row r="174" spans="2:7">
      <c r="B174" s="124" t="s">
        <v>8</v>
      </c>
      <c r="C174" s="128" t="str">
        <f t="shared" si="8"/>
        <v xml:space="preserve"> </v>
      </c>
      <c r="D174" s="128" t="str">
        <f t="shared" si="6"/>
        <v xml:space="preserve"> </v>
      </c>
      <c r="E174" s="126">
        <v>1.1574074074074073E-5</v>
      </c>
      <c r="F174" s="127" t="e">
        <f t="shared" si="7"/>
        <v>#N/A</v>
      </c>
      <c r="G174" t="str">
        <f>IF((ISERROR((VLOOKUP(B174,Calculation!C$2:C$368,1,FALSE)))),"not entered","")</f>
        <v/>
      </c>
    </row>
    <row r="175" spans="2:7">
      <c r="B175" s="124" t="s">
        <v>8</v>
      </c>
      <c r="C175" s="128" t="str">
        <f t="shared" si="8"/>
        <v xml:space="preserve"> </v>
      </c>
      <c r="D175" s="128" t="str">
        <f t="shared" si="6"/>
        <v xml:space="preserve"> </v>
      </c>
      <c r="E175" s="126">
        <v>1.1574074074074073E-5</v>
      </c>
      <c r="F175" s="127" t="e">
        <f t="shared" si="7"/>
        <v>#N/A</v>
      </c>
      <c r="G175" t="str">
        <f>IF((ISERROR((VLOOKUP(B175,Calculation!C$2:C$368,1,FALSE)))),"not entered","")</f>
        <v/>
      </c>
    </row>
    <row r="176" spans="2:7">
      <c r="B176" s="124" t="s">
        <v>8</v>
      </c>
      <c r="C176" s="128" t="str">
        <f t="shared" si="8"/>
        <v xml:space="preserve"> </v>
      </c>
      <c r="D176" s="128" t="str">
        <f t="shared" si="6"/>
        <v xml:space="preserve"> </v>
      </c>
      <c r="E176" s="126">
        <v>1.1574074074074073E-5</v>
      </c>
      <c r="F176" s="127" t="e">
        <f t="shared" si="7"/>
        <v>#N/A</v>
      </c>
      <c r="G176" t="str">
        <f>IF((ISERROR((VLOOKUP(B176,Calculation!C$2:C$368,1,FALSE)))),"not entered","")</f>
        <v/>
      </c>
    </row>
    <row r="177" spans="2:7">
      <c r="B177" s="124" t="s">
        <v>8</v>
      </c>
      <c r="C177" s="128" t="str">
        <f t="shared" si="8"/>
        <v xml:space="preserve"> </v>
      </c>
      <c r="D177" s="128" t="str">
        <f t="shared" si="6"/>
        <v xml:space="preserve"> </v>
      </c>
      <c r="E177" s="126">
        <v>1.1574074074074073E-5</v>
      </c>
      <c r="F177" s="127" t="e">
        <f t="shared" si="7"/>
        <v>#N/A</v>
      </c>
      <c r="G177" t="str">
        <f>IF((ISERROR((VLOOKUP(B177,Calculation!C$2:C$368,1,FALSE)))),"not entered","")</f>
        <v/>
      </c>
    </row>
    <row r="178" spans="2:7">
      <c r="B178" s="124" t="s">
        <v>8</v>
      </c>
      <c r="C178" s="128" t="str">
        <f t="shared" si="8"/>
        <v xml:space="preserve"> </v>
      </c>
      <c r="D178" s="128" t="str">
        <f t="shared" si="6"/>
        <v xml:space="preserve"> </v>
      </c>
      <c r="E178" s="126">
        <v>1.1574074074074073E-5</v>
      </c>
      <c r="F178" s="127" t="e">
        <f t="shared" si="7"/>
        <v>#N/A</v>
      </c>
      <c r="G178" t="str">
        <f>IF((ISERROR((VLOOKUP(B178,Calculation!C$2:C$368,1,FALSE)))),"not entered","")</f>
        <v/>
      </c>
    </row>
    <row r="179" spans="2:7">
      <c r="B179" s="124" t="s">
        <v>8</v>
      </c>
      <c r="C179" s="128" t="str">
        <f t="shared" si="8"/>
        <v xml:space="preserve"> </v>
      </c>
      <c r="D179" s="128" t="str">
        <f t="shared" si="6"/>
        <v xml:space="preserve"> </v>
      </c>
      <c r="E179" s="126">
        <v>1.1574074074074073E-5</v>
      </c>
      <c r="F179" s="127" t="e">
        <f t="shared" si="7"/>
        <v>#N/A</v>
      </c>
      <c r="G179" t="str">
        <f>IF((ISERROR((VLOOKUP(B179,Calculation!C$2:C$368,1,FALSE)))),"not entered","")</f>
        <v/>
      </c>
    </row>
    <row r="180" spans="2:7">
      <c r="B180" s="124" t="s">
        <v>8</v>
      </c>
      <c r="C180" s="128" t="str">
        <f t="shared" si="8"/>
        <v xml:space="preserve"> </v>
      </c>
      <c r="D180" s="128" t="str">
        <f t="shared" si="6"/>
        <v xml:space="preserve"> </v>
      </c>
      <c r="E180" s="126">
        <v>1.1574074074074073E-5</v>
      </c>
      <c r="F180" s="127" t="e">
        <f t="shared" si="7"/>
        <v>#N/A</v>
      </c>
      <c r="G180" t="str">
        <f>IF((ISERROR((VLOOKUP(B180,Calculation!C$2:C$368,1,FALSE)))),"not entered","")</f>
        <v/>
      </c>
    </row>
    <row r="181" spans="2:7">
      <c r="B181" s="124" t="s">
        <v>8</v>
      </c>
      <c r="C181" s="128" t="str">
        <f t="shared" si="8"/>
        <v xml:space="preserve"> </v>
      </c>
      <c r="D181" s="128" t="str">
        <f t="shared" si="6"/>
        <v xml:space="preserve"> </v>
      </c>
      <c r="E181" s="126">
        <v>1.1574074074074073E-5</v>
      </c>
      <c r="F181" s="127" t="e">
        <f t="shared" si="7"/>
        <v>#N/A</v>
      </c>
      <c r="G181" t="str">
        <f>IF((ISERROR((VLOOKUP(B181,Calculation!C$2:C$368,1,FALSE)))),"not entered","")</f>
        <v/>
      </c>
    </row>
    <row r="182" spans="2:7">
      <c r="B182" s="124" t="s">
        <v>8</v>
      </c>
      <c r="C182" s="128" t="str">
        <f t="shared" si="8"/>
        <v xml:space="preserve"> </v>
      </c>
      <c r="D182" s="128" t="str">
        <f t="shared" si="6"/>
        <v xml:space="preserve"> </v>
      </c>
      <c r="E182" s="126">
        <v>1.1574074074074073E-5</v>
      </c>
      <c r="F182" s="127" t="e">
        <f t="shared" si="7"/>
        <v>#N/A</v>
      </c>
      <c r="G182" t="str">
        <f>IF((ISERROR((VLOOKUP(B182,Calculation!C$2:C$368,1,FALSE)))),"not entered","")</f>
        <v/>
      </c>
    </row>
    <row r="183" spans="2:7">
      <c r="B183" s="124" t="s">
        <v>8</v>
      </c>
      <c r="C183" s="128" t="str">
        <f t="shared" si="8"/>
        <v xml:space="preserve"> </v>
      </c>
      <c r="D183" s="128" t="str">
        <f t="shared" si="6"/>
        <v xml:space="preserve"> </v>
      </c>
      <c r="E183" s="126">
        <v>1.1574074074074073E-5</v>
      </c>
      <c r="F183" s="127" t="e">
        <f t="shared" si="7"/>
        <v>#N/A</v>
      </c>
      <c r="G183" t="str">
        <f>IF((ISERROR((VLOOKUP(B183,Calculation!C$2:C$368,1,FALSE)))),"not entered","")</f>
        <v/>
      </c>
    </row>
    <row r="184" spans="2:7">
      <c r="B184" s="124" t="s">
        <v>8</v>
      </c>
      <c r="C184" s="128" t="str">
        <f t="shared" si="8"/>
        <v xml:space="preserve"> </v>
      </c>
      <c r="D184" s="128" t="str">
        <f t="shared" si="6"/>
        <v xml:space="preserve"> </v>
      </c>
      <c r="E184" s="126">
        <v>1.1574074074074073E-5</v>
      </c>
      <c r="F184" s="127" t="e">
        <f t="shared" si="7"/>
        <v>#N/A</v>
      </c>
      <c r="G184" t="str">
        <f>IF((ISERROR((VLOOKUP(B184,Calculation!C$2:C$368,1,FALSE)))),"not entered","")</f>
        <v/>
      </c>
    </row>
    <row r="185" spans="2:7">
      <c r="B185" s="124" t="s">
        <v>8</v>
      </c>
      <c r="C185" s="128" t="str">
        <f t="shared" si="8"/>
        <v xml:space="preserve"> </v>
      </c>
      <c r="D185" s="128" t="str">
        <f t="shared" si="6"/>
        <v xml:space="preserve"> </v>
      </c>
      <c r="E185" s="126">
        <v>1.1574074074074073E-5</v>
      </c>
      <c r="F185" s="127" t="e">
        <f t="shared" si="7"/>
        <v>#N/A</v>
      </c>
      <c r="G185" t="str">
        <f>IF((ISERROR((VLOOKUP(B185,Calculation!C$2:C$368,1,FALSE)))),"not entered","")</f>
        <v/>
      </c>
    </row>
    <row r="186" spans="2:7">
      <c r="B186" s="124" t="s">
        <v>8</v>
      </c>
      <c r="C186" s="128" t="str">
        <f t="shared" si="8"/>
        <v xml:space="preserve"> </v>
      </c>
      <c r="D186" s="128" t="str">
        <f t="shared" si="6"/>
        <v xml:space="preserve"> </v>
      </c>
      <c r="E186" s="126">
        <v>1.1574074074074073E-5</v>
      </c>
      <c r="F186" s="127" t="e">
        <f t="shared" si="7"/>
        <v>#N/A</v>
      </c>
      <c r="G186" t="str">
        <f>IF((ISERROR((VLOOKUP(B186,Calculation!C$2:C$368,1,FALSE)))),"not entered","")</f>
        <v/>
      </c>
    </row>
    <row r="187" spans="2:7">
      <c r="B187" s="124" t="s">
        <v>8</v>
      </c>
      <c r="C187" s="128" t="str">
        <f t="shared" si="8"/>
        <v xml:space="preserve"> </v>
      </c>
      <c r="D187" s="128" t="str">
        <f t="shared" si="6"/>
        <v xml:space="preserve"> </v>
      </c>
      <c r="E187" s="126">
        <v>1.1574074074074073E-5</v>
      </c>
      <c r="F187" s="127" t="e">
        <f t="shared" si="7"/>
        <v>#N/A</v>
      </c>
      <c r="G187" t="str">
        <f>IF((ISERROR((VLOOKUP(B187,Calculation!C$2:C$368,1,FALSE)))),"not entered","")</f>
        <v/>
      </c>
    </row>
    <row r="188" spans="2:7">
      <c r="B188" s="124" t="s">
        <v>8</v>
      </c>
      <c r="C188" s="128" t="str">
        <f t="shared" si="8"/>
        <v xml:space="preserve"> </v>
      </c>
      <c r="D188" s="128" t="str">
        <f t="shared" si="6"/>
        <v xml:space="preserve"> </v>
      </c>
      <c r="E188" s="126">
        <v>1.1574074074074073E-5</v>
      </c>
      <c r="F188" s="127" t="e">
        <f t="shared" si="7"/>
        <v>#N/A</v>
      </c>
      <c r="G188" t="str">
        <f>IF((ISERROR((VLOOKUP(B188,Calculation!C$2:C$368,1,FALSE)))),"not entered","")</f>
        <v/>
      </c>
    </row>
    <row r="189" spans="2:7">
      <c r="B189" s="124" t="s">
        <v>8</v>
      </c>
      <c r="C189" s="128" t="str">
        <f t="shared" si="8"/>
        <v xml:space="preserve"> </v>
      </c>
      <c r="D189" s="128" t="str">
        <f t="shared" si="6"/>
        <v xml:space="preserve"> </v>
      </c>
      <c r="E189" s="126">
        <v>1.1574074074074073E-5</v>
      </c>
      <c r="F189" s="127" t="e">
        <f t="shared" si="7"/>
        <v>#N/A</v>
      </c>
      <c r="G189" t="str">
        <f>IF((ISERROR((VLOOKUP(B189,Calculation!C$2:C$368,1,FALSE)))),"not entered","")</f>
        <v/>
      </c>
    </row>
    <row r="190" spans="2:7">
      <c r="B190" s="124" t="s">
        <v>8</v>
      </c>
      <c r="C190" s="128" t="str">
        <f t="shared" si="8"/>
        <v xml:space="preserve"> </v>
      </c>
      <c r="D190" s="128" t="str">
        <f t="shared" si="6"/>
        <v xml:space="preserve"> </v>
      </c>
      <c r="E190" s="126">
        <v>1.1574074074074073E-5</v>
      </c>
      <c r="F190" s="127" t="e">
        <f t="shared" si="7"/>
        <v>#N/A</v>
      </c>
      <c r="G190" t="str">
        <f>IF((ISERROR((VLOOKUP(B190,Calculation!C$2:C$368,1,FALSE)))),"not entered","")</f>
        <v/>
      </c>
    </row>
    <row r="191" spans="2:7">
      <c r="B191" s="124" t="s">
        <v>8</v>
      </c>
      <c r="C191" s="128" t="str">
        <f t="shared" si="8"/>
        <v xml:space="preserve"> </v>
      </c>
      <c r="D191" s="128" t="str">
        <f t="shared" si="6"/>
        <v xml:space="preserve"> </v>
      </c>
      <c r="E191" s="126">
        <v>1.1574074074074073E-5</v>
      </c>
      <c r="F191" s="127" t="e">
        <f t="shared" si="7"/>
        <v>#N/A</v>
      </c>
      <c r="G191" t="str">
        <f>IF((ISERROR((VLOOKUP(B191,Calculation!C$2:C$368,1,FALSE)))),"not entered","")</f>
        <v/>
      </c>
    </row>
    <row r="192" spans="2:7">
      <c r="B192" s="124" t="s">
        <v>8</v>
      </c>
      <c r="C192" s="128" t="str">
        <f t="shared" si="8"/>
        <v xml:space="preserve"> </v>
      </c>
      <c r="D192" s="128" t="str">
        <f t="shared" si="6"/>
        <v xml:space="preserve"> </v>
      </c>
      <c r="E192" s="126">
        <v>1.1574074074074073E-5</v>
      </c>
      <c r="F192" s="127" t="e">
        <f t="shared" si="7"/>
        <v>#N/A</v>
      </c>
      <c r="G192" t="str">
        <f>IF((ISERROR((VLOOKUP(B192,Calculation!C$2:C$368,1,FALSE)))),"not entered","")</f>
        <v/>
      </c>
    </row>
    <row r="193" spans="2:7">
      <c r="B193" s="124" t="s">
        <v>8</v>
      </c>
      <c r="C193" s="128" t="str">
        <f t="shared" si="8"/>
        <v xml:space="preserve"> </v>
      </c>
      <c r="D193" s="128" t="str">
        <f t="shared" si="6"/>
        <v xml:space="preserve"> </v>
      </c>
      <c r="E193" s="126">
        <v>1.1574074074074073E-5</v>
      </c>
      <c r="F193" s="127" t="e">
        <f t="shared" si="7"/>
        <v>#N/A</v>
      </c>
      <c r="G193" t="str">
        <f>IF((ISERROR((VLOOKUP(B193,Calculation!C$2:C$368,1,FALSE)))),"not entered","")</f>
        <v/>
      </c>
    </row>
    <row r="194" spans="2:7">
      <c r="B194" s="124" t="s">
        <v>8</v>
      </c>
      <c r="C194" s="128" t="str">
        <f t="shared" si="8"/>
        <v xml:space="preserve"> </v>
      </c>
      <c r="D194" s="128" t="str">
        <f t="shared" si="6"/>
        <v xml:space="preserve"> </v>
      </c>
      <c r="E194" s="126">
        <v>1.1574074074074073E-5</v>
      </c>
      <c r="F194" s="127" t="e">
        <f t="shared" si="7"/>
        <v>#N/A</v>
      </c>
      <c r="G194" t="str">
        <f>IF((ISERROR((VLOOKUP(B194,Calculation!C$2:C$368,1,FALSE)))),"not entered","")</f>
        <v/>
      </c>
    </row>
    <row r="195" spans="2:7">
      <c r="B195" s="124" t="s">
        <v>8</v>
      </c>
      <c r="C195" s="128" t="str">
        <f t="shared" si="8"/>
        <v xml:space="preserve"> </v>
      </c>
      <c r="D195" s="128" t="str">
        <f t="shared" si="6"/>
        <v xml:space="preserve"> </v>
      </c>
      <c r="E195" s="126">
        <v>1.1574074074074073E-5</v>
      </c>
      <c r="F195" s="127" t="e">
        <f t="shared" si="7"/>
        <v>#N/A</v>
      </c>
      <c r="G195" t="str">
        <f>IF((ISERROR((VLOOKUP(B195,Calculation!C$2:C$368,1,FALSE)))),"not entered","")</f>
        <v/>
      </c>
    </row>
    <row r="196" spans="2:7">
      <c r="B196" s="124" t="s">
        <v>8</v>
      </c>
      <c r="C196" s="128" t="str">
        <f t="shared" si="8"/>
        <v xml:space="preserve"> </v>
      </c>
      <c r="D196" s="128" t="str">
        <f t="shared" si="6"/>
        <v xml:space="preserve"> </v>
      </c>
      <c r="E196" s="126">
        <v>1.1574074074074073E-5</v>
      </c>
      <c r="F196" s="127" t="e">
        <f t="shared" si="7"/>
        <v>#N/A</v>
      </c>
      <c r="G196" t="str">
        <f>IF((ISERROR((VLOOKUP(B196,Calculation!C$2:C$368,1,FALSE)))),"not entered","")</f>
        <v/>
      </c>
    </row>
    <row r="197" spans="2:7">
      <c r="B197" s="124" t="s">
        <v>8</v>
      </c>
      <c r="C197" s="128" t="str">
        <f t="shared" si="8"/>
        <v xml:space="preserve"> </v>
      </c>
      <c r="D197" s="128" t="str">
        <f t="shared" si="6"/>
        <v xml:space="preserve"> </v>
      </c>
      <c r="E197" s="126">
        <v>1.1574074074074073E-5</v>
      </c>
      <c r="F197" s="127" t="e">
        <f t="shared" si="7"/>
        <v>#N/A</v>
      </c>
      <c r="G197" t="str">
        <f>IF((ISERROR((VLOOKUP(B197,Calculation!C$2:C$368,1,FALSE)))),"not entered","")</f>
        <v/>
      </c>
    </row>
    <row r="198" spans="2:7">
      <c r="B198" s="124" t="s">
        <v>8</v>
      </c>
      <c r="C198" s="128" t="str">
        <f t="shared" si="8"/>
        <v xml:space="preserve"> </v>
      </c>
      <c r="D198" s="128" t="str">
        <f t="shared" ref="D198:D203" si="9">VLOOKUP(B198,name,2,FALSE)</f>
        <v xml:space="preserve"> </v>
      </c>
      <c r="E198" s="126">
        <v>1.1574074074074073E-5</v>
      </c>
      <c r="F198" s="127" t="e">
        <f t="shared" ref="F198:F203" si="10">(VLOOKUP(C198,C$4:E$5,3,FALSE))/(E198/10000)</f>
        <v>#N/A</v>
      </c>
      <c r="G198" t="str">
        <f>IF((ISERROR((VLOOKUP(B198,Calculation!C$2:C$368,1,FALSE)))),"not entered","")</f>
        <v/>
      </c>
    </row>
    <row r="199" spans="2:7">
      <c r="B199" s="124" t="s">
        <v>8</v>
      </c>
      <c r="C199" s="128" t="str">
        <f t="shared" si="8"/>
        <v xml:space="preserve"> </v>
      </c>
      <c r="D199" s="128" t="str">
        <f t="shared" si="9"/>
        <v xml:space="preserve"> </v>
      </c>
      <c r="E199" s="126">
        <v>1.1574074074074073E-5</v>
      </c>
      <c r="F199" s="127" t="e">
        <f t="shared" si="10"/>
        <v>#N/A</v>
      </c>
      <c r="G199" t="str">
        <f>IF((ISERROR((VLOOKUP(B199,Calculation!C$2:C$368,1,FALSE)))),"not entered","")</f>
        <v/>
      </c>
    </row>
    <row r="200" spans="2:7">
      <c r="B200" s="124" t="s">
        <v>8</v>
      </c>
      <c r="C200" s="128" t="str">
        <f t="shared" si="8"/>
        <v xml:space="preserve"> </v>
      </c>
      <c r="D200" s="128" t="str">
        <f t="shared" si="9"/>
        <v xml:space="preserve"> </v>
      </c>
      <c r="E200" s="126">
        <v>1.1574074074074073E-5</v>
      </c>
      <c r="F200" s="127" t="e">
        <f t="shared" si="10"/>
        <v>#N/A</v>
      </c>
      <c r="G200" t="str">
        <f>IF((ISERROR((VLOOKUP(B200,Calculation!C$2:C$368,1,FALSE)))),"not entered","")</f>
        <v/>
      </c>
    </row>
    <row r="201" spans="2:7">
      <c r="B201" s="124" t="s">
        <v>8</v>
      </c>
      <c r="C201" s="128" t="str">
        <f t="shared" si="8"/>
        <v xml:space="preserve"> </v>
      </c>
      <c r="D201" s="128" t="str">
        <f t="shared" si="9"/>
        <v xml:space="preserve"> </v>
      </c>
      <c r="E201" s="126">
        <v>1.1574074074074073E-5</v>
      </c>
      <c r="F201" s="127" t="e">
        <f t="shared" si="10"/>
        <v>#N/A</v>
      </c>
      <c r="G201" t="str">
        <f>IF((ISERROR((VLOOKUP(B201,Calculation!C$2:C$368,1,FALSE)))),"not entered","")</f>
        <v/>
      </c>
    </row>
    <row r="202" spans="2:7">
      <c r="B202" s="124" t="s">
        <v>8</v>
      </c>
      <c r="C202" s="128" t="str">
        <f t="shared" si="8"/>
        <v xml:space="preserve"> </v>
      </c>
      <c r="D202" s="128" t="str">
        <f t="shared" si="9"/>
        <v xml:space="preserve"> </v>
      </c>
      <c r="E202" s="126">
        <v>1.1574074074074073E-5</v>
      </c>
      <c r="F202" s="127" t="e">
        <f t="shared" si="10"/>
        <v>#N/A</v>
      </c>
      <c r="G202" t="str">
        <f>IF((ISERROR((VLOOKUP(B202,Calculation!C$2:C$368,1,FALSE)))),"not entered","")</f>
        <v/>
      </c>
    </row>
    <row r="203" spans="2:7">
      <c r="B203" s="124" t="s">
        <v>8</v>
      </c>
      <c r="C203" s="128" t="str">
        <f>VLOOKUP(B203,name,3,FALSE)</f>
        <v xml:space="preserve"> </v>
      </c>
      <c r="D203" s="128" t="str">
        <f t="shared" si="9"/>
        <v xml:space="preserve"> </v>
      </c>
      <c r="E203" s="126">
        <v>1.1574074074074073E-5</v>
      </c>
      <c r="F203" s="127" t="e">
        <f t="shared" si="10"/>
        <v>#N/A</v>
      </c>
      <c r="G203" t="str">
        <f>IF((ISERROR((VLOOKUP(B203,Calculation!C$2:C$368,1,FALSE)))),"not entered","")</f>
        <v/>
      </c>
    </row>
    <row r="204" spans="2:7" ht="13.5" thickBot="1">
      <c r="B204" s="129"/>
      <c r="C204" s="130"/>
      <c r="D204" s="130"/>
      <c r="E204" s="131"/>
      <c r="F204" s="132"/>
    </row>
    <row r="205" spans="2:7">
      <c r="B205" s="30"/>
      <c r="C205" s="57"/>
      <c r="D205" s="57"/>
      <c r="E205" s="31"/>
      <c r="F205" s="32"/>
    </row>
    <row r="206" spans="2:7">
      <c r="B206" s="30"/>
      <c r="C206" s="57"/>
      <c r="D206" s="57"/>
      <c r="E206" s="31"/>
      <c r="F206" s="32"/>
    </row>
  </sheetData>
  <phoneticPr fontId="2" type="noConversion"/>
  <conditionalFormatting sqref="B1:B3 B205:B206">
    <cfRule type="cellIs" dxfId="32" priority="5" stopIfTrue="1" operator="equal">
      <formula>"x"</formula>
    </cfRule>
  </conditionalFormatting>
  <conditionalFormatting sqref="G4:G204">
    <cfRule type="cellIs" dxfId="31" priority="6" stopIfTrue="1" operator="equal">
      <formula>#N/A</formula>
    </cfRule>
  </conditionalFormatting>
  <conditionalFormatting sqref="G4:G30">
    <cfRule type="cellIs" dxfId="30" priority="3" stopIfTrue="1" operator="equal">
      <formula>#N/A</formula>
    </cfRule>
  </conditionalFormatting>
  <conditionalFormatting sqref="B4:B5 B7:B204">
    <cfRule type="cellIs" dxfId="29" priority="2" stopIfTrue="1" operator="equal">
      <formula>"x"</formula>
    </cfRule>
  </conditionalFormatting>
  <conditionalFormatting sqref="B6">
    <cfRule type="cellIs" dxfId="28" priority="1" stopIfTrue="1" operator="equal">
      <formula>"x"</formula>
    </cfRule>
  </conditionalFormatting>
  <pageMargins left="0.75" right="0.75" top="1" bottom="1" header="0.5" footer="0.5"/>
  <headerFooter alignWithMargins="0"/>
  <webPublishItems count="2">
    <webPublishItem id="14641" divId="ebta league Youth_14641" sourceType="range" sourceRef="A1:F6" destinationFile="C:\A TEER\Web\TEER League 09\waveyney2 09.htm"/>
    <webPublishItem id="16524" divId="ebta league Youth_16524" sourceType="range" sourceRef="A1:F8" destinationFile="C:\A TEER\Web\TEER League 08\waveney J.htm"/>
  </webPublishItems>
</worksheet>
</file>

<file path=xl/worksheets/sheet18.xml><?xml version="1.0" encoding="utf-8"?>
<worksheet xmlns="http://schemas.openxmlformats.org/spreadsheetml/2006/main" xmlns:r="http://schemas.openxmlformats.org/officeDocument/2006/relationships">
  <dimension ref="B1:G204"/>
  <sheetViews>
    <sheetView workbookViewId="0">
      <selection activeCell="B4" sqref="B4:F204"/>
    </sheetView>
  </sheetViews>
  <sheetFormatPr defaultRowHeight="12.75"/>
  <cols>
    <col min="1" max="1" width="2" customWidth="1"/>
    <col min="2" max="2" width="13.85546875" bestFit="1" customWidth="1"/>
    <col min="3" max="3" width="7.140625" bestFit="1" customWidth="1"/>
    <col min="4" max="4" width="21.42578125" bestFit="1" customWidth="1"/>
    <col min="5" max="5" width="8.140625" bestFit="1" customWidth="1"/>
    <col min="6" max="6" width="8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Races!A16</f>
        <v>Tri 11</v>
      </c>
      <c r="C2" s="57"/>
      <c r="D2" s="31"/>
      <c r="E2" s="32"/>
    </row>
    <row r="3" spans="2:7" ht="13.5" thickBot="1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>
      <c r="B4" s="120" t="s">
        <v>69</v>
      </c>
      <c r="C4" s="121" t="s">
        <v>73</v>
      </c>
      <c r="D4" s="121"/>
      <c r="E4" s="122">
        <v>1.1574074074074073E-5</v>
      </c>
      <c r="F4" s="123"/>
      <c r="G4" t="str">
        <f>IF((ISERROR((VLOOKUP(B4,Calculation!C$2:C$368,1,FALSE)))),"not entered","")</f>
        <v/>
      </c>
    </row>
    <row r="5" spans="2:7">
      <c r="B5" s="124" t="s">
        <v>69</v>
      </c>
      <c r="C5" s="125" t="s">
        <v>74</v>
      </c>
      <c r="D5" s="125"/>
      <c r="E5" s="126">
        <v>1.1574074074074073E-5</v>
      </c>
      <c r="F5" s="127"/>
      <c r="G5" t="str">
        <f>IF((ISERROR((VLOOKUP(B5,Calculation!C$2:C$368,1,FALSE)))),"not entered","")</f>
        <v/>
      </c>
    </row>
    <row r="6" spans="2:7">
      <c r="B6" s="124" t="s">
        <v>8</v>
      </c>
      <c r="C6" s="128" t="str">
        <f>VLOOKUP(B6,name,3,FALSE)</f>
        <v xml:space="preserve"> </v>
      </c>
      <c r="D6" s="128" t="str">
        <f t="shared" ref="D6:D69" si="0">VLOOKUP(B6,name,2,FALSE)</f>
        <v xml:space="preserve"> </v>
      </c>
      <c r="E6" s="126">
        <v>1.1574074074074073E-5</v>
      </c>
      <c r="F6" s="127" t="e">
        <f t="shared" ref="F6:F69" si="1">(VLOOKUP(C6,C$4:E$5,3,FALSE))/(E6/10000)</f>
        <v>#N/A</v>
      </c>
      <c r="G6" t="str">
        <f>IF((ISERROR((VLOOKUP(B6,Calculation!C$2:C$368,1,FALSE)))),"not entered","")</f>
        <v/>
      </c>
    </row>
    <row r="7" spans="2:7">
      <c r="B7" s="124" t="s">
        <v>8</v>
      </c>
      <c r="C7" s="128" t="str">
        <f>VLOOKUP(B7,name,3,FALSE)</f>
        <v xml:space="preserve"> </v>
      </c>
      <c r="D7" s="128" t="str">
        <f t="shared" si="0"/>
        <v xml:space="preserve"> </v>
      </c>
      <c r="E7" s="126">
        <v>1.1574074074074073E-5</v>
      </c>
      <c r="F7" s="127" t="e">
        <f t="shared" si="1"/>
        <v>#N/A</v>
      </c>
      <c r="G7" t="str">
        <f>IF((ISERROR((VLOOKUP(B7,Calculation!C$2:C$368,1,FALSE)))),"not entered","")</f>
        <v/>
      </c>
    </row>
    <row r="8" spans="2:7">
      <c r="B8" s="124" t="s">
        <v>8</v>
      </c>
      <c r="C8" s="128" t="str">
        <f>VLOOKUP(B8,name,3,FALSE)</f>
        <v xml:space="preserve"> </v>
      </c>
      <c r="D8" s="128" t="str">
        <f t="shared" si="0"/>
        <v xml:space="preserve"> </v>
      </c>
      <c r="E8" s="126">
        <v>1.1574074074074073E-5</v>
      </c>
      <c r="F8" s="127" t="e">
        <f>(VLOOKUP(C8,C$4:E$5,3,FALSE))/(E8/10000)</f>
        <v>#N/A</v>
      </c>
      <c r="G8" t="str">
        <f>IF((ISERROR((VLOOKUP(B8,Calculation!C$2:C$368,1,FALSE)))),"not entered","")</f>
        <v/>
      </c>
    </row>
    <row r="9" spans="2:7">
      <c r="B9" s="124" t="s">
        <v>8</v>
      </c>
      <c r="C9" s="128" t="str">
        <f>VLOOKUP(B9,name,3,FALSE)</f>
        <v xml:space="preserve"> </v>
      </c>
      <c r="D9" s="128" t="str">
        <f t="shared" si="0"/>
        <v xml:space="preserve"> </v>
      </c>
      <c r="E9" s="126">
        <v>1.1574074074074073E-5</v>
      </c>
      <c r="F9" s="127" t="e">
        <f t="shared" si="1"/>
        <v>#N/A</v>
      </c>
      <c r="G9" t="str">
        <f>IF((ISERROR((VLOOKUP(B9,Calculation!C$2:C$368,1,FALSE)))),"not entered","")</f>
        <v/>
      </c>
    </row>
    <row r="10" spans="2:7">
      <c r="B10" s="124" t="s">
        <v>8</v>
      </c>
      <c r="C10" s="128" t="str">
        <f>VLOOKUP(B10,name,3,FALSE)</f>
        <v xml:space="preserve"> </v>
      </c>
      <c r="D10" s="128" t="str">
        <f t="shared" si="0"/>
        <v xml:space="preserve"> </v>
      </c>
      <c r="E10" s="126">
        <v>1.1574074074074073E-5</v>
      </c>
      <c r="F10" s="127" t="e">
        <f t="shared" si="1"/>
        <v>#N/A</v>
      </c>
      <c r="G10" t="str">
        <f>IF((ISERROR((VLOOKUP(B10,Calculation!C$2:C$368,1,FALSE)))),"not entered","")</f>
        <v/>
      </c>
    </row>
    <row r="11" spans="2:7">
      <c r="B11" s="124" t="s">
        <v>8</v>
      </c>
      <c r="C11" s="128" t="str">
        <f t="shared" ref="C11:C74" si="2">VLOOKUP(B11,name,3,FALSE)</f>
        <v xml:space="preserve"> </v>
      </c>
      <c r="D11" s="128" t="str">
        <f t="shared" si="0"/>
        <v xml:space="preserve"> </v>
      </c>
      <c r="E11" s="126">
        <v>1.1574074074074073E-5</v>
      </c>
      <c r="F11" s="127" t="e">
        <f t="shared" si="1"/>
        <v>#N/A</v>
      </c>
      <c r="G11" t="str">
        <f>IF((ISERROR((VLOOKUP(B11,Calculation!C$2:C$368,1,FALSE)))),"not entered","")</f>
        <v/>
      </c>
    </row>
    <row r="12" spans="2:7">
      <c r="B12" s="124" t="s">
        <v>8</v>
      </c>
      <c r="C12" s="128" t="str">
        <f t="shared" si="2"/>
        <v xml:space="preserve"> </v>
      </c>
      <c r="D12" s="128" t="str">
        <f t="shared" si="0"/>
        <v xml:space="preserve"> </v>
      </c>
      <c r="E12" s="126">
        <v>1.1574074074074073E-5</v>
      </c>
      <c r="F12" s="127" t="e">
        <f t="shared" si="1"/>
        <v>#N/A</v>
      </c>
      <c r="G12" t="str">
        <f>IF((ISERROR((VLOOKUP(B12,Calculation!C$2:C$368,1,FALSE)))),"not entered","")</f>
        <v/>
      </c>
    </row>
    <row r="13" spans="2:7">
      <c r="B13" s="124" t="s">
        <v>8</v>
      </c>
      <c r="C13" s="128" t="str">
        <f t="shared" si="2"/>
        <v xml:space="preserve"> </v>
      </c>
      <c r="D13" s="128" t="str">
        <f t="shared" si="0"/>
        <v xml:space="preserve"> </v>
      </c>
      <c r="E13" s="126">
        <v>1.1574074074074073E-5</v>
      </c>
      <c r="F13" s="127" t="e">
        <f t="shared" si="1"/>
        <v>#N/A</v>
      </c>
      <c r="G13" t="str">
        <f>IF((ISERROR((VLOOKUP(B13,Calculation!C$2:C$368,1,FALSE)))),"not entered","")</f>
        <v/>
      </c>
    </row>
    <row r="14" spans="2:7">
      <c r="B14" s="124" t="s">
        <v>8</v>
      </c>
      <c r="C14" s="128" t="str">
        <f t="shared" si="2"/>
        <v xml:space="preserve"> </v>
      </c>
      <c r="D14" s="128" t="str">
        <f t="shared" si="0"/>
        <v xml:space="preserve"> </v>
      </c>
      <c r="E14" s="126">
        <v>1.1574074074074073E-5</v>
      </c>
      <c r="F14" s="127" t="e">
        <f t="shared" si="1"/>
        <v>#N/A</v>
      </c>
      <c r="G14" t="str">
        <f>IF((ISERROR((VLOOKUP(B14,Calculation!C$2:C$368,1,FALSE)))),"not entered","")</f>
        <v/>
      </c>
    </row>
    <row r="15" spans="2:7">
      <c r="B15" s="124" t="s">
        <v>8</v>
      </c>
      <c r="C15" s="128" t="str">
        <f t="shared" si="2"/>
        <v xml:space="preserve"> </v>
      </c>
      <c r="D15" s="128" t="str">
        <f t="shared" si="0"/>
        <v xml:space="preserve"> </v>
      </c>
      <c r="E15" s="126">
        <v>1.1574074074074073E-5</v>
      </c>
      <c r="F15" s="127" t="e">
        <f t="shared" si="1"/>
        <v>#N/A</v>
      </c>
      <c r="G15" t="str">
        <f>IF((ISERROR((VLOOKUP(B15,Calculation!C$2:C$368,1,FALSE)))),"not entered","")</f>
        <v/>
      </c>
    </row>
    <row r="16" spans="2:7">
      <c r="B16" s="124" t="s">
        <v>8</v>
      </c>
      <c r="C16" s="128" t="str">
        <f t="shared" si="2"/>
        <v xml:space="preserve"> </v>
      </c>
      <c r="D16" s="128" t="str">
        <f t="shared" si="0"/>
        <v xml:space="preserve"> </v>
      </c>
      <c r="E16" s="126">
        <v>1.1574074074074073E-5</v>
      </c>
      <c r="F16" s="127" t="e">
        <f t="shared" si="1"/>
        <v>#N/A</v>
      </c>
      <c r="G16" t="str">
        <f>IF((ISERROR((VLOOKUP(B16,Calculation!C$2:C$368,1,FALSE)))),"not entered","")</f>
        <v/>
      </c>
    </row>
    <row r="17" spans="2:7">
      <c r="B17" s="124" t="s">
        <v>8</v>
      </c>
      <c r="C17" s="128" t="str">
        <f t="shared" si="2"/>
        <v xml:space="preserve"> </v>
      </c>
      <c r="D17" s="128" t="str">
        <f t="shared" si="0"/>
        <v xml:space="preserve"> </v>
      </c>
      <c r="E17" s="126">
        <v>1.1574074074074073E-5</v>
      </c>
      <c r="F17" s="127" t="e">
        <f t="shared" si="1"/>
        <v>#N/A</v>
      </c>
      <c r="G17" t="str">
        <f>IF((ISERROR((VLOOKUP(B17,Calculation!C$2:C$368,1,FALSE)))),"not entered","")</f>
        <v/>
      </c>
    </row>
    <row r="18" spans="2:7">
      <c r="B18" s="124" t="s">
        <v>8</v>
      </c>
      <c r="C18" s="128" t="str">
        <f t="shared" si="2"/>
        <v xml:space="preserve"> </v>
      </c>
      <c r="D18" s="128" t="str">
        <f t="shared" si="0"/>
        <v xml:space="preserve"> </v>
      </c>
      <c r="E18" s="126">
        <v>1.1574074074074073E-5</v>
      </c>
      <c r="F18" s="127" t="e">
        <f t="shared" si="1"/>
        <v>#N/A</v>
      </c>
      <c r="G18" t="str">
        <f>IF((ISERROR((VLOOKUP(B18,Calculation!C$2:C$368,1,FALSE)))),"not entered","")</f>
        <v/>
      </c>
    </row>
    <row r="19" spans="2:7">
      <c r="B19" s="124" t="s">
        <v>8</v>
      </c>
      <c r="C19" s="128" t="str">
        <f t="shared" si="2"/>
        <v xml:space="preserve"> </v>
      </c>
      <c r="D19" s="128" t="str">
        <f t="shared" si="0"/>
        <v xml:space="preserve"> </v>
      </c>
      <c r="E19" s="126">
        <v>1.1574074074074073E-5</v>
      </c>
      <c r="F19" s="127" t="e">
        <f t="shared" si="1"/>
        <v>#N/A</v>
      </c>
      <c r="G19" t="str">
        <f>IF((ISERROR((VLOOKUP(B19,Calculation!C$2:C$368,1,FALSE)))),"not entered","")</f>
        <v/>
      </c>
    </row>
    <row r="20" spans="2:7">
      <c r="B20" s="124" t="s">
        <v>8</v>
      </c>
      <c r="C20" s="128" t="str">
        <f t="shared" si="2"/>
        <v xml:space="preserve"> </v>
      </c>
      <c r="D20" s="128" t="str">
        <f t="shared" si="0"/>
        <v xml:space="preserve"> </v>
      </c>
      <c r="E20" s="126">
        <v>1.1574074074074073E-5</v>
      </c>
      <c r="F20" s="127" t="e">
        <f t="shared" si="1"/>
        <v>#N/A</v>
      </c>
      <c r="G20" t="str">
        <f>IF((ISERROR((VLOOKUP(B20,Calculation!C$2:C$368,1,FALSE)))),"not entered","")</f>
        <v/>
      </c>
    </row>
    <row r="21" spans="2:7">
      <c r="B21" s="124" t="s">
        <v>8</v>
      </c>
      <c r="C21" s="128" t="str">
        <f t="shared" si="2"/>
        <v xml:space="preserve"> </v>
      </c>
      <c r="D21" s="128" t="str">
        <f t="shared" si="0"/>
        <v xml:space="preserve"> </v>
      </c>
      <c r="E21" s="126">
        <v>1.1574074074074073E-5</v>
      </c>
      <c r="F21" s="127" t="e">
        <f t="shared" si="1"/>
        <v>#N/A</v>
      </c>
      <c r="G21" t="str">
        <f>IF((ISERROR((VLOOKUP(B21,Calculation!C$2:C$368,1,FALSE)))),"not entered","")</f>
        <v/>
      </c>
    </row>
    <row r="22" spans="2:7">
      <c r="B22" s="124" t="s">
        <v>8</v>
      </c>
      <c r="C22" s="128" t="str">
        <f t="shared" si="2"/>
        <v xml:space="preserve"> </v>
      </c>
      <c r="D22" s="128" t="str">
        <f t="shared" si="0"/>
        <v xml:space="preserve"> </v>
      </c>
      <c r="E22" s="126">
        <v>1.1574074074074073E-5</v>
      </c>
      <c r="F22" s="127" t="e">
        <f t="shared" si="1"/>
        <v>#N/A</v>
      </c>
      <c r="G22" t="str">
        <f>IF((ISERROR((VLOOKUP(B22,Calculation!C$2:C$368,1,FALSE)))),"not entered","")</f>
        <v/>
      </c>
    </row>
    <row r="23" spans="2:7">
      <c r="B23" s="124" t="s">
        <v>8</v>
      </c>
      <c r="C23" s="128" t="str">
        <f t="shared" si="2"/>
        <v xml:space="preserve"> </v>
      </c>
      <c r="D23" s="128" t="str">
        <f t="shared" si="0"/>
        <v xml:space="preserve"> </v>
      </c>
      <c r="E23" s="126">
        <v>1.1574074074074073E-5</v>
      </c>
      <c r="F23" s="127" t="e">
        <f t="shared" si="1"/>
        <v>#N/A</v>
      </c>
      <c r="G23" t="str">
        <f>IF((ISERROR((VLOOKUP(B23,Calculation!C$2:C$368,1,FALSE)))),"not entered","")</f>
        <v/>
      </c>
    </row>
    <row r="24" spans="2:7">
      <c r="B24" s="124" t="s">
        <v>8</v>
      </c>
      <c r="C24" s="128" t="str">
        <f t="shared" si="2"/>
        <v xml:space="preserve"> </v>
      </c>
      <c r="D24" s="128" t="str">
        <f t="shared" si="0"/>
        <v xml:space="preserve"> </v>
      </c>
      <c r="E24" s="126">
        <v>1.1574074074074073E-5</v>
      </c>
      <c r="F24" s="127" t="e">
        <f t="shared" si="1"/>
        <v>#N/A</v>
      </c>
      <c r="G24" t="str">
        <f>IF((ISERROR((VLOOKUP(B24,Calculation!C$2:C$368,1,FALSE)))),"not entered","")</f>
        <v/>
      </c>
    </row>
    <row r="25" spans="2:7">
      <c r="B25" s="124" t="s">
        <v>8</v>
      </c>
      <c r="C25" s="128" t="str">
        <f t="shared" si="2"/>
        <v xml:space="preserve"> </v>
      </c>
      <c r="D25" s="128" t="str">
        <f t="shared" si="0"/>
        <v xml:space="preserve"> </v>
      </c>
      <c r="E25" s="126">
        <v>1.1574074074074073E-5</v>
      </c>
      <c r="F25" s="127" t="e">
        <f t="shared" si="1"/>
        <v>#N/A</v>
      </c>
      <c r="G25" t="str">
        <f>IF((ISERROR((VLOOKUP(B25,Calculation!C$2:C$368,1,FALSE)))),"not entered","")</f>
        <v/>
      </c>
    </row>
    <row r="26" spans="2:7">
      <c r="B26" s="124" t="s">
        <v>8</v>
      </c>
      <c r="C26" s="128" t="str">
        <f t="shared" si="2"/>
        <v xml:space="preserve"> </v>
      </c>
      <c r="D26" s="128" t="str">
        <f t="shared" si="0"/>
        <v xml:space="preserve"> </v>
      </c>
      <c r="E26" s="126">
        <v>1.1574074074074073E-5</v>
      </c>
      <c r="F26" s="127" t="e">
        <f t="shared" si="1"/>
        <v>#N/A</v>
      </c>
      <c r="G26" t="str">
        <f>IF((ISERROR((VLOOKUP(B26,Calculation!C$2:C$368,1,FALSE)))),"not entered","")</f>
        <v/>
      </c>
    </row>
    <row r="27" spans="2:7">
      <c r="B27" s="124" t="s">
        <v>8</v>
      </c>
      <c r="C27" s="128" t="str">
        <f t="shared" si="2"/>
        <v xml:space="preserve"> </v>
      </c>
      <c r="D27" s="128" t="str">
        <f t="shared" si="0"/>
        <v xml:space="preserve"> </v>
      </c>
      <c r="E27" s="126">
        <v>1.1574074074074073E-5</v>
      </c>
      <c r="F27" s="127" t="e">
        <f t="shared" si="1"/>
        <v>#N/A</v>
      </c>
      <c r="G27" t="str">
        <f>IF((ISERROR((VLOOKUP(B27,Calculation!C$2:C$368,1,FALSE)))),"not entered","")</f>
        <v/>
      </c>
    </row>
    <row r="28" spans="2:7">
      <c r="B28" s="124" t="s">
        <v>8</v>
      </c>
      <c r="C28" s="128" t="str">
        <f t="shared" si="2"/>
        <v xml:space="preserve"> </v>
      </c>
      <c r="D28" s="128" t="str">
        <f t="shared" si="0"/>
        <v xml:space="preserve"> </v>
      </c>
      <c r="E28" s="126">
        <v>1.1574074074074073E-5</v>
      </c>
      <c r="F28" s="127" t="e">
        <f t="shared" si="1"/>
        <v>#N/A</v>
      </c>
      <c r="G28" t="str">
        <f>IF((ISERROR((VLOOKUP(B28,Calculation!C$2:C$368,1,FALSE)))),"not entered","")</f>
        <v/>
      </c>
    </row>
    <row r="29" spans="2:7">
      <c r="B29" s="124" t="s">
        <v>8</v>
      </c>
      <c r="C29" s="128" t="str">
        <f t="shared" si="2"/>
        <v xml:space="preserve"> </v>
      </c>
      <c r="D29" s="128" t="str">
        <f t="shared" si="0"/>
        <v xml:space="preserve"> </v>
      </c>
      <c r="E29" s="126">
        <v>1.1574074074074073E-5</v>
      </c>
      <c r="F29" s="127" t="e">
        <f t="shared" si="1"/>
        <v>#N/A</v>
      </c>
      <c r="G29" t="str">
        <f>IF((ISERROR((VLOOKUP(B29,Calculation!C$2:C$368,1,FALSE)))),"not entered","")</f>
        <v/>
      </c>
    </row>
    <row r="30" spans="2:7">
      <c r="B30" s="124" t="s">
        <v>8</v>
      </c>
      <c r="C30" s="128" t="str">
        <f t="shared" si="2"/>
        <v xml:space="preserve"> </v>
      </c>
      <c r="D30" s="128" t="str">
        <f t="shared" si="0"/>
        <v xml:space="preserve"> </v>
      </c>
      <c r="E30" s="126">
        <v>1.1574074074074073E-5</v>
      </c>
      <c r="F30" s="127" t="e">
        <f t="shared" si="1"/>
        <v>#N/A</v>
      </c>
      <c r="G30" t="str">
        <f>IF((ISERROR((VLOOKUP(B30,Calculation!C$2:C$368,1,FALSE)))),"not entered","")</f>
        <v/>
      </c>
    </row>
    <row r="31" spans="2:7">
      <c r="B31" s="124" t="s">
        <v>8</v>
      </c>
      <c r="C31" s="128" t="str">
        <f t="shared" si="2"/>
        <v xml:space="preserve"> </v>
      </c>
      <c r="D31" s="128" t="str">
        <f t="shared" si="0"/>
        <v xml:space="preserve"> </v>
      </c>
      <c r="E31" s="126">
        <v>1.1574074074074073E-5</v>
      </c>
      <c r="F31" s="127" t="e">
        <f t="shared" si="1"/>
        <v>#N/A</v>
      </c>
      <c r="G31" t="str">
        <f>IF((ISERROR((VLOOKUP(B31,Calculation!C$2:C$368,1,FALSE)))),"not entered","")</f>
        <v/>
      </c>
    </row>
    <row r="32" spans="2:7">
      <c r="B32" s="124" t="s">
        <v>8</v>
      </c>
      <c r="C32" s="128" t="str">
        <f t="shared" si="2"/>
        <v xml:space="preserve"> </v>
      </c>
      <c r="D32" s="128" t="str">
        <f t="shared" si="0"/>
        <v xml:space="preserve"> </v>
      </c>
      <c r="E32" s="126">
        <v>1.1574074074074073E-5</v>
      </c>
      <c r="F32" s="127" t="e">
        <f t="shared" si="1"/>
        <v>#N/A</v>
      </c>
      <c r="G32" t="str">
        <f>IF((ISERROR((VLOOKUP(B32,Calculation!C$2:C$368,1,FALSE)))),"not entered","")</f>
        <v/>
      </c>
    </row>
    <row r="33" spans="2:7">
      <c r="B33" s="124" t="s">
        <v>8</v>
      </c>
      <c r="C33" s="128" t="str">
        <f t="shared" si="2"/>
        <v xml:space="preserve"> </v>
      </c>
      <c r="D33" s="128" t="str">
        <f t="shared" si="0"/>
        <v xml:space="preserve"> </v>
      </c>
      <c r="E33" s="126">
        <v>1.1574074074074073E-5</v>
      </c>
      <c r="F33" s="127" t="e">
        <f t="shared" si="1"/>
        <v>#N/A</v>
      </c>
      <c r="G33" t="str">
        <f>IF((ISERROR((VLOOKUP(B33,Calculation!C$2:C$368,1,FALSE)))),"not entered","")</f>
        <v/>
      </c>
    </row>
    <row r="34" spans="2:7">
      <c r="B34" s="124" t="s">
        <v>8</v>
      </c>
      <c r="C34" s="128" t="str">
        <f t="shared" si="2"/>
        <v xml:space="preserve"> </v>
      </c>
      <c r="D34" s="128" t="str">
        <f t="shared" si="0"/>
        <v xml:space="preserve"> </v>
      </c>
      <c r="E34" s="126">
        <v>1.1574074074074073E-5</v>
      </c>
      <c r="F34" s="127" t="e">
        <f t="shared" si="1"/>
        <v>#N/A</v>
      </c>
      <c r="G34" t="str">
        <f>IF((ISERROR((VLOOKUP(B34,Calculation!C$2:C$368,1,FALSE)))),"not entered","")</f>
        <v/>
      </c>
    </row>
    <row r="35" spans="2:7">
      <c r="B35" s="124" t="s">
        <v>8</v>
      </c>
      <c r="C35" s="128" t="str">
        <f t="shared" si="2"/>
        <v xml:space="preserve"> </v>
      </c>
      <c r="D35" s="128" t="str">
        <f t="shared" si="0"/>
        <v xml:space="preserve"> </v>
      </c>
      <c r="E35" s="126">
        <v>1.1574074074074073E-5</v>
      </c>
      <c r="F35" s="127" t="e">
        <f t="shared" si="1"/>
        <v>#N/A</v>
      </c>
      <c r="G35" t="str">
        <f>IF((ISERROR((VLOOKUP(B35,Calculation!C$2:C$368,1,FALSE)))),"not entered","")</f>
        <v/>
      </c>
    </row>
    <row r="36" spans="2:7">
      <c r="B36" s="124" t="s">
        <v>8</v>
      </c>
      <c r="C36" s="128" t="str">
        <f t="shared" si="2"/>
        <v xml:space="preserve"> </v>
      </c>
      <c r="D36" s="128" t="str">
        <f t="shared" si="0"/>
        <v xml:space="preserve"> </v>
      </c>
      <c r="E36" s="126">
        <v>1.1574074074074073E-5</v>
      </c>
      <c r="F36" s="127" t="e">
        <f t="shared" si="1"/>
        <v>#N/A</v>
      </c>
      <c r="G36" t="str">
        <f>IF((ISERROR((VLOOKUP(B36,Calculation!C$2:C$368,1,FALSE)))),"not entered","")</f>
        <v/>
      </c>
    </row>
    <row r="37" spans="2:7">
      <c r="B37" s="124" t="s">
        <v>8</v>
      </c>
      <c r="C37" s="128" t="str">
        <f t="shared" si="2"/>
        <v xml:space="preserve"> </v>
      </c>
      <c r="D37" s="128" t="str">
        <f t="shared" si="0"/>
        <v xml:space="preserve"> </v>
      </c>
      <c r="E37" s="126">
        <v>1.1574074074074073E-5</v>
      </c>
      <c r="F37" s="127" t="e">
        <f t="shared" si="1"/>
        <v>#N/A</v>
      </c>
      <c r="G37" t="str">
        <f>IF((ISERROR((VLOOKUP(B37,Calculation!C$2:C$368,1,FALSE)))),"not entered","")</f>
        <v/>
      </c>
    </row>
    <row r="38" spans="2:7">
      <c r="B38" s="124" t="s">
        <v>8</v>
      </c>
      <c r="C38" s="128" t="str">
        <f t="shared" si="2"/>
        <v xml:space="preserve"> </v>
      </c>
      <c r="D38" s="128" t="str">
        <f t="shared" si="0"/>
        <v xml:space="preserve"> </v>
      </c>
      <c r="E38" s="126">
        <v>1.1574074074074073E-5</v>
      </c>
      <c r="F38" s="127" t="e">
        <f t="shared" si="1"/>
        <v>#N/A</v>
      </c>
      <c r="G38" t="str">
        <f>IF((ISERROR((VLOOKUP(B38,Calculation!C$2:C$368,1,FALSE)))),"not entered","")</f>
        <v/>
      </c>
    </row>
    <row r="39" spans="2:7">
      <c r="B39" s="124" t="s">
        <v>8</v>
      </c>
      <c r="C39" s="128" t="str">
        <f t="shared" si="2"/>
        <v xml:space="preserve"> </v>
      </c>
      <c r="D39" s="128" t="str">
        <f t="shared" si="0"/>
        <v xml:space="preserve"> </v>
      </c>
      <c r="E39" s="126">
        <v>1.1574074074074073E-5</v>
      </c>
      <c r="F39" s="127" t="e">
        <f t="shared" si="1"/>
        <v>#N/A</v>
      </c>
      <c r="G39" t="str">
        <f>IF((ISERROR((VLOOKUP(B39,Calculation!C$2:C$368,1,FALSE)))),"not entered","")</f>
        <v/>
      </c>
    </row>
    <row r="40" spans="2:7">
      <c r="B40" s="124" t="s">
        <v>8</v>
      </c>
      <c r="C40" s="128" t="str">
        <f t="shared" si="2"/>
        <v xml:space="preserve"> </v>
      </c>
      <c r="D40" s="128" t="str">
        <f t="shared" si="0"/>
        <v xml:space="preserve"> </v>
      </c>
      <c r="E40" s="126">
        <v>1.1574074074074073E-5</v>
      </c>
      <c r="F40" s="127" t="e">
        <f t="shared" si="1"/>
        <v>#N/A</v>
      </c>
      <c r="G40" t="str">
        <f>IF((ISERROR((VLOOKUP(B40,Calculation!C$2:C$368,1,FALSE)))),"not entered","")</f>
        <v/>
      </c>
    </row>
    <row r="41" spans="2:7">
      <c r="B41" s="124" t="s">
        <v>8</v>
      </c>
      <c r="C41" s="128" t="str">
        <f t="shared" si="2"/>
        <v xml:space="preserve"> </v>
      </c>
      <c r="D41" s="128" t="str">
        <f t="shared" si="0"/>
        <v xml:space="preserve"> </v>
      </c>
      <c r="E41" s="126">
        <v>1.1574074074074073E-5</v>
      </c>
      <c r="F41" s="127" t="e">
        <f t="shared" si="1"/>
        <v>#N/A</v>
      </c>
      <c r="G41" t="str">
        <f>IF((ISERROR((VLOOKUP(B41,Calculation!C$2:C$368,1,FALSE)))),"not entered","")</f>
        <v/>
      </c>
    </row>
    <row r="42" spans="2:7">
      <c r="B42" s="124" t="s">
        <v>8</v>
      </c>
      <c r="C42" s="128" t="str">
        <f t="shared" si="2"/>
        <v xml:space="preserve"> </v>
      </c>
      <c r="D42" s="128" t="str">
        <f t="shared" si="0"/>
        <v xml:space="preserve"> </v>
      </c>
      <c r="E42" s="126">
        <v>1.1574074074074073E-5</v>
      </c>
      <c r="F42" s="127" t="e">
        <f t="shared" si="1"/>
        <v>#N/A</v>
      </c>
      <c r="G42" t="str">
        <f>IF((ISERROR((VLOOKUP(B42,Calculation!C$2:C$368,1,FALSE)))),"not entered","")</f>
        <v/>
      </c>
    </row>
    <row r="43" spans="2:7">
      <c r="B43" s="124" t="s">
        <v>8</v>
      </c>
      <c r="C43" s="128" t="str">
        <f t="shared" si="2"/>
        <v xml:space="preserve"> </v>
      </c>
      <c r="D43" s="128" t="str">
        <f t="shared" si="0"/>
        <v xml:space="preserve"> </v>
      </c>
      <c r="E43" s="126">
        <v>1.1574074074074073E-5</v>
      </c>
      <c r="F43" s="127" t="e">
        <f t="shared" si="1"/>
        <v>#N/A</v>
      </c>
      <c r="G43" t="str">
        <f>IF((ISERROR((VLOOKUP(B43,Calculation!C$2:C$368,1,FALSE)))),"not entered","")</f>
        <v/>
      </c>
    </row>
    <row r="44" spans="2:7">
      <c r="B44" s="124" t="s">
        <v>8</v>
      </c>
      <c r="C44" s="128" t="str">
        <f t="shared" si="2"/>
        <v xml:space="preserve"> </v>
      </c>
      <c r="D44" s="128" t="str">
        <f t="shared" si="0"/>
        <v xml:space="preserve"> </v>
      </c>
      <c r="E44" s="126">
        <v>1.1574074074074073E-5</v>
      </c>
      <c r="F44" s="127" t="e">
        <f t="shared" si="1"/>
        <v>#N/A</v>
      </c>
      <c r="G44" t="str">
        <f>IF((ISERROR((VLOOKUP(B44,Calculation!C$2:C$368,1,FALSE)))),"not entered","")</f>
        <v/>
      </c>
    </row>
    <row r="45" spans="2:7">
      <c r="B45" s="124" t="s">
        <v>8</v>
      </c>
      <c r="C45" s="128" t="str">
        <f t="shared" si="2"/>
        <v xml:space="preserve"> </v>
      </c>
      <c r="D45" s="128" t="str">
        <f t="shared" si="0"/>
        <v xml:space="preserve"> </v>
      </c>
      <c r="E45" s="126">
        <v>1.1574074074074073E-5</v>
      </c>
      <c r="F45" s="127" t="e">
        <f t="shared" si="1"/>
        <v>#N/A</v>
      </c>
      <c r="G45" t="str">
        <f>IF((ISERROR((VLOOKUP(B45,Calculation!C$2:C$368,1,FALSE)))),"not entered","")</f>
        <v/>
      </c>
    </row>
    <row r="46" spans="2:7">
      <c r="B46" s="124" t="s">
        <v>8</v>
      </c>
      <c r="C46" s="128" t="str">
        <f t="shared" si="2"/>
        <v xml:space="preserve"> </v>
      </c>
      <c r="D46" s="128" t="str">
        <f t="shared" si="0"/>
        <v xml:space="preserve"> </v>
      </c>
      <c r="E46" s="126">
        <v>1.1574074074074073E-5</v>
      </c>
      <c r="F46" s="127" t="e">
        <f t="shared" si="1"/>
        <v>#N/A</v>
      </c>
      <c r="G46" t="str">
        <f>IF((ISERROR((VLOOKUP(B46,Calculation!C$2:C$368,1,FALSE)))),"not entered","")</f>
        <v/>
      </c>
    </row>
    <row r="47" spans="2:7">
      <c r="B47" s="124" t="s">
        <v>8</v>
      </c>
      <c r="C47" s="128" t="str">
        <f t="shared" si="2"/>
        <v xml:space="preserve"> </v>
      </c>
      <c r="D47" s="128" t="str">
        <f t="shared" si="0"/>
        <v xml:space="preserve"> </v>
      </c>
      <c r="E47" s="126">
        <v>1.1574074074074073E-5</v>
      </c>
      <c r="F47" s="127" t="e">
        <f t="shared" si="1"/>
        <v>#N/A</v>
      </c>
      <c r="G47" t="str">
        <f>IF((ISERROR((VLOOKUP(B47,Calculation!C$2:C$368,1,FALSE)))),"not entered","")</f>
        <v/>
      </c>
    </row>
    <row r="48" spans="2:7">
      <c r="B48" s="124" t="s">
        <v>8</v>
      </c>
      <c r="C48" s="128" t="str">
        <f t="shared" si="2"/>
        <v xml:space="preserve"> </v>
      </c>
      <c r="D48" s="128" t="str">
        <f t="shared" si="0"/>
        <v xml:space="preserve"> </v>
      </c>
      <c r="E48" s="126">
        <v>1.1574074074074073E-5</v>
      </c>
      <c r="F48" s="127" t="e">
        <f t="shared" si="1"/>
        <v>#N/A</v>
      </c>
      <c r="G48" t="str">
        <f>IF((ISERROR((VLOOKUP(B48,Calculation!C$2:C$368,1,FALSE)))),"not entered","")</f>
        <v/>
      </c>
    </row>
    <row r="49" spans="2:7">
      <c r="B49" s="124" t="s">
        <v>8</v>
      </c>
      <c r="C49" s="128" t="str">
        <f t="shared" si="2"/>
        <v xml:space="preserve"> </v>
      </c>
      <c r="D49" s="128" t="str">
        <f t="shared" si="0"/>
        <v xml:space="preserve"> </v>
      </c>
      <c r="E49" s="126">
        <v>1.1574074074074073E-5</v>
      </c>
      <c r="F49" s="127" t="e">
        <f t="shared" si="1"/>
        <v>#N/A</v>
      </c>
      <c r="G49" t="str">
        <f>IF((ISERROR((VLOOKUP(B49,Calculation!C$2:C$368,1,FALSE)))),"not entered","")</f>
        <v/>
      </c>
    </row>
    <row r="50" spans="2:7">
      <c r="B50" s="124" t="s">
        <v>8</v>
      </c>
      <c r="C50" s="128" t="str">
        <f t="shared" si="2"/>
        <v xml:space="preserve"> </v>
      </c>
      <c r="D50" s="128" t="str">
        <f t="shared" si="0"/>
        <v xml:space="preserve"> </v>
      </c>
      <c r="E50" s="126">
        <v>1.1574074074074073E-5</v>
      </c>
      <c r="F50" s="127" t="e">
        <f t="shared" si="1"/>
        <v>#N/A</v>
      </c>
      <c r="G50" t="str">
        <f>IF((ISERROR((VLOOKUP(B50,Calculation!C$2:C$368,1,FALSE)))),"not entered","")</f>
        <v/>
      </c>
    </row>
    <row r="51" spans="2:7">
      <c r="B51" s="124" t="s">
        <v>8</v>
      </c>
      <c r="C51" s="128" t="str">
        <f t="shared" si="2"/>
        <v xml:space="preserve"> </v>
      </c>
      <c r="D51" s="128" t="str">
        <f t="shared" si="0"/>
        <v xml:space="preserve"> </v>
      </c>
      <c r="E51" s="126">
        <v>1.1574074074074073E-5</v>
      </c>
      <c r="F51" s="127" t="e">
        <f t="shared" si="1"/>
        <v>#N/A</v>
      </c>
      <c r="G51" t="str">
        <f>IF((ISERROR((VLOOKUP(B51,Calculation!C$2:C$368,1,FALSE)))),"not entered","")</f>
        <v/>
      </c>
    </row>
    <row r="52" spans="2:7">
      <c r="B52" s="124" t="s">
        <v>8</v>
      </c>
      <c r="C52" s="128" t="str">
        <f t="shared" si="2"/>
        <v xml:space="preserve"> </v>
      </c>
      <c r="D52" s="128" t="str">
        <f t="shared" si="0"/>
        <v xml:space="preserve"> </v>
      </c>
      <c r="E52" s="126">
        <v>1.1574074074074073E-5</v>
      </c>
      <c r="F52" s="127" t="e">
        <f t="shared" si="1"/>
        <v>#N/A</v>
      </c>
      <c r="G52" t="str">
        <f>IF((ISERROR((VLOOKUP(B52,Calculation!C$2:C$368,1,FALSE)))),"not entered","")</f>
        <v/>
      </c>
    </row>
    <row r="53" spans="2:7">
      <c r="B53" s="124" t="s">
        <v>8</v>
      </c>
      <c r="C53" s="128" t="str">
        <f t="shared" si="2"/>
        <v xml:space="preserve"> </v>
      </c>
      <c r="D53" s="128" t="str">
        <f t="shared" si="0"/>
        <v xml:space="preserve"> </v>
      </c>
      <c r="E53" s="126">
        <v>1.1574074074074073E-5</v>
      </c>
      <c r="F53" s="127" t="e">
        <f t="shared" si="1"/>
        <v>#N/A</v>
      </c>
      <c r="G53" t="str">
        <f>IF((ISERROR((VLOOKUP(B53,Calculation!C$2:C$368,1,FALSE)))),"not entered","")</f>
        <v/>
      </c>
    </row>
    <row r="54" spans="2:7">
      <c r="B54" s="124" t="s">
        <v>8</v>
      </c>
      <c r="C54" s="128" t="str">
        <f t="shared" si="2"/>
        <v xml:space="preserve"> </v>
      </c>
      <c r="D54" s="128" t="str">
        <f t="shared" si="0"/>
        <v xml:space="preserve"> </v>
      </c>
      <c r="E54" s="126">
        <v>1.1574074074074073E-5</v>
      </c>
      <c r="F54" s="127" t="e">
        <f t="shared" si="1"/>
        <v>#N/A</v>
      </c>
      <c r="G54" t="str">
        <f>IF((ISERROR((VLOOKUP(B54,Calculation!C$2:C$368,1,FALSE)))),"not entered","")</f>
        <v/>
      </c>
    </row>
    <row r="55" spans="2:7">
      <c r="B55" s="124" t="s">
        <v>8</v>
      </c>
      <c r="C55" s="128" t="str">
        <f t="shared" si="2"/>
        <v xml:space="preserve"> </v>
      </c>
      <c r="D55" s="128" t="str">
        <f t="shared" si="0"/>
        <v xml:space="preserve"> </v>
      </c>
      <c r="E55" s="126">
        <v>1.1574074074074073E-5</v>
      </c>
      <c r="F55" s="127" t="e">
        <f t="shared" si="1"/>
        <v>#N/A</v>
      </c>
      <c r="G55" t="str">
        <f>IF((ISERROR((VLOOKUP(B55,Calculation!C$2:C$368,1,FALSE)))),"not entered","")</f>
        <v/>
      </c>
    </row>
    <row r="56" spans="2:7">
      <c r="B56" s="124" t="s">
        <v>8</v>
      </c>
      <c r="C56" s="128" t="str">
        <f t="shared" si="2"/>
        <v xml:space="preserve"> </v>
      </c>
      <c r="D56" s="128" t="str">
        <f t="shared" si="0"/>
        <v xml:space="preserve"> </v>
      </c>
      <c r="E56" s="126">
        <v>1.1574074074074073E-5</v>
      </c>
      <c r="F56" s="127" t="e">
        <f t="shared" si="1"/>
        <v>#N/A</v>
      </c>
      <c r="G56" t="str">
        <f>IF((ISERROR((VLOOKUP(B56,Calculation!C$2:C$368,1,FALSE)))),"not entered","")</f>
        <v/>
      </c>
    </row>
    <row r="57" spans="2:7">
      <c r="B57" s="124" t="s">
        <v>8</v>
      </c>
      <c r="C57" s="128" t="str">
        <f t="shared" si="2"/>
        <v xml:space="preserve"> </v>
      </c>
      <c r="D57" s="128" t="str">
        <f t="shared" si="0"/>
        <v xml:space="preserve"> </v>
      </c>
      <c r="E57" s="126">
        <v>1.1574074074074073E-5</v>
      </c>
      <c r="F57" s="127" t="e">
        <f t="shared" si="1"/>
        <v>#N/A</v>
      </c>
      <c r="G57" t="str">
        <f>IF((ISERROR((VLOOKUP(B57,Calculation!C$2:C$368,1,FALSE)))),"not entered","")</f>
        <v/>
      </c>
    </row>
    <row r="58" spans="2:7">
      <c r="B58" s="124" t="s">
        <v>8</v>
      </c>
      <c r="C58" s="128" t="str">
        <f t="shared" si="2"/>
        <v xml:space="preserve"> </v>
      </c>
      <c r="D58" s="128" t="str">
        <f t="shared" si="0"/>
        <v xml:space="preserve"> </v>
      </c>
      <c r="E58" s="126">
        <v>1.1574074074074073E-5</v>
      </c>
      <c r="F58" s="127" t="e">
        <f t="shared" si="1"/>
        <v>#N/A</v>
      </c>
      <c r="G58" t="str">
        <f>IF((ISERROR((VLOOKUP(B58,Calculation!C$2:C$368,1,FALSE)))),"not entered","")</f>
        <v/>
      </c>
    </row>
    <row r="59" spans="2:7">
      <c r="B59" s="124" t="s">
        <v>8</v>
      </c>
      <c r="C59" s="128" t="str">
        <f t="shared" si="2"/>
        <v xml:space="preserve"> </v>
      </c>
      <c r="D59" s="128" t="str">
        <f t="shared" si="0"/>
        <v xml:space="preserve"> </v>
      </c>
      <c r="E59" s="126">
        <v>1.1574074074074073E-5</v>
      </c>
      <c r="F59" s="127" t="e">
        <f t="shared" si="1"/>
        <v>#N/A</v>
      </c>
      <c r="G59" t="str">
        <f>IF((ISERROR((VLOOKUP(B59,Calculation!C$2:C$368,1,FALSE)))),"not entered","")</f>
        <v/>
      </c>
    </row>
    <row r="60" spans="2:7">
      <c r="B60" s="124" t="s">
        <v>8</v>
      </c>
      <c r="C60" s="128" t="str">
        <f t="shared" si="2"/>
        <v xml:space="preserve"> </v>
      </c>
      <c r="D60" s="128" t="str">
        <f t="shared" si="0"/>
        <v xml:space="preserve"> </v>
      </c>
      <c r="E60" s="126">
        <v>1.1574074074074073E-5</v>
      </c>
      <c r="F60" s="127" t="e">
        <f t="shared" si="1"/>
        <v>#N/A</v>
      </c>
      <c r="G60" t="str">
        <f>IF((ISERROR((VLOOKUP(B60,Calculation!C$2:C$368,1,FALSE)))),"not entered","")</f>
        <v/>
      </c>
    </row>
    <row r="61" spans="2:7">
      <c r="B61" s="124" t="s">
        <v>8</v>
      </c>
      <c r="C61" s="128" t="str">
        <f t="shared" si="2"/>
        <v xml:space="preserve"> </v>
      </c>
      <c r="D61" s="128" t="str">
        <f t="shared" si="0"/>
        <v xml:space="preserve"> </v>
      </c>
      <c r="E61" s="126">
        <v>1.1574074074074073E-5</v>
      </c>
      <c r="F61" s="127" t="e">
        <f t="shared" si="1"/>
        <v>#N/A</v>
      </c>
      <c r="G61" t="str">
        <f>IF((ISERROR((VLOOKUP(B61,Calculation!C$2:C$368,1,FALSE)))),"not entered","")</f>
        <v/>
      </c>
    </row>
    <row r="62" spans="2:7">
      <c r="B62" s="124" t="s">
        <v>8</v>
      </c>
      <c r="C62" s="128" t="str">
        <f t="shared" si="2"/>
        <v xml:space="preserve"> </v>
      </c>
      <c r="D62" s="128" t="str">
        <f t="shared" si="0"/>
        <v xml:space="preserve"> </v>
      </c>
      <c r="E62" s="126">
        <v>1.1574074074074073E-5</v>
      </c>
      <c r="F62" s="127" t="e">
        <f t="shared" si="1"/>
        <v>#N/A</v>
      </c>
      <c r="G62" t="str">
        <f>IF((ISERROR((VLOOKUP(B62,Calculation!C$2:C$368,1,FALSE)))),"not entered","")</f>
        <v/>
      </c>
    </row>
    <row r="63" spans="2:7">
      <c r="B63" s="124" t="s">
        <v>8</v>
      </c>
      <c r="C63" s="128" t="str">
        <f t="shared" si="2"/>
        <v xml:space="preserve"> </v>
      </c>
      <c r="D63" s="128" t="str">
        <f t="shared" si="0"/>
        <v xml:space="preserve"> </v>
      </c>
      <c r="E63" s="126">
        <v>1.1574074074074073E-5</v>
      </c>
      <c r="F63" s="127" t="e">
        <f t="shared" si="1"/>
        <v>#N/A</v>
      </c>
      <c r="G63" t="str">
        <f>IF((ISERROR((VLOOKUP(B63,Calculation!C$2:C$368,1,FALSE)))),"not entered","")</f>
        <v/>
      </c>
    </row>
    <row r="64" spans="2:7">
      <c r="B64" s="124" t="s">
        <v>8</v>
      </c>
      <c r="C64" s="128" t="str">
        <f t="shared" si="2"/>
        <v xml:space="preserve"> </v>
      </c>
      <c r="D64" s="128" t="str">
        <f t="shared" si="0"/>
        <v xml:space="preserve"> </v>
      </c>
      <c r="E64" s="126">
        <v>1.1574074074074073E-5</v>
      </c>
      <c r="F64" s="127" t="e">
        <f t="shared" si="1"/>
        <v>#N/A</v>
      </c>
      <c r="G64" t="str">
        <f>IF((ISERROR((VLOOKUP(B64,Calculation!C$2:C$368,1,FALSE)))),"not entered","")</f>
        <v/>
      </c>
    </row>
    <row r="65" spans="2:7">
      <c r="B65" s="124" t="s">
        <v>8</v>
      </c>
      <c r="C65" s="128" t="str">
        <f t="shared" si="2"/>
        <v xml:space="preserve"> </v>
      </c>
      <c r="D65" s="128" t="str">
        <f t="shared" si="0"/>
        <v xml:space="preserve"> </v>
      </c>
      <c r="E65" s="126">
        <v>1.1574074074074073E-5</v>
      </c>
      <c r="F65" s="127" t="e">
        <f t="shared" si="1"/>
        <v>#N/A</v>
      </c>
      <c r="G65" t="str">
        <f>IF((ISERROR((VLOOKUP(B65,Calculation!C$2:C$368,1,FALSE)))),"not entered","")</f>
        <v/>
      </c>
    </row>
    <row r="66" spans="2:7">
      <c r="B66" s="124" t="s">
        <v>8</v>
      </c>
      <c r="C66" s="128" t="str">
        <f t="shared" si="2"/>
        <v xml:space="preserve"> </v>
      </c>
      <c r="D66" s="128" t="str">
        <f t="shared" si="0"/>
        <v xml:space="preserve"> </v>
      </c>
      <c r="E66" s="126">
        <v>1.1574074074074073E-5</v>
      </c>
      <c r="F66" s="127" t="e">
        <f t="shared" si="1"/>
        <v>#N/A</v>
      </c>
      <c r="G66" t="str">
        <f>IF((ISERROR((VLOOKUP(B66,Calculation!C$2:C$368,1,FALSE)))),"not entered","")</f>
        <v/>
      </c>
    </row>
    <row r="67" spans="2:7">
      <c r="B67" s="124" t="s">
        <v>8</v>
      </c>
      <c r="C67" s="128" t="str">
        <f t="shared" si="2"/>
        <v xml:space="preserve"> </v>
      </c>
      <c r="D67" s="128" t="str">
        <f t="shared" si="0"/>
        <v xml:space="preserve"> </v>
      </c>
      <c r="E67" s="126">
        <v>1.1574074074074073E-5</v>
      </c>
      <c r="F67" s="127" t="e">
        <f t="shared" si="1"/>
        <v>#N/A</v>
      </c>
      <c r="G67" t="str">
        <f>IF((ISERROR((VLOOKUP(B67,Calculation!C$2:C$368,1,FALSE)))),"not entered","")</f>
        <v/>
      </c>
    </row>
    <row r="68" spans="2:7">
      <c r="B68" s="124" t="s">
        <v>8</v>
      </c>
      <c r="C68" s="128" t="str">
        <f t="shared" si="2"/>
        <v xml:space="preserve"> </v>
      </c>
      <c r="D68" s="128" t="str">
        <f t="shared" si="0"/>
        <v xml:space="preserve"> </v>
      </c>
      <c r="E68" s="126">
        <v>1.1574074074074073E-5</v>
      </c>
      <c r="F68" s="127" t="e">
        <f t="shared" si="1"/>
        <v>#N/A</v>
      </c>
      <c r="G68" t="str">
        <f>IF((ISERROR((VLOOKUP(B68,Calculation!C$2:C$368,1,FALSE)))),"not entered","")</f>
        <v/>
      </c>
    </row>
    <row r="69" spans="2:7">
      <c r="B69" s="124" t="s">
        <v>8</v>
      </c>
      <c r="C69" s="128" t="str">
        <f t="shared" si="2"/>
        <v xml:space="preserve"> </v>
      </c>
      <c r="D69" s="128" t="str">
        <f t="shared" si="0"/>
        <v xml:space="preserve"> </v>
      </c>
      <c r="E69" s="126">
        <v>1.1574074074074073E-5</v>
      </c>
      <c r="F69" s="127" t="e">
        <f t="shared" si="1"/>
        <v>#N/A</v>
      </c>
      <c r="G69" t="str">
        <f>IF((ISERROR((VLOOKUP(B69,Calculation!C$2:C$368,1,FALSE)))),"not entered","")</f>
        <v/>
      </c>
    </row>
    <row r="70" spans="2:7">
      <c r="B70" s="124" t="s">
        <v>8</v>
      </c>
      <c r="C70" s="128" t="str">
        <f t="shared" si="2"/>
        <v xml:space="preserve"> </v>
      </c>
      <c r="D70" s="128" t="str">
        <f t="shared" ref="D70:D133" si="3">VLOOKUP(B70,name,2,FALSE)</f>
        <v xml:space="preserve"> </v>
      </c>
      <c r="E70" s="126">
        <v>1.1574074074074073E-5</v>
      </c>
      <c r="F70" s="127" t="e">
        <f t="shared" ref="F70:F133" si="4">(VLOOKUP(C70,C$4:E$5,3,FALSE))/(E70/10000)</f>
        <v>#N/A</v>
      </c>
      <c r="G70" t="str">
        <f>IF((ISERROR((VLOOKUP(B70,Calculation!C$2:C$368,1,FALSE)))),"not entered","")</f>
        <v/>
      </c>
    </row>
    <row r="71" spans="2:7">
      <c r="B71" s="124" t="s">
        <v>8</v>
      </c>
      <c r="C71" s="128" t="str">
        <f t="shared" si="2"/>
        <v xml:space="preserve"> </v>
      </c>
      <c r="D71" s="128" t="str">
        <f t="shared" si="3"/>
        <v xml:space="preserve"> </v>
      </c>
      <c r="E71" s="126">
        <v>1.1574074074074073E-5</v>
      </c>
      <c r="F71" s="127" t="e">
        <f t="shared" si="4"/>
        <v>#N/A</v>
      </c>
      <c r="G71" t="str">
        <f>IF((ISERROR((VLOOKUP(B71,Calculation!C$2:C$368,1,FALSE)))),"not entered","")</f>
        <v/>
      </c>
    </row>
    <row r="72" spans="2:7">
      <c r="B72" s="124" t="s">
        <v>8</v>
      </c>
      <c r="C72" s="128" t="str">
        <f t="shared" si="2"/>
        <v xml:space="preserve"> </v>
      </c>
      <c r="D72" s="128" t="str">
        <f t="shared" si="3"/>
        <v xml:space="preserve"> </v>
      </c>
      <c r="E72" s="126">
        <v>1.1574074074074073E-5</v>
      </c>
      <c r="F72" s="127" t="e">
        <f t="shared" si="4"/>
        <v>#N/A</v>
      </c>
      <c r="G72" t="str">
        <f>IF((ISERROR((VLOOKUP(B72,Calculation!C$2:C$368,1,FALSE)))),"not entered","")</f>
        <v/>
      </c>
    </row>
    <row r="73" spans="2:7">
      <c r="B73" s="124" t="s">
        <v>8</v>
      </c>
      <c r="C73" s="128" t="str">
        <f t="shared" si="2"/>
        <v xml:space="preserve"> </v>
      </c>
      <c r="D73" s="128" t="str">
        <f t="shared" si="3"/>
        <v xml:space="preserve"> </v>
      </c>
      <c r="E73" s="126">
        <v>1.1574074074074073E-5</v>
      </c>
      <c r="F73" s="127" t="e">
        <f t="shared" si="4"/>
        <v>#N/A</v>
      </c>
      <c r="G73" t="str">
        <f>IF((ISERROR((VLOOKUP(B73,Calculation!C$2:C$368,1,FALSE)))),"not entered","")</f>
        <v/>
      </c>
    </row>
    <row r="74" spans="2:7">
      <c r="B74" s="124" t="s">
        <v>8</v>
      </c>
      <c r="C74" s="128" t="str">
        <f t="shared" si="2"/>
        <v xml:space="preserve"> </v>
      </c>
      <c r="D74" s="128" t="str">
        <f t="shared" si="3"/>
        <v xml:space="preserve"> </v>
      </c>
      <c r="E74" s="126">
        <v>1.1574074074074073E-5</v>
      </c>
      <c r="F74" s="127" t="e">
        <f t="shared" si="4"/>
        <v>#N/A</v>
      </c>
      <c r="G74" t="str">
        <f>IF((ISERROR((VLOOKUP(B74,Calculation!C$2:C$368,1,FALSE)))),"not entered","")</f>
        <v/>
      </c>
    </row>
    <row r="75" spans="2:7">
      <c r="B75" s="124" t="s">
        <v>8</v>
      </c>
      <c r="C75" s="128" t="str">
        <f t="shared" ref="C75:C138" si="5">VLOOKUP(B75,name,3,FALSE)</f>
        <v xml:space="preserve"> </v>
      </c>
      <c r="D75" s="128" t="str">
        <f t="shared" si="3"/>
        <v xml:space="preserve"> </v>
      </c>
      <c r="E75" s="126">
        <v>1.1574074074074073E-5</v>
      </c>
      <c r="F75" s="127" t="e">
        <f t="shared" si="4"/>
        <v>#N/A</v>
      </c>
      <c r="G75" t="str">
        <f>IF((ISERROR((VLOOKUP(B75,Calculation!C$2:C$368,1,FALSE)))),"not entered","")</f>
        <v/>
      </c>
    </row>
    <row r="76" spans="2:7">
      <c r="B76" s="124" t="s">
        <v>8</v>
      </c>
      <c r="C76" s="128" t="str">
        <f t="shared" si="5"/>
        <v xml:space="preserve"> </v>
      </c>
      <c r="D76" s="128" t="str">
        <f t="shared" si="3"/>
        <v xml:space="preserve"> </v>
      </c>
      <c r="E76" s="126">
        <v>1.1574074074074073E-5</v>
      </c>
      <c r="F76" s="127" t="e">
        <f t="shared" si="4"/>
        <v>#N/A</v>
      </c>
      <c r="G76" t="str">
        <f>IF((ISERROR((VLOOKUP(B76,Calculation!C$2:C$368,1,FALSE)))),"not entered","")</f>
        <v/>
      </c>
    </row>
    <row r="77" spans="2:7">
      <c r="B77" s="124" t="s">
        <v>8</v>
      </c>
      <c r="C77" s="128" t="str">
        <f t="shared" si="5"/>
        <v xml:space="preserve"> </v>
      </c>
      <c r="D77" s="128" t="str">
        <f t="shared" si="3"/>
        <v xml:space="preserve"> </v>
      </c>
      <c r="E77" s="126">
        <v>1.1574074074074073E-5</v>
      </c>
      <c r="F77" s="127" t="e">
        <f t="shared" si="4"/>
        <v>#N/A</v>
      </c>
      <c r="G77" t="str">
        <f>IF((ISERROR((VLOOKUP(B77,Calculation!C$2:C$368,1,FALSE)))),"not entered","")</f>
        <v/>
      </c>
    </row>
    <row r="78" spans="2:7">
      <c r="B78" s="124" t="s">
        <v>8</v>
      </c>
      <c r="C78" s="128" t="str">
        <f t="shared" si="5"/>
        <v xml:space="preserve"> </v>
      </c>
      <c r="D78" s="128" t="str">
        <f t="shared" si="3"/>
        <v xml:space="preserve"> </v>
      </c>
      <c r="E78" s="126">
        <v>1.1574074074074073E-5</v>
      </c>
      <c r="F78" s="127" t="e">
        <f t="shared" si="4"/>
        <v>#N/A</v>
      </c>
      <c r="G78" t="str">
        <f>IF((ISERROR((VLOOKUP(B78,Calculation!C$2:C$368,1,FALSE)))),"not entered","")</f>
        <v/>
      </c>
    </row>
    <row r="79" spans="2:7">
      <c r="B79" s="124" t="s">
        <v>8</v>
      </c>
      <c r="C79" s="128" t="str">
        <f t="shared" si="5"/>
        <v xml:space="preserve"> </v>
      </c>
      <c r="D79" s="128" t="str">
        <f t="shared" si="3"/>
        <v xml:space="preserve"> </v>
      </c>
      <c r="E79" s="126">
        <v>1.1574074074074073E-5</v>
      </c>
      <c r="F79" s="127" t="e">
        <f t="shared" si="4"/>
        <v>#N/A</v>
      </c>
      <c r="G79" t="str">
        <f>IF((ISERROR((VLOOKUP(B79,Calculation!C$2:C$368,1,FALSE)))),"not entered","")</f>
        <v/>
      </c>
    </row>
    <row r="80" spans="2:7">
      <c r="B80" s="124" t="s">
        <v>8</v>
      </c>
      <c r="C80" s="128" t="str">
        <f t="shared" si="5"/>
        <v xml:space="preserve"> </v>
      </c>
      <c r="D80" s="128" t="str">
        <f t="shared" si="3"/>
        <v xml:space="preserve"> </v>
      </c>
      <c r="E80" s="126">
        <v>1.1574074074074073E-5</v>
      </c>
      <c r="F80" s="127" t="e">
        <f t="shared" si="4"/>
        <v>#N/A</v>
      </c>
      <c r="G80" t="str">
        <f>IF((ISERROR((VLOOKUP(B80,Calculation!C$2:C$368,1,FALSE)))),"not entered","")</f>
        <v/>
      </c>
    </row>
    <row r="81" spans="2:7">
      <c r="B81" s="124" t="s">
        <v>8</v>
      </c>
      <c r="C81" s="128" t="str">
        <f t="shared" si="5"/>
        <v xml:space="preserve"> </v>
      </c>
      <c r="D81" s="128" t="str">
        <f t="shared" si="3"/>
        <v xml:space="preserve"> </v>
      </c>
      <c r="E81" s="126">
        <v>1.1574074074074073E-5</v>
      </c>
      <c r="F81" s="127" t="e">
        <f t="shared" si="4"/>
        <v>#N/A</v>
      </c>
      <c r="G81" t="str">
        <f>IF((ISERROR((VLOOKUP(B81,Calculation!C$2:C$368,1,FALSE)))),"not entered","")</f>
        <v/>
      </c>
    </row>
    <row r="82" spans="2:7">
      <c r="B82" s="124" t="s">
        <v>8</v>
      </c>
      <c r="C82" s="128" t="str">
        <f t="shared" si="5"/>
        <v xml:space="preserve"> </v>
      </c>
      <c r="D82" s="128" t="str">
        <f t="shared" si="3"/>
        <v xml:space="preserve"> </v>
      </c>
      <c r="E82" s="126">
        <v>1.1574074074074073E-5</v>
      </c>
      <c r="F82" s="127" t="e">
        <f t="shared" si="4"/>
        <v>#N/A</v>
      </c>
      <c r="G82" t="str">
        <f>IF((ISERROR((VLOOKUP(B82,Calculation!C$2:C$368,1,FALSE)))),"not entered","")</f>
        <v/>
      </c>
    </row>
    <row r="83" spans="2:7">
      <c r="B83" s="124" t="s">
        <v>8</v>
      </c>
      <c r="C83" s="128" t="str">
        <f t="shared" si="5"/>
        <v xml:space="preserve"> </v>
      </c>
      <c r="D83" s="128" t="str">
        <f t="shared" si="3"/>
        <v xml:space="preserve"> </v>
      </c>
      <c r="E83" s="126">
        <v>1.1574074074074073E-5</v>
      </c>
      <c r="F83" s="127" t="e">
        <f t="shared" si="4"/>
        <v>#N/A</v>
      </c>
      <c r="G83" t="str">
        <f>IF((ISERROR((VLOOKUP(B83,Calculation!C$2:C$368,1,FALSE)))),"not entered","")</f>
        <v/>
      </c>
    </row>
    <row r="84" spans="2:7">
      <c r="B84" s="124" t="s">
        <v>8</v>
      </c>
      <c r="C84" s="128" t="str">
        <f t="shared" si="5"/>
        <v xml:space="preserve"> </v>
      </c>
      <c r="D84" s="128" t="str">
        <f t="shared" si="3"/>
        <v xml:space="preserve"> </v>
      </c>
      <c r="E84" s="126">
        <v>1.1574074074074073E-5</v>
      </c>
      <c r="F84" s="127" t="e">
        <f t="shared" si="4"/>
        <v>#N/A</v>
      </c>
      <c r="G84" t="str">
        <f>IF((ISERROR((VLOOKUP(B84,Calculation!C$2:C$368,1,FALSE)))),"not entered","")</f>
        <v/>
      </c>
    </row>
    <row r="85" spans="2:7">
      <c r="B85" s="124" t="s">
        <v>8</v>
      </c>
      <c r="C85" s="128" t="str">
        <f t="shared" si="5"/>
        <v xml:space="preserve"> </v>
      </c>
      <c r="D85" s="128" t="str">
        <f t="shared" si="3"/>
        <v xml:space="preserve"> </v>
      </c>
      <c r="E85" s="126">
        <v>1.1574074074074073E-5</v>
      </c>
      <c r="F85" s="127" t="e">
        <f t="shared" si="4"/>
        <v>#N/A</v>
      </c>
      <c r="G85" t="str">
        <f>IF((ISERROR((VLOOKUP(B85,Calculation!C$2:C$368,1,FALSE)))),"not entered","")</f>
        <v/>
      </c>
    </row>
    <row r="86" spans="2:7">
      <c r="B86" s="124" t="s">
        <v>8</v>
      </c>
      <c r="C86" s="128" t="str">
        <f t="shared" si="5"/>
        <v xml:space="preserve"> </v>
      </c>
      <c r="D86" s="128" t="str">
        <f t="shared" si="3"/>
        <v xml:space="preserve"> </v>
      </c>
      <c r="E86" s="126">
        <v>1.1574074074074073E-5</v>
      </c>
      <c r="F86" s="127" t="e">
        <f t="shared" si="4"/>
        <v>#N/A</v>
      </c>
      <c r="G86" t="str">
        <f>IF((ISERROR((VLOOKUP(B86,Calculation!C$2:C$368,1,FALSE)))),"not entered","")</f>
        <v/>
      </c>
    </row>
    <row r="87" spans="2:7">
      <c r="B87" s="124" t="s">
        <v>8</v>
      </c>
      <c r="C87" s="128" t="str">
        <f t="shared" si="5"/>
        <v xml:space="preserve"> </v>
      </c>
      <c r="D87" s="128" t="str">
        <f t="shared" si="3"/>
        <v xml:space="preserve"> </v>
      </c>
      <c r="E87" s="126">
        <v>1.1574074074074073E-5</v>
      </c>
      <c r="F87" s="127" t="e">
        <f t="shared" si="4"/>
        <v>#N/A</v>
      </c>
      <c r="G87" t="str">
        <f>IF((ISERROR((VLOOKUP(B87,Calculation!C$2:C$368,1,FALSE)))),"not entered","")</f>
        <v/>
      </c>
    </row>
    <row r="88" spans="2:7">
      <c r="B88" s="124" t="s">
        <v>8</v>
      </c>
      <c r="C88" s="128" t="str">
        <f t="shared" si="5"/>
        <v xml:space="preserve"> </v>
      </c>
      <c r="D88" s="128" t="str">
        <f t="shared" si="3"/>
        <v xml:space="preserve"> </v>
      </c>
      <c r="E88" s="126">
        <v>1.1574074074074073E-5</v>
      </c>
      <c r="F88" s="127" t="e">
        <f t="shared" si="4"/>
        <v>#N/A</v>
      </c>
      <c r="G88" t="str">
        <f>IF((ISERROR((VLOOKUP(B88,Calculation!C$2:C$368,1,FALSE)))),"not entered","")</f>
        <v/>
      </c>
    </row>
    <row r="89" spans="2:7">
      <c r="B89" s="124" t="s">
        <v>8</v>
      </c>
      <c r="C89" s="128" t="str">
        <f t="shared" si="5"/>
        <v xml:space="preserve"> </v>
      </c>
      <c r="D89" s="128" t="str">
        <f t="shared" si="3"/>
        <v xml:space="preserve"> </v>
      </c>
      <c r="E89" s="126">
        <v>1.1574074074074073E-5</v>
      </c>
      <c r="F89" s="127" t="e">
        <f t="shared" si="4"/>
        <v>#N/A</v>
      </c>
      <c r="G89" t="str">
        <f>IF((ISERROR((VLOOKUP(B89,Calculation!C$2:C$368,1,FALSE)))),"not entered","")</f>
        <v/>
      </c>
    </row>
    <row r="90" spans="2:7">
      <c r="B90" s="124" t="s">
        <v>8</v>
      </c>
      <c r="C90" s="128" t="str">
        <f t="shared" si="5"/>
        <v xml:space="preserve"> </v>
      </c>
      <c r="D90" s="128" t="str">
        <f t="shared" si="3"/>
        <v xml:space="preserve"> </v>
      </c>
      <c r="E90" s="126">
        <v>1.1574074074074073E-5</v>
      </c>
      <c r="F90" s="127" t="e">
        <f t="shared" si="4"/>
        <v>#N/A</v>
      </c>
      <c r="G90" t="str">
        <f>IF((ISERROR((VLOOKUP(B90,Calculation!C$2:C$368,1,FALSE)))),"not entered","")</f>
        <v/>
      </c>
    </row>
    <row r="91" spans="2:7">
      <c r="B91" s="124" t="s">
        <v>8</v>
      </c>
      <c r="C91" s="128" t="str">
        <f t="shared" si="5"/>
        <v xml:space="preserve"> </v>
      </c>
      <c r="D91" s="128" t="str">
        <f t="shared" si="3"/>
        <v xml:space="preserve"> </v>
      </c>
      <c r="E91" s="126">
        <v>1.1574074074074073E-5</v>
      </c>
      <c r="F91" s="127" t="e">
        <f t="shared" si="4"/>
        <v>#N/A</v>
      </c>
      <c r="G91" t="str">
        <f>IF((ISERROR((VLOOKUP(B91,Calculation!C$2:C$368,1,FALSE)))),"not entered","")</f>
        <v/>
      </c>
    </row>
    <row r="92" spans="2:7">
      <c r="B92" s="124" t="s">
        <v>8</v>
      </c>
      <c r="C92" s="128" t="str">
        <f t="shared" si="5"/>
        <v xml:space="preserve"> </v>
      </c>
      <c r="D92" s="128" t="str">
        <f t="shared" si="3"/>
        <v xml:space="preserve"> </v>
      </c>
      <c r="E92" s="126">
        <v>1.1574074074074073E-5</v>
      </c>
      <c r="F92" s="127" t="e">
        <f t="shared" si="4"/>
        <v>#N/A</v>
      </c>
      <c r="G92" t="str">
        <f>IF((ISERROR((VLOOKUP(B92,Calculation!C$2:C$368,1,FALSE)))),"not entered","")</f>
        <v/>
      </c>
    </row>
    <row r="93" spans="2:7">
      <c r="B93" s="124" t="s">
        <v>8</v>
      </c>
      <c r="C93" s="128" t="str">
        <f t="shared" si="5"/>
        <v xml:space="preserve"> </v>
      </c>
      <c r="D93" s="128" t="str">
        <f t="shared" si="3"/>
        <v xml:space="preserve"> </v>
      </c>
      <c r="E93" s="126">
        <v>1.1574074074074073E-5</v>
      </c>
      <c r="F93" s="127" t="e">
        <f t="shared" si="4"/>
        <v>#N/A</v>
      </c>
      <c r="G93" t="str">
        <f>IF((ISERROR((VLOOKUP(B93,Calculation!C$2:C$368,1,FALSE)))),"not entered","")</f>
        <v/>
      </c>
    </row>
    <row r="94" spans="2:7">
      <c r="B94" s="124" t="s">
        <v>8</v>
      </c>
      <c r="C94" s="128" t="str">
        <f t="shared" si="5"/>
        <v xml:space="preserve"> </v>
      </c>
      <c r="D94" s="128" t="str">
        <f t="shared" si="3"/>
        <v xml:space="preserve"> </v>
      </c>
      <c r="E94" s="126">
        <v>1.1574074074074073E-5</v>
      </c>
      <c r="F94" s="127" t="e">
        <f t="shared" si="4"/>
        <v>#N/A</v>
      </c>
      <c r="G94" t="str">
        <f>IF((ISERROR((VLOOKUP(B94,Calculation!C$2:C$368,1,FALSE)))),"not entered","")</f>
        <v/>
      </c>
    </row>
    <row r="95" spans="2:7">
      <c r="B95" s="124" t="s">
        <v>8</v>
      </c>
      <c r="C95" s="128" t="str">
        <f t="shared" si="5"/>
        <v xml:space="preserve"> </v>
      </c>
      <c r="D95" s="128" t="str">
        <f t="shared" si="3"/>
        <v xml:space="preserve"> </v>
      </c>
      <c r="E95" s="126">
        <v>1.1574074074074073E-5</v>
      </c>
      <c r="F95" s="127" t="e">
        <f t="shared" si="4"/>
        <v>#N/A</v>
      </c>
      <c r="G95" t="str">
        <f>IF((ISERROR((VLOOKUP(B95,Calculation!C$2:C$368,1,FALSE)))),"not entered","")</f>
        <v/>
      </c>
    </row>
    <row r="96" spans="2:7">
      <c r="B96" s="124" t="s">
        <v>8</v>
      </c>
      <c r="C96" s="128" t="str">
        <f t="shared" si="5"/>
        <v xml:space="preserve"> </v>
      </c>
      <c r="D96" s="128" t="str">
        <f t="shared" si="3"/>
        <v xml:space="preserve"> </v>
      </c>
      <c r="E96" s="126">
        <v>1.1574074074074073E-5</v>
      </c>
      <c r="F96" s="127" t="e">
        <f t="shared" si="4"/>
        <v>#N/A</v>
      </c>
      <c r="G96" t="str">
        <f>IF((ISERROR((VLOOKUP(B96,Calculation!C$2:C$368,1,FALSE)))),"not entered","")</f>
        <v/>
      </c>
    </row>
    <row r="97" spans="2:7">
      <c r="B97" s="124" t="s">
        <v>8</v>
      </c>
      <c r="C97" s="128" t="str">
        <f t="shared" si="5"/>
        <v xml:space="preserve"> </v>
      </c>
      <c r="D97" s="128" t="str">
        <f t="shared" si="3"/>
        <v xml:space="preserve"> </v>
      </c>
      <c r="E97" s="126">
        <v>1.1574074074074073E-5</v>
      </c>
      <c r="F97" s="127" t="e">
        <f t="shared" si="4"/>
        <v>#N/A</v>
      </c>
      <c r="G97" t="str">
        <f>IF((ISERROR((VLOOKUP(B97,Calculation!C$2:C$368,1,FALSE)))),"not entered","")</f>
        <v/>
      </c>
    </row>
    <row r="98" spans="2:7">
      <c r="B98" s="124" t="s">
        <v>8</v>
      </c>
      <c r="C98" s="128" t="str">
        <f t="shared" si="5"/>
        <v xml:space="preserve"> </v>
      </c>
      <c r="D98" s="128" t="str">
        <f t="shared" si="3"/>
        <v xml:space="preserve"> </v>
      </c>
      <c r="E98" s="126">
        <v>1.1574074074074073E-5</v>
      </c>
      <c r="F98" s="127" t="e">
        <f t="shared" si="4"/>
        <v>#N/A</v>
      </c>
      <c r="G98" t="str">
        <f>IF((ISERROR((VLOOKUP(B98,Calculation!C$2:C$368,1,FALSE)))),"not entered","")</f>
        <v/>
      </c>
    </row>
    <row r="99" spans="2:7">
      <c r="B99" s="124" t="s">
        <v>8</v>
      </c>
      <c r="C99" s="128" t="str">
        <f t="shared" si="5"/>
        <v xml:space="preserve"> </v>
      </c>
      <c r="D99" s="128" t="str">
        <f t="shared" si="3"/>
        <v xml:space="preserve"> </v>
      </c>
      <c r="E99" s="126">
        <v>1.1574074074074073E-5</v>
      </c>
      <c r="F99" s="127" t="e">
        <f t="shared" si="4"/>
        <v>#N/A</v>
      </c>
      <c r="G99" t="str">
        <f>IF((ISERROR((VLOOKUP(B99,Calculation!C$2:C$368,1,FALSE)))),"not entered","")</f>
        <v/>
      </c>
    </row>
    <row r="100" spans="2:7">
      <c r="B100" s="124" t="s">
        <v>8</v>
      </c>
      <c r="C100" s="128" t="str">
        <f t="shared" si="5"/>
        <v xml:space="preserve"> </v>
      </c>
      <c r="D100" s="128" t="str">
        <f t="shared" si="3"/>
        <v xml:space="preserve"> </v>
      </c>
      <c r="E100" s="126">
        <v>1.1574074074074073E-5</v>
      </c>
      <c r="F100" s="127" t="e">
        <f t="shared" si="4"/>
        <v>#N/A</v>
      </c>
      <c r="G100" t="str">
        <f>IF((ISERROR((VLOOKUP(B100,Calculation!C$2:C$368,1,FALSE)))),"not entered","")</f>
        <v/>
      </c>
    </row>
    <row r="101" spans="2:7">
      <c r="B101" s="124" t="s">
        <v>8</v>
      </c>
      <c r="C101" s="128" t="str">
        <f t="shared" si="5"/>
        <v xml:space="preserve"> </v>
      </c>
      <c r="D101" s="128" t="str">
        <f t="shared" si="3"/>
        <v xml:space="preserve"> </v>
      </c>
      <c r="E101" s="126">
        <v>1.1574074074074073E-5</v>
      </c>
      <c r="F101" s="127" t="e">
        <f t="shared" si="4"/>
        <v>#N/A</v>
      </c>
      <c r="G101" t="str">
        <f>IF((ISERROR((VLOOKUP(B101,Calculation!C$2:C$368,1,FALSE)))),"not entered","")</f>
        <v/>
      </c>
    </row>
    <row r="102" spans="2:7">
      <c r="B102" s="124" t="s">
        <v>8</v>
      </c>
      <c r="C102" s="128" t="str">
        <f t="shared" si="5"/>
        <v xml:space="preserve"> </v>
      </c>
      <c r="D102" s="128" t="str">
        <f t="shared" si="3"/>
        <v xml:space="preserve"> </v>
      </c>
      <c r="E102" s="126">
        <v>1.1574074074074073E-5</v>
      </c>
      <c r="F102" s="127" t="e">
        <f t="shared" si="4"/>
        <v>#N/A</v>
      </c>
      <c r="G102" t="str">
        <f>IF((ISERROR((VLOOKUP(B102,Calculation!C$2:C$368,1,FALSE)))),"not entered","")</f>
        <v/>
      </c>
    </row>
    <row r="103" spans="2:7">
      <c r="B103" s="124" t="s">
        <v>8</v>
      </c>
      <c r="C103" s="128" t="str">
        <f t="shared" si="5"/>
        <v xml:space="preserve"> </v>
      </c>
      <c r="D103" s="128" t="str">
        <f t="shared" si="3"/>
        <v xml:space="preserve"> </v>
      </c>
      <c r="E103" s="126">
        <v>1.1574074074074073E-5</v>
      </c>
      <c r="F103" s="127" t="e">
        <f t="shared" si="4"/>
        <v>#N/A</v>
      </c>
      <c r="G103" t="str">
        <f>IF((ISERROR((VLOOKUP(B103,Calculation!C$2:C$368,1,FALSE)))),"not entered","")</f>
        <v/>
      </c>
    </row>
    <row r="104" spans="2:7">
      <c r="B104" s="124" t="s">
        <v>8</v>
      </c>
      <c r="C104" s="128" t="str">
        <f t="shared" si="5"/>
        <v xml:space="preserve"> </v>
      </c>
      <c r="D104" s="128" t="str">
        <f t="shared" si="3"/>
        <v xml:space="preserve"> </v>
      </c>
      <c r="E104" s="126">
        <v>1.1574074074074073E-5</v>
      </c>
      <c r="F104" s="127" t="e">
        <f t="shared" si="4"/>
        <v>#N/A</v>
      </c>
      <c r="G104" t="str">
        <f>IF((ISERROR((VLOOKUP(B104,Calculation!C$2:C$368,1,FALSE)))),"not entered","")</f>
        <v/>
      </c>
    </row>
    <row r="105" spans="2:7">
      <c r="B105" s="124" t="s">
        <v>8</v>
      </c>
      <c r="C105" s="128" t="str">
        <f t="shared" si="5"/>
        <v xml:space="preserve"> </v>
      </c>
      <c r="D105" s="128" t="str">
        <f t="shared" si="3"/>
        <v xml:space="preserve"> </v>
      </c>
      <c r="E105" s="126">
        <v>1.1574074074074073E-5</v>
      </c>
      <c r="F105" s="127" t="e">
        <f t="shared" si="4"/>
        <v>#N/A</v>
      </c>
      <c r="G105" t="str">
        <f>IF((ISERROR((VLOOKUP(B105,Calculation!C$2:C$368,1,FALSE)))),"not entered","")</f>
        <v/>
      </c>
    </row>
    <row r="106" spans="2:7">
      <c r="B106" s="124" t="s">
        <v>8</v>
      </c>
      <c r="C106" s="128" t="str">
        <f t="shared" si="5"/>
        <v xml:space="preserve"> </v>
      </c>
      <c r="D106" s="128" t="str">
        <f t="shared" si="3"/>
        <v xml:space="preserve"> </v>
      </c>
      <c r="E106" s="126">
        <v>1.1574074074074073E-5</v>
      </c>
      <c r="F106" s="127" t="e">
        <f t="shared" si="4"/>
        <v>#N/A</v>
      </c>
      <c r="G106" t="str">
        <f>IF((ISERROR((VLOOKUP(B106,Calculation!C$2:C$368,1,FALSE)))),"not entered","")</f>
        <v/>
      </c>
    </row>
    <row r="107" spans="2:7">
      <c r="B107" s="124" t="s">
        <v>8</v>
      </c>
      <c r="C107" s="128" t="str">
        <f t="shared" si="5"/>
        <v xml:space="preserve"> </v>
      </c>
      <c r="D107" s="128" t="str">
        <f t="shared" si="3"/>
        <v xml:space="preserve"> </v>
      </c>
      <c r="E107" s="126">
        <v>1.1574074074074073E-5</v>
      </c>
      <c r="F107" s="127" t="e">
        <f t="shared" si="4"/>
        <v>#N/A</v>
      </c>
      <c r="G107" t="str">
        <f>IF((ISERROR((VLOOKUP(B107,Calculation!C$2:C$368,1,FALSE)))),"not entered","")</f>
        <v/>
      </c>
    </row>
    <row r="108" spans="2:7">
      <c r="B108" s="124" t="s">
        <v>8</v>
      </c>
      <c r="C108" s="128" t="str">
        <f t="shared" si="5"/>
        <v xml:space="preserve"> </v>
      </c>
      <c r="D108" s="128" t="str">
        <f t="shared" si="3"/>
        <v xml:space="preserve"> </v>
      </c>
      <c r="E108" s="126">
        <v>1.1574074074074073E-5</v>
      </c>
      <c r="F108" s="127" t="e">
        <f t="shared" si="4"/>
        <v>#N/A</v>
      </c>
      <c r="G108" t="str">
        <f>IF((ISERROR((VLOOKUP(B108,Calculation!C$2:C$368,1,FALSE)))),"not entered","")</f>
        <v/>
      </c>
    </row>
    <row r="109" spans="2:7">
      <c r="B109" s="124" t="s">
        <v>8</v>
      </c>
      <c r="C109" s="128" t="str">
        <f t="shared" si="5"/>
        <v xml:space="preserve"> </v>
      </c>
      <c r="D109" s="128" t="str">
        <f t="shared" si="3"/>
        <v xml:space="preserve"> </v>
      </c>
      <c r="E109" s="126">
        <v>1.1574074074074073E-5</v>
      </c>
      <c r="F109" s="127" t="e">
        <f t="shared" si="4"/>
        <v>#N/A</v>
      </c>
      <c r="G109" t="str">
        <f>IF((ISERROR((VLOOKUP(B109,Calculation!C$2:C$368,1,FALSE)))),"not entered","")</f>
        <v/>
      </c>
    </row>
    <row r="110" spans="2:7">
      <c r="B110" s="124" t="s">
        <v>8</v>
      </c>
      <c r="C110" s="128" t="str">
        <f t="shared" si="5"/>
        <v xml:space="preserve"> </v>
      </c>
      <c r="D110" s="128" t="str">
        <f t="shared" si="3"/>
        <v xml:space="preserve"> </v>
      </c>
      <c r="E110" s="126">
        <v>1.1574074074074073E-5</v>
      </c>
      <c r="F110" s="127" t="e">
        <f t="shared" si="4"/>
        <v>#N/A</v>
      </c>
      <c r="G110" t="str">
        <f>IF((ISERROR((VLOOKUP(B110,Calculation!C$2:C$368,1,FALSE)))),"not entered","")</f>
        <v/>
      </c>
    </row>
    <row r="111" spans="2:7">
      <c r="B111" s="124" t="s">
        <v>8</v>
      </c>
      <c r="C111" s="128" t="str">
        <f t="shared" si="5"/>
        <v xml:space="preserve"> </v>
      </c>
      <c r="D111" s="128" t="str">
        <f t="shared" si="3"/>
        <v xml:space="preserve"> </v>
      </c>
      <c r="E111" s="126">
        <v>1.1574074074074073E-5</v>
      </c>
      <c r="F111" s="127" t="e">
        <f t="shared" si="4"/>
        <v>#N/A</v>
      </c>
      <c r="G111" t="str">
        <f>IF((ISERROR((VLOOKUP(B111,Calculation!C$2:C$368,1,FALSE)))),"not entered","")</f>
        <v/>
      </c>
    </row>
    <row r="112" spans="2:7">
      <c r="B112" s="124" t="s">
        <v>8</v>
      </c>
      <c r="C112" s="128" t="str">
        <f t="shared" si="5"/>
        <v xml:space="preserve"> </v>
      </c>
      <c r="D112" s="128" t="str">
        <f t="shared" si="3"/>
        <v xml:space="preserve"> </v>
      </c>
      <c r="E112" s="126">
        <v>1.1574074074074073E-5</v>
      </c>
      <c r="F112" s="127" t="e">
        <f t="shared" si="4"/>
        <v>#N/A</v>
      </c>
      <c r="G112" t="str">
        <f>IF((ISERROR((VLOOKUP(B112,Calculation!C$2:C$368,1,FALSE)))),"not entered","")</f>
        <v/>
      </c>
    </row>
    <row r="113" spans="2:7">
      <c r="B113" s="124" t="s">
        <v>8</v>
      </c>
      <c r="C113" s="128" t="str">
        <f t="shared" si="5"/>
        <v xml:space="preserve"> </v>
      </c>
      <c r="D113" s="128" t="str">
        <f t="shared" si="3"/>
        <v xml:space="preserve"> </v>
      </c>
      <c r="E113" s="126">
        <v>1.1574074074074073E-5</v>
      </c>
      <c r="F113" s="127" t="e">
        <f t="shared" si="4"/>
        <v>#N/A</v>
      </c>
      <c r="G113" t="str">
        <f>IF((ISERROR((VLOOKUP(B113,Calculation!C$2:C$368,1,FALSE)))),"not entered","")</f>
        <v/>
      </c>
    </row>
    <row r="114" spans="2:7">
      <c r="B114" s="124" t="s">
        <v>8</v>
      </c>
      <c r="C114" s="128" t="str">
        <f t="shared" si="5"/>
        <v xml:space="preserve"> </v>
      </c>
      <c r="D114" s="128" t="str">
        <f t="shared" si="3"/>
        <v xml:space="preserve"> </v>
      </c>
      <c r="E114" s="126">
        <v>1.1574074074074073E-5</v>
      </c>
      <c r="F114" s="127" t="e">
        <f t="shared" si="4"/>
        <v>#N/A</v>
      </c>
      <c r="G114" t="str">
        <f>IF((ISERROR((VLOOKUP(B114,Calculation!C$2:C$368,1,FALSE)))),"not entered","")</f>
        <v/>
      </c>
    </row>
    <row r="115" spans="2:7">
      <c r="B115" s="124" t="s">
        <v>8</v>
      </c>
      <c r="C115" s="128" t="str">
        <f t="shared" si="5"/>
        <v xml:space="preserve"> </v>
      </c>
      <c r="D115" s="128" t="str">
        <f t="shared" si="3"/>
        <v xml:space="preserve"> </v>
      </c>
      <c r="E115" s="126">
        <v>1.1574074074074073E-5</v>
      </c>
      <c r="F115" s="127" t="e">
        <f t="shared" si="4"/>
        <v>#N/A</v>
      </c>
      <c r="G115" t="str">
        <f>IF((ISERROR((VLOOKUP(B115,Calculation!C$2:C$368,1,FALSE)))),"not entered","")</f>
        <v/>
      </c>
    </row>
    <row r="116" spans="2:7">
      <c r="B116" s="124" t="s">
        <v>8</v>
      </c>
      <c r="C116" s="128" t="str">
        <f t="shared" si="5"/>
        <v xml:space="preserve"> </v>
      </c>
      <c r="D116" s="128" t="str">
        <f t="shared" si="3"/>
        <v xml:space="preserve"> </v>
      </c>
      <c r="E116" s="126">
        <v>1.1574074074074073E-5</v>
      </c>
      <c r="F116" s="127" t="e">
        <f t="shared" si="4"/>
        <v>#N/A</v>
      </c>
      <c r="G116" t="str">
        <f>IF((ISERROR((VLOOKUP(B116,Calculation!C$2:C$368,1,FALSE)))),"not entered","")</f>
        <v/>
      </c>
    </row>
    <row r="117" spans="2:7">
      <c r="B117" s="124" t="s">
        <v>8</v>
      </c>
      <c r="C117" s="128" t="str">
        <f t="shared" si="5"/>
        <v xml:space="preserve"> </v>
      </c>
      <c r="D117" s="128" t="str">
        <f t="shared" si="3"/>
        <v xml:space="preserve"> </v>
      </c>
      <c r="E117" s="126">
        <v>1.1574074074074073E-5</v>
      </c>
      <c r="F117" s="127" t="e">
        <f t="shared" si="4"/>
        <v>#N/A</v>
      </c>
      <c r="G117" t="str">
        <f>IF((ISERROR((VLOOKUP(B117,Calculation!C$2:C$368,1,FALSE)))),"not entered","")</f>
        <v/>
      </c>
    </row>
    <row r="118" spans="2:7">
      <c r="B118" s="124" t="s">
        <v>8</v>
      </c>
      <c r="C118" s="128" t="str">
        <f t="shared" si="5"/>
        <v xml:space="preserve"> </v>
      </c>
      <c r="D118" s="128" t="str">
        <f t="shared" si="3"/>
        <v xml:space="preserve"> </v>
      </c>
      <c r="E118" s="126">
        <v>1.1574074074074073E-5</v>
      </c>
      <c r="F118" s="127" t="e">
        <f t="shared" si="4"/>
        <v>#N/A</v>
      </c>
      <c r="G118" t="str">
        <f>IF((ISERROR((VLOOKUP(B118,Calculation!C$2:C$368,1,FALSE)))),"not entered","")</f>
        <v/>
      </c>
    </row>
    <row r="119" spans="2:7">
      <c r="B119" s="124" t="s">
        <v>8</v>
      </c>
      <c r="C119" s="128" t="str">
        <f t="shared" si="5"/>
        <v xml:space="preserve"> </v>
      </c>
      <c r="D119" s="128" t="str">
        <f t="shared" si="3"/>
        <v xml:space="preserve"> </v>
      </c>
      <c r="E119" s="126">
        <v>1.1574074074074073E-5</v>
      </c>
      <c r="F119" s="127" t="e">
        <f t="shared" si="4"/>
        <v>#N/A</v>
      </c>
      <c r="G119" t="str">
        <f>IF((ISERROR((VLOOKUP(B119,Calculation!C$2:C$368,1,FALSE)))),"not entered","")</f>
        <v/>
      </c>
    </row>
    <row r="120" spans="2:7">
      <c r="B120" s="124" t="s">
        <v>8</v>
      </c>
      <c r="C120" s="128" t="str">
        <f t="shared" si="5"/>
        <v xml:space="preserve"> </v>
      </c>
      <c r="D120" s="128" t="str">
        <f t="shared" si="3"/>
        <v xml:space="preserve"> </v>
      </c>
      <c r="E120" s="126">
        <v>1.1574074074074073E-5</v>
      </c>
      <c r="F120" s="127" t="e">
        <f t="shared" si="4"/>
        <v>#N/A</v>
      </c>
      <c r="G120" t="str">
        <f>IF((ISERROR((VLOOKUP(B120,Calculation!C$2:C$368,1,FALSE)))),"not entered","")</f>
        <v/>
      </c>
    </row>
    <row r="121" spans="2:7">
      <c r="B121" s="124" t="s">
        <v>8</v>
      </c>
      <c r="C121" s="128" t="str">
        <f t="shared" si="5"/>
        <v xml:space="preserve"> </v>
      </c>
      <c r="D121" s="128" t="str">
        <f t="shared" si="3"/>
        <v xml:space="preserve"> </v>
      </c>
      <c r="E121" s="126">
        <v>1.1574074074074073E-5</v>
      </c>
      <c r="F121" s="127" t="e">
        <f t="shared" si="4"/>
        <v>#N/A</v>
      </c>
      <c r="G121" t="str">
        <f>IF((ISERROR((VLOOKUP(B121,Calculation!C$2:C$368,1,FALSE)))),"not entered","")</f>
        <v/>
      </c>
    </row>
    <row r="122" spans="2:7">
      <c r="B122" s="124" t="s">
        <v>8</v>
      </c>
      <c r="C122" s="128" t="str">
        <f t="shared" si="5"/>
        <v xml:space="preserve"> </v>
      </c>
      <c r="D122" s="128" t="str">
        <f t="shared" si="3"/>
        <v xml:space="preserve"> </v>
      </c>
      <c r="E122" s="126">
        <v>1.1574074074074073E-5</v>
      </c>
      <c r="F122" s="127" t="e">
        <f t="shared" si="4"/>
        <v>#N/A</v>
      </c>
      <c r="G122" t="str">
        <f>IF((ISERROR((VLOOKUP(B122,Calculation!C$2:C$368,1,FALSE)))),"not entered","")</f>
        <v/>
      </c>
    </row>
    <row r="123" spans="2:7">
      <c r="B123" s="124" t="s">
        <v>8</v>
      </c>
      <c r="C123" s="128" t="str">
        <f t="shared" si="5"/>
        <v xml:space="preserve"> </v>
      </c>
      <c r="D123" s="128" t="str">
        <f t="shared" si="3"/>
        <v xml:space="preserve"> </v>
      </c>
      <c r="E123" s="126">
        <v>1.1574074074074073E-5</v>
      </c>
      <c r="F123" s="127" t="e">
        <f t="shared" si="4"/>
        <v>#N/A</v>
      </c>
      <c r="G123" t="str">
        <f>IF((ISERROR((VLOOKUP(B123,Calculation!C$2:C$368,1,FALSE)))),"not entered","")</f>
        <v/>
      </c>
    </row>
    <row r="124" spans="2:7">
      <c r="B124" s="124" t="s">
        <v>8</v>
      </c>
      <c r="C124" s="128" t="str">
        <f t="shared" si="5"/>
        <v xml:space="preserve"> </v>
      </c>
      <c r="D124" s="128" t="str">
        <f t="shared" si="3"/>
        <v xml:space="preserve"> </v>
      </c>
      <c r="E124" s="126">
        <v>1.1574074074074073E-5</v>
      </c>
      <c r="F124" s="127" t="e">
        <f t="shared" si="4"/>
        <v>#N/A</v>
      </c>
      <c r="G124" t="str">
        <f>IF((ISERROR((VLOOKUP(B124,Calculation!C$2:C$368,1,FALSE)))),"not entered","")</f>
        <v/>
      </c>
    </row>
    <row r="125" spans="2:7">
      <c r="B125" s="124" t="s">
        <v>8</v>
      </c>
      <c r="C125" s="128" t="str">
        <f t="shared" si="5"/>
        <v xml:space="preserve"> </v>
      </c>
      <c r="D125" s="128" t="str">
        <f t="shared" si="3"/>
        <v xml:space="preserve"> </v>
      </c>
      <c r="E125" s="126">
        <v>1.1574074074074073E-5</v>
      </c>
      <c r="F125" s="127" t="e">
        <f t="shared" si="4"/>
        <v>#N/A</v>
      </c>
      <c r="G125" t="str">
        <f>IF((ISERROR((VLOOKUP(B125,Calculation!C$2:C$368,1,FALSE)))),"not entered","")</f>
        <v/>
      </c>
    </row>
    <row r="126" spans="2:7">
      <c r="B126" s="124" t="s">
        <v>8</v>
      </c>
      <c r="C126" s="128" t="str">
        <f t="shared" si="5"/>
        <v xml:space="preserve"> </v>
      </c>
      <c r="D126" s="128" t="str">
        <f t="shared" si="3"/>
        <v xml:space="preserve"> </v>
      </c>
      <c r="E126" s="126">
        <v>1.1574074074074073E-5</v>
      </c>
      <c r="F126" s="127" t="e">
        <f t="shared" si="4"/>
        <v>#N/A</v>
      </c>
      <c r="G126" t="str">
        <f>IF((ISERROR((VLOOKUP(B126,Calculation!C$2:C$368,1,FALSE)))),"not entered","")</f>
        <v/>
      </c>
    </row>
    <row r="127" spans="2:7">
      <c r="B127" s="124" t="s">
        <v>8</v>
      </c>
      <c r="C127" s="128" t="str">
        <f t="shared" si="5"/>
        <v xml:space="preserve"> </v>
      </c>
      <c r="D127" s="128" t="str">
        <f t="shared" si="3"/>
        <v xml:space="preserve"> </v>
      </c>
      <c r="E127" s="126">
        <v>1.1574074074074073E-5</v>
      </c>
      <c r="F127" s="127" t="e">
        <f t="shared" si="4"/>
        <v>#N/A</v>
      </c>
      <c r="G127" t="str">
        <f>IF((ISERROR((VLOOKUP(B127,Calculation!C$2:C$368,1,FALSE)))),"not entered","")</f>
        <v/>
      </c>
    </row>
    <row r="128" spans="2:7">
      <c r="B128" s="124" t="s">
        <v>8</v>
      </c>
      <c r="C128" s="128" t="str">
        <f t="shared" si="5"/>
        <v xml:space="preserve"> </v>
      </c>
      <c r="D128" s="128" t="str">
        <f t="shared" si="3"/>
        <v xml:space="preserve"> </v>
      </c>
      <c r="E128" s="126">
        <v>1.1574074074074073E-5</v>
      </c>
      <c r="F128" s="127" t="e">
        <f t="shared" si="4"/>
        <v>#N/A</v>
      </c>
      <c r="G128" t="str">
        <f>IF((ISERROR((VLOOKUP(B128,Calculation!C$2:C$368,1,FALSE)))),"not entered","")</f>
        <v/>
      </c>
    </row>
    <row r="129" spans="2:7">
      <c r="B129" s="124" t="s">
        <v>8</v>
      </c>
      <c r="C129" s="128" t="str">
        <f t="shared" si="5"/>
        <v xml:space="preserve"> </v>
      </c>
      <c r="D129" s="128" t="str">
        <f t="shared" si="3"/>
        <v xml:space="preserve"> </v>
      </c>
      <c r="E129" s="126">
        <v>1.1574074074074073E-5</v>
      </c>
      <c r="F129" s="127" t="e">
        <f t="shared" si="4"/>
        <v>#N/A</v>
      </c>
      <c r="G129" t="str">
        <f>IF((ISERROR((VLOOKUP(B129,Calculation!C$2:C$368,1,FALSE)))),"not entered","")</f>
        <v/>
      </c>
    </row>
    <row r="130" spans="2:7">
      <c r="B130" s="124" t="s">
        <v>8</v>
      </c>
      <c r="C130" s="128" t="str">
        <f t="shared" si="5"/>
        <v xml:space="preserve"> </v>
      </c>
      <c r="D130" s="128" t="str">
        <f t="shared" si="3"/>
        <v xml:space="preserve"> </v>
      </c>
      <c r="E130" s="126">
        <v>1.1574074074074073E-5</v>
      </c>
      <c r="F130" s="127" t="e">
        <f t="shared" si="4"/>
        <v>#N/A</v>
      </c>
      <c r="G130" t="str">
        <f>IF((ISERROR((VLOOKUP(B130,Calculation!C$2:C$368,1,FALSE)))),"not entered","")</f>
        <v/>
      </c>
    </row>
    <row r="131" spans="2:7">
      <c r="B131" s="124" t="s">
        <v>8</v>
      </c>
      <c r="C131" s="128" t="str">
        <f t="shared" si="5"/>
        <v xml:space="preserve"> </v>
      </c>
      <c r="D131" s="128" t="str">
        <f t="shared" si="3"/>
        <v xml:space="preserve"> </v>
      </c>
      <c r="E131" s="126">
        <v>1.1574074074074073E-5</v>
      </c>
      <c r="F131" s="127" t="e">
        <f t="shared" si="4"/>
        <v>#N/A</v>
      </c>
      <c r="G131" t="str">
        <f>IF((ISERROR((VLOOKUP(B131,Calculation!C$2:C$368,1,FALSE)))),"not entered","")</f>
        <v/>
      </c>
    </row>
    <row r="132" spans="2:7">
      <c r="B132" s="124" t="s">
        <v>8</v>
      </c>
      <c r="C132" s="128" t="str">
        <f t="shared" si="5"/>
        <v xml:space="preserve"> </v>
      </c>
      <c r="D132" s="128" t="str">
        <f t="shared" si="3"/>
        <v xml:space="preserve"> </v>
      </c>
      <c r="E132" s="126">
        <v>1.1574074074074073E-5</v>
      </c>
      <c r="F132" s="127" t="e">
        <f t="shared" si="4"/>
        <v>#N/A</v>
      </c>
      <c r="G132" t="str">
        <f>IF((ISERROR((VLOOKUP(B132,Calculation!C$2:C$368,1,FALSE)))),"not entered","")</f>
        <v/>
      </c>
    </row>
    <row r="133" spans="2:7">
      <c r="B133" s="124" t="s">
        <v>8</v>
      </c>
      <c r="C133" s="128" t="str">
        <f t="shared" si="5"/>
        <v xml:space="preserve"> </v>
      </c>
      <c r="D133" s="128" t="str">
        <f t="shared" si="3"/>
        <v xml:space="preserve"> </v>
      </c>
      <c r="E133" s="126">
        <v>1.1574074074074073E-5</v>
      </c>
      <c r="F133" s="127" t="e">
        <f t="shared" si="4"/>
        <v>#N/A</v>
      </c>
      <c r="G133" t="str">
        <f>IF((ISERROR((VLOOKUP(B133,Calculation!C$2:C$368,1,FALSE)))),"not entered","")</f>
        <v/>
      </c>
    </row>
    <row r="134" spans="2:7">
      <c r="B134" s="124" t="s">
        <v>8</v>
      </c>
      <c r="C134" s="128" t="str">
        <f t="shared" si="5"/>
        <v xml:space="preserve"> </v>
      </c>
      <c r="D134" s="128" t="str">
        <f t="shared" ref="D134:D197" si="6">VLOOKUP(B134,name,2,FALSE)</f>
        <v xml:space="preserve"> </v>
      </c>
      <c r="E134" s="126">
        <v>1.1574074074074073E-5</v>
      </c>
      <c r="F134" s="127" t="e">
        <f t="shared" ref="F134:F197" si="7">(VLOOKUP(C134,C$4:E$5,3,FALSE))/(E134/10000)</f>
        <v>#N/A</v>
      </c>
      <c r="G134" t="str">
        <f>IF((ISERROR((VLOOKUP(B134,Calculation!C$2:C$368,1,FALSE)))),"not entered","")</f>
        <v/>
      </c>
    </row>
    <row r="135" spans="2:7">
      <c r="B135" s="124" t="s">
        <v>8</v>
      </c>
      <c r="C135" s="128" t="str">
        <f t="shared" si="5"/>
        <v xml:space="preserve"> </v>
      </c>
      <c r="D135" s="128" t="str">
        <f t="shared" si="6"/>
        <v xml:space="preserve"> </v>
      </c>
      <c r="E135" s="126">
        <v>1.1574074074074073E-5</v>
      </c>
      <c r="F135" s="127" t="e">
        <f t="shared" si="7"/>
        <v>#N/A</v>
      </c>
      <c r="G135" t="str">
        <f>IF((ISERROR((VLOOKUP(B135,Calculation!C$2:C$368,1,FALSE)))),"not entered","")</f>
        <v/>
      </c>
    </row>
    <row r="136" spans="2:7">
      <c r="B136" s="124" t="s">
        <v>8</v>
      </c>
      <c r="C136" s="128" t="str">
        <f t="shared" si="5"/>
        <v xml:space="preserve"> </v>
      </c>
      <c r="D136" s="128" t="str">
        <f t="shared" si="6"/>
        <v xml:space="preserve"> </v>
      </c>
      <c r="E136" s="126">
        <v>1.1574074074074073E-5</v>
      </c>
      <c r="F136" s="127" t="e">
        <f t="shared" si="7"/>
        <v>#N/A</v>
      </c>
      <c r="G136" t="str">
        <f>IF((ISERROR((VLOOKUP(B136,Calculation!C$2:C$368,1,FALSE)))),"not entered","")</f>
        <v/>
      </c>
    </row>
    <row r="137" spans="2:7">
      <c r="B137" s="124" t="s">
        <v>8</v>
      </c>
      <c r="C137" s="128" t="str">
        <f t="shared" si="5"/>
        <v xml:space="preserve"> </v>
      </c>
      <c r="D137" s="128" t="str">
        <f t="shared" si="6"/>
        <v xml:space="preserve"> </v>
      </c>
      <c r="E137" s="126">
        <v>1.1574074074074073E-5</v>
      </c>
      <c r="F137" s="127" t="e">
        <f t="shared" si="7"/>
        <v>#N/A</v>
      </c>
      <c r="G137" t="str">
        <f>IF((ISERROR((VLOOKUP(B137,Calculation!C$2:C$368,1,FALSE)))),"not entered","")</f>
        <v/>
      </c>
    </row>
    <row r="138" spans="2:7">
      <c r="B138" s="124" t="s">
        <v>8</v>
      </c>
      <c r="C138" s="128" t="str">
        <f t="shared" si="5"/>
        <v xml:space="preserve"> </v>
      </c>
      <c r="D138" s="128" t="str">
        <f t="shared" si="6"/>
        <v xml:space="preserve"> </v>
      </c>
      <c r="E138" s="126">
        <v>1.1574074074074073E-5</v>
      </c>
      <c r="F138" s="127" t="e">
        <f t="shared" si="7"/>
        <v>#N/A</v>
      </c>
      <c r="G138" t="str">
        <f>IF((ISERROR((VLOOKUP(B138,Calculation!C$2:C$368,1,FALSE)))),"not entered","")</f>
        <v/>
      </c>
    </row>
    <row r="139" spans="2:7">
      <c r="B139" s="124" t="s">
        <v>8</v>
      </c>
      <c r="C139" s="128" t="str">
        <f t="shared" ref="C139:C202" si="8">VLOOKUP(B139,name,3,FALSE)</f>
        <v xml:space="preserve"> </v>
      </c>
      <c r="D139" s="128" t="str">
        <f t="shared" si="6"/>
        <v xml:space="preserve"> </v>
      </c>
      <c r="E139" s="126">
        <v>1.1574074074074073E-5</v>
      </c>
      <c r="F139" s="127" t="e">
        <f t="shared" si="7"/>
        <v>#N/A</v>
      </c>
      <c r="G139" t="str">
        <f>IF((ISERROR((VLOOKUP(B139,Calculation!C$2:C$368,1,FALSE)))),"not entered","")</f>
        <v/>
      </c>
    </row>
    <row r="140" spans="2:7">
      <c r="B140" s="124" t="s">
        <v>8</v>
      </c>
      <c r="C140" s="128" t="str">
        <f t="shared" si="8"/>
        <v xml:space="preserve"> </v>
      </c>
      <c r="D140" s="128" t="str">
        <f t="shared" si="6"/>
        <v xml:space="preserve"> </v>
      </c>
      <c r="E140" s="126">
        <v>1.1574074074074073E-5</v>
      </c>
      <c r="F140" s="127" t="e">
        <f t="shared" si="7"/>
        <v>#N/A</v>
      </c>
      <c r="G140" t="str">
        <f>IF((ISERROR((VLOOKUP(B140,Calculation!C$2:C$368,1,FALSE)))),"not entered","")</f>
        <v/>
      </c>
    </row>
    <row r="141" spans="2:7">
      <c r="B141" s="124" t="s">
        <v>8</v>
      </c>
      <c r="C141" s="128" t="str">
        <f t="shared" si="8"/>
        <v xml:space="preserve"> </v>
      </c>
      <c r="D141" s="128" t="str">
        <f t="shared" si="6"/>
        <v xml:space="preserve"> </v>
      </c>
      <c r="E141" s="126">
        <v>1.1574074074074073E-5</v>
      </c>
      <c r="F141" s="127" t="e">
        <f t="shared" si="7"/>
        <v>#N/A</v>
      </c>
      <c r="G141" t="str">
        <f>IF((ISERROR((VLOOKUP(B141,Calculation!C$2:C$368,1,FALSE)))),"not entered","")</f>
        <v/>
      </c>
    </row>
    <row r="142" spans="2:7">
      <c r="B142" s="124" t="s">
        <v>8</v>
      </c>
      <c r="C142" s="128" t="str">
        <f t="shared" si="8"/>
        <v xml:space="preserve"> </v>
      </c>
      <c r="D142" s="128" t="str">
        <f t="shared" si="6"/>
        <v xml:space="preserve"> </v>
      </c>
      <c r="E142" s="126">
        <v>1.1574074074074073E-5</v>
      </c>
      <c r="F142" s="127" t="e">
        <f t="shared" si="7"/>
        <v>#N/A</v>
      </c>
      <c r="G142" t="str">
        <f>IF((ISERROR((VLOOKUP(B142,Calculation!C$2:C$368,1,FALSE)))),"not entered","")</f>
        <v/>
      </c>
    </row>
    <row r="143" spans="2:7">
      <c r="B143" s="124" t="s">
        <v>8</v>
      </c>
      <c r="C143" s="128" t="str">
        <f t="shared" si="8"/>
        <v xml:space="preserve"> </v>
      </c>
      <c r="D143" s="128" t="str">
        <f t="shared" si="6"/>
        <v xml:space="preserve"> </v>
      </c>
      <c r="E143" s="126">
        <v>1.1574074074074073E-5</v>
      </c>
      <c r="F143" s="127" t="e">
        <f t="shared" si="7"/>
        <v>#N/A</v>
      </c>
      <c r="G143" t="str">
        <f>IF((ISERROR((VLOOKUP(B143,Calculation!C$2:C$368,1,FALSE)))),"not entered","")</f>
        <v/>
      </c>
    </row>
    <row r="144" spans="2:7">
      <c r="B144" s="124" t="s">
        <v>8</v>
      </c>
      <c r="C144" s="128" t="str">
        <f t="shared" si="8"/>
        <v xml:space="preserve"> </v>
      </c>
      <c r="D144" s="128" t="str">
        <f t="shared" si="6"/>
        <v xml:space="preserve"> </v>
      </c>
      <c r="E144" s="126">
        <v>1.1574074074074073E-5</v>
      </c>
      <c r="F144" s="127" t="e">
        <f t="shared" si="7"/>
        <v>#N/A</v>
      </c>
      <c r="G144" t="str">
        <f>IF((ISERROR((VLOOKUP(B144,Calculation!C$2:C$368,1,FALSE)))),"not entered","")</f>
        <v/>
      </c>
    </row>
    <row r="145" spans="2:7">
      <c r="B145" s="124" t="s">
        <v>8</v>
      </c>
      <c r="C145" s="128" t="str">
        <f t="shared" si="8"/>
        <v xml:space="preserve"> </v>
      </c>
      <c r="D145" s="128" t="str">
        <f t="shared" si="6"/>
        <v xml:space="preserve"> </v>
      </c>
      <c r="E145" s="126">
        <v>1.1574074074074073E-5</v>
      </c>
      <c r="F145" s="127" t="e">
        <f t="shared" si="7"/>
        <v>#N/A</v>
      </c>
      <c r="G145" t="str">
        <f>IF((ISERROR((VLOOKUP(B145,Calculation!C$2:C$368,1,FALSE)))),"not entered","")</f>
        <v/>
      </c>
    </row>
    <row r="146" spans="2:7">
      <c r="B146" s="124" t="s">
        <v>8</v>
      </c>
      <c r="C146" s="128" t="str">
        <f t="shared" si="8"/>
        <v xml:space="preserve"> </v>
      </c>
      <c r="D146" s="128" t="str">
        <f t="shared" si="6"/>
        <v xml:space="preserve"> </v>
      </c>
      <c r="E146" s="126">
        <v>1.1574074074074073E-5</v>
      </c>
      <c r="F146" s="127" t="e">
        <f t="shared" si="7"/>
        <v>#N/A</v>
      </c>
      <c r="G146" t="str">
        <f>IF((ISERROR((VLOOKUP(B146,Calculation!C$2:C$368,1,FALSE)))),"not entered","")</f>
        <v/>
      </c>
    </row>
    <row r="147" spans="2:7">
      <c r="B147" s="124" t="s">
        <v>8</v>
      </c>
      <c r="C147" s="128" t="str">
        <f t="shared" si="8"/>
        <v xml:space="preserve"> </v>
      </c>
      <c r="D147" s="128" t="str">
        <f t="shared" si="6"/>
        <v xml:space="preserve"> </v>
      </c>
      <c r="E147" s="126">
        <v>1.1574074074074073E-5</v>
      </c>
      <c r="F147" s="127" t="e">
        <f t="shared" si="7"/>
        <v>#N/A</v>
      </c>
      <c r="G147" t="str">
        <f>IF((ISERROR((VLOOKUP(B147,Calculation!C$2:C$368,1,FALSE)))),"not entered","")</f>
        <v/>
      </c>
    </row>
    <row r="148" spans="2:7">
      <c r="B148" s="124" t="s">
        <v>8</v>
      </c>
      <c r="C148" s="128" t="str">
        <f t="shared" si="8"/>
        <v xml:space="preserve"> </v>
      </c>
      <c r="D148" s="128" t="str">
        <f t="shared" si="6"/>
        <v xml:space="preserve"> </v>
      </c>
      <c r="E148" s="126">
        <v>1.1574074074074073E-5</v>
      </c>
      <c r="F148" s="127" t="e">
        <f t="shared" si="7"/>
        <v>#N/A</v>
      </c>
      <c r="G148" t="str">
        <f>IF((ISERROR((VLOOKUP(B148,Calculation!C$2:C$368,1,FALSE)))),"not entered","")</f>
        <v/>
      </c>
    </row>
    <row r="149" spans="2:7">
      <c r="B149" s="124" t="s">
        <v>8</v>
      </c>
      <c r="C149" s="128" t="str">
        <f t="shared" si="8"/>
        <v xml:space="preserve"> </v>
      </c>
      <c r="D149" s="128" t="str">
        <f t="shared" si="6"/>
        <v xml:space="preserve"> </v>
      </c>
      <c r="E149" s="126">
        <v>1.1574074074074073E-5</v>
      </c>
      <c r="F149" s="127" t="e">
        <f t="shared" si="7"/>
        <v>#N/A</v>
      </c>
      <c r="G149" t="str">
        <f>IF((ISERROR((VLOOKUP(B149,Calculation!C$2:C$368,1,FALSE)))),"not entered","")</f>
        <v/>
      </c>
    </row>
    <row r="150" spans="2:7">
      <c r="B150" s="124" t="s">
        <v>8</v>
      </c>
      <c r="C150" s="128" t="str">
        <f t="shared" si="8"/>
        <v xml:space="preserve"> </v>
      </c>
      <c r="D150" s="128" t="str">
        <f t="shared" si="6"/>
        <v xml:space="preserve"> </v>
      </c>
      <c r="E150" s="126">
        <v>1.1574074074074073E-5</v>
      </c>
      <c r="F150" s="127" t="e">
        <f t="shared" si="7"/>
        <v>#N/A</v>
      </c>
      <c r="G150" t="str">
        <f>IF((ISERROR((VLOOKUP(B150,Calculation!C$2:C$368,1,FALSE)))),"not entered","")</f>
        <v/>
      </c>
    </row>
    <row r="151" spans="2:7">
      <c r="B151" s="124" t="s">
        <v>8</v>
      </c>
      <c r="C151" s="128" t="str">
        <f t="shared" si="8"/>
        <v xml:space="preserve"> </v>
      </c>
      <c r="D151" s="128" t="str">
        <f t="shared" si="6"/>
        <v xml:space="preserve"> </v>
      </c>
      <c r="E151" s="126">
        <v>1.1574074074074073E-5</v>
      </c>
      <c r="F151" s="127" t="e">
        <f t="shared" si="7"/>
        <v>#N/A</v>
      </c>
      <c r="G151" t="str">
        <f>IF((ISERROR((VLOOKUP(B151,Calculation!C$2:C$368,1,FALSE)))),"not entered","")</f>
        <v/>
      </c>
    </row>
    <row r="152" spans="2:7">
      <c r="B152" s="124" t="s">
        <v>8</v>
      </c>
      <c r="C152" s="128" t="str">
        <f t="shared" si="8"/>
        <v xml:space="preserve"> </v>
      </c>
      <c r="D152" s="128" t="str">
        <f t="shared" si="6"/>
        <v xml:space="preserve"> </v>
      </c>
      <c r="E152" s="126">
        <v>1.1574074074074073E-5</v>
      </c>
      <c r="F152" s="127" t="e">
        <f t="shared" si="7"/>
        <v>#N/A</v>
      </c>
      <c r="G152" t="str">
        <f>IF((ISERROR((VLOOKUP(B152,Calculation!C$2:C$368,1,FALSE)))),"not entered","")</f>
        <v/>
      </c>
    </row>
    <row r="153" spans="2:7">
      <c r="B153" s="124" t="s">
        <v>8</v>
      </c>
      <c r="C153" s="128" t="str">
        <f t="shared" si="8"/>
        <v xml:space="preserve"> </v>
      </c>
      <c r="D153" s="128" t="str">
        <f t="shared" si="6"/>
        <v xml:space="preserve"> </v>
      </c>
      <c r="E153" s="126">
        <v>1.1574074074074073E-5</v>
      </c>
      <c r="F153" s="127" t="e">
        <f t="shared" si="7"/>
        <v>#N/A</v>
      </c>
      <c r="G153" t="str">
        <f>IF((ISERROR((VLOOKUP(B153,Calculation!C$2:C$368,1,FALSE)))),"not entered","")</f>
        <v/>
      </c>
    </row>
    <row r="154" spans="2:7">
      <c r="B154" s="124" t="s">
        <v>8</v>
      </c>
      <c r="C154" s="128" t="str">
        <f t="shared" si="8"/>
        <v xml:space="preserve"> </v>
      </c>
      <c r="D154" s="128" t="str">
        <f t="shared" si="6"/>
        <v xml:space="preserve"> </v>
      </c>
      <c r="E154" s="126">
        <v>1.1574074074074073E-5</v>
      </c>
      <c r="F154" s="127" t="e">
        <f t="shared" si="7"/>
        <v>#N/A</v>
      </c>
      <c r="G154" t="str">
        <f>IF((ISERROR((VLOOKUP(B154,Calculation!C$2:C$368,1,FALSE)))),"not entered","")</f>
        <v/>
      </c>
    </row>
    <row r="155" spans="2:7">
      <c r="B155" s="124" t="s">
        <v>8</v>
      </c>
      <c r="C155" s="128" t="str">
        <f t="shared" si="8"/>
        <v xml:space="preserve"> </v>
      </c>
      <c r="D155" s="128" t="str">
        <f t="shared" si="6"/>
        <v xml:space="preserve"> </v>
      </c>
      <c r="E155" s="126">
        <v>1.1574074074074073E-5</v>
      </c>
      <c r="F155" s="127" t="e">
        <f t="shared" si="7"/>
        <v>#N/A</v>
      </c>
      <c r="G155" t="str">
        <f>IF((ISERROR((VLOOKUP(B155,Calculation!C$2:C$368,1,FALSE)))),"not entered","")</f>
        <v/>
      </c>
    </row>
    <row r="156" spans="2:7">
      <c r="B156" s="124" t="s">
        <v>8</v>
      </c>
      <c r="C156" s="128" t="str">
        <f t="shared" si="8"/>
        <v xml:space="preserve"> </v>
      </c>
      <c r="D156" s="128" t="str">
        <f t="shared" si="6"/>
        <v xml:space="preserve"> </v>
      </c>
      <c r="E156" s="126">
        <v>1.1574074074074073E-5</v>
      </c>
      <c r="F156" s="127" t="e">
        <f t="shared" si="7"/>
        <v>#N/A</v>
      </c>
      <c r="G156" t="str">
        <f>IF((ISERROR((VLOOKUP(B156,Calculation!C$2:C$368,1,FALSE)))),"not entered","")</f>
        <v/>
      </c>
    </row>
    <row r="157" spans="2:7">
      <c r="B157" s="124" t="s">
        <v>8</v>
      </c>
      <c r="C157" s="128" t="str">
        <f t="shared" si="8"/>
        <v xml:space="preserve"> </v>
      </c>
      <c r="D157" s="128" t="str">
        <f t="shared" si="6"/>
        <v xml:space="preserve"> </v>
      </c>
      <c r="E157" s="126">
        <v>1.1574074074074073E-5</v>
      </c>
      <c r="F157" s="127" t="e">
        <f t="shared" si="7"/>
        <v>#N/A</v>
      </c>
      <c r="G157" t="str">
        <f>IF((ISERROR((VLOOKUP(B157,Calculation!C$2:C$368,1,FALSE)))),"not entered","")</f>
        <v/>
      </c>
    </row>
    <row r="158" spans="2:7">
      <c r="B158" s="124" t="s">
        <v>8</v>
      </c>
      <c r="C158" s="128" t="str">
        <f t="shared" si="8"/>
        <v xml:space="preserve"> </v>
      </c>
      <c r="D158" s="128" t="str">
        <f t="shared" si="6"/>
        <v xml:space="preserve"> </v>
      </c>
      <c r="E158" s="126">
        <v>1.1574074074074073E-5</v>
      </c>
      <c r="F158" s="127" t="e">
        <f t="shared" si="7"/>
        <v>#N/A</v>
      </c>
      <c r="G158" t="str">
        <f>IF((ISERROR((VLOOKUP(B158,Calculation!C$2:C$368,1,FALSE)))),"not entered","")</f>
        <v/>
      </c>
    </row>
    <row r="159" spans="2:7">
      <c r="B159" s="124" t="s">
        <v>8</v>
      </c>
      <c r="C159" s="128" t="str">
        <f t="shared" si="8"/>
        <v xml:space="preserve"> </v>
      </c>
      <c r="D159" s="128" t="str">
        <f t="shared" si="6"/>
        <v xml:space="preserve"> </v>
      </c>
      <c r="E159" s="126">
        <v>1.1574074074074073E-5</v>
      </c>
      <c r="F159" s="127" t="e">
        <f t="shared" si="7"/>
        <v>#N/A</v>
      </c>
      <c r="G159" t="str">
        <f>IF((ISERROR((VLOOKUP(B159,Calculation!C$2:C$368,1,FALSE)))),"not entered","")</f>
        <v/>
      </c>
    </row>
    <row r="160" spans="2:7">
      <c r="B160" s="124" t="s">
        <v>8</v>
      </c>
      <c r="C160" s="128" t="str">
        <f t="shared" si="8"/>
        <v xml:space="preserve"> </v>
      </c>
      <c r="D160" s="128" t="str">
        <f t="shared" si="6"/>
        <v xml:space="preserve"> </v>
      </c>
      <c r="E160" s="126">
        <v>1.1574074074074073E-5</v>
      </c>
      <c r="F160" s="127" t="e">
        <f t="shared" si="7"/>
        <v>#N/A</v>
      </c>
      <c r="G160" t="str">
        <f>IF((ISERROR((VLOOKUP(B160,Calculation!C$2:C$368,1,FALSE)))),"not entered","")</f>
        <v/>
      </c>
    </row>
    <row r="161" spans="2:7">
      <c r="B161" s="124" t="s">
        <v>8</v>
      </c>
      <c r="C161" s="128" t="str">
        <f t="shared" si="8"/>
        <v xml:space="preserve"> </v>
      </c>
      <c r="D161" s="128" t="str">
        <f t="shared" si="6"/>
        <v xml:space="preserve"> </v>
      </c>
      <c r="E161" s="126">
        <v>1.1574074074074073E-5</v>
      </c>
      <c r="F161" s="127" t="e">
        <f t="shared" si="7"/>
        <v>#N/A</v>
      </c>
      <c r="G161" t="str">
        <f>IF((ISERROR((VLOOKUP(B161,Calculation!C$2:C$368,1,FALSE)))),"not entered","")</f>
        <v/>
      </c>
    </row>
    <row r="162" spans="2:7">
      <c r="B162" s="124" t="s">
        <v>8</v>
      </c>
      <c r="C162" s="128" t="str">
        <f t="shared" si="8"/>
        <v xml:space="preserve"> </v>
      </c>
      <c r="D162" s="128" t="str">
        <f t="shared" si="6"/>
        <v xml:space="preserve"> </v>
      </c>
      <c r="E162" s="126">
        <v>1.1574074074074073E-5</v>
      </c>
      <c r="F162" s="127" t="e">
        <f t="shared" si="7"/>
        <v>#N/A</v>
      </c>
      <c r="G162" t="str">
        <f>IF((ISERROR((VLOOKUP(B162,Calculation!C$2:C$368,1,FALSE)))),"not entered","")</f>
        <v/>
      </c>
    </row>
    <row r="163" spans="2:7">
      <c r="B163" s="124" t="s">
        <v>8</v>
      </c>
      <c r="C163" s="128" t="str">
        <f t="shared" si="8"/>
        <v xml:space="preserve"> </v>
      </c>
      <c r="D163" s="128" t="str">
        <f t="shared" si="6"/>
        <v xml:space="preserve"> </v>
      </c>
      <c r="E163" s="126">
        <v>1.1574074074074073E-5</v>
      </c>
      <c r="F163" s="127" t="e">
        <f t="shared" si="7"/>
        <v>#N/A</v>
      </c>
      <c r="G163" t="str">
        <f>IF((ISERROR((VLOOKUP(B163,Calculation!C$2:C$368,1,FALSE)))),"not entered","")</f>
        <v/>
      </c>
    </row>
    <row r="164" spans="2:7">
      <c r="B164" s="124" t="s">
        <v>8</v>
      </c>
      <c r="C164" s="128" t="str">
        <f t="shared" si="8"/>
        <v xml:space="preserve"> </v>
      </c>
      <c r="D164" s="128" t="str">
        <f t="shared" si="6"/>
        <v xml:space="preserve"> </v>
      </c>
      <c r="E164" s="126">
        <v>1.1574074074074073E-5</v>
      </c>
      <c r="F164" s="127" t="e">
        <f t="shared" si="7"/>
        <v>#N/A</v>
      </c>
      <c r="G164" t="str">
        <f>IF((ISERROR((VLOOKUP(B164,Calculation!C$2:C$368,1,FALSE)))),"not entered","")</f>
        <v/>
      </c>
    </row>
    <row r="165" spans="2:7">
      <c r="B165" s="124" t="s">
        <v>8</v>
      </c>
      <c r="C165" s="128" t="str">
        <f t="shared" si="8"/>
        <v xml:space="preserve"> </v>
      </c>
      <c r="D165" s="128" t="str">
        <f t="shared" si="6"/>
        <v xml:space="preserve"> </v>
      </c>
      <c r="E165" s="126">
        <v>1.1574074074074073E-5</v>
      </c>
      <c r="F165" s="127" t="e">
        <f t="shared" si="7"/>
        <v>#N/A</v>
      </c>
      <c r="G165" t="str">
        <f>IF((ISERROR((VLOOKUP(B165,Calculation!C$2:C$368,1,FALSE)))),"not entered","")</f>
        <v/>
      </c>
    </row>
    <row r="166" spans="2:7">
      <c r="B166" s="124" t="s">
        <v>8</v>
      </c>
      <c r="C166" s="128" t="str">
        <f t="shared" si="8"/>
        <v xml:space="preserve"> </v>
      </c>
      <c r="D166" s="128" t="str">
        <f t="shared" si="6"/>
        <v xml:space="preserve"> </v>
      </c>
      <c r="E166" s="126">
        <v>1.1574074074074073E-5</v>
      </c>
      <c r="F166" s="127" t="e">
        <f t="shared" si="7"/>
        <v>#N/A</v>
      </c>
      <c r="G166" t="str">
        <f>IF((ISERROR((VLOOKUP(B166,Calculation!C$2:C$368,1,FALSE)))),"not entered","")</f>
        <v/>
      </c>
    </row>
    <row r="167" spans="2:7">
      <c r="B167" s="124" t="s">
        <v>8</v>
      </c>
      <c r="C167" s="128" t="str">
        <f t="shared" si="8"/>
        <v xml:space="preserve"> </v>
      </c>
      <c r="D167" s="128" t="str">
        <f t="shared" si="6"/>
        <v xml:space="preserve"> </v>
      </c>
      <c r="E167" s="126">
        <v>1.1574074074074073E-5</v>
      </c>
      <c r="F167" s="127" t="e">
        <f t="shared" si="7"/>
        <v>#N/A</v>
      </c>
      <c r="G167" t="str">
        <f>IF((ISERROR((VLOOKUP(B167,Calculation!C$2:C$368,1,FALSE)))),"not entered","")</f>
        <v/>
      </c>
    </row>
    <row r="168" spans="2:7">
      <c r="B168" s="124" t="s">
        <v>8</v>
      </c>
      <c r="C168" s="128" t="str">
        <f t="shared" si="8"/>
        <v xml:space="preserve"> </v>
      </c>
      <c r="D168" s="128" t="str">
        <f t="shared" si="6"/>
        <v xml:space="preserve"> </v>
      </c>
      <c r="E168" s="126">
        <v>1.1574074074074073E-5</v>
      </c>
      <c r="F168" s="127" t="e">
        <f t="shared" si="7"/>
        <v>#N/A</v>
      </c>
      <c r="G168" t="str">
        <f>IF((ISERROR((VLOOKUP(B168,Calculation!C$2:C$368,1,FALSE)))),"not entered","")</f>
        <v/>
      </c>
    </row>
    <row r="169" spans="2:7">
      <c r="B169" s="124" t="s">
        <v>8</v>
      </c>
      <c r="C169" s="128" t="str">
        <f t="shared" si="8"/>
        <v xml:space="preserve"> </v>
      </c>
      <c r="D169" s="128" t="str">
        <f t="shared" si="6"/>
        <v xml:space="preserve"> </v>
      </c>
      <c r="E169" s="126">
        <v>1.1574074074074073E-5</v>
      </c>
      <c r="F169" s="127" t="e">
        <f t="shared" si="7"/>
        <v>#N/A</v>
      </c>
      <c r="G169" t="str">
        <f>IF((ISERROR((VLOOKUP(B169,Calculation!C$2:C$368,1,FALSE)))),"not entered","")</f>
        <v/>
      </c>
    </row>
    <row r="170" spans="2:7">
      <c r="B170" s="124" t="s">
        <v>8</v>
      </c>
      <c r="C170" s="128" t="str">
        <f t="shared" si="8"/>
        <v xml:space="preserve"> </v>
      </c>
      <c r="D170" s="128" t="str">
        <f t="shared" si="6"/>
        <v xml:space="preserve"> </v>
      </c>
      <c r="E170" s="126">
        <v>1.1574074074074073E-5</v>
      </c>
      <c r="F170" s="127" t="e">
        <f t="shared" si="7"/>
        <v>#N/A</v>
      </c>
      <c r="G170" t="str">
        <f>IF((ISERROR((VLOOKUP(B170,Calculation!C$2:C$368,1,FALSE)))),"not entered","")</f>
        <v/>
      </c>
    </row>
    <row r="171" spans="2:7">
      <c r="B171" s="124" t="s">
        <v>8</v>
      </c>
      <c r="C171" s="128" t="str">
        <f t="shared" si="8"/>
        <v xml:space="preserve"> </v>
      </c>
      <c r="D171" s="128" t="str">
        <f t="shared" si="6"/>
        <v xml:space="preserve"> </v>
      </c>
      <c r="E171" s="126">
        <v>1.1574074074074073E-5</v>
      </c>
      <c r="F171" s="127" t="e">
        <f t="shared" si="7"/>
        <v>#N/A</v>
      </c>
      <c r="G171" t="str">
        <f>IF((ISERROR((VLOOKUP(B171,Calculation!C$2:C$368,1,FALSE)))),"not entered","")</f>
        <v/>
      </c>
    </row>
    <row r="172" spans="2:7">
      <c r="B172" s="124" t="s">
        <v>8</v>
      </c>
      <c r="C172" s="128" t="str">
        <f t="shared" si="8"/>
        <v xml:space="preserve"> </v>
      </c>
      <c r="D172" s="128" t="str">
        <f t="shared" si="6"/>
        <v xml:space="preserve"> </v>
      </c>
      <c r="E172" s="126">
        <v>1.1574074074074073E-5</v>
      </c>
      <c r="F172" s="127" t="e">
        <f t="shared" si="7"/>
        <v>#N/A</v>
      </c>
      <c r="G172" t="str">
        <f>IF((ISERROR((VLOOKUP(B172,Calculation!C$2:C$368,1,FALSE)))),"not entered","")</f>
        <v/>
      </c>
    </row>
    <row r="173" spans="2:7">
      <c r="B173" s="124" t="s">
        <v>8</v>
      </c>
      <c r="C173" s="128" t="str">
        <f t="shared" si="8"/>
        <v xml:space="preserve"> </v>
      </c>
      <c r="D173" s="128" t="str">
        <f t="shared" si="6"/>
        <v xml:space="preserve"> </v>
      </c>
      <c r="E173" s="126">
        <v>1.1574074074074073E-5</v>
      </c>
      <c r="F173" s="127" t="e">
        <f t="shared" si="7"/>
        <v>#N/A</v>
      </c>
      <c r="G173" t="str">
        <f>IF((ISERROR((VLOOKUP(B173,Calculation!C$2:C$368,1,FALSE)))),"not entered","")</f>
        <v/>
      </c>
    </row>
    <row r="174" spans="2:7">
      <c r="B174" s="124" t="s">
        <v>8</v>
      </c>
      <c r="C174" s="128" t="str">
        <f t="shared" si="8"/>
        <v xml:space="preserve"> </v>
      </c>
      <c r="D174" s="128" t="str">
        <f t="shared" si="6"/>
        <v xml:space="preserve"> </v>
      </c>
      <c r="E174" s="126">
        <v>1.1574074074074073E-5</v>
      </c>
      <c r="F174" s="127" t="e">
        <f t="shared" si="7"/>
        <v>#N/A</v>
      </c>
      <c r="G174" t="str">
        <f>IF((ISERROR((VLOOKUP(B174,Calculation!C$2:C$368,1,FALSE)))),"not entered","")</f>
        <v/>
      </c>
    </row>
    <row r="175" spans="2:7">
      <c r="B175" s="124" t="s">
        <v>8</v>
      </c>
      <c r="C175" s="128" t="str">
        <f t="shared" si="8"/>
        <v xml:space="preserve"> </v>
      </c>
      <c r="D175" s="128" t="str">
        <f t="shared" si="6"/>
        <v xml:space="preserve"> </v>
      </c>
      <c r="E175" s="126">
        <v>1.1574074074074073E-5</v>
      </c>
      <c r="F175" s="127" t="e">
        <f t="shared" si="7"/>
        <v>#N/A</v>
      </c>
      <c r="G175" t="str">
        <f>IF((ISERROR((VLOOKUP(B175,Calculation!C$2:C$368,1,FALSE)))),"not entered","")</f>
        <v/>
      </c>
    </row>
    <row r="176" spans="2:7">
      <c r="B176" s="124" t="s">
        <v>8</v>
      </c>
      <c r="C176" s="128" t="str">
        <f t="shared" si="8"/>
        <v xml:space="preserve"> </v>
      </c>
      <c r="D176" s="128" t="str">
        <f t="shared" si="6"/>
        <v xml:space="preserve"> </v>
      </c>
      <c r="E176" s="126">
        <v>1.1574074074074073E-5</v>
      </c>
      <c r="F176" s="127" t="e">
        <f t="shared" si="7"/>
        <v>#N/A</v>
      </c>
      <c r="G176" t="str">
        <f>IF((ISERROR((VLOOKUP(B176,Calculation!C$2:C$368,1,FALSE)))),"not entered","")</f>
        <v/>
      </c>
    </row>
    <row r="177" spans="2:7">
      <c r="B177" s="124" t="s">
        <v>8</v>
      </c>
      <c r="C177" s="128" t="str">
        <f t="shared" si="8"/>
        <v xml:space="preserve"> </v>
      </c>
      <c r="D177" s="128" t="str">
        <f t="shared" si="6"/>
        <v xml:space="preserve"> </v>
      </c>
      <c r="E177" s="126">
        <v>1.1574074074074073E-5</v>
      </c>
      <c r="F177" s="127" t="e">
        <f t="shared" si="7"/>
        <v>#N/A</v>
      </c>
      <c r="G177" t="str">
        <f>IF((ISERROR((VLOOKUP(B177,Calculation!C$2:C$368,1,FALSE)))),"not entered","")</f>
        <v/>
      </c>
    </row>
    <row r="178" spans="2:7">
      <c r="B178" s="124" t="s">
        <v>8</v>
      </c>
      <c r="C178" s="128" t="str">
        <f t="shared" si="8"/>
        <v xml:space="preserve"> </v>
      </c>
      <c r="D178" s="128" t="str">
        <f t="shared" si="6"/>
        <v xml:space="preserve"> </v>
      </c>
      <c r="E178" s="126">
        <v>1.1574074074074073E-5</v>
      </c>
      <c r="F178" s="127" t="e">
        <f t="shared" si="7"/>
        <v>#N/A</v>
      </c>
      <c r="G178" t="str">
        <f>IF((ISERROR((VLOOKUP(B178,Calculation!C$2:C$368,1,FALSE)))),"not entered","")</f>
        <v/>
      </c>
    </row>
    <row r="179" spans="2:7">
      <c r="B179" s="124" t="s">
        <v>8</v>
      </c>
      <c r="C179" s="128" t="str">
        <f t="shared" si="8"/>
        <v xml:space="preserve"> </v>
      </c>
      <c r="D179" s="128" t="str">
        <f t="shared" si="6"/>
        <v xml:space="preserve"> </v>
      </c>
      <c r="E179" s="126">
        <v>1.1574074074074073E-5</v>
      </c>
      <c r="F179" s="127" t="e">
        <f t="shared" si="7"/>
        <v>#N/A</v>
      </c>
      <c r="G179" t="str">
        <f>IF((ISERROR((VLOOKUP(B179,Calculation!C$2:C$368,1,FALSE)))),"not entered","")</f>
        <v/>
      </c>
    </row>
    <row r="180" spans="2:7">
      <c r="B180" s="124" t="s">
        <v>8</v>
      </c>
      <c r="C180" s="128" t="str">
        <f t="shared" si="8"/>
        <v xml:space="preserve"> </v>
      </c>
      <c r="D180" s="128" t="str">
        <f t="shared" si="6"/>
        <v xml:space="preserve"> </v>
      </c>
      <c r="E180" s="126">
        <v>1.1574074074074073E-5</v>
      </c>
      <c r="F180" s="127" t="e">
        <f t="shared" si="7"/>
        <v>#N/A</v>
      </c>
      <c r="G180" t="str">
        <f>IF((ISERROR((VLOOKUP(B180,Calculation!C$2:C$368,1,FALSE)))),"not entered","")</f>
        <v/>
      </c>
    </row>
    <row r="181" spans="2:7">
      <c r="B181" s="124" t="s">
        <v>8</v>
      </c>
      <c r="C181" s="128" t="str">
        <f t="shared" si="8"/>
        <v xml:space="preserve"> </v>
      </c>
      <c r="D181" s="128" t="str">
        <f t="shared" si="6"/>
        <v xml:space="preserve"> </v>
      </c>
      <c r="E181" s="126">
        <v>1.1574074074074073E-5</v>
      </c>
      <c r="F181" s="127" t="e">
        <f t="shared" si="7"/>
        <v>#N/A</v>
      </c>
      <c r="G181" t="str">
        <f>IF((ISERROR((VLOOKUP(B181,Calculation!C$2:C$368,1,FALSE)))),"not entered","")</f>
        <v/>
      </c>
    </row>
    <row r="182" spans="2:7">
      <c r="B182" s="124" t="s">
        <v>8</v>
      </c>
      <c r="C182" s="128" t="str">
        <f t="shared" si="8"/>
        <v xml:space="preserve"> </v>
      </c>
      <c r="D182" s="128" t="str">
        <f t="shared" si="6"/>
        <v xml:space="preserve"> </v>
      </c>
      <c r="E182" s="126">
        <v>1.1574074074074073E-5</v>
      </c>
      <c r="F182" s="127" t="e">
        <f t="shared" si="7"/>
        <v>#N/A</v>
      </c>
      <c r="G182" t="str">
        <f>IF((ISERROR((VLOOKUP(B182,Calculation!C$2:C$368,1,FALSE)))),"not entered","")</f>
        <v/>
      </c>
    </row>
    <row r="183" spans="2:7">
      <c r="B183" s="124" t="s">
        <v>8</v>
      </c>
      <c r="C183" s="128" t="str">
        <f t="shared" si="8"/>
        <v xml:space="preserve"> </v>
      </c>
      <c r="D183" s="128" t="str">
        <f t="shared" si="6"/>
        <v xml:space="preserve"> </v>
      </c>
      <c r="E183" s="126">
        <v>1.1574074074074073E-5</v>
      </c>
      <c r="F183" s="127" t="e">
        <f t="shared" si="7"/>
        <v>#N/A</v>
      </c>
      <c r="G183" t="str">
        <f>IF((ISERROR((VLOOKUP(B183,Calculation!C$2:C$368,1,FALSE)))),"not entered","")</f>
        <v/>
      </c>
    </row>
    <row r="184" spans="2:7">
      <c r="B184" s="124" t="s">
        <v>8</v>
      </c>
      <c r="C184" s="128" t="str">
        <f t="shared" si="8"/>
        <v xml:space="preserve"> </v>
      </c>
      <c r="D184" s="128" t="str">
        <f t="shared" si="6"/>
        <v xml:space="preserve"> </v>
      </c>
      <c r="E184" s="126">
        <v>1.1574074074074073E-5</v>
      </c>
      <c r="F184" s="127" t="e">
        <f t="shared" si="7"/>
        <v>#N/A</v>
      </c>
      <c r="G184" t="str">
        <f>IF((ISERROR((VLOOKUP(B184,Calculation!C$2:C$368,1,FALSE)))),"not entered","")</f>
        <v/>
      </c>
    </row>
    <row r="185" spans="2:7">
      <c r="B185" s="124" t="s">
        <v>8</v>
      </c>
      <c r="C185" s="128" t="str">
        <f t="shared" si="8"/>
        <v xml:space="preserve"> </v>
      </c>
      <c r="D185" s="128" t="str">
        <f t="shared" si="6"/>
        <v xml:space="preserve"> </v>
      </c>
      <c r="E185" s="126">
        <v>1.1574074074074073E-5</v>
      </c>
      <c r="F185" s="127" t="e">
        <f t="shared" si="7"/>
        <v>#N/A</v>
      </c>
      <c r="G185" t="str">
        <f>IF((ISERROR((VLOOKUP(B185,Calculation!C$2:C$368,1,FALSE)))),"not entered","")</f>
        <v/>
      </c>
    </row>
    <row r="186" spans="2:7">
      <c r="B186" s="124" t="s">
        <v>8</v>
      </c>
      <c r="C186" s="128" t="str">
        <f t="shared" si="8"/>
        <v xml:space="preserve"> </v>
      </c>
      <c r="D186" s="128" t="str">
        <f t="shared" si="6"/>
        <v xml:space="preserve"> </v>
      </c>
      <c r="E186" s="126">
        <v>1.1574074074074073E-5</v>
      </c>
      <c r="F186" s="127" t="e">
        <f t="shared" si="7"/>
        <v>#N/A</v>
      </c>
      <c r="G186" t="str">
        <f>IF((ISERROR((VLOOKUP(B186,Calculation!C$2:C$368,1,FALSE)))),"not entered","")</f>
        <v/>
      </c>
    </row>
    <row r="187" spans="2:7">
      <c r="B187" s="124" t="s">
        <v>8</v>
      </c>
      <c r="C187" s="128" t="str">
        <f t="shared" si="8"/>
        <v xml:space="preserve"> </v>
      </c>
      <c r="D187" s="128" t="str">
        <f t="shared" si="6"/>
        <v xml:space="preserve"> </v>
      </c>
      <c r="E187" s="126">
        <v>1.1574074074074073E-5</v>
      </c>
      <c r="F187" s="127" t="e">
        <f t="shared" si="7"/>
        <v>#N/A</v>
      </c>
      <c r="G187" t="str">
        <f>IF((ISERROR((VLOOKUP(B187,Calculation!C$2:C$368,1,FALSE)))),"not entered","")</f>
        <v/>
      </c>
    </row>
    <row r="188" spans="2:7">
      <c r="B188" s="124" t="s">
        <v>8</v>
      </c>
      <c r="C188" s="128" t="str">
        <f t="shared" si="8"/>
        <v xml:space="preserve"> </v>
      </c>
      <c r="D188" s="128" t="str">
        <f t="shared" si="6"/>
        <v xml:space="preserve"> </v>
      </c>
      <c r="E188" s="126">
        <v>1.1574074074074073E-5</v>
      </c>
      <c r="F188" s="127" t="e">
        <f t="shared" si="7"/>
        <v>#N/A</v>
      </c>
      <c r="G188" t="str">
        <f>IF((ISERROR((VLOOKUP(B188,Calculation!C$2:C$368,1,FALSE)))),"not entered","")</f>
        <v/>
      </c>
    </row>
    <row r="189" spans="2:7">
      <c r="B189" s="124" t="s">
        <v>8</v>
      </c>
      <c r="C189" s="128" t="str">
        <f t="shared" si="8"/>
        <v xml:space="preserve"> </v>
      </c>
      <c r="D189" s="128" t="str">
        <f t="shared" si="6"/>
        <v xml:space="preserve"> </v>
      </c>
      <c r="E189" s="126">
        <v>1.1574074074074073E-5</v>
      </c>
      <c r="F189" s="127" t="e">
        <f t="shared" si="7"/>
        <v>#N/A</v>
      </c>
      <c r="G189" t="str">
        <f>IF((ISERROR((VLOOKUP(B189,Calculation!C$2:C$368,1,FALSE)))),"not entered","")</f>
        <v/>
      </c>
    </row>
    <row r="190" spans="2:7">
      <c r="B190" s="124" t="s">
        <v>8</v>
      </c>
      <c r="C190" s="128" t="str">
        <f t="shared" si="8"/>
        <v xml:space="preserve"> </v>
      </c>
      <c r="D190" s="128" t="str">
        <f t="shared" si="6"/>
        <v xml:space="preserve"> </v>
      </c>
      <c r="E190" s="126">
        <v>1.1574074074074073E-5</v>
      </c>
      <c r="F190" s="127" t="e">
        <f t="shared" si="7"/>
        <v>#N/A</v>
      </c>
      <c r="G190" t="str">
        <f>IF((ISERROR((VLOOKUP(B190,Calculation!C$2:C$368,1,FALSE)))),"not entered","")</f>
        <v/>
      </c>
    </row>
    <row r="191" spans="2:7">
      <c r="B191" s="124" t="s">
        <v>8</v>
      </c>
      <c r="C191" s="128" t="str">
        <f t="shared" si="8"/>
        <v xml:space="preserve"> </v>
      </c>
      <c r="D191" s="128" t="str">
        <f t="shared" si="6"/>
        <v xml:space="preserve"> </v>
      </c>
      <c r="E191" s="126">
        <v>1.1574074074074073E-5</v>
      </c>
      <c r="F191" s="127" t="e">
        <f t="shared" si="7"/>
        <v>#N/A</v>
      </c>
      <c r="G191" t="str">
        <f>IF((ISERROR((VLOOKUP(B191,Calculation!C$2:C$368,1,FALSE)))),"not entered","")</f>
        <v/>
      </c>
    </row>
    <row r="192" spans="2:7">
      <c r="B192" s="124" t="s">
        <v>8</v>
      </c>
      <c r="C192" s="128" t="str">
        <f t="shared" si="8"/>
        <v xml:space="preserve"> </v>
      </c>
      <c r="D192" s="128" t="str">
        <f t="shared" si="6"/>
        <v xml:space="preserve"> </v>
      </c>
      <c r="E192" s="126">
        <v>1.1574074074074073E-5</v>
      </c>
      <c r="F192" s="127" t="e">
        <f t="shared" si="7"/>
        <v>#N/A</v>
      </c>
      <c r="G192" t="str">
        <f>IF((ISERROR((VLOOKUP(B192,Calculation!C$2:C$368,1,FALSE)))),"not entered","")</f>
        <v/>
      </c>
    </row>
    <row r="193" spans="2:7">
      <c r="B193" s="124" t="s">
        <v>8</v>
      </c>
      <c r="C193" s="128" t="str">
        <f t="shared" si="8"/>
        <v xml:space="preserve"> </v>
      </c>
      <c r="D193" s="128" t="str">
        <f t="shared" si="6"/>
        <v xml:space="preserve"> </v>
      </c>
      <c r="E193" s="126">
        <v>1.1574074074074073E-5</v>
      </c>
      <c r="F193" s="127" t="e">
        <f t="shared" si="7"/>
        <v>#N/A</v>
      </c>
      <c r="G193" t="str">
        <f>IF((ISERROR((VLOOKUP(B193,Calculation!C$2:C$368,1,FALSE)))),"not entered","")</f>
        <v/>
      </c>
    </row>
    <row r="194" spans="2:7">
      <c r="B194" s="124" t="s">
        <v>8</v>
      </c>
      <c r="C194" s="128" t="str">
        <f t="shared" si="8"/>
        <v xml:space="preserve"> </v>
      </c>
      <c r="D194" s="128" t="str">
        <f t="shared" si="6"/>
        <v xml:space="preserve"> </v>
      </c>
      <c r="E194" s="126">
        <v>1.1574074074074073E-5</v>
      </c>
      <c r="F194" s="127" t="e">
        <f t="shared" si="7"/>
        <v>#N/A</v>
      </c>
      <c r="G194" t="str">
        <f>IF((ISERROR((VLOOKUP(B194,Calculation!C$2:C$368,1,FALSE)))),"not entered","")</f>
        <v/>
      </c>
    </row>
    <row r="195" spans="2:7">
      <c r="B195" s="124" t="s">
        <v>8</v>
      </c>
      <c r="C195" s="128" t="str">
        <f t="shared" si="8"/>
        <v xml:space="preserve"> </v>
      </c>
      <c r="D195" s="128" t="str">
        <f t="shared" si="6"/>
        <v xml:space="preserve"> </v>
      </c>
      <c r="E195" s="126">
        <v>1.1574074074074073E-5</v>
      </c>
      <c r="F195" s="127" t="e">
        <f t="shared" si="7"/>
        <v>#N/A</v>
      </c>
      <c r="G195" t="str">
        <f>IF((ISERROR((VLOOKUP(B195,Calculation!C$2:C$368,1,FALSE)))),"not entered","")</f>
        <v/>
      </c>
    </row>
    <row r="196" spans="2:7">
      <c r="B196" s="124" t="s">
        <v>8</v>
      </c>
      <c r="C196" s="128" t="str">
        <f t="shared" si="8"/>
        <v xml:space="preserve"> </v>
      </c>
      <c r="D196" s="128" t="str">
        <f t="shared" si="6"/>
        <v xml:space="preserve"> </v>
      </c>
      <c r="E196" s="126">
        <v>1.1574074074074073E-5</v>
      </c>
      <c r="F196" s="127" t="e">
        <f t="shared" si="7"/>
        <v>#N/A</v>
      </c>
      <c r="G196" t="str">
        <f>IF((ISERROR((VLOOKUP(B196,Calculation!C$2:C$368,1,FALSE)))),"not entered","")</f>
        <v/>
      </c>
    </row>
    <row r="197" spans="2:7">
      <c r="B197" s="124" t="s">
        <v>8</v>
      </c>
      <c r="C197" s="128" t="str">
        <f t="shared" si="8"/>
        <v xml:space="preserve"> </v>
      </c>
      <c r="D197" s="128" t="str">
        <f t="shared" si="6"/>
        <v xml:space="preserve"> </v>
      </c>
      <c r="E197" s="126">
        <v>1.1574074074074073E-5</v>
      </c>
      <c r="F197" s="127" t="e">
        <f t="shared" si="7"/>
        <v>#N/A</v>
      </c>
      <c r="G197" t="str">
        <f>IF((ISERROR((VLOOKUP(B197,Calculation!C$2:C$368,1,FALSE)))),"not entered","")</f>
        <v/>
      </c>
    </row>
    <row r="198" spans="2:7">
      <c r="B198" s="124" t="s">
        <v>8</v>
      </c>
      <c r="C198" s="128" t="str">
        <f t="shared" si="8"/>
        <v xml:space="preserve"> </v>
      </c>
      <c r="D198" s="128" t="str">
        <f t="shared" ref="D198:D203" si="9">VLOOKUP(B198,name,2,FALSE)</f>
        <v xml:space="preserve"> </v>
      </c>
      <c r="E198" s="126">
        <v>1.1574074074074073E-5</v>
      </c>
      <c r="F198" s="127" t="e">
        <f t="shared" ref="F198:F203" si="10">(VLOOKUP(C198,C$4:E$5,3,FALSE))/(E198/10000)</f>
        <v>#N/A</v>
      </c>
      <c r="G198" t="str">
        <f>IF((ISERROR((VLOOKUP(B198,Calculation!C$2:C$368,1,FALSE)))),"not entered","")</f>
        <v/>
      </c>
    </row>
    <row r="199" spans="2:7">
      <c r="B199" s="124" t="s">
        <v>8</v>
      </c>
      <c r="C199" s="128" t="str">
        <f t="shared" si="8"/>
        <v xml:space="preserve"> </v>
      </c>
      <c r="D199" s="128" t="str">
        <f t="shared" si="9"/>
        <v xml:space="preserve"> </v>
      </c>
      <c r="E199" s="126">
        <v>1.1574074074074073E-5</v>
      </c>
      <c r="F199" s="127" t="e">
        <f t="shared" si="10"/>
        <v>#N/A</v>
      </c>
    </row>
    <row r="200" spans="2:7">
      <c r="B200" s="124" t="s">
        <v>8</v>
      </c>
      <c r="C200" s="128" t="str">
        <f t="shared" si="8"/>
        <v xml:space="preserve"> </v>
      </c>
      <c r="D200" s="128" t="str">
        <f t="shared" si="9"/>
        <v xml:space="preserve"> </v>
      </c>
      <c r="E200" s="126">
        <v>1.1574074074074073E-5</v>
      </c>
      <c r="F200" s="127" t="e">
        <f t="shared" si="10"/>
        <v>#N/A</v>
      </c>
    </row>
    <row r="201" spans="2:7">
      <c r="B201" s="124" t="s">
        <v>8</v>
      </c>
      <c r="C201" s="128" t="str">
        <f t="shared" si="8"/>
        <v xml:space="preserve"> </v>
      </c>
      <c r="D201" s="128" t="str">
        <f t="shared" si="9"/>
        <v xml:space="preserve"> </v>
      </c>
      <c r="E201" s="126">
        <v>1.1574074074074073E-5</v>
      </c>
      <c r="F201" s="127" t="e">
        <f t="shared" si="10"/>
        <v>#N/A</v>
      </c>
    </row>
    <row r="202" spans="2:7">
      <c r="B202" s="124" t="s">
        <v>8</v>
      </c>
      <c r="C202" s="128" t="str">
        <f t="shared" si="8"/>
        <v xml:space="preserve"> </v>
      </c>
      <c r="D202" s="128" t="str">
        <f t="shared" si="9"/>
        <v xml:space="preserve"> </v>
      </c>
      <c r="E202" s="126">
        <v>1.1574074074074073E-5</v>
      </c>
      <c r="F202" s="127" t="e">
        <f t="shared" si="10"/>
        <v>#N/A</v>
      </c>
    </row>
    <row r="203" spans="2:7">
      <c r="B203" s="124" t="s">
        <v>8</v>
      </c>
      <c r="C203" s="128" t="str">
        <f>VLOOKUP(B203,name,3,FALSE)</f>
        <v xml:space="preserve"> </v>
      </c>
      <c r="D203" s="128" t="str">
        <f t="shared" si="9"/>
        <v xml:space="preserve"> </v>
      </c>
      <c r="E203" s="126">
        <v>1.1574074074074073E-5</v>
      </c>
      <c r="F203" s="127" t="e">
        <f t="shared" si="10"/>
        <v>#N/A</v>
      </c>
    </row>
    <row r="204" spans="2:7" ht="13.5" thickBot="1">
      <c r="B204" s="129"/>
      <c r="C204" s="130"/>
      <c r="D204" s="130"/>
      <c r="E204" s="131"/>
      <c r="F204" s="132"/>
    </row>
  </sheetData>
  <phoneticPr fontId="2" type="noConversion"/>
  <conditionalFormatting sqref="B1:B3">
    <cfRule type="cellIs" dxfId="27" priority="3" stopIfTrue="1" operator="equal">
      <formula>"x"</formula>
    </cfRule>
  </conditionalFormatting>
  <conditionalFormatting sqref="G4:G199">
    <cfRule type="cellIs" dxfId="26" priority="4" stopIfTrue="1" operator="equal">
      <formula>#N/A</formula>
    </cfRule>
  </conditionalFormatting>
  <conditionalFormatting sqref="B4:B5 B7:B204">
    <cfRule type="cellIs" dxfId="25" priority="2" stopIfTrue="1" operator="equal">
      <formula>"x"</formula>
    </cfRule>
  </conditionalFormatting>
  <conditionalFormatting sqref="B6">
    <cfRule type="cellIs" dxfId="24" priority="1" stopIfTrue="1" operator="equal">
      <formula>"x"</formula>
    </cfRule>
  </conditionalFormatting>
  <pageMargins left="0.75" right="0.75" top="1" bottom="1" header="0.5" footer="0.5"/>
  <headerFooter alignWithMargins="0"/>
  <webPublishItems count="1">
    <webPublishItem id="18895" divId="ebta league Youth_18895" sourceType="range" sourceRef="A1:F7" destinationFile="C:\A TEER\Web\TEER League 09\harwich Y.htm"/>
  </webPublishItems>
</worksheet>
</file>

<file path=xl/worksheets/sheet19.xml><?xml version="1.0" encoding="utf-8"?>
<worksheet xmlns="http://schemas.openxmlformats.org/spreadsheetml/2006/main" xmlns:r="http://schemas.openxmlformats.org/officeDocument/2006/relationships">
  <dimension ref="B1:G204"/>
  <sheetViews>
    <sheetView workbookViewId="0">
      <selection activeCell="B4" sqref="B4:F204"/>
    </sheetView>
  </sheetViews>
  <sheetFormatPr defaultRowHeight="12.75"/>
  <cols>
    <col min="1" max="1" width="2" customWidth="1"/>
    <col min="2" max="2" width="13.85546875" bestFit="1" customWidth="1"/>
    <col min="3" max="3" width="7.140625" bestFit="1" customWidth="1"/>
    <col min="4" max="4" width="21.42578125" bestFit="1" customWidth="1"/>
    <col min="5" max="5" width="8.140625" bestFit="1" customWidth="1"/>
    <col min="6" max="6" width="8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Races!A18</f>
        <v>Tri 13</v>
      </c>
      <c r="C2" s="57"/>
      <c r="D2" s="31"/>
      <c r="E2" s="32"/>
    </row>
    <row r="3" spans="2:7" ht="13.5" thickBot="1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>
      <c r="B4" s="120" t="s">
        <v>69</v>
      </c>
      <c r="C4" s="121" t="s">
        <v>73</v>
      </c>
      <c r="D4" s="121"/>
      <c r="E4" s="122">
        <v>1.1574074074074073E-5</v>
      </c>
      <c r="F4" s="123"/>
      <c r="G4" t="str">
        <f>IF((ISERROR((VLOOKUP(B4,Calculation!C$2:C$368,1,FALSE)))),"not entered","")</f>
        <v/>
      </c>
    </row>
    <row r="5" spans="2:7">
      <c r="B5" s="124" t="s">
        <v>69</v>
      </c>
      <c r="C5" s="125" t="s">
        <v>74</v>
      </c>
      <c r="D5" s="125"/>
      <c r="E5" s="126">
        <v>1.1574074074074073E-5</v>
      </c>
      <c r="F5" s="127"/>
      <c r="G5" t="str">
        <f>IF((ISERROR((VLOOKUP(B5,Calculation!C$2:C$368,1,FALSE)))),"not entered","")</f>
        <v/>
      </c>
    </row>
    <row r="6" spans="2:7">
      <c r="B6" s="124" t="s">
        <v>8</v>
      </c>
      <c r="C6" s="128" t="str">
        <f>VLOOKUP(B6,name,3,FALSE)</f>
        <v xml:space="preserve"> </v>
      </c>
      <c r="D6" s="128" t="str">
        <f t="shared" ref="D6:D69" si="0">VLOOKUP(B6,name,2,FALSE)</f>
        <v xml:space="preserve"> </v>
      </c>
      <c r="E6" s="126">
        <v>1.1574074074074073E-5</v>
      </c>
      <c r="F6" s="127" t="e">
        <f t="shared" ref="F6:F69" si="1">(VLOOKUP(C6,C$4:E$5,3,FALSE))/(E6/10000)</f>
        <v>#N/A</v>
      </c>
      <c r="G6" t="str">
        <f>IF((ISERROR((VLOOKUP(B6,Calculation!C$2:C$368,1,FALSE)))),"not entered","")</f>
        <v/>
      </c>
    </row>
    <row r="7" spans="2:7">
      <c r="B7" s="124" t="s">
        <v>8</v>
      </c>
      <c r="C7" s="128" t="str">
        <f>VLOOKUP(B7,name,3,FALSE)</f>
        <v xml:space="preserve"> </v>
      </c>
      <c r="D7" s="128" t="str">
        <f t="shared" si="0"/>
        <v xml:space="preserve"> </v>
      </c>
      <c r="E7" s="126">
        <v>1.1574074074074073E-5</v>
      </c>
      <c r="F7" s="127" t="e">
        <f t="shared" si="1"/>
        <v>#N/A</v>
      </c>
      <c r="G7" t="str">
        <f>IF((ISERROR((VLOOKUP(B7,Calculation!C$2:C$368,1,FALSE)))),"not entered","")</f>
        <v/>
      </c>
    </row>
    <row r="8" spans="2:7">
      <c r="B8" s="124" t="s">
        <v>8</v>
      </c>
      <c r="C8" s="128" t="str">
        <f>VLOOKUP(B8,name,3,FALSE)</f>
        <v xml:space="preserve"> </v>
      </c>
      <c r="D8" s="128" t="str">
        <f t="shared" si="0"/>
        <v xml:space="preserve"> </v>
      </c>
      <c r="E8" s="126">
        <v>1.1574074074074073E-5</v>
      </c>
      <c r="F8" s="127" t="e">
        <f>(VLOOKUP(C8,C$4:E$5,3,FALSE))/(E8/10000)</f>
        <v>#N/A</v>
      </c>
      <c r="G8" t="str">
        <f>IF((ISERROR((VLOOKUP(B8,Calculation!C$2:C$368,1,FALSE)))),"not entered","")</f>
        <v/>
      </c>
    </row>
    <row r="9" spans="2:7">
      <c r="B9" s="124" t="s">
        <v>8</v>
      </c>
      <c r="C9" s="128" t="str">
        <f>VLOOKUP(B9,name,3,FALSE)</f>
        <v xml:space="preserve"> </v>
      </c>
      <c r="D9" s="128" t="str">
        <f t="shared" si="0"/>
        <v xml:space="preserve"> </v>
      </c>
      <c r="E9" s="126">
        <v>1.1574074074074073E-5</v>
      </c>
      <c r="F9" s="127" t="e">
        <f t="shared" si="1"/>
        <v>#N/A</v>
      </c>
      <c r="G9" t="str">
        <f>IF((ISERROR((VLOOKUP(B9,Calculation!C$2:C$368,1,FALSE)))),"not entered","")</f>
        <v/>
      </c>
    </row>
    <row r="10" spans="2:7">
      <c r="B10" s="124" t="s">
        <v>8</v>
      </c>
      <c r="C10" s="128" t="str">
        <f>VLOOKUP(B10,name,3,FALSE)</f>
        <v xml:space="preserve"> </v>
      </c>
      <c r="D10" s="128" t="str">
        <f t="shared" si="0"/>
        <v xml:space="preserve"> </v>
      </c>
      <c r="E10" s="126">
        <v>1.1574074074074073E-5</v>
      </c>
      <c r="F10" s="127" t="e">
        <f t="shared" si="1"/>
        <v>#N/A</v>
      </c>
      <c r="G10" t="str">
        <f>IF((ISERROR((VLOOKUP(B10,Calculation!C$2:C$368,1,FALSE)))),"not entered","")</f>
        <v/>
      </c>
    </row>
    <row r="11" spans="2:7">
      <c r="B11" s="124" t="s">
        <v>8</v>
      </c>
      <c r="C11" s="128" t="str">
        <f t="shared" ref="C11:C74" si="2">VLOOKUP(B11,name,3,FALSE)</f>
        <v xml:space="preserve"> </v>
      </c>
      <c r="D11" s="128" t="str">
        <f t="shared" si="0"/>
        <v xml:space="preserve"> </v>
      </c>
      <c r="E11" s="126">
        <v>1.1574074074074073E-5</v>
      </c>
      <c r="F11" s="127" t="e">
        <f t="shared" si="1"/>
        <v>#N/A</v>
      </c>
      <c r="G11" t="str">
        <f>IF((ISERROR((VLOOKUP(B11,Calculation!C$2:C$368,1,FALSE)))),"not entered","")</f>
        <v/>
      </c>
    </row>
    <row r="12" spans="2:7">
      <c r="B12" s="124" t="s">
        <v>8</v>
      </c>
      <c r="C12" s="128" t="str">
        <f t="shared" si="2"/>
        <v xml:space="preserve"> </v>
      </c>
      <c r="D12" s="128" t="str">
        <f t="shared" si="0"/>
        <v xml:space="preserve"> </v>
      </c>
      <c r="E12" s="126">
        <v>1.1574074074074073E-5</v>
      </c>
      <c r="F12" s="127" t="e">
        <f t="shared" si="1"/>
        <v>#N/A</v>
      </c>
      <c r="G12" t="str">
        <f>IF((ISERROR((VLOOKUP(B12,Calculation!C$2:C$368,1,FALSE)))),"not entered","")</f>
        <v/>
      </c>
    </row>
    <row r="13" spans="2:7">
      <c r="B13" s="124" t="s">
        <v>8</v>
      </c>
      <c r="C13" s="128" t="str">
        <f t="shared" si="2"/>
        <v xml:space="preserve"> </v>
      </c>
      <c r="D13" s="128" t="str">
        <f t="shared" si="0"/>
        <v xml:space="preserve"> </v>
      </c>
      <c r="E13" s="126">
        <v>1.1574074074074073E-5</v>
      </c>
      <c r="F13" s="127" t="e">
        <f t="shared" si="1"/>
        <v>#N/A</v>
      </c>
      <c r="G13" t="str">
        <f>IF((ISERROR((VLOOKUP(B13,Calculation!C$2:C$368,1,FALSE)))),"not entered","")</f>
        <v/>
      </c>
    </row>
    <row r="14" spans="2:7">
      <c r="B14" s="124" t="s">
        <v>8</v>
      </c>
      <c r="C14" s="128" t="str">
        <f t="shared" si="2"/>
        <v xml:space="preserve"> </v>
      </c>
      <c r="D14" s="128" t="str">
        <f t="shared" si="0"/>
        <v xml:space="preserve"> </v>
      </c>
      <c r="E14" s="126">
        <v>1.1574074074074073E-5</v>
      </c>
      <c r="F14" s="127" t="e">
        <f t="shared" si="1"/>
        <v>#N/A</v>
      </c>
      <c r="G14" t="str">
        <f>IF((ISERROR((VLOOKUP(B14,Calculation!C$2:C$368,1,FALSE)))),"not entered","")</f>
        <v/>
      </c>
    </row>
    <row r="15" spans="2:7">
      <c r="B15" s="124" t="s">
        <v>8</v>
      </c>
      <c r="C15" s="128" t="str">
        <f t="shared" si="2"/>
        <v xml:space="preserve"> </v>
      </c>
      <c r="D15" s="128" t="str">
        <f t="shared" si="0"/>
        <v xml:space="preserve"> </v>
      </c>
      <c r="E15" s="126">
        <v>1.1574074074074073E-5</v>
      </c>
      <c r="F15" s="127" t="e">
        <f t="shared" si="1"/>
        <v>#N/A</v>
      </c>
      <c r="G15" t="str">
        <f>IF((ISERROR((VLOOKUP(B15,Calculation!C$2:C$368,1,FALSE)))),"not entered","")</f>
        <v/>
      </c>
    </row>
    <row r="16" spans="2:7">
      <c r="B16" s="124" t="s">
        <v>8</v>
      </c>
      <c r="C16" s="128" t="str">
        <f t="shared" si="2"/>
        <v xml:space="preserve"> </v>
      </c>
      <c r="D16" s="128" t="str">
        <f t="shared" si="0"/>
        <v xml:space="preserve"> </v>
      </c>
      <c r="E16" s="126">
        <v>1.1574074074074073E-5</v>
      </c>
      <c r="F16" s="127" t="e">
        <f t="shared" si="1"/>
        <v>#N/A</v>
      </c>
      <c r="G16" t="str">
        <f>IF((ISERROR((VLOOKUP(B16,Calculation!C$2:C$368,1,FALSE)))),"not entered","")</f>
        <v/>
      </c>
    </row>
    <row r="17" spans="2:7">
      <c r="B17" s="124" t="s">
        <v>8</v>
      </c>
      <c r="C17" s="128" t="str">
        <f t="shared" si="2"/>
        <v xml:space="preserve"> </v>
      </c>
      <c r="D17" s="128" t="str">
        <f t="shared" si="0"/>
        <v xml:space="preserve"> </v>
      </c>
      <c r="E17" s="126">
        <v>1.1574074074074073E-5</v>
      </c>
      <c r="F17" s="127" t="e">
        <f t="shared" si="1"/>
        <v>#N/A</v>
      </c>
      <c r="G17" t="str">
        <f>IF((ISERROR((VLOOKUP(B17,Calculation!C$2:C$368,1,FALSE)))),"not entered","")</f>
        <v/>
      </c>
    </row>
    <row r="18" spans="2:7">
      <c r="B18" s="124" t="s">
        <v>8</v>
      </c>
      <c r="C18" s="128" t="str">
        <f t="shared" si="2"/>
        <v xml:space="preserve"> </v>
      </c>
      <c r="D18" s="128" t="str">
        <f t="shared" si="0"/>
        <v xml:space="preserve"> </v>
      </c>
      <c r="E18" s="126">
        <v>1.1574074074074073E-5</v>
      </c>
      <c r="F18" s="127" t="e">
        <f t="shared" si="1"/>
        <v>#N/A</v>
      </c>
      <c r="G18" t="str">
        <f>IF((ISERROR((VLOOKUP(B18,Calculation!C$2:C$368,1,FALSE)))),"not entered","")</f>
        <v/>
      </c>
    </row>
    <row r="19" spans="2:7">
      <c r="B19" s="124" t="s">
        <v>8</v>
      </c>
      <c r="C19" s="128" t="str">
        <f t="shared" si="2"/>
        <v xml:space="preserve"> </v>
      </c>
      <c r="D19" s="128" t="str">
        <f t="shared" si="0"/>
        <v xml:space="preserve"> </v>
      </c>
      <c r="E19" s="126">
        <v>1.1574074074074073E-5</v>
      </c>
      <c r="F19" s="127" t="e">
        <f t="shared" si="1"/>
        <v>#N/A</v>
      </c>
      <c r="G19" t="str">
        <f>IF((ISERROR((VLOOKUP(B19,Calculation!C$2:C$368,1,FALSE)))),"not entered","")</f>
        <v/>
      </c>
    </row>
    <row r="20" spans="2:7">
      <c r="B20" s="124" t="s">
        <v>8</v>
      </c>
      <c r="C20" s="128" t="str">
        <f t="shared" si="2"/>
        <v xml:space="preserve"> </v>
      </c>
      <c r="D20" s="128" t="str">
        <f t="shared" si="0"/>
        <v xml:space="preserve"> </v>
      </c>
      <c r="E20" s="126">
        <v>1.1574074074074073E-5</v>
      </c>
      <c r="F20" s="127" t="e">
        <f t="shared" si="1"/>
        <v>#N/A</v>
      </c>
      <c r="G20" t="str">
        <f>IF((ISERROR((VLOOKUP(B20,Calculation!C$2:C$368,1,FALSE)))),"not entered","")</f>
        <v/>
      </c>
    </row>
    <row r="21" spans="2:7">
      <c r="B21" s="124" t="s">
        <v>8</v>
      </c>
      <c r="C21" s="128" t="str">
        <f t="shared" si="2"/>
        <v xml:space="preserve"> </v>
      </c>
      <c r="D21" s="128" t="str">
        <f t="shared" si="0"/>
        <v xml:space="preserve"> </v>
      </c>
      <c r="E21" s="126">
        <v>1.1574074074074073E-5</v>
      </c>
      <c r="F21" s="127" t="e">
        <f t="shared" si="1"/>
        <v>#N/A</v>
      </c>
      <c r="G21" t="str">
        <f>IF((ISERROR((VLOOKUP(B21,Calculation!C$2:C$368,1,FALSE)))),"not entered","")</f>
        <v/>
      </c>
    </row>
    <row r="22" spans="2:7">
      <c r="B22" s="124" t="s">
        <v>8</v>
      </c>
      <c r="C22" s="128" t="str">
        <f t="shared" si="2"/>
        <v xml:space="preserve"> </v>
      </c>
      <c r="D22" s="128" t="str">
        <f t="shared" si="0"/>
        <v xml:space="preserve"> </v>
      </c>
      <c r="E22" s="126">
        <v>1.1574074074074073E-5</v>
      </c>
      <c r="F22" s="127" t="e">
        <f t="shared" si="1"/>
        <v>#N/A</v>
      </c>
      <c r="G22" t="str">
        <f>IF((ISERROR((VLOOKUP(B22,Calculation!C$2:C$368,1,FALSE)))),"not entered","")</f>
        <v/>
      </c>
    </row>
    <row r="23" spans="2:7">
      <c r="B23" s="124" t="s">
        <v>8</v>
      </c>
      <c r="C23" s="128" t="str">
        <f t="shared" si="2"/>
        <v xml:space="preserve"> </v>
      </c>
      <c r="D23" s="128" t="str">
        <f t="shared" si="0"/>
        <v xml:space="preserve"> </v>
      </c>
      <c r="E23" s="126">
        <v>1.1574074074074073E-5</v>
      </c>
      <c r="F23" s="127" t="e">
        <f t="shared" si="1"/>
        <v>#N/A</v>
      </c>
      <c r="G23" t="str">
        <f>IF((ISERROR((VLOOKUP(B23,Calculation!C$2:C$368,1,FALSE)))),"not entered","")</f>
        <v/>
      </c>
    </row>
    <row r="24" spans="2:7">
      <c r="B24" s="124" t="s">
        <v>8</v>
      </c>
      <c r="C24" s="128" t="str">
        <f t="shared" si="2"/>
        <v xml:space="preserve"> </v>
      </c>
      <c r="D24" s="128" t="str">
        <f t="shared" si="0"/>
        <v xml:space="preserve"> </v>
      </c>
      <c r="E24" s="126">
        <v>1.1574074074074073E-5</v>
      </c>
      <c r="F24" s="127" t="e">
        <f t="shared" si="1"/>
        <v>#N/A</v>
      </c>
      <c r="G24" t="str">
        <f>IF((ISERROR((VLOOKUP(B24,Calculation!C$2:C$368,1,FALSE)))),"not entered","")</f>
        <v/>
      </c>
    </row>
    <row r="25" spans="2:7">
      <c r="B25" s="124" t="s">
        <v>8</v>
      </c>
      <c r="C25" s="128" t="str">
        <f t="shared" si="2"/>
        <v xml:space="preserve"> </v>
      </c>
      <c r="D25" s="128" t="str">
        <f t="shared" si="0"/>
        <v xml:space="preserve"> </v>
      </c>
      <c r="E25" s="126">
        <v>1.1574074074074073E-5</v>
      </c>
      <c r="F25" s="127" t="e">
        <f t="shared" si="1"/>
        <v>#N/A</v>
      </c>
      <c r="G25" t="str">
        <f>IF((ISERROR((VLOOKUP(B25,Calculation!C$2:C$368,1,FALSE)))),"not entered","")</f>
        <v/>
      </c>
    </row>
    <row r="26" spans="2:7">
      <c r="B26" s="124" t="s">
        <v>8</v>
      </c>
      <c r="C26" s="128" t="str">
        <f t="shared" si="2"/>
        <v xml:space="preserve"> </v>
      </c>
      <c r="D26" s="128" t="str">
        <f t="shared" si="0"/>
        <v xml:space="preserve"> </v>
      </c>
      <c r="E26" s="126">
        <v>1.1574074074074073E-5</v>
      </c>
      <c r="F26" s="127" t="e">
        <f t="shared" si="1"/>
        <v>#N/A</v>
      </c>
      <c r="G26" t="str">
        <f>IF((ISERROR((VLOOKUP(B26,Calculation!C$2:C$368,1,FALSE)))),"not entered","")</f>
        <v/>
      </c>
    </row>
    <row r="27" spans="2:7">
      <c r="B27" s="124" t="s">
        <v>8</v>
      </c>
      <c r="C27" s="128" t="str">
        <f t="shared" si="2"/>
        <v xml:space="preserve"> </v>
      </c>
      <c r="D27" s="128" t="str">
        <f t="shared" si="0"/>
        <v xml:space="preserve"> </v>
      </c>
      <c r="E27" s="126">
        <v>1.1574074074074073E-5</v>
      </c>
      <c r="F27" s="127" t="e">
        <f t="shared" si="1"/>
        <v>#N/A</v>
      </c>
      <c r="G27" t="str">
        <f>IF((ISERROR((VLOOKUP(B27,Calculation!C$2:C$368,1,FALSE)))),"not entered","")</f>
        <v/>
      </c>
    </row>
    <row r="28" spans="2:7">
      <c r="B28" s="124" t="s">
        <v>8</v>
      </c>
      <c r="C28" s="128" t="str">
        <f t="shared" si="2"/>
        <v xml:space="preserve"> </v>
      </c>
      <c r="D28" s="128" t="str">
        <f t="shared" si="0"/>
        <v xml:space="preserve"> </v>
      </c>
      <c r="E28" s="126">
        <v>1.1574074074074073E-5</v>
      </c>
      <c r="F28" s="127" t="e">
        <f t="shared" si="1"/>
        <v>#N/A</v>
      </c>
      <c r="G28" t="str">
        <f>IF((ISERROR((VLOOKUP(B28,Calculation!C$2:C$368,1,FALSE)))),"not entered","")</f>
        <v/>
      </c>
    </row>
    <row r="29" spans="2:7">
      <c r="B29" s="124" t="s">
        <v>8</v>
      </c>
      <c r="C29" s="128" t="str">
        <f t="shared" si="2"/>
        <v xml:space="preserve"> </v>
      </c>
      <c r="D29" s="128" t="str">
        <f t="shared" si="0"/>
        <v xml:space="preserve"> </v>
      </c>
      <c r="E29" s="126">
        <v>1.1574074074074073E-5</v>
      </c>
      <c r="F29" s="127" t="e">
        <f t="shared" si="1"/>
        <v>#N/A</v>
      </c>
      <c r="G29" t="str">
        <f>IF((ISERROR((VLOOKUP(B29,Calculation!C$2:C$368,1,FALSE)))),"not entered","")</f>
        <v/>
      </c>
    </row>
    <row r="30" spans="2:7">
      <c r="B30" s="124" t="s">
        <v>8</v>
      </c>
      <c r="C30" s="128" t="str">
        <f t="shared" si="2"/>
        <v xml:space="preserve"> </v>
      </c>
      <c r="D30" s="128" t="str">
        <f t="shared" si="0"/>
        <v xml:space="preserve"> </v>
      </c>
      <c r="E30" s="126">
        <v>1.1574074074074073E-5</v>
      </c>
      <c r="F30" s="127" t="e">
        <f t="shared" si="1"/>
        <v>#N/A</v>
      </c>
      <c r="G30" t="str">
        <f>IF((ISERROR((VLOOKUP(B30,Calculation!C$2:C$368,1,FALSE)))),"not entered","")</f>
        <v/>
      </c>
    </row>
    <row r="31" spans="2:7">
      <c r="B31" s="124" t="s">
        <v>8</v>
      </c>
      <c r="C31" s="128" t="str">
        <f t="shared" si="2"/>
        <v xml:space="preserve"> </v>
      </c>
      <c r="D31" s="128" t="str">
        <f t="shared" si="0"/>
        <v xml:space="preserve"> </v>
      </c>
      <c r="E31" s="126">
        <v>1.1574074074074073E-5</v>
      </c>
      <c r="F31" s="127" t="e">
        <f t="shared" si="1"/>
        <v>#N/A</v>
      </c>
      <c r="G31" t="str">
        <f>IF((ISERROR((VLOOKUP(B31,Calculation!C$2:C$368,1,FALSE)))),"not entered","")</f>
        <v/>
      </c>
    </row>
    <row r="32" spans="2:7">
      <c r="B32" s="124" t="s">
        <v>8</v>
      </c>
      <c r="C32" s="128" t="str">
        <f t="shared" si="2"/>
        <v xml:space="preserve"> </v>
      </c>
      <c r="D32" s="128" t="str">
        <f t="shared" si="0"/>
        <v xml:space="preserve"> </v>
      </c>
      <c r="E32" s="126">
        <v>1.1574074074074073E-5</v>
      </c>
      <c r="F32" s="127" t="e">
        <f t="shared" si="1"/>
        <v>#N/A</v>
      </c>
      <c r="G32" t="str">
        <f>IF((ISERROR((VLOOKUP(B32,Calculation!C$2:C$368,1,FALSE)))),"not entered","")</f>
        <v/>
      </c>
    </row>
    <row r="33" spans="2:7">
      <c r="B33" s="124" t="s">
        <v>8</v>
      </c>
      <c r="C33" s="128" t="str">
        <f t="shared" si="2"/>
        <v xml:space="preserve"> </v>
      </c>
      <c r="D33" s="128" t="str">
        <f t="shared" si="0"/>
        <v xml:space="preserve"> </v>
      </c>
      <c r="E33" s="126">
        <v>1.1574074074074073E-5</v>
      </c>
      <c r="F33" s="127" t="e">
        <f t="shared" si="1"/>
        <v>#N/A</v>
      </c>
      <c r="G33" t="str">
        <f>IF((ISERROR((VLOOKUP(B33,Calculation!C$2:C$368,1,FALSE)))),"not entered","")</f>
        <v/>
      </c>
    </row>
    <row r="34" spans="2:7">
      <c r="B34" s="124" t="s">
        <v>8</v>
      </c>
      <c r="C34" s="128" t="str">
        <f t="shared" si="2"/>
        <v xml:space="preserve"> </v>
      </c>
      <c r="D34" s="128" t="str">
        <f t="shared" si="0"/>
        <v xml:space="preserve"> </v>
      </c>
      <c r="E34" s="126">
        <v>1.1574074074074073E-5</v>
      </c>
      <c r="F34" s="127" t="e">
        <f t="shared" si="1"/>
        <v>#N/A</v>
      </c>
      <c r="G34" t="str">
        <f>IF((ISERROR((VLOOKUP(B34,Calculation!C$2:C$368,1,FALSE)))),"not entered","")</f>
        <v/>
      </c>
    </row>
    <row r="35" spans="2:7">
      <c r="B35" s="124" t="s">
        <v>8</v>
      </c>
      <c r="C35" s="128" t="str">
        <f t="shared" si="2"/>
        <v xml:space="preserve"> </v>
      </c>
      <c r="D35" s="128" t="str">
        <f t="shared" si="0"/>
        <v xml:space="preserve"> </v>
      </c>
      <c r="E35" s="126">
        <v>1.1574074074074073E-5</v>
      </c>
      <c r="F35" s="127" t="e">
        <f t="shared" si="1"/>
        <v>#N/A</v>
      </c>
      <c r="G35" t="str">
        <f>IF((ISERROR((VLOOKUP(B35,Calculation!C$2:C$368,1,FALSE)))),"not entered","")</f>
        <v/>
      </c>
    </row>
    <row r="36" spans="2:7">
      <c r="B36" s="124" t="s">
        <v>8</v>
      </c>
      <c r="C36" s="128" t="str">
        <f t="shared" si="2"/>
        <v xml:space="preserve"> </v>
      </c>
      <c r="D36" s="128" t="str">
        <f t="shared" si="0"/>
        <v xml:space="preserve"> </v>
      </c>
      <c r="E36" s="126">
        <v>1.1574074074074073E-5</v>
      </c>
      <c r="F36" s="127" t="e">
        <f t="shared" si="1"/>
        <v>#N/A</v>
      </c>
      <c r="G36" t="str">
        <f>IF((ISERROR((VLOOKUP(B36,Calculation!C$2:C$368,1,FALSE)))),"not entered","")</f>
        <v/>
      </c>
    </row>
    <row r="37" spans="2:7">
      <c r="B37" s="124" t="s">
        <v>8</v>
      </c>
      <c r="C37" s="128" t="str">
        <f t="shared" si="2"/>
        <v xml:space="preserve"> </v>
      </c>
      <c r="D37" s="128" t="str">
        <f t="shared" si="0"/>
        <v xml:space="preserve"> </v>
      </c>
      <c r="E37" s="126">
        <v>1.1574074074074073E-5</v>
      </c>
      <c r="F37" s="127" t="e">
        <f t="shared" si="1"/>
        <v>#N/A</v>
      </c>
      <c r="G37" t="str">
        <f>IF((ISERROR((VLOOKUP(B37,Calculation!C$2:C$368,1,FALSE)))),"not entered","")</f>
        <v/>
      </c>
    </row>
    <row r="38" spans="2:7">
      <c r="B38" s="124" t="s">
        <v>8</v>
      </c>
      <c r="C38" s="128" t="str">
        <f t="shared" si="2"/>
        <v xml:space="preserve"> </v>
      </c>
      <c r="D38" s="128" t="str">
        <f t="shared" si="0"/>
        <v xml:space="preserve"> </v>
      </c>
      <c r="E38" s="126">
        <v>1.1574074074074073E-5</v>
      </c>
      <c r="F38" s="127" t="e">
        <f t="shared" si="1"/>
        <v>#N/A</v>
      </c>
      <c r="G38" t="str">
        <f>IF((ISERROR((VLOOKUP(B38,Calculation!C$2:C$368,1,FALSE)))),"not entered","")</f>
        <v/>
      </c>
    </row>
    <row r="39" spans="2:7">
      <c r="B39" s="124" t="s">
        <v>8</v>
      </c>
      <c r="C39" s="128" t="str">
        <f t="shared" si="2"/>
        <v xml:space="preserve"> </v>
      </c>
      <c r="D39" s="128" t="str">
        <f t="shared" si="0"/>
        <v xml:space="preserve"> </v>
      </c>
      <c r="E39" s="126">
        <v>1.1574074074074073E-5</v>
      </c>
      <c r="F39" s="127" t="e">
        <f t="shared" si="1"/>
        <v>#N/A</v>
      </c>
      <c r="G39" t="str">
        <f>IF((ISERROR((VLOOKUP(B39,Calculation!C$2:C$368,1,FALSE)))),"not entered","")</f>
        <v/>
      </c>
    </row>
    <row r="40" spans="2:7">
      <c r="B40" s="124" t="s">
        <v>8</v>
      </c>
      <c r="C40" s="128" t="str">
        <f t="shared" si="2"/>
        <v xml:space="preserve"> </v>
      </c>
      <c r="D40" s="128" t="str">
        <f t="shared" si="0"/>
        <v xml:space="preserve"> </v>
      </c>
      <c r="E40" s="126">
        <v>1.1574074074074073E-5</v>
      </c>
      <c r="F40" s="127" t="e">
        <f t="shared" si="1"/>
        <v>#N/A</v>
      </c>
      <c r="G40" t="str">
        <f>IF((ISERROR((VLOOKUP(B40,Calculation!C$2:C$368,1,FALSE)))),"not entered","")</f>
        <v/>
      </c>
    </row>
    <row r="41" spans="2:7">
      <c r="B41" s="124" t="s">
        <v>8</v>
      </c>
      <c r="C41" s="128" t="str">
        <f t="shared" si="2"/>
        <v xml:space="preserve"> </v>
      </c>
      <c r="D41" s="128" t="str">
        <f t="shared" si="0"/>
        <v xml:space="preserve"> </v>
      </c>
      <c r="E41" s="126">
        <v>1.1574074074074073E-5</v>
      </c>
      <c r="F41" s="127" t="e">
        <f t="shared" si="1"/>
        <v>#N/A</v>
      </c>
      <c r="G41" t="str">
        <f>IF((ISERROR((VLOOKUP(B41,Calculation!C$2:C$368,1,FALSE)))),"not entered","")</f>
        <v/>
      </c>
    </row>
    <row r="42" spans="2:7">
      <c r="B42" s="124" t="s">
        <v>8</v>
      </c>
      <c r="C42" s="128" t="str">
        <f t="shared" si="2"/>
        <v xml:space="preserve"> </v>
      </c>
      <c r="D42" s="128" t="str">
        <f t="shared" si="0"/>
        <v xml:space="preserve"> </v>
      </c>
      <c r="E42" s="126">
        <v>1.1574074074074073E-5</v>
      </c>
      <c r="F42" s="127" t="e">
        <f t="shared" si="1"/>
        <v>#N/A</v>
      </c>
      <c r="G42" t="str">
        <f>IF((ISERROR((VLOOKUP(B42,Calculation!C$2:C$368,1,FALSE)))),"not entered","")</f>
        <v/>
      </c>
    </row>
    <row r="43" spans="2:7">
      <c r="B43" s="124" t="s">
        <v>8</v>
      </c>
      <c r="C43" s="128" t="str">
        <f t="shared" si="2"/>
        <v xml:space="preserve"> </v>
      </c>
      <c r="D43" s="128" t="str">
        <f t="shared" si="0"/>
        <v xml:space="preserve"> </v>
      </c>
      <c r="E43" s="126">
        <v>1.1574074074074073E-5</v>
      </c>
      <c r="F43" s="127" t="e">
        <f t="shared" si="1"/>
        <v>#N/A</v>
      </c>
      <c r="G43" t="str">
        <f>IF((ISERROR((VLOOKUP(B43,Calculation!C$2:C$368,1,FALSE)))),"not entered","")</f>
        <v/>
      </c>
    </row>
    <row r="44" spans="2:7">
      <c r="B44" s="124" t="s">
        <v>8</v>
      </c>
      <c r="C44" s="128" t="str">
        <f t="shared" si="2"/>
        <v xml:space="preserve"> </v>
      </c>
      <c r="D44" s="128" t="str">
        <f t="shared" si="0"/>
        <v xml:space="preserve"> </v>
      </c>
      <c r="E44" s="126">
        <v>1.1574074074074073E-5</v>
      </c>
      <c r="F44" s="127" t="e">
        <f t="shared" si="1"/>
        <v>#N/A</v>
      </c>
      <c r="G44" t="str">
        <f>IF((ISERROR((VLOOKUP(B44,Calculation!C$2:C$368,1,FALSE)))),"not entered","")</f>
        <v/>
      </c>
    </row>
    <row r="45" spans="2:7">
      <c r="B45" s="124" t="s">
        <v>8</v>
      </c>
      <c r="C45" s="128" t="str">
        <f t="shared" si="2"/>
        <v xml:space="preserve"> </v>
      </c>
      <c r="D45" s="128" t="str">
        <f t="shared" si="0"/>
        <v xml:space="preserve"> </v>
      </c>
      <c r="E45" s="126">
        <v>1.1574074074074073E-5</v>
      </c>
      <c r="F45" s="127" t="e">
        <f t="shared" si="1"/>
        <v>#N/A</v>
      </c>
      <c r="G45" t="str">
        <f>IF((ISERROR((VLOOKUP(B45,Calculation!C$2:C$368,1,FALSE)))),"not entered","")</f>
        <v/>
      </c>
    </row>
    <row r="46" spans="2:7">
      <c r="B46" s="124" t="s">
        <v>8</v>
      </c>
      <c r="C46" s="128" t="str">
        <f t="shared" si="2"/>
        <v xml:space="preserve"> </v>
      </c>
      <c r="D46" s="128" t="str">
        <f t="shared" si="0"/>
        <v xml:space="preserve"> </v>
      </c>
      <c r="E46" s="126">
        <v>1.1574074074074073E-5</v>
      </c>
      <c r="F46" s="127" t="e">
        <f t="shared" si="1"/>
        <v>#N/A</v>
      </c>
      <c r="G46" t="str">
        <f>IF((ISERROR((VLOOKUP(B46,Calculation!C$2:C$368,1,FALSE)))),"not entered","")</f>
        <v/>
      </c>
    </row>
    <row r="47" spans="2:7">
      <c r="B47" s="124" t="s">
        <v>8</v>
      </c>
      <c r="C47" s="128" t="str">
        <f t="shared" si="2"/>
        <v xml:space="preserve"> </v>
      </c>
      <c r="D47" s="128" t="str">
        <f t="shared" si="0"/>
        <v xml:space="preserve"> </v>
      </c>
      <c r="E47" s="126">
        <v>1.1574074074074073E-5</v>
      </c>
      <c r="F47" s="127" t="e">
        <f t="shared" si="1"/>
        <v>#N/A</v>
      </c>
      <c r="G47" t="str">
        <f>IF((ISERROR((VLOOKUP(B47,Calculation!C$2:C$368,1,FALSE)))),"not entered","")</f>
        <v/>
      </c>
    </row>
    <row r="48" spans="2:7">
      <c r="B48" s="124" t="s">
        <v>8</v>
      </c>
      <c r="C48" s="128" t="str">
        <f t="shared" si="2"/>
        <v xml:space="preserve"> </v>
      </c>
      <c r="D48" s="128" t="str">
        <f t="shared" si="0"/>
        <v xml:space="preserve"> </v>
      </c>
      <c r="E48" s="126">
        <v>1.1574074074074073E-5</v>
      </c>
      <c r="F48" s="127" t="e">
        <f t="shared" si="1"/>
        <v>#N/A</v>
      </c>
      <c r="G48" t="str">
        <f>IF((ISERROR((VLOOKUP(B48,Calculation!C$2:C$368,1,FALSE)))),"not entered","")</f>
        <v/>
      </c>
    </row>
    <row r="49" spans="2:7">
      <c r="B49" s="124" t="s">
        <v>8</v>
      </c>
      <c r="C49" s="128" t="str">
        <f t="shared" si="2"/>
        <v xml:space="preserve"> </v>
      </c>
      <c r="D49" s="128" t="str">
        <f t="shared" si="0"/>
        <v xml:space="preserve"> </v>
      </c>
      <c r="E49" s="126">
        <v>1.1574074074074073E-5</v>
      </c>
      <c r="F49" s="127" t="e">
        <f t="shared" si="1"/>
        <v>#N/A</v>
      </c>
      <c r="G49" t="str">
        <f>IF((ISERROR((VLOOKUP(B49,Calculation!C$2:C$368,1,FALSE)))),"not entered","")</f>
        <v/>
      </c>
    </row>
    <row r="50" spans="2:7">
      <c r="B50" s="124" t="s">
        <v>8</v>
      </c>
      <c r="C50" s="128" t="str">
        <f t="shared" si="2"/>
        <v xml:space="preserve"> </v>
      </c>
      <c r="D50" s="128" t="str">
        <f t="shared" si="0"/>
        <v xml:space="preserve"> </v>
      </c>
      <c r="E50" s="126">
        <v>1.1574074074074073E-5</v>
      </c>
      <c r="F50" s="127" t="e">
        <f t="shared" si="1"/>
        <v>#N/A</v>
      </c>
      <c r="G50" t="str">
        <f>IF((ISERROR((VLOOKUP(B50,Calculation!C$2:C$368,1,FALSE)))),"not entered","")</f>
        <v/>
      </c>
    </row>
    <row r="51" spans="2:7">
      <c r="B51" s="124" t="s">
        <v>8</v>
      </c>
      <c r="C51" s="128" t="str">
        <f t="shared" si="2"/>
        <v xml:space="preserve"> </v>
      </c>
      <c r="D51" s="128" t="str">
        <f t="shared" si="0"/>
        <v xml:space="preserve"> </v>
      </c>
      <c r="E51" s="126">
        <v>1.1574074074074073E-5</v>
      </c>
      <c r="F51" s="127" t="e">
        <f t="shared" si="1"/>
        <v>#N/A</v>
      </c>
      <c r="G51" t="str">
        <f>IF((ISERROR((VLOOKUP(B51,Calculation!C$2:C$368,1,FALSE)))),"not entered","")</f>
        <v/>
      </c>
    </row>
    <row r="52" spans="2:7">
      <c r="B52" s="124" t="s">
        <v>8</v>
      </c>
      <c r="C52" s="128" t="str">
        <f t="shared" si="2"/>
        <v xml:space="preserve"> </v>
      </c>
      <c r="D52" s="128" t="str">
        <f t="shared" si="0"/>
        <v xml:space="preserve"> </v>
      </c>
      <c r="E52" s="126">
        <v>1.1574074074074073E-5</v>
      </c>
      <c r="F52" s="127" t="e">
        <f t="shared" si="1"/>
        <v>#N/A</v>
      </c>
      <c r="G52" t="str">
        <f>IF((ISERROR((VLOOKUP(B52,Calculation!C$2:C$368,1,FALSE)))),"not entered","")</f>
        <v/>
      </c>
    </row>
    <row r="53" spans="2:7">
      <c r="B53" s="124" t="s">
        <v>8</v>
      </c>
      <c r="C53" s="128" t="str">
        <f t="shared" si="2"/>
        <v xml:space="preserve"> </v>
      </c>
      <c r="D53" s="128" t="str">
        <f t="shared" si="0"/>
        <v xml:space="preserve"> </v>
      </c>
      <c r="E53" s="126">
        <v>1.1574074074074073E-5</v>
      </c>
      <c r="F53" s="127" t="e">
        <f t="shared" si="1"/>
        <v>#N/A</v>
      </c>
      <c r="G53" t="str">
        <f>IF((ISERROR((VLOOKUP(B53,Calculation!C$2:C$368,1,FALSE)))),"not entered","")</f>
        <v/>
      </c>
    </row>
    <row r="54" spans="2:7">
      <c r="B54" s="124" t="s">
        <v>8</v>
      </c>
      <c r="C54" s="128" t="str">
        <f t="shared" si="2"/>
        <v xml:space="preserve"> </v>
      </c>
      <c r="D54" s="128" t="str">
        <f t="shared" si="0"/>
        <v xml:space="preserve"> </v>
      </c>
      <c r="E54" s="126">
        <v>1.1574074074074073E-5</v>
      </c>
      <c r="F54" s="127" t="e">
        <f t="shared" si="1"/>
        <v>#N/A</v>
      </c>
      <c r="G54" t="str">
        <f>IF((ISERROR((VLOOKUP(B54,Calculation!C$2:C$368,1,FALSE)))),"not entered","")</f>
        <v/>
      </c>
    </row>
    <row r="55" spans="2:7">
      <c r="B55" s="124" t="s">
        <v>8</v>
      </c>
      <c r="C55" s="128" t="str">
        <f t="shared" si="2"/>
        <v xml:space="preserve"> </v>
      </c>
      <c r="D55" s="128" t="str">
        <f t="shared" si="0"/>
        <v xml:space="preserve"> </v>
      </c>
      <c r="E55" s="126">
        <v>1.1574074074074073E-5</v>
      </c>
      <c r="F55" s="127" t="e">
        <f t="shared" si="1"/>
        <v>#N/A</v>
      </c>
      <c r="G55" t="str">
        <f>IF((ISERROR((VLOOKUP(B55,Calculation!C$2:C$368,1,FALSE)))),"not entered","")</f>
        <v/>
      </c>
    </row>
    <row r="56" spans="2:7">
      <c r="B56" s="124" t="s">
        <v>8</v>
      </c>
      <c r="C56" s="128" t="str">
        <f t="shared" si="2"/>
        <v xml:space="preserve"> </v>
      </c>
      <c r="D56" s="128" t="str">
        <f t="shared" si="0"/>
        <v xml:space="preserve"> </v>
      </c>
      <c r="E56" s="126">
        <v>1.1574074074074073E-5</v>
      </c>
      <c r="F56" s="127" t="e">
        <f t="shared" si="1"/>
        <v>#N/A</v>
      </c>
      <c r="G56" t="str">
        <f>IF((ISERROR((VLOOKUP(B56,Calculation!C$2:C$368,1,FALSE)))),"not entered","")</f>
        <v/>
      </c>
    </row>
    <row r="57" spans="2:7">
      <c r="B57" s="124" t="s">
        <v>8</v>
      </c>
      <c r="C57" s="128" t="str">
        <f t="shared" si="2"/>
        <v xml:space="preserve"> </v>
      </c>
      <c r="D57" s="128" t="str">
        <f t="shared" si="0"/>
        <v xml:space="preserve"> </v>
      </c>
      <c r="E57" s="126">
        <v>1.1574074074074073E-5</v>
      </c>
      <c r="F57" s="127" t="e">
        <f t="shared" si="1"/>
        <v>#N/A</v>
      </c>
      <c r="G57" t="str">
        <f>IF((ISERROR((VLOOKUP(B57,Calculation!C$2:C$368,1,FALSE)))),"not entered","")</f>
        <v/>
      </c>
    </row>
    <row r="58" spans="2:7">
      <c r="B58" s="124" t="s">
        <v>8</v>
      </c>
      <c r="C58" s="128" t="str">
        <f t="shared" si="2"/>
        <v xml:space="preserve"> </v>
      </c>
      <c r="D58" s="128" t="str">
        <f t="shared" si="0"/>
        <v xml:space="preserve"> </v>
      </c>
      <c r="E58" s="126">
        <v>1.1574074074074073E-5</v>
      </c>
      <c r="F58" s="127" t="e">
        <f t="shared" si="1"/>
        <v>#N/A</v>
      </c>
      <c r="G58" t="str">
        <f>IF((ISERROR((VLOOKUP(B58,Calculation!C$2:C$368,1,FALSE)))),"not entered","")</f>
        <v/>
      </c>
    </row>
    <row r="59" spans="2:7">
      <c r="B59" s="124" t="s">
        <v>8</v>
      </c>
      <c r="C59" s="128" t="str">
        <f t="shared" si="2"/>
        <v xml:space="preserve"> </v>
      </c>
      <c r="D59" s="128" t="str">
        <f t="shared" si="0"/>
        <v xml:space="preserve"> </v>
      </c>
      <c r="E59" s="126">
        <v>1.1574074074074073E-5</v>
      </c>
      <c r="F59" s="127" t="e">
        <f t="shared" si="1"/>
        <v>#N/A</v>
      </c>
      <c r="G59" t="str">
        <f>IF((ISERROR((VLOOKUP(B59,Calculation!C$2:C$368,1,FALSE)))),"not entered","")</f>
        <v/>
      </c>
    </row>
    <row r="60" spans="2:7">
      <c r="B60" s="124" t="s">
        <v>8</v>
      </c>
      <c r="C60" s="128" t="str">
        <f t="shared" si="2"/>
        <v xml:space="preserve"> </v>
      </c>
      <c r="D60" s="128" t="str">
        <f t="shared" si="0"/>
        <v xml:space="preserve"> </v>
      </c>
      <c r="E60" s="126">
        <v>1.1574074074074073E-5</v>
      </c>
      <c r="F60" s="127" t="e">
        <f t="shared" si="1"/>
        <v>#N/A</v>
      </c>
      <c r="G60" t="str">
        <f>IF((ISERROR((VLOOKUP(B60,Calculation!C$2:C$368,1,FALSE)))),"not entered","")</f>
        <v/>
      </c>
    </row>
    <row r="61" spans="2:7">
      <c r="B61" s="124" t="s">
        <v>8</v>
      </c>
      <c r="C61" s="128" t="str">
        <f t="shared" si="2"/>
        <v xml:space="preserve"> </v>
      </c>
      <c r="D61" s="128" t="str">
        <f t="shared" si="0"/>
        <v xml:space="preserve"> </v>
      </c>
      <c r="E61" s="126">
        <v>1.1574074074074073E-5</v>
      </c>
      <c r="F61" s="127" t="e">
        <f t="shared" si="1"/>
        <v>#N/A</v>
      </c>
      <c r="G61" t="str">
        <f>IF((ISERROR((VLOOKUP(B61,Calculation!C$2:C$368,1,FALSE)))),"not entered","")</f>
        <v/>
      </c>
    </row>
    <row r="62" spans="2:7">
      <c r="B62" s="124" t="s">
        <v>8</v>
      </c>
      <c r="C62" s="128" t="str">
        <f t="shared" si="2"/>
        <v xml:space="preserve"> </v>
      </c>
      <c r="D62" s="128" t="str">
        <f t="shared" si="0"/>
        <v xml:space="preserve"> </v>
      </c>
      <c r="E62" s="126">
        <v>1.1574074074074073E-5</v>
      </c>
      <c r="F62" s="127" t="e">
        <f t="shared" si="1"/>
        <v>#N/A</v>
      </c>
      <c r="G62" t="str">
        <f>IF((ISERROR((VLOOKUP(B62,Calculation!C$2:C$368,1,FALSE)))),"not entered","")</f>
        <v/>
      </c>
    </row>
    <row r="63" spans="2:7">
      <c r="B63" s="124" t="s">
        <v>8</v>
      </c>
      <c r="C63" s="128" t="str">
        <f t="shared" si="2"/>
        <v xml:space="preserve"> </v>
      </c>
      <c r="D63" s="128" t="str">
        <f t="shared" si="0"/>
        <v xml:space="preserve"> </v>
      </c>
      <c r="E63" s="126">
        <v>1.1574074074074073E-5</v>
      </c>
      <c r="F63" s="127" t="e">
        <f t="shared" si="1"/>
        <v>#N/A</v>
      </c>
      <c r="G63" t="str">
        <f>IF((ISERROR((VLOOKUP(B63,Calculation!C$2:C$368,1,FALSE)))),"not entered","")</f>
        <v/>
      </c>
    </row>
    <row r="64" spans="2:7">
      <c r="B64" s="124" t="s">
        <v>8</v>
      </c>
      <c r="C64" s="128" t="str">
        <f t="shared" si="2"/>
        <v xml:space="preserve"> </v>
      </c>
      <c r="D64" s="128" t="str">
        <f t="shared" si="0"/>
        <v xml:space="preserve"> </v>
      </c>
      <c r="E64" s="126">
        <v>1.1574074074074073E-5</v>
      </c>
      <c r="F64" s="127" t="e">
        <f t="shared" si="1"/>
        <v>#N/A</v>
      </c>
      <c r="G64" t="str">
        <f>IF((ISERROR((VLOOKUP(B64,Calculation!C$2:C$368,1,FALSE)))),"not entered","")</f>
        <v/>
      </c>
    </row>
    <row r="65" spans="2:7">
      <c r="B65" s="124" t="s">
        <v>8</v>
      </c>
      <c r="C65" s="128" t="str">
        <f t="shared" si="2"/>
        <v xml:space="preserve"> </v>
      </c>
      <c r="D65" s="128" t="str">
        <f t="shared" si="0"/>
        <v xml:space="preserve"> </v>
      </c>
      <c r="E65" s="126">
        <v>1.1574074074074073E-5</v>
      </c>
      <c r="F65" s="127" t="e">
        <f t="shared" si="1"/>
        <v>#N/A</v>
      </c>
      <c r="G65" t="str">
        <f>IF((ISERROR((VLOOKUP(B65,Calculation!C$2:C$368,1,FALSE)))),"not entered","")</f>
        <v/>
      </c>
    </row>
    <row r="66" spans="2:7">
      <c r="B66" s="124" t="s">
        <v>8</v>
      </c>
      <c r="C66" s="128" t="str">
        <f t="shared" si="2"/>
        <v xml:space="preserve"> </v>
      </c>
      <c r="D66" s="128" t="str">
        <f t="shared" si="0"/>
        <v xml:space="preserve"> </v>
      </c>
      <c r="E66" s="126">
        <v>1.1574074074074073E-5</v>
      </c>
      <c r="F66" s="127" t="e">
        <f t="shared" si="1"/>
        <v>#N/A</v>
      </c>
      <c r="G66" t="str">
        <f>IF((ISERROR((VLOOKUP(B66,Calculation!C$2:C$368,1,FALSE)))),"not entered","")</f>
        <v/>
      </c>
    </row>
    <row r="67" spans="2:7">
      <c r="B67" s="124" t="s">
        <v>8</v>
      </c>
      <c r="C67" s="128" t="str">
        <f t="shared" si="2"/>
        <v xml:space="preserve"> </v>
      </c>
      <c r="D67" s="128" t="str">
        <f t="shared" si="0"/>
        <v xml:space="preserve"> </v>
      </c>
      <c r="E67" s="126">
        <v>1.1574074074074073E-5</v>
      </c>
      <c r="F67" s="127" t="e">
        <f t="shared" si="1"/>
        <v>#N/A</v>
      </c>
      <c r="G67" t="str">
        <f>IF((ISERROR((VLOOKUP(B67,Calculation!C$2:C$368,1,FALSE)))),"not entered","")</f>
        <v/>
      </c>
    </row>
    <row r="68" spans="2:7">
      <c r="B68" s="124" t="s">
        <v>8</v>
      </c>
      <c r="C68" s="128" t="str">
        <f t="shared" si="2"/>
        <v xml:space="preserve"> </v>
      </c>
      <c r="D68" s="128" t="str">
        <f t="shared" si="0"/>
        <v xml:space="preserve"> </v>
      </c>
      <c r="E68" s="126">
        <v>1.1574074074074073E-5</v>
      </c>
      <c r="F68" s="127" t="e">
        <f t="shared" si="1"/>
        <v>#N/A</v>
      </c>
      <c r="G68" t="str">
        <f>IF((ISERROR((VLOOKUP(B68,Calculation!C$2:C$368,1,FALSE)))),"not entered","")</f>
        <v/>
      </c>
    </row>
    <row r="69" spans="2:7">
      <c r="B69" s="124" t="s">
        <v>8</v>
      </c>
      <c r="C69" s="128" t="str">
        <f t="shared" si="2"/>
        <v xml:space="preserve"> </v>
      </c>
      <c r="D69" s="128" t="str">
        <f t="shared" si="0"/>
        <v xml:space="preserve"> </v>
      </c>
      <c r="E69" s="126">
        <v>1.1574074074074073E-5</v>
      </c>
      <c r="F69" s="127" t="e">
        <f t="shared" si="1"/>
        <v>#N/A</v>
      </c>
      <c r="G69" t="str">
        <f>IF((ISERROR((VLOOKUP(B69,Calculation!C$2:C$368,1,FALSE)))),"not entered","")</f>
        <v/>
      </c>
    </row>
    <row r="70" spans="2:7">
      <c r="B70" s="124" t="s">
        <v>8</v>
      </c>
      <c r="C70" s="128" t="str">
        <f t="shared" si="2"/>
        <v xml:space="preserve"> </v>
      </c>
      <c r="D70" s="128" t="str">
        <f t="shared" ref="D70:D133" si="3">VLOOKUP(B70,name,2,FALSE)</f>
        <v xml:space="preserve"> </v>
      </c>
      <c r="E70" s="126">
        <v>1.1574074074074073E-5</v>
      </c>
      <c r="F70" s="127" t="e">
        <f t="shared" ref="F70:F133" si="4">(VLOOKUP(C70,C$4:E$5,3,FALSE))/(E70/10000)</f>
        <v>#N/A</v>
      </c>
      <c r="G70" t="str">
        <f>IF((ISERROR((VLOOKUP(B70,Calculation!C$2:C$368,1,FALSE)))),"not entered","")</f>
        <v/>
      </c>
    </row>
    <row r="71" spans="2:7">
      <c r="B71" s="124" t="s">
        <v>8</v>
      </c>
      <c r="C71" s="128" t="str">
        <f t="shared" si="2"/>
        <v xml:space="preserve"> </v>
      </c>
      <c r="D71" s="128" t="str">
        <f t="shared" si="3"/>
        <v xml:space="preserve"> </v>
      </c>
      <c r="E71" s="126">
        <v>1.1574074074074073E-5</v>
      </c>
      <c r="F71" s="127" t="e">
        <f t="shared" si="4"/>
        <v>#N/A</v>
      </c>
      <c r="G71" t="str">
        <f>IF((ISERROR((VLOOKUP(B71,Calculation!C$2:C$368,1,FALSE)))),"not entered","")</f>
        <v/>
      </c>
    </row>
    <row r="72" spans="2:7">
      <c r="B72" s="124" t="s">
        <v>8</v>
      </c>
      <c r="C72" s="128" t="str">
        <f t="shared" si="2"/>
        <v xml:space="preserve"> </v>
      </c>
      <c r="D72" s="128" t="str">
        <f t="shared" si="3"/>
        <v xml:space="preserve"> </v>
      </c>
      <c r="E72" s="126">
        <v>1.1574074074074073E-5</v>
      </c>
      <c r="F72" s="127" t="e">
        <f t="shared" si="4"/>
        <v>#N/A</v>
      </c>
      <c r="G72" t="str">
        <f>IF((ISERROR((VLOOKUP(B72,Calculation!C$2:C$368,1,FALSE)))),"not entered","")</f>
        <v/>
      </c>
    </row>
    <row r="73" spans="2:7">
      <c r="B73" s="124" t="s">
        <v>8</v>
      </c>
      <c r="C73" s="128" t="str">
        <f t="shared" si="2"/>
        <v xml:space="preserve"> </v>
      </c>
      <c r="D73" s="128" t="str">
        <f t="shared" si="3"/>
        <v xml:space="preserve"> </v>
      </c>
      <c r="E73" s="126">
        <v>1.1574074074074073E-5</v>
      </c>
      <c r="F73" s="127" t="e">
        <f t="shared" si="4"/>
        <v>#N/A</v>
      </c>
      <c r="G73" t="str">
        <f>IF((ISERROR((VLOOKUP(B73,Calculation!C$2:C$368,1,FALSE)))),"not entered","")</f>
        <v/>
      </c>
    </row>
    <row r="74" spans="2:7">
      <c r="B74" s="124" t="s">
        <v>8</v>
      </c>
      <c r="C74" s="128" t="str">
        <f t="shared" si="2"/>
        <v xml:space="preserve"> </v>
      </c>
      <c r="D74" s="128" t="str">
        <f t="shared" si="3"/>
        <v xml:space="preserve"> </v>
      </c>
      <c r="E74" s="126">
        <v>1.1574074074074073E-5</v>
      </c>
      <c r="F74" s="127" t="e">
        <f t="shared" si="4"/>
        <v>#N/A</v>
      </c>
      <c r="G74" t="str">
        <f>IF((ISERROR((VLOOKUP(B74,Calculation!C$2:C$368,1,FALSE)))),"not entered","")</f>
        <v/>
      </c>
    </row>
    <row r="75" spans="2:7">
      <c r="B75" s="124" t="s">
        <v>8</v>
      </c>
      <c r="C75" s="128" t="str">
        <f t="shared" ref="C75:C138" si="5">VLOOKUP(B75,name,3,FALSE)</f>
        <v xml:space="preserve"> </v>
      </c>
      <c r="D75" s="128" t="str">
        <f t="shared" si="3"/>
        <v xml:space="preserve"> </v>
      </c>
      <c r="E75" s="126">
        <v>1.1574074074074073E-5</v>
      </c>
      <c r="F75" s="127" t="e">
        <f t="shared" si="4"/>
        <v>#N/A</v>
      </c>
      <c r="G75" t="str">
        <f>IF((ISERROR((VLOOKUP(B75,Calculation!C$2:C$368,1,FALSE)))),"not entered","")</f>
        <v/>
      </c>
    </row>
    <row r="76" spans="2:7">
      <c r="B76" s="124" t="s">
        <v>8</v>
      </c>
      <c r="C76" s="128" t="str">
        <f t="shared" si="5"/>
        <v xml:space="preserve"> </v>
      </c>
      <c r="D76" s="128" t="str">
        <f t="shared" si="3"/>
        <v xml:space="preserve"> </v>
      </c>
      <c r="E76" s="126">
        <v>1.1574074074074073E-5</v>
      </c>
      <c r="F76" s="127" t="e">
        <f t="shared" si="4"/>
        <v>#N/A</v>
      </c>
      <c r="G76" t="str">
        <f>IF((ISERROR((VLOOKUP(B76,Calculation!C$2:C$368,1,FALSE)))),"not entered","")</f>
        <v/>
      </c>
    </row>
    <row r="77" spans="2:7">
      <c r="B77" s="124" t="s">
        <v>8</v>
      </c>
      <c r="C77" s="128" t="str">
        <f t="shared" si="5"/>
        <v xml:space="preserve"> </v>
      </c>
      <c r="D77" s="128" t="str">
        <f t="shared" si="3"/>
        <v xml:space="preserve"> </v>
      </c>
      <c r="E77" s="126">
        <v>1.1574074074074073E-5</v>
      </c>
      <c r="F77" s="127" t="e">
        <f t="shared" si="4"/>
        <v>#N/A</v>
      </c>
      <c r="G77" t="str">
        <f>IF((ISERROR((VLOOKUP(B77,Calculation!C$2:C$368,1,FALSE)))),"not entered","")</f>
        <v/>
      </c>
    </row>
    <row r="78" spans="2:7">
      <c r="B78" s="124" t="s">
        <v>8</v>
      </c>
      <c r="C78" s="128" t="str">
        <f t="shared" si="5"/>
        <v xml:space="preserve"> </v>
      </c>
      <c r="D78" s="128" t="str">
        <f t="shared" si="3"/>
        <v xml:space="preserve"> </v>
      </c>
      <c r="E78" s="126">
        <v>1.1574074074074073E-5</v>
      </c>
      <c r="F78" s="127" t="e">
        <f t="shared" si="4"/>
        <v>#N/A</v>
      </c>
      <c r="G78" t="str">
        <f>IF((ISERROR((VLOOKUP(B78,Calculation!C$2:C$368,1,FALSE)))),"not entered","")</f>
        <v/>
      </c>
    </row>
    <row r="79" spans="2:7">
      <c r="B79" s="124" t="s">
        <v>8</v>
      </c>
      <c r="C79" s="128" t="str">
        <f t="shared" si="5"/>
        <v xml:space="preserve"> </v>
      </c>
      <c r="D79" s="128" t="str">
        <f t="shared" si="3"/>
        <v xml:space="preserve"> </v>
      </c>
      <c r="E79" s="126">
        <v>1.1574074074074073E-5</v>
      </c>
      <c r="F79" s="127" t="e">
        <f t="shared" si="4"/>
        <v>#N/A</v>
      </c>
      <c r="G79" t="str">
        <f>IF((ISERROR((VLOOKUP(B79,Calculation!C$2:C$368,1,FALSE)))),"not entered","")</f>
        <v/>
      </c>
    </row>
    <row r="80" spans="2:7">
      <c r="B80" s="124" t="s">
        <v>8</v>
      </c>
      <c r="C80" s="128" t="str">
        <f t="shared" si="5"/>
        <v xml:space="preserve"> </v>
      </c>
      <c r="D80" s="128" t="str">
        <f t="shared" si="3"/>
        <v xml:space="preserve"> </v>
      </c>
      <c r="E80" s="126">
        <v>1.1574074074074073E-5</v>
      </c>
      <c r="F80" s="127" t="e">
        <f t="shared" si="4"/>
        <v>#N/A</v>
      </c>
      <c r="G80" t="str">
        <f>IF((ISERROR((VLOOKUP(B80,Calculation!C$2:C$368,1,FALSE)))),"not entered","")</f>
        <v/>
      </c>
    </row>
    <row r="81" spans="2:7">
      <c r="B81" s="124" t="s">
        <v>8</v>
      </c>
      <c r="C81" s="128" t="str">
        <f t="shared" si="5"/>
        <v xml:space="preserve"> </v>
      </c>
      <c r="D81" s="128" t="str">
        <f t="shared" si="3"/>
        <v xml:space="preserve"> </v>
      </c>
      <c r="E81" s="126">
        <v>1.1574074074074073E-5</v>
      </c>
      <c r="F81" s="127" t="e">
        <f t="shared" si="4"/>
        <v>#N/A</v>
      </c>
      <c r="G81" t="str">
        <f>IF((ISERROR((VLOOKUP(B81,Calculation!C$2:C$368,1,FALSE)))),"not entered","")</f>
        <v/>
      </c>
    </row>
    <row r="82" spans="2:7">
      <c r="B82" s="124" t="s">
        <v>8</v>
      </c>
      <c r="C82" s="128" t="str">
        <f t="shared" si="5"/>
        <v xml:space="preserve"> </v>
      </c>
      <c r="D82" s="128" t="str">
        <f t="shared" si="3"/>
        <v xml:space="preserve"> </v>
      </c>
      <c r="E82" s="126">
        <v>1.1574074074074073E-5</v>
      </c>
      <c r="F82" s="127" t="e">
        <f t="shared" si="4"/>
        <v>#N/A</v>
      </c>
      <c r="G82" t="str">
        <f>IF((ISERROR((VLOOKUP(B82,Calculation!C$2:C$368,1,FALSE)))),"not entered","")</f>
        <v/>
      </c>
    </row>
    <row r="83" spans="2:7">
      <c r="B83" s="124" t="s">
        <v>8</v>
      </c>
      <c r="C83" s="128" t="str">
        <f t="shared" si="5"/>
        <v xml:space="preserve"> </v>
      </c>
      <c r="D83" s="128" t="str">
        <f t="shared" si="3"/>
        <v xml:space="preserve"> </v>
      </c>
      <c r="E83" s="126">
        <v>1.1574074074074073E-5</v>
      </c>
      <c r="F83" s="127" t="e">
        <f t="shared" si="4"/>
        <v>#N/A</v>
      </c>
      <c r="G83" t="str">
        <f>IF((ISERROR((VLOOKUP(B83,Calculation!C$2:C$368,1,FALSE)))),"not entered","")</f>
        <v/>
      </c>
    </row>
    <row r="84" spans="2:7">
      <c r="B84" s="124" t="s">
        <v>8</v>
      </c>
      <c r="C84" s="128" t="str">
        <f t="shared" si="5"/>
        <v xml:space="preserve"> </v>
      </c>
      <c r="D84" s="128" t="str">
        <f t="shared" si="3"/>
        <v xml:space="preserve"> </v>
      </c>
      <c r="E84" s="126">
        <v>1.1574074074074073E-5</v>
      </c>
      <c r="F84" s="127" t="e">
        <f t="shared" si="4"/>
        <v>#N/A</v>
      </c>
      <c r="G84" t="str">
        <f>IF((ISERROR((VLOOKUP(B84,Calculation!C$2:C$368,1,FALSE)))),"not entered","")</f>
        <v/>
      </c>
    </row>
    <row r="85" spans="2:7">
      <c r="B85" s="124" t="s">
        <v>8</v>
      </c>
      <c r="C85" s="128" t="str">
        <f t="shared" si="5"/>
        <v xml:space="preserve"> </v>
      </c>
      <c r="D85" s="128" t="str">
        <f t="shared" si="3"/>
        <v xml:space="preserve"> </v>
      </c>
      <c r="E85" s="126">
        <v>1.1574074074074073E-5</v>
      </c>
      <c r="F85" s="127" t="e">
        <f t="shared" si="4"/>
        <v>#N/A</v>
      </c>
      <c r="G85" t="str">
        <f>IF((ISERROR((VLOOKUP(B85,Calculation!C$2:C$368,1,FALSE)))),"not entered","")</f>
        <v/>
      </c>
    </row>
    <row r="86" spans="2:7">
      <c r="B86" s="124" t="s">
        <v>8</v>
      </c>
      <c r="C86" s="128" t="str">
        <f t="shared" si="5"/>
        <v xml:space="preserve"> </v>
      </c>
      <c r="D86" s="128" t="str">
        <f t="shared" si="3"/>
        <v xml:space="preserve"> </v>
      </c>
      <c r="E86" s="126">
        <v>1.1574074074074073E-5</v>
      </c>
      <c r="F86" s="127" t="e">
        <f t="shared" si="4"/>
        <v>#N/A</v>
      </c>
      <c r="G86" t="str">
        <f>IF((ISERROR((VLOOKUP(B86,Calculation!C$2:C$368,1,FALSE)))),"not entered","")</f>
        <v/>
      </c>
    </row>
    <row r="87" spans="2:7">
      <c r="B87" s="124" t="s">
        <v>8</v>
      </c>
      <c r="C87" s="128" t="str">
        <f t="shared" si="5"/>
        <v xml:space="preserve"> </v>
      </c>
      <c r="D87" s="128" t="str">
        <f t="shared" si="3"/>
        <v xml:space="preserve"> </v>
      </c>
      <c r="E87" s="126">
        <v>1.1574074074074073E-5</v>
      </c>
      <c r="F87" s="127" t="e">
        <f t="shared" si="4"/>
        <v>#N/A</v>
      </c>
      <c r="G87" t="str">
        <f>IF((ISERROR((VLOOKUP(B87,Calculation!C$2:C$368,1,FALSE)))),"not entered","")</f>
        <v/>
      </c>
    </row>
    <row r="88" spans="2:7">
      <c r="B88" s="124" t="s">
        <v>8</v>
      </c>
      <c r="C88" s="128" t="str">
        <f t="shared" si="5"/>
        <v xml:space="preserve"> </v>
      </c>
      <c r="D88" s="128" t="str">
        <f t="shared" si="3"/>
        <v xml:space="preserve"> </v>
      </c>
      <c r="E88" s="126">
        <v>1.1574074074074073E-5</v>
      </c>
      <c r="F88" s="127" t="e">
        <f t="shared" si="4"/>
        <v>#N/A</v>
      </c>
      <c r="G88" t="str">
        <f>IF((ISERROR((VLOOKUP(B88,Calculation!C$2:C$368,1,FALSE)))),"not entered","")</f>
        <v/>
      </c>
    </row>
    <row r="89" spans="2:7">
      <c r="B89" s="124" t="s">
        <v>8</v>
      </c>
      <c r="C89" s="128" t="str">
        <f t="shared" si="5"/>
        <v xml:space="preserve"> </v>
      </c>
      <c r="D89" s="128" t="str">
        <f t="shared" si="3"/>
        <v xml:space="preserve"> </v>
      </c>
      <c r="E89" s="126">
        <v>1.1574074074074073E-5</v>
      </c>
      <c r="F89" s="127" t="e">
        <f t="shared" si="4"/>
        <v>#N/A</v>
      </c>
      <c r="G89" t="str">
        <f>IF((ISERROR((VLOOKUP(B89,Calculation!C$2:C$368,1,FALSE)))),"not entered","")</f>
        <v/>
      </c>
    </row>
    <row r="90" spans="2:7">
      <c r="B90" s="124" t="s">
        <v>8</v>
      </c>
      <c r="C90" s="128" t="str">
        <f t="shared" si="5"/>
        <v xml:space="preserve"> </v>
      </c>
      <c r="D90" s="128" t="str">
        <f t="shared" si="3"/>
        <v xml:space="preserve"> </v>
      </c>
      <c r="E90" s="126">
        <v>1.1574074074074073E-5</v>
      </c>
      <c r="F90" s="127" t="e">
        <f t="shared" si="4"/>
        <v>#N/A</v>
      </c>
      <c r="G90" t="str">
        <f>IF((ISERROR((VLOOKUP(B90,Calculation!C$2:C$368,1,FALSE)))),"not entered","")</f>
        <v/>
      </c>
    </row>
    <row r="91" spans="2:7">
      <c r="B91" s="124" t="s">
        <v>8</v>
      </c>
      <c r="C91" s="128" t="str">
        <f t="shared" si="5"/>
        <v xml:space="preserve"> </v>
      </c>
      <c r="D91" s="128" t="str">
        <f t="shared" si="3"/>
        <v xml:space="preserve"> </v>
      </c>
      <c r="E91" s="126">
        <v>1.1574074074074073E-5</v>
      </c>
      <c r="F91" s="127" t="e">
        <f t="shared" si="4"/>
        <v>#N/A</v>
      </c>
      <c r="G91" t="str">
        <f>IF((ISERROR((VLOOKUP(B91,Calculation!C$2:C$368,1,FALSE)))),"not entered","")</f>
        <v/>
      </c>
    </row>
    <row r="92" spans="2:7">
      <c r="B92" s="124" t="s">
        <v>8</v>
      </c>
      <c r="C92" s="128" t="str">
        <f t="shared" si="5"/>
        <v xml:space="preserve"> </v>
      </c>
      <c r="D92" s="128" t="str">
        <f t="shared" si="3"/>
        <v xml:space="preserve"> </v>
      </c>
      <c r="E92" s="126">
        <v>1.1574074074074073E-5</v>
      </c>
      <c r="F92" s="127" t="e">
        <f t="shared" si="4"/>
        <v>#N/A</v>
      </c>
      <c r="G92" t="str">
        <f>IF((ISERROR((VLOOKUP(B92,Calculation!C$2:C$368,1,FALSE)))),"not entered","")</f>
        <v/>
      </c>
    </row>
    <row r="93" spans="2:7">
      <c r="B93" s="124" t="s">
        <v>8</v>
      </c>
      <c r="C93" s="128" t="str">
        <f t="shared" si="5"/>
        <v xml:space="preserve"> </v>
      </c>
      <c r="D93" s="128" t="str">
        <f t="shared" si="3"/>
        <v xml:space="preserve"> </v>
      </c>
      <c r="E93" s="126">
        <v>1.1574074074074073E-5</v>
      </c>
      <c r="F93" s="127" t="e">
        <f t="shared" si="4"/>
        <v>#N/A</v>
      </c>
      <c r="G93" t="str">
        <f>IF((ISERROR((VLOOKUP(B93,Calculation!C$2:C$368,1,FALSE)))),"not entered","")</f>
        <v/>
      </c>
    </row>
    <row r="94" spans="2:7">
      <c r="B94" s="124" t="s">
        <v>8</v>
      </c>
      <c r="C94" s="128" t="str">
        <f t="shared" si="5"/>
        <v xml:space="preserve"> </v>
      </c>
      <c r="D94" s="128" t="str">
        <f t="shared" si="3"/>
        <v xml:space="preserve"> </v>
      </c>
      <c r="E94" s="126">
        <v>1.1574074074074073E-5</v>
      </c>
      <c r="F94" s="127" t="e">
        <f t="shared" si="4"/>
        <v>#N/A</v>
      </c>
      <c r="G94" t="str">
        <f>IF((ISERROR((VLOOKUP(B94,Calculation!C$2:C$368,1,FALSE)))),"not entered","")</f>
        <v/>
      </c>
    </row>
    <row r="95" spans="2:7">
      <c r="B95" s="124" t="s">
        <v>8</v>
      </c>
      <c r="C95" s="128" t="str">
        <f t="shared" si="5"/>
        <v xml:space="preserve"> </v>
      </c>
      <c r="D95" s="128" t="str">
        <f t="shared" si="3"/>
        <v xml:space="preserve"> </v>
      </c>
      <c r="E95" s="126">
        <v>1.1574074074074073E-5</v>
      </c>
      <c r="F95" s="127" t="e">
        <f t="shared" si="4"/>
        <v>#N/A</v>
      </c>
      <c r="G95" t="str">
        <f>IF((ISERROR((VLOOKUP(B95,Calculation!C$2:C$368,1,FALSE)))),"not entered","")</f>
        <v/>
      </c>
    </row>
    <row r="96" spans="2:7">
      <c r="B96" s="124" t="s">
        <v>8</v>
      </c>
      <c r="C96" s="128" t="str">
        <f t="shared" si="5"/>
        <v xml:space="preserve"> </v>
      </c>
      <c r="D96" s="128" t="str">
        <f t="shared" si="3"/>
        <v xml:space="preserve"> </v>
      </c>
      <c r="E96" s="126">
        <v>1.1574074074074073E-5</v>
      </c>
      <c r="F96" s="127" t="e">
        <f t="shared" si="4"/>
        <v>#N/A</v>
      </c>
      <c r="G96" t="str">
        <f>IF((ISERROR((VLOOKUP(B96,Calculation!C$2:C$368,1,FALSE)))),"not entered","")</f>
        <v/>
      </c>
    </row>
    <row r="97" spans="2:7">
      <c r="B97" s="124" t="s">
        <v>8</v>
      </c>
      <c r="C97" s="128" t="str">
        <f t="shared" si="5"/>
        <v xml:space="preserve"> </v>
      </c>
      <c r="D97" s="128" t="str">
        <f t="shared" si="3"/>
        <v xml:space="preserve"> </v>
      </c>
      <c r="E97" s="126">
        <v>1.1574074074074073E-5</v>
      </c>
      <c r="F97" s="127" t="e">
        <f t="shared" si="4"/>
        <v>#N/A</v>
      </c>
      <c r="G97" t="str">
        <f>IF((ISERROR((VLOOKUP(B97,Calculation!C$2:C$368,1,FALSE)))),"not entered","")</f>
        <v/>
      </c>
    </row>
    <row r="98" spans="2:7">
      <c r="B98" s="124" t="s">
        <v>8</v>
      </c>
      <c r="C98" s="128" t="str">
        <f t="shared" si="5"/>
        <v xml:space="preserve"> </v>
      </c>
      <c r="D98" s="128" t="str">
        <f t="shared" si="3"/>
        <v xml:space="preserve"> </v>
      </c>
      <c r="E98" s="126">
        <v>1.1574074074074073E-5</v>
      </c>
      <c r="F98" s="127" t="e">
        <f t="shared" si="4"/>
        <v>#N/A</v>
      </c>
      <c r="G98" t="str">
        <f>IF((ISERROR((VLOOKUP(B98,Calculation!C$2:C$368,1,FALSE)))),"not entered","")</f>
        <v/>
      </c>
    </row>
    <row r="99" spans="2:7">
      <c r="B99" s="124" t="s">
        <v>8</v>
      </c>
      <c r="C99" s="128" t="str">
        <f t="shared" si="5"/>
        <v xml:space="preserve"> </v>
      </c>
      <c r="D99" s="128" t="str">
        <f t="shared" si="3"/>
        <v xml:space="preserve"> </v>
      </c>
      <c r="E99" s="126">
        <v>1.1574074074074073E-5</v>
      </c>
      <c r="F99" s="127" t="e">
        <f t="shared" si="4"/>
        <v>#N/A</v>
      </c>
      <c r="G99" t="str">
        <f>IF((ISERROR((VLOOKUP(B99,Calculation!C$2:C$368,1,FALSE)))),"not entered","")</f>
        <v/>
      </c>
    </row>
    <row r="100" spans="2:7">
      <c r="B100" s="124" t="s">
        <v>8</v>
      </c>
      <c r="C100" s="128" t="str">
        <f t="shared" si="5"/>
        <v xml:space="preserve"> </v>
      </c>
      <c r="D100" s="128" t="str">
        <f t="shared" si="3"/>
        <v xml:space="preserve"> </v>
      </c>
      <c r="E100" s="126">
        <v>1.1574074074074073E-5</v>
      </c>
      <c r="F100" s="127" t="e">
        <f t="shared" si="4"/>
        <v>#N/A</v>
      </c>
      <c r="G100" t="str">
        <f>IF((ISERROR((VLOOKUP(B100,Calculation!C$2:C$368,1,FALSE)))),"not entered","")</f>
        <v/>
      </c>
    </row>
    <row r="101" spans="2:7">
      <c r="B101" s="124" t="s">
        <v>8</v>
      </c>
      <c r="C101" s="128" t="str">
        <f t="shared" si="5"/>
        <v xml:space="preserve"> </v>
      </c>
      <c r="D101" s="128" t="str">
        <f t="shared" si="3"/>
        <v xml:space="preserve"> </v>
      </c>
      <c r="E101" s="126">
        <v>1.1574074074074073E-5</v>
      </c>
      <c r="F101" s="127" t="e">
        <f t="shared" si="4"/>
        <v>#N/A</v>
      </c>
      <c r="G101" t="str">
        <f>IF((ISERROR((VLOOKUP(B101,Calculation!C$2:C$368,1,FALSE)))),"not entered","")</f>
        <v/>
      </c>
    </row>
    <row r="102" spans="2:7">
      <c r="B102" s="124" t="s">
        <v>8</v>
      </c>
      <c r="C102" s="128" t="str">
        <f t="shared" si="5"/>
        <v xml:space="preserve"> </v>
      </c>
      <c r="D102" s="128" t="str">
        <f t="shared" si="3"/>
        <v xml:space="preserve"> </v>
      </c>
      <c r="E102" s="126">
        <v>1.1574074074074073E-5</v>
      </c>
      <c r="F102" s="127" t="e">
        <f t="shared" si="4"/>
        <v>#N/A</v>
      </c>
      <c r="G102" t="str">
        <f>IF((ISERROR((VLOOKUP(B102,Calculation!C$2:C$368,1,FALSE)))),"not entered","")</f>
        <v/>
      </c>
    </row>
    <row r="103" spans="2:7">
      <c r="B103" s="124" t="s">
        <v>8</v>
      </c>
      <c r="C103" s="128" t="str">
        <f t="shared" si="5"/>
        <v xml:space="preserve"> </v>
      </c>
      <c r="D103" s="128" t="str">
        <f t="shared" si="3"/>
        <v xml:space="preserve"> </v>
      </c>
      <c r="E103" s="126">
        <v>1.1574074074074073E-5</v>
      </c>
      <c r="F103" s="127" t="e">
        <f t="shared" si="4"/>
        <v>#N/A</v>
      </c>
      <c r="G103" t="str">
        <f>IF((ISERROR((VLOOKUP(B103,Calculation!C$2:C$368,1,FALSE)))),"not entered","")</f>
        <v/>
      </c>
    </row>
    <row r="104" spans="2:7">
      <c r="B104" s="124" t="s">
        <v>8</v>
      </c>
      <c r="C104" s="128" t="str">
        <f t="shared" si="5"/>
        <v xml:space="preserve"> </v>
      </c>
      <c r="D104" s="128" t="str">
        <f t="shared" si="3"/>
        <v xml:space="preserve"> </v>
      </c>
      <c r="E104" s="126">
        <v>1.1574074074074073E-5</v>
      </c>
      <c r="F104" s="127" t="e">
        <f t="shared" si="4"/>
        <v>#N/A</v>
      </c>
      <c r="G104" t="str">
        <f>IF((ISERROR((VLOOKUP(B104,Calculation!C$2:C$368,1,FALSE)))),"not entered","")</f>
        <v/>
      </c>
    </row>
    <row r="105" spans="2:7">
      <c r="B105" s="124" t="s">
        <v>8</v>
      </c>
      <c r="C105" s="128" t="str">
        <f t="shared" si="5"/>
        <v xml:space="preserve"> </v>
      </c>
      <c r="D105" s="128" t="str">
        <f t="shared" si="3"/>
        <v xml:space="preserve"> </v>
      </c>
      <c r="E105" s="126">
        <v>1.1574074074074073E-5</v>
      </c>
      <c r="F105" s="127" t="e">
        <f t="shared" si="4"/>
        <v>#N/A</v>
      </c>
      <c r="G105" t="str">
        <f>IF((ISERROR((VLOOKUP(B105,Calculation!C$2:C$368,1,FALSE)))),"not entered","")</f>
        <v/>
      </c>
    </row>
    <row r="106" spans="2:7">
      <c r="B106" s="124" t="s">
        <v>8</v>
      </c>
      <c r="C106" s="128" t="str">
        <f t="shared" si="5"/>
        <v xml:space="preserve"> </v>
      </c>
      <c r="D106" s="128" t="str">
        <f t="shared" si="3"/>
        <v xml:space="preserve"> </v>
      </c>
      <c r="E106" s="126">
        <v>1.1574074074074073E-5</v>
      </c>
      <c r="F106" s="127" t="e">
        <f t="shared" si="4"/>
        <v>#N/A</v>
      </c>
      <c r="G106" t="str">
        <f>IF((ISERROR((VLOOKUP(B106,Calculation!C$2:C$368,1,FALSE)))),"not entered","")</f>
        <v/>
      </c>
    </row>
    <row r="107" spans="2:7">
      <c r="B107" s="124" t="s">
        <v>8</v>
      </c>
      <c r="C107" s="128" t="str">
        <f t="shared" si="5"/>
        <v xml:space="preserve"> </v>
      </c>
      <c r="D107" s="128" t="str">
        <f t="shared" si="3"/>
        <v xml:space="preserve"> </v>
      </c>
      <c r="E107" s="126">
        <v>1.1574074074074073E-5</v>
      </c>
      <c r="F107" s="127" t="e">
        <f t="shared" si="4"/>
        <v>#N/A</v>
      </c>
      <c r="G107" t="str">
        <f>IF((ISERROR((VLOOKUP(B107,Calculation!C$2:C$368,1,FALSE)))),"not entered","")</f>
        <v/>
      </c>
    </row>
    <row r="108" spans="2:7">
      <c r="B108" s="124" t="s">
        <v>8</v>
      </c>
      <c r="C108" s="128" t="str">
        <f t="shared" si="5"/>
        <v xml:space="preserve"> </v>
      </c>
      <c r="D108" s="128" t="str">
        <f t="shared" si="3"/>
        <v xml:space="preserve"> </v>
      </c>
      <c r="E108" s="126">
        <v>1.1574074074074073E-5</v>
      </c>
      <c r="F108" s="127" t="e">
        <f t="shared" si="4"/>
        <v>#N/A</v>
      </c>
      <c r="G108" t="str">
        <f>IF((ISERROR((VLOOKUP(B108,Calculation!C$2:C$368,1,FALSE)))),"not entered","")</f>
        <v/>
      </c>
    </row>
    <row r="109" spans="2:7">
      <c r="B109" s="124" t="s">
        <v>8</v>
      </c>
      <c r="C109" s="128" t="str">
        <f t="shared" si="5"/>
        <v xml:space="preserve"> </v>
      </c>
      <c r="D109" s="128" t="str">
        <f t="shared" si="3"/>
        <v xml:space="preserve"> </v>
      </c>
      <c r="E109" s="126">
        <v>1.1574074074074073E-5</v>
      </c>
      <c r="F109" s="127" t="e">
        <f t="shared" si="4"/>
        <v>#N/A</v>
      </c>
      <c r="G109" t="str">
        <f>IF((ISERROR((VLOOKUP(B109,Calculation!C$2:C$368,1,FALSE)))),"not entered","")</f>
        <v/>
      </c>
    </row>
    <row r="110" spans="2:7">
      <c r="B110" s="124" t="s">
        <v>8</v>
      </c>
      <c r="C110" s="128" t="str">
        <f t="shared" si="5"/>
        <v xml:space="preserve"> </v>
      </c>
      <c r="D110" s="128" t="str">
        <f t="shared" si="3"/>
        <v xml:space="preserve"> </v>
      </c>
      <c r="E110" s="126">
        <v>1.1574074074074073E-5</v>
      </c>
      <c r="F110" s="127" t="e">
        <f t="shared" si="4"/>
        <v>#N/A</v>
      </c>
      <c r="G110" t="str">
        <f>IF((ISERROR((VLOOKUP(B110,Calculation!C$2:C$368,1,FALSE)))),"not entered","")</f>
        <v/>
      </c>
    </row>
    <row r="111" spans="2:7">
      <c r="B111" s="124" t="s">
        <v>8</v>
      </c>
      <c r="C111" s="128" t="str">
        <f t="shared" si="5"/>
        <v xml:space="preserve"> </v>
      </c>
      <c r="D111" s="128" t="str">
        <f t="shared" si="3"/>
        <v xml:space="preserve"> </v>
      </c>
      <c r="E111" s="126">
        <v>1.1574074074074073E-5</v>
      </c>
      <c r="F111" s="127" t="e">
        <f t="shared" si="4"/>
        <v>#N/A</v>
      </c>
      <c r="G111" t="str">
        <f>IF((ISERROR((VLOOKUP(B111,Calculation!C$2:C$368,1,FALSE)))),"not entered","")</f>
        <v/>
      </c>
    </row>
    <row r="112" spans="2:7">
      <c r="B112" s="124" t="s">
        <v>8</v>
      </c>
      <c r="C112" s="128" t="str">
        <f t="shared" si="5"/>
        <v xml:space="preserve"> </v>
      </c>
      <c r="D112" s="128" t="str">
        <f t="shared" si="3"/>
        <v xml:space="preserve"> </v>
      </c>
      <c r="E112" s="126">
        <v>1.1574074074074073E-5</v>
      </c>
      <c r="F112" s="127" t="e">
        <f t="shared" si="4"/>
        <v>#N/A</v>
      </c>
      <c r="G112" t="str">
        <f>IF((ISERROR((VLOOKUP(B112,Calculation!C$2:C$368,1,FALSE)))),"not entered","")</f>
        <v/>
      </c>
    </row>
    <row r="113" spans="2:7">
      <c r="B113" s="124" t="s">
        <v>8</v>
      </c>
      <c r="C113" s="128" t="str">
        <f t="shared" si="5"/>
        <v xml:space="preserve"> </v>
      </c>
      <c r="D113" s="128" t="str">
        <f t="shared" si="3"/>
        <v xml:space="preserve"> </v>
      </c>
      <c r="E113" s="126">
        <v>1.1574074074074073E-5</v>
      </c>
      <c r="F113" s="127" t="e">
        <f t="shared" si="4"/>
        <v>#N/A</v>
      </c>
      <c r="G113" t="str">
        <f>IF((ISERROR((VLOOKUP(B113,Calculation!C$2:C$368,1,FALSE)))),"not entered","")</f>
        <v/>
      </c>
    </row>
    <row r="114" spans="2:7">
      <c r="B114" s="124" t="s">
        <v>8</v>
      </c>
      <c r="C114" s="128" t="str">
        <f t="shared" si="5"/>
        <v xml:space="preserve"> </v>
      </c>
      <c r="D114" s="128" t="str">
        <f t="shared" si="3"/>
        <v xml:space="preserve"> </v>
      </c>
      <c r="E114" s="126">
        <v>1.1574074074074073E-5</v>
      </c>
      <c r="F114" s="127" t="e">
        <f t="shared" si="4"/>
        <v>#N/A</v>
      </c>
      <c r="G114" t="str">
        <f>IF((ISERROR((VLOOKUP(B114,Calculation!C$2:C$368,1,FALSE)))),"not entered","")</f>
        <v/>
      </c>
    </row>
    <row r="115" spans="2:7">
      <c r="B115" s="124" t="s">
        <v>8</v>
      </c>
      <c r="C115" s="128" t="str">
        <f t="shared" si="5"/>
        <v xml:space="preserve"> </v>
      </c>
      <c r="D115" s="128" t="str">
        <f t="shared" si="3"/>
        <v xml:space="preserve"> </v>
      </c>
      <c r="E115" s="126">
        <v>1.1574074074074073E-5</v>
      </c>
      <c r="F115" s="127" t="e">
        <f t="shared" si="4"/>
        <v>#N/A</v>
      </c>
      <c r="G115" t="str">
        <f>IF((ISERROR((VLOOKUP(B115,Calculation!C$2:C$368,1,FALSE)))),"not entered","")</f>
        <v/>
      </c>
    </row>
    <row r="116" spans="2:7">
      <c r="B116" s="124" t="s">
        <v>8</v>
      </c>
      <c r="C116" s="128" t="str">
        <f t="shared" si="5"/>
        <v xml:space="preserve"> </v>
      </c>
      <c r="D116" s="128" t="str">
        <f t="shared" si="3"/>
        <v xml:space="preserve"> </v>
      </c>
      <c r="E116" s="126">
        <v>1.1574074074074073E-5</v>
      </c>
      <c r="F116" s="127" t="e">
        <f t="shared" si="4"/>
        <v>#N/A</v>
      </c>
      <c r="G116" t="str">
        <f>IF((ISERROR((VLOOKUP(B116,Calculation!C$2:C$368,1,FALSE)))),"not entered","")</f>
        <v/>
      </c>
    </row>
    <row r="117" spans="2:7">
      <c r="B117" s="124" t="s">
        <v>8</v>
      </c>
      <c r="C117" s="128" t="str">
        <f t="shared" si="5"/>
        <v xml:space="preserve"> </v>
      </c>
      <c r="D117" s="128" t="str">
        <f t="shared" si="3"/>
        <v xml:space="preserve"> </v>
      </c>
      <c r="E117" s="126">
        <v>1.1574074074074073E-5</v>
      </c>
      <c r="F117" s="127" t="e">
        <f t="shared" si="4"/>
        <v>#N/A</v>
      </c>
      <c r="G117" t="str">
        <f>IF((ISERROR((VLOOKUP(B117,Calculation!C$2:C$368,1,FALSE)))),"not entered","")</f>
        <v/>
      </c>
    </row>
    <row r="118" spans="2:7">
      <c r="B118" s="124" t="s">
        <v>8</v>
      </c>
      <c r="C118" s="128" t="str">
        <f t="shared" si="5"/>
        <v xml:space="preserve"> </v>
      </c>
      <c r="D118" s="128" t="str">
        <f t="shared" si="3"/>
        <v xml:space="preserve"> </v>
      </c>
      <c r="E118" s="126">
        <v>1.1574074074074073E-5</v>
      </c>
      <c r="F118" s="127" t="e">
        <f t="shared" si="4"/>
        <v>#N/A</v>
      </c>
      <c r="G118" t="str">
        <f>IF((ISERROR((VLOOKUP(B118,Calculation!C$2:C$368,1,FALSE)))),"not entered","")</f>
        <v/>
      </c>
    </row>
    <row r="119" spans="2:7">
      <c r="B119" s="124" t="s">
        <v>8</v>
      </c>
      <c r="C119" s="128" t="str">
        <f t="shared" si="5"/>
        <v xml:space="preserve"> </v>
      </c>
      <c r="D119" s="128" t="str">
        <f t="shared" si="3"/>
        <v xml:space="preserve"> </v>
      </c>
      <c r="E119" s="126">
        <v>1.1574074074074073E-5</v>
      </c>
      <c r="F119" s="127" t="e">
        <f t="shared" si="4"/>
        <v>#N/A</v>
      </c>
      <c r="G119" t="str">
        <f>IF((ISERROR((VLOOKUP(B119,Calculation!C$2:C$368,1,FALSE)))),"not entered","")</f>
        <v/>
      </c>
    </row>
    <row r="120" spans="2:7">
      <c r="B120" s="124" t="s">
        <v>8</v>
      </c>
      <c r="C120" s="128" t="str">
        <f t="shared" si="5"/>
        <v xml:space="preserve"> </v>
      </c>
      <c r="D120" s="128" t="str">
        <f t="shared" si="3"/>
        <v xml:space="preserve"> </v>
      </c>
      <c r="E120" s="126">
        <v>1.1574074074074073E-5</v>
      </c>
      <c r="F120" s="127" t="e">
        <f t="shared" si="4"/>
        <v>#N/A</v>
      </c>
      <c r="G120" t="str">
        <f>IF((ISERROR((VLOOKUP(B120,Calculation!C$2:C$368,1,FALSE)))),"not entered","")</f>
        <v/>
      </c>
    </row>
    <row r="121" spans="2:7">
      <c r="B121" s="124" t="s">
        <v>8</v>
      </c>
      <c r="C121" s="128" t="str">
        <f t="shared" si="5"/>
        <v xml:space="preserve"> </v>
      </c>
      <c r="D121" s="128" t="str">
        <f t="shared" si="3"/>
        <v xml:space="preserve"> </v>
      </c>
      <c r="E121" s="126">
        <v>1.1574074074074073E-5</v>
      </c>
      <c r="F121" s="127" t="e">
        <f t="shared" si="4"/>
        <v>#N/A</v>
      </c>
      <c r="G121" t="str">
        <f>IF((ISERROR((VLOOKUP(B121,Calculation!C$2:C$368,1,FALSE)))),"not entered","")</f>
        <v/>
      </c>
    </row>
    <row r="122" spans="2:7">
      <c r="B122" s="124" t="s">
        <v>8</v>
      </c>
      <c r="C122" s="128" t="str">
        <f t="shared" si="5"/>
        <v xml:space="preserve"> </v>
      </c>
      <c r="D122" s="128" t="str">
        <f t="shared" si="3"/>
        <v xml:space="preserve"> </v>
      </c>
      <c r="E122" s="126">
        <v>1.1574074074074073E-5</v>
      </c>
      <c r="F122" s="127" t="e">
        <f t="shared" si="4"/>
        <v>#N/A</v>
      </c>
      <c r="G122" t="str">
        <f>IF((ISERROR((VLOOKUP(B122,Calculation!C$2:C$368,1,FALSE)))),"not entered","")</f>
        <v/>
      </c>
    </row>
    <row r="123" spans="2:7">
      <c r="B123" s="124" t="s">
        <v>8</v>
      </c>
      <c r="C123" s="128" t="str">
        <f t="shared" si="5"/>
        <v xml:space="preserve"> </v>
      </c>
      <c r="D123" s="128" t="str">
        <f t="shared" si="3"/>
        <v xml:space="preserve"> </v>
      </c>
      <c r="E123" s="126">
        <v>1.1574074074074073E-5</v>
      </c>
      <c r="F123" s="127" t="e">
        <f t="shared" si="4"/>
        <v>#N/A</v>
      </c>
      <c r="G123" t="str">
        <f>IF((ISERROR((VLOOKUP(B123,Calculation!C$2:C$368,1,FALSE)))),"not entered","")</f>
        <v/>
      </c>
    </row>
    <row r="124" spans="2:7">
      <c r="B124" s="124" t="s">
        <v>8</v>
      </c>
      <c r="C124" s="128" t="str">
        <f t="shared" si="5"/>
        <v xml:space="preserve"> </v>
      </c>
      <c r="D124" s="128" t="str">
        <f t="shared" si="3"/>
        <v xml:space="preserve"> </v>
      </c>
      <c r="E124" s="126">
        <v>1.1574074074074073E-5</v>
      </c>
      <c r="F124" s="127" t="e">
        <f t="shared" si="4"/>
        <v>#N/A</v>
      </c>
      <c r="G124" t="str">
        <f>IF((ISERROR((VLOOKUP(B124,Calculation!C$2:C$368,1,FALSE)))),"not entered","")</f>
        <v/>
      </c>
    </row>
    <row r="125" spans="2:7">
      <c r="B125" s="124" t="s">
        <v>8</v>
      </c>
      <c r="C125" s="128" t="str">
        <f t="shared" si="5"/>
        <v xml:space="preserve"> </v>
      </c>
      <c r="D125" s="128" t="str">
        <f t="shared" si="3"/>
        <v xml:space="preserve"> </v>
      </c>
      <c r="E125" s="126">
        <v>1.1574074074074073E-5</v>
      </c>
      <c r="F125" s="127" t="e">
        <f t="shared" si="4"/>
        <v>#N/A</v>
      </c>
      <c r="G125" t="str">
        <f>IF((ISERROR((VLOOKUP(B125,Calculation!C$2:C$368,1,FALSE)))),"not entered","")</f>
        <v/>
      </c>
    </row>
    <row r="126" spans="2:7">
      <c r="B126" s="124" t="s">
        <v>8</v>
      </c>
      <c r="C126" s="128" t="str">
        <f t="shared" si="5"/>
        <v xml:space="preserve"> </v>
      </c>
      <c r="D126" s="128" t="str">
        <f t="shared" si="3"/>
        <v xml:space="preserve"> </v>
      </c>
      <c r="E126" s="126">
        <v>1.1574074074074073E-5</v>
      </c>
      <c r="F126" s="127" t="e">
        <f t="shared" si="4"/>
        <v>#N/A</v>
      </c>
      <c r="G126" t="str">
        <f>IF((ISERROR((VLOOKUP(B126,Calculation!C$2:C$368,1,FALSE)))),"not entered","")</f>
        <v/>
      </c>
    </row>
    <row r="127" spans="2:7">
      <c r="B127" s="124" t="s">
        <v>8</v>
      </c>
      <c r="C127" s="128" t="str">
        <f t="shared" si="5"/>
        <v xml:space="preserve"> </v>
      </c>
      <c r="D127" s="128" t="str">
        <f t="shared" si="3"/>
        <v xml:space="preserve"> </v>
      </c>
      <c r="E127" s="126">
        <v>1.1574074074074073E-5</v>
      </c>
      <c r="F127" s="127" t="e">
        <f t="shared" si="4"/>
        <v>#N/A</v>
      </c>
      <c r="G127" t="str">
        <f>IF((ISERROR((VLOOKUP(B127,Calculation!C$2:C$368,1,FALSE)))),"not entered","")</f>
        <v/>
      </c>
    </row>
    <row r="128" spans="2:7">
      <c r="B128" s="124" t="s">
        <v>8</v>
      </c>
      <c r="C128" s="128" t="str">
        <f t="shared" si="5"/>
        <v xml:space="preserve"> </v>
      </c>
      <c r="D128" s="128" t="str">
        <f t="shared" si="3"/>
        <v xml:space="preserve"> </v>
      </c>
      <c r="E128" s="126">
        <v>1.1574074074074073E-5</v>
      </c>
      <c r="F128" s="127" t="e">
        <f t="shared" si="4"/>
        <v>#N/A</v>
      </c>
      <c r="G128" t="str">
        <f>IF((ISERROR((VLOOKUP(B128,Calculation!C$2:C$368,1,FALSE)))),"not entered","")</f>
        <v/>
      </c>
    </row>
    <row r="129" spans="2:7">
      <c r="B129" s="124" t="s">
        <v>8</v>
      </c>
      <c r="C129" s="128" t="str">
        <f t="shared" si="5"/>
        <v xml:space="preserve"> </v>
      </c>
      <c r="D129" s="128" t="str">
        <f t="shared" si="3"/>
        <v xml:space="preserve"> </v>
      </c>
      <c r="E129" s="126">
        <v>1.1574074074074073E-5</v>
      </c>
      <c r="F129" s="127" t="e">
        <f t="shared" si="4"/>
        <v>#N/A</v>
      </c>
      <c r="G129" t="str">
        <f>IF((ISERROR((VLOOKUP(B129,Calculation!C$2:C$368,1,FALSE)))),"not entered","")</f>
        <v/>
      </c>
    </row>
    <row r="130" spans="2:7">
      <c r="B130" s="124" t="s">
        <v>8</v>
      </c>
      <c r="C130" s="128" t="str">
        <f t="shared" si="5"/>
        <v xml:space="preserve"> </v>
      </c>
      <c r="D130" s="128" t="str">
        <f t="shared" si="3"/>
        <v xml:space="preserve"> </v>
      </c>
      <c r="E130" s="126">
        <v>1.1574074074074073E-5</v>
      </c>
      <c r="F130" s="127" t="e">
        <f t="shared" si="4"/>
        <v>#N/A</v>
      </c>
      <c r="G130" t="str">
        <f>IF((ISERROR((VLOOKUP(B130,Calculation!C$2:C$368,1,FALSE)))),"not entered","")</f>
        <v/>
      </c>
    </row>
    <row r="131" spans="2:7">
      <c r="B131" s="124" t="s">
        <v>8</v>
      </c>
      <c r="C131" s="128" t="str">
        <f t="shared" si="5"/>
        <v xml:space="preserve"> </v>
      </c>
      <c r="D131" s="128" t="str">
        <f t="shared" si="3"/>
        <v xml:space="preserve"> </v>
      </c>
      <c r="E131" s="126">
        <v>1.1574074074074073E-5</v>
      </c>
      <c r="F131" s="127" t="e">
        <f t="shared" si="4"/>
        <v>#N/A</v>
      </c>
      <c r="G131" t="str">
        <f>IF((ISERROR((VLOOKUP(B131,Calculation!C$2:C$368,1,FALSE)))),"not entered","")</f>
        <v/>
      </c>
    </row>
    <row r="132" spans="2:7">
      <c r="B132" s="124" t="s">
        <v>8</v>
      </c>
      <c r="C132" s="128" t="str">
        <f t="shared" si="5"/>
        <v xml:space="preserve"> </v>
      </c>
      <c r="D132" s="128" t="str">
        <f t="shared" si="3"/>
        <v xml:space="preserve"> </v>
      </c>
      <c r="E132" s="126">
        <v>1.1574074074074073E-5</v>
      </c>
      <c r="F132" s="127" t="e">
        <f t="shared" si="4"/>
        <v>#N/A</v>
      </c>
      <c r="G132" t="str">
        <f>IF((ISERROR((VLOOKUP(B132,Calculation!C$2:C$368,1,FALSE)))),"not entered","")</f>
        <v/>
      </c>
    </row>
    <row r="133" spans="2:7">
      <c r="B133" s="124" t="s">
        <v>8</v>
      </c>
      <c r="C133" s="128" t="str">
        <f t="shared" si="5"/>
        <v xml:space="preserve"> </v>
      </c>
      <c r="D133" s="128" t="str">
        <f t="shared" si="3"/>
        <v xml:space="preserve"> </v>
      </c>
      <c r="E133" s="126">
        <v>1.1574074074074073E-5</v>
      </c>
      <c r="F133" s="127" t="e">
        <f t="shared" si="4"/>
        <v>#N/A</v>
      </c>
      <c r="G133" t="str">
        <f>IF((ISERROR((VLOOKUP(B133,Calculation!C$2:C$368,1,FALSE)))),"not entered","")</f>
        <v/>
      </c>
    </row>
    <row r="134" spans="2:7">
      <c r="B134" s="124" t="s">
        <v>8</v>
      </c>
      <c r="C134" s="128" t="str">
        <f t="shared" si="5"/>
        <v xml:space="preserve"> </v>
      </c>
      <c r="D134" s="128" t="str">
        <f t="shared" ref="D134:D197" si="6">VLOOKUP(B134,name,2,FALSE)</f>
        <v xml:space="preserve"> </v>
      </c>
      <c r="E134" s="126">
        <v>1.1574074074074073E-5</v>
      </c>
      <c r="F134" s="127" t="e">
        <f t="shared" ref="F134:F197" si="7">(VLOOKUP(C134,C$4:E$5,3,FALSE))/(E134/10000)</f>
        <v>#N/A</v>
      </c>
      <c r="G134" t="str">
        <f>IF((ISERROR((VLOOKUP(B134,Calculation!C$2:C$368,1,FALSE)))),"not entered","")</f>
        <v/>
      </c>
    </row>
    <row r="135" spans="2:7">
      <c r="B135" s="124" t="s">
        <v>8</v>
      </c>
      <c r="C135" s="128" t="str">
        <f t="shared" si="5"/>
        <v xml:space="preserve"> </v>
      </c>
      <c r="D135" s="128" t="str">
        <f t="shared" si="6"/>
        <v xml:space="preserve"> </v>
      </c>
      <c r="E135" s="126">
        <v>1.1574074074074073E-5</v>
      </c>
      <c r="F135" s="127" t="e">
        <f t="shared" si="7"/>
        <v>#N/A</v>
      </c>
      <c r="G135" t="str">
        <f>IF((ISERROR((VLOOKUP(B135,Calculation!C$2:C$368,1,FALSE)))),"not entered","")</f>
        <v/>
      </c>
    </row>
    <row r="136" spans="2:7">
      <c r="B136" s="124" t="s">
        <v>8</v>
      </c>
      <c r="C136" s="128" t="str">
        <f t="shared" si="5"/>
        <v xml:space="preserve"> </v>
      </c>
      <c r="D136" s="128" t="str">
        <f t="shared" si="6"/>
        <v xml:space="preserve"> </v>
      </c>
      <c r="E136" s="126">
        <v>1.1574074074074073E-5</v>
      </c>
      <c r="F136" s="127" t="e">
        <f t="shared" si="7"/>
        <v>#N/A</v>
      </c>
      <c r="G136" t="str">
        <f>IF((ISERROR((VLOOKUP(B136,Calculation!C$2:C$368,1,FALSE)))),"not entered","")</f>
        <v/>
      </c>
    </row>
    <row r="137" spans="2:7">
      <c r="B137" s="124" t="s">
        <v>8</v>
      </c>
      <c r="C137" s="128" t="str">
        <f t="shared" si="5"/>
        <v xml:space="preserve"> </v>
      </c>
      <c r="D137" s="128" t="str">
        <f t="shared" si="6"/>
        <v xml:space="preserve"> </v>
      </c>
      <c r="E137" s="126">
        <v>1.1574074074074073E-5</v>
      </c>
      <c r="F137" s="127" t="e">
        <f t="shared" si="7"/>
        <v>#N/A</v>
      </c>
      <c r="G137" t="str">
        <f>IF((ISERROR((VLOOKUP(B137,Calculation!C$2:C$368,1,FALSE)))),"not entered","")</f>
        <v/>
      </c>
    </row>
    <row r="138" spans="2:7">
      <c r="B138" s="124" t="s">
        <v>8</v>
      </c>
      <c r="C138" s="128" t="str">
        <f t="shared" si="5"/>
        <v xml:space="preserve"> </v>
      </c>
      <c r="D138" s="128" t="str">
        <f t="shared" si="6"/>
        <v xml:space="preserve"> </v>
      </c>
      <c r="E138" s="126">
        <v>1.1574074074074073E-5</v>
      </c>
      <c r="F138" s="127" t="e">
        <f t="shared" si="7"/>
        <v>#N/A</v>
      </c>
      <c r="G138" t="str">
        <f>IF((ISERROR((VLOOKUP(B138,Calculation!C$2:C$368,1,FALSE)))),"not entered","")</f>
        <v/>
      </c>
    </row>
    <row r="139" spans="2:7">
      <c r="B139" s="124" t="s">
        <v>8</v>
      </c>
      <c r="C139" s="128" t="str">
        <f t="shared" ref="C139:C202" si="8">VLOOKUP(B139,name,3,FALSE)</f>
        <v xml:space="preserve"> </v>
      </c>
      <c r="D139" s="128" t="str">
        <f t="shared" si="6"/>
        <v xml:space="preserve"> </v>
      </c>
      <c r="E139" s="126">
        <v>1.1574074074074073E-5</v>
      </c>
      <c r="F139" s="127" t="e">
        <f t="shared" si="7"/>
        <v>#N/A</v>
      </c>
      <c r="G139" t="str">
        <f>IF((ISERROR((VLOOKUP(B139,Calculation!C$2:C$368,1,FALSE)))),"not entered","")</f>
        <v/>
      </c>
    </row>
    <row r="140" spans="2:7">
      <c r="B140" s="124" t="s">
        <v>8</v>
      </c>
      <c r="C140" s="128" t="str">
        <f t="shared" si="8"/>
        <v xml:space="preserve"> </v>
      </c>
      <c r="D140" s="128" t="str">
        <f t="shared" si="6"/>
        <v xml:space="preserve"> </v>
      </c>
      <c r="E140" s="126">
        <v>1.1574074074074073E-5</v>
      </c>
      <c r="F140" s="127" t="e">
        <f t="shared" si="7"/>
        <v>#N/A</v>
      </c>
      <c r="G140" t="str">
        <f>IF((ISERROR((VLOOKUP(B140,Calculation!C$2:C$368,1,FALSE)))),"not entered","")</f>
        <v/>
      </c>
    </row>
    <row r="141" spans="2:7">
      <c r="B141" s="124" t="s">
        <v>8</v>
      </c>
      <c r="C141" s="128" t="str">
        <f t="shared" si="8"/>
        <v xml:space="preserve"> </v>
      </c>
      <c r="D141" s="128" t="str">
        <f t="shared" si="6"/>
        <v xml:space="preserve"> </v>
      </c>
      <c r="E141" s="126">
        <v>1.1574074074074073E-5</v>
      </c>
      <c r="F141" s="127" t="e">
        <f t="shared" si="7"/>
        <v>#N/A</v>
      </c>
      <c r="G141" t="str">
        <f>IF((ISERROR((VLOOKUP(B141,Calculation!C$2:C$368,1,FALSE)))),"not entered","")</f>
        <v/>
      </c>
    </row>
    <row r="142" spans="2:7">
      <c r="B142" s="124" t="s">
        <v>8</v>
      </c>
      <c r="C142" s="128" t="str">
        <f t="shared" si="8"/>
        <v xml:space="preserve"> </v>
      </c>
      <c r="D142" s="128" t="str">
        <f t="shared" si="6"/>
        <v xml:space="preserve"> </v>
      </c>
      <c r="E142" s="126">
        <v>1.1574074074074073E-5</v>
      </c>
      <c r="F142" s="127" t="e">
        <f t="shared" si="7"/>
        <v>#N/A</v>
      </c>
      <c r="G142" t="str">
        <f>IF((ISERROR((VLOOKUP(B142,Calculation!C$2:C$368,1,FALSE)))),"not entered","")</f>
        <v/>
      </c>
    </row>
    <row r="143" spans="2:7">
      <c r="B143" s="124" t="s">
        <v>8</v>
      </c>
      <c r="C143" s="128" t="str">
        <f t="shared" si="8"/>
        <v xml:space="preserve"> </v>
      </c>
      <c r="D143" s="128" t="str">
        <f t="shared" si="6"/>
        <v xml:space="preserve"> </v>
      </c>
      <c r="E143" s="126">
        <v>1.1574074074074073E-5</v>
      </c>
      <c r="F143" s="127" t="e">
        <f t="shared" si="7"/>
        <v>#N/A</v>
      </c>
      <c r="G143" t="str">
        <f>IF((ISERROR((VLOOKUP(B143,Calculation!C$2:C$368,1,FALSE)))),"not entered","")</f>
        <v/>
      </c>
    </row>
    <row r="144" spans="2:7">
      <c r="B144" s="124" t="s">
        <v>8</v>
      </c>
      <c r="C144" s="128" t="str">
        <f t="shared" si="8"/>
        <v xml:space="preserve"> </v>
      </c>
      <c r="D144" s="128" t="str">
        <f t="shared" si="6"/>
        <v xml:space="preserve"> </v>
      </c>
      <c r="E144" s="126">
        <v>1.1574074074074073E-5</v>
      </c>
      <c r="F144" s="127" t="e">
        <f t="shared" si="7"/>
        <v>#N/A</v>
      </c>
      <c r="G144" t="str">
        <f>IF((ISERROR((VLOOKUP(B144,Calculation!C$2:C$368,1,FALSE)))),"not entered","")</f>
        <v/>
      </c>
    </row>
    <row r="145" spans="2:7">
      <c r="B145" s="124" t="s">
        <v>8</v>
      </c>
      <c r="C145" s="128" t="str">
        <f t="shared" si="8"/>
        <v xml:space="preserve"> </v>
      </c>
      <c r="D145" s="128" t="str">
        <f t="shared" si="6"/>
        <v xml:space="preserve"> </v>
      </c>
      <c r="E145" s="126">
        <v>1.1574074074074073E-5</v>
      </c>
      <c r="F145" s="127" t="e">
        <f t="shared" si="7"/>
        <v>#N/A</v>
      </c>
      <c r="G145" t="str">
        <f>IF((ISERROR((VLOOKUP(B145,Calculation!C$2:C$368,1,FALSE)))),"not entered","")</f>
        <v/>
      </c>
    </row>
    <row r="146" spans="2:7">
      <c r="B146" s="124" t="s">
        <v>8</v>
      </c>
      <c r="C146" s="128" t="str">
        <f t="shared" si="8"/>
        <v xml:space="preserve"> </v>
      </c>
      <c r="D146" s="128" t="str">
        <f t="shared" si="6"/>
        <v xml:space="preserve"> </v>
      </c>
      <c r="E146" s="126">
        <v>1.1574074074074073E-5</v>
      </c>
      <c r="F146" s="127" t="e">
        <f t="shared" si="7"/>
        <v>#N/A</v>
      </c>
      <c r="G146" t="str">
        <f>IF((ISERROR((VLOOKUP(B146,Calculation!C$2:C$368,1,FALSE)))),"not entered","")</f>
        <v/>
      </c>
    </row>
    <row r="147" spans="2:7">
      <c r="B147" s="124" t="s">
        <v>8</v>
      </c>
      <c r="C147" s="128" t="str">
        <f t="shared" si="8"/>
        <v xml:space="preserve"> </v>
      </c>
      <c r="D147" s="128" t="str">
        <f t="shared" si="6"/>
        <v xml:space="preserve"> </v>
      </c>
      <c r="E147" s="126">
        <v>1.1574074074074073E-5</v>
      </c>
      <c r="F147" s="127" t="e">
        <f t="shared" si="7"/>
        <v>#N/A</v>
      </c>
      <c r="G147" t="str">
        <f>IF((ISERROR((VLOOKUP(B147,Calculation!C$2:C$368,1,FALSE)))),"not entered","")</f>
        <v/>
      </c>
    </row>
    <row r="148" spans="2:7">
      <c r="B148" s="124" t="s">
        <v>8</v>
      </c>
      <c r="C148" s="128" t="str">
        <f t="shared" si="8"/>
        <v xml:space="preserve"> </v>
      </c>
      <c r="D148" s="128" t="str">
        <f t="shared" si="6"/>
        <v xml:space="preserve"> </v>
      </c>
      <c r="E148" s="126">
        <v>1.1574074074074073E-5</v>
      </c>
      <c r="F148" s="127" t="e">
        <f t="shared" si="7"/>
        <v>#N/A</v>
      </c>
      <c r="G148" t="str">
        <f>IF((ISERROR((VLOOKUP(B148,Calculation!C$2:C$368,1,FALSE)))),"not entered","")</f>
        <v/>
      </c>
    </row>
    <row r="149" spans="2:7">
      <c r="B149" s="124" t="s">
        <v>8</v>
      </c>
      <c r="C149" s="128" t="str">
        <f t="shared" si="8"/>
        <v xml:space="preserve"> </v>
      </c>
      <c r="D149" s="128" t="str">
        <f t="shared" si="6"/>
        <v xml:space="preserve"> </v>
      </c>
      <c r="E149" s="126">
        <v>1.1574074074074073E-5</v>
      </c>
      <c r="F149" s="127" t="e">
        <f t="shared" si="7"/>
        <v>#N/A</v>
      </c>
      <c r="G149" t="str">
        <f>IF((ISERROR((VLOOKUP(B149,Calculation!C$2:C$368,1,FALSE)))),"not entered","")</f>
        <v/>
      </c>
    </row>
    <row r="150" spans="2:7">
      <c r="B150" s="124" t="s">
        <v>8</v>
      </c>
      <c r="C150" s="128" t="str">
        <f t="shared" si="8"/>
        <v xml:space="preserve"> </v>
      </c>
      <c r="D150" s="128" t="str">
        <f t="shared" si="6"/>
        <v xml:space="preserve"> </v>
      </c>
      <c r="E150" s="126">
        <v>1.1574074074074073E-5</v>
      </c>
      <c r="F150" s="127" t="e">
        <f t="shared" si="7"/>
        <v>#N/A</v>
      </c>
      <c r="G150" t="str">
        <f>IF((ISERROR((VLOOKUP(B150,Calculation!C$2:C$368,1,FALSE)))),"not entered","")</f>
        <v/>
      </c>
    </row>
    <row r="151" spans="2:7">
      <c r="B151" s="124" t="s">
        <v>8</v>
      </c>
      <c r="C151" s="128" t="str">
        <f t="shared" si="8"/>
        <v xml:space="preserve"> </v>
      </c>
      <c r="D151" s="128" t="str">
        <f t="shared" si="6"/>
        <v xml:space="preserve"> </v>
      </c>
      <c r="E151" s="126">
        <v>1.1574074074074073E-5</v>
      </c>
      <c r="F151" s="127" t="e">
        <f t="shared" si="7"/>
        <v>#N/A</v>
      </c>
      <c r="G151" t="str">
        <f>IF((ISERROR((VLOOKUP(B151,Calculation!C$2:C$368,1,FALSE)))),"not entered","")</f>
        <v/>
      </c>
    </row>
    <row r="152" spans="2:7">
      <c r="B152" s="124" t="s">
        <v>8</v>
      </c>
      <c r="C152" s="128" t="str">
        <f t="shared" si="8"/>
        <v xml:space="preserve"> </v>
      </c>
      <c r="D152" s="128" t="str">
        <f t="shared" si="6"/>
        <v xml:space="preserve"> </v>
      </c>
      <c r="E152" s="126">
        <v>1.1574074074074073E-5</v>
      </c>
      <c r="F152" s="127" t="e">
        <f t="shared" si="7"/>
        <v>#N/A</v>
      </c>
      <c r="G152" t="str">
        <f>IF((ISERROR((VLOOKUP(B152,Calculation!C$2:C$368,1,FALSE)))),"not entered","")</f>
        <v/>
      </c>
    </row>
    <row r="153" spans="2:7">
      <c r="B153" s="124" t="s">
        <v>8</v>
      </c>
      <c r="C153" s="128" t="str">
        <f t="shared" si="8"/>
        <v xml:space="preserve"> </v>
      </c>
      <c r="D153" s="128" t="str">
        <f t="shared" si="6"/>
        <v xml:space="preserve"> </v>
      </c>
      <c r="E153" s="126">
        <v>1.1574074074074073E-5</v>
      </c>
      <c r="F153" s="127" t="e">
        <f t="shared" si="7"/>
        <v>#N/A</v>
      </c>
      <c r="G153" t="str">
        <f>IF((ISERROR((VLOOKUP(B153,Calculation!C$2:C$368,1,FALSE)))),"not entered","")</f>
        <v/>
      </c>
    </row>
    <row r="154" spans="2:7">
      <c r="B154" s="124" t="s">
        <v>8</v>
      </c>
      <c r="C154" s="128" t="str">
        <f t="shared" si="8"/>
        <v xml:space="preserve"> </v>
      </c>
      <c r="D154" s="128" t="str">
        <f t="shared" si="6"/>
        <v xml:space="preserve"> </v>
      </c>
      <c r="E154" s="126">
        <v>1.1574074074074073E-5</v>
      </c>
      <c r="F154" s="127" t="e">
        <f t="shared" si="7"/>
        <v>#N/A</v>
      </c>
      <c r="G154" t="str">
        <f>IF((ISERROR((VLOOKUP(B154,Calculation!C$2:C$368,1,FALSE)))),"not entered","")</f>
        <v/>
      </c>
    </row>
    <row r="155" spans="2:7">
      <c r="B155" s="124" t="s">
        <v>8</v>
      </c>
      <c r="C155" s="128" t="str">
        <f t="shared" si="8"/>
        <v xml:space="preserve"> </v>
      </c>
      <c r="D155" s="128" t="str">
        <f t="shared" si="6"/>
        <v xml:space="preserve"> </v>
      </c>
      <c r="E155" s="126">
        <v>1.1574074074074073E-5</v>
      </c>
      <c r="F155" s="127" t="e">
        <f t="shared" si="7"/>
        <v>#N/A</v>
      </c>
      <c r="G155" t="str">
        <f>IF((ISERROR((VLOOKUP(B155,Calculation!C$2:C$368,1,FALSE)))),"not entered","")</f>
        <v/>
      </c>
    </row>
    <row r="156" spans="2:7">
      <c r="B156" s="124" t="s">
        <v>8</v>
      </c>
      <c r="C156" s="128" t="str">
        <f t="shared" si="8"/>
        <v xml:space="preserve"> </v>
      </c>
      <c r="D156" s="128" t="str">
        <f t="shared" si="6"/>
        <v xml:space="preserve"> </v>
      </c>
      <c r="E156" s="126">
        <v>1.1574074074074073E-5</v>
      </c>
      <c r="F156" s="127" t="e">
        <f t="shared" si="7"/>
        <v>#N/A</v>
      </c>
      <c r="G156" t="str">
        <f>IF((ISERROR((VLOOKUP(B156,Calculation!C$2:C$368,1,FALSE)))),"not entered","")</f>
        <v/>
      </c>
    </row>
    <row r="157" spans="2:7">
      <c r="B157" s="124" t="s">
        <v>8</v>
      </c>
      <c r="C157" s="128" t="str">
        <f t="shared" si="8"/>
        <v xml:space="preserve"> </v>
      </c>
      <c r="D157" s="128" t="str">
        <f t="shared" si="6"/>
        <v xml:space="preserve"> </v>
      </c>
      <c r="E157" s="126">
        <v>1.1574074074074073E-5</v>
      </c>
      <c r="F157" s="127" t="e">
        <f t="shared" si="7"/>
        <v>#N/A</v>
      </c>
      <c r="G157" t="str">
        <f>IF((ISERROR((VLOOKUP(B157,Calculation!C$2:C$368,1,FALSE)))),"not entered","")</f>
        <v/>
      </c>
    </row>
    <row r="158" spans="2:7">
      <c r="B158" s="124" t="s">
        <v>8</v>
      </c>
      <c r="C158" s="128" t="str">
        <f t="shared" si="8"/>
        <v xml:space="preserve"> </v>
      </c>
      <c r="D158" s="128" t="str">
        <f t="shared" si="6"/>
        <v xml:space="preserve"> </v>
      </c>
      <c r="E158" s="126">
        <v>1.1574074074074073E-5</v>
      </c>
      <c r="F158" s="127" t="e">
        <f t="shared" si="7"/>
        <v>#N/A</v>
      </c>
      <c r="G158" t="str">
        <f>IF((ISERROR((VLOOKUP(B158,Calculation!C$2:C$368,1,FALSE)))),"not entered","")</f>
        <v/>
      </c>
    </row>
    <row r="159" spans="2:7">
      <c r="B159" s="124" t="s">
        <v>8</v>
      </c>
      <c r="C159" s="128" t="str">
        <f t="shared" si="8"/>
        <v xml:space="preserve"> </v>
      </c>
      <c r="D159" s="128" t="str">
        <f t="shared" si="6"/>
        <v xml:space="preserve"> </v>
      </c>
      <c r="E159" s="126">
        <v>1.1574074074074073E-5</v>
      </c>
      <c r="F159" s="127" t="e">
        <f t="shared" si="7"/>
        <v>#N/A</v>
      </c>
      <c r="G159" t="str">
        <f>IF((ISERROR((VLOOKUP(B159,Calculation!C$2:C$368,1,FALSE)))),"not entered","")</f>
        <v/>
      </c>
    </row>
    <row r="160" spans="2:7">
      <c r="B160" s="124" t="s">
        <v>8</v>
      </c>
      <c r="C160" s="128" t="str">
        <f t="shared" si="8"/>
        <v xml:space="preserve"> </v>
      </c>
      <c r="D160" s="128" t="str">
        <f t="shared" si="6"/>
        <v xml:space="preserve"> </v>
      </c>
      <c r="E160" s="126">
        <v>1.1574074074074073E-5</v>
      </c>
      <c r="F160" s="127" t="e">
        <f t="shared" si="7"/>
        <v>#N/A</v>
      </c>
      <c r="G160" t="str">
        <f>IF((ISERROR((VLOOKUP(B160,Calculation!C$2:C$368,1,FALSE)))),"not entered","")</f>
        <v/>
      </c>
    </row>
    <row r="161" spans="2:7">
      <c r="B161" s="124" t="s">
        <v>8</v>
      </c>
      <c r="C161" s="128" t="str">
        <f t="shared" si="8"/>
        <v xml:space="preserve"> </v>
      </c>
      <c r="D161" s="128" t="str">
        <f t="shared" si="6"/>
        <v xml:space="preserve"> </v>
      </c>
      <c r="E161" s="126">
        <v>1.1574074074074073E-5</v>
      </c>
      <c r="F161" s="127" t="e">
        <f t="shared" si="7"/>
        <v>#N/A</v>
      </c>
      <c r="G161" t="str">
        <f>IF((ISERROR((VLOOKUP(B161,Calculation!C$2:C$368,1,FALSE)))),"not entered","")</f>
        <v/>
      </c>
    </row>
    <row r="162" spans="2:7">
      <c r="B162" s="124" t="s">
        <v>8</v>
      </c>
      <c r="C162" s="128" t="str">
        <f t="shared" si="8"/>
        <v xml:space="preserve"> </v>
      </c>
      <c r="D162" s="128" t="str">
        <f t="shared" si="6"/>
        <v xml:space="preserve"> </v>
      </c>
      <c r="E162" s="126">
        <v>1.1574074074074073E-5</v>
      </c>
      <c r="F162" s="127" t="e">
        <f t="shared" si="7"/>
        <v>#N/A</v>
      </c>
      <c r="G162" t="str">
        <f>IF((ISERROR((VLOOKUP(B162,Calculation!C$2:C$368,1,FALSE)))),"not entered","")</f>
        <v/>
      </c>
    </row>
    <row r="163" spans="2:7">
      <c r="B163" s="124" t="s">
        <v>8</v>
      </c>
      <c r="C163" s="128" t="str">
        <f t="shared" si="8"/>
        <v xml:space="preserve"> </v>
      </c>
      <c r="D163" s="128" t="str">
        <f t="shared" si="6"/>
        <v xml:space="preserve"> </v>
      </c>
      <c r="E163" s="126">
        <v>1.1574074074074073E-5</v>
      </c>
      <c r="F163" s="127" t="e">
        <f t="shared" si="7"/>
        <v>#N/A</v>
      </c>
      <c r="G163" t="str">
        <f>IF((ISERROR((VLOOKUP(B163,Calculation!C$2:C$368,1,FALSE)))),"not entered","")</f>
        <v/>
      </c>
    </row>
    <row r="164" spans="2:7">
      <c r="B164" s="124" t="s">
        <v>8</v>
      </c>
      <c r="C164" s="128" t="str">
        <f t="shared" si="8"/>
        <v xml:space="preserve"> </v>
      </c>
      <c r="D164" s="128" t="str">
        <f t="shared" si="6"/>
        <v xml:space="preserve"> </v>
      </c>
      <c r="E164" s="126">
        <v>1.1574074074074073E-5</v>
      </c>
      <c r="F164" s="127" t="e">
        <f t="shared" si="7"/>
        <v>#N/A</v>
      </c>
      <c r="G164" t="str">
        <f>IF((ISERROR((VLOOKUP(B164,Calculation!C$2:C$368,1,FALSE)))),"not entered","")</f>
        <v/>
      </c>
    </row>
    <row r="165" spans="2:7">
      <c r="B165" s="124" t="s">
        <v>8</v>
      </c>
      <c r="C165" s="128" t="str">
        <f t="shared" si="8"/>
        <v xml:space="preserve"> </v>
      </c>
      <c r="D165" s="128" t="str">
        <f t="shared" si="6"/>
        <v xml:space="preserve"> </v>
      </c>
      <c r="E165" s="126">
        <v>1.1574074074074073E-5</v>
      </c>
      <c r="F165" s="127" t="e">
        <f t="shared" si="7"/>
        <v>#N/A</v>
      </c>
      <c r="G165" t="str">
        <f>IF((ISERROR((VLOOKUP(B165,Calculation!C$2:C$368,1,FALSE)))),"not entered","")</f>
        <v/>
      </c>
    </row>
    <row r="166" spans="2:7">
      <c r="B166" s="124" t="s">
        <v>8</v>
      </c>
      <c r="C166" s="128" t="str">
        <f t="shared" si="8"/>
        <v xml:space="preserve"> </v>
      </c>
      <c r="D166" s="128" t="str">
        <f t="shared" si="6"/>
        <v xml:space="preserve"> </v>
      </c>
      <c r="E166" s="126">
        <v>1.1574074074074073E-5</v>
      </c>
      <c r="F166" s="127" t="e">
        <f t="shared" si="7"/>
        <v>#N/A</v>
      </c>
      <c r="G166" t="str">
        <f>IF((ISERROR((VLOOKUP(B166,Calculation!C$2:C$368,1,FALSE)))),"not entered","")</f>
        <v/>
      </c>
    </row>
    <row r="167" spans="2:7">
      <c r="B167" s="124" t="s">
        <v>8</v>
      </c>
      <c r="C167" s="128" t="str">
        <f t="shared" si="8"/>
        <v xml:space="preserve"> </v>
      </c>
      <c r="D167" s="128" t="str">
        <f t="shared" si="6"/>
        <v xml:space="preserve"> </v>
      </c>
      <c r="E167" s="126">
        <v>1.1574074074074073E-5</v>
      </c>
      <c r="F167" s="127" t="e">
        <f t="shared" si="7"/>
        <v>#N/A</v>
      </c>
      <c r="G167" t="str">
        <f>IF((ISERROR((VLOOKUP(B167,Calculation!C$2:C$368,1,FALSE)))),"not entered","")</f>
        <v/>
      </c>
    </row>
    <row r="168" spans="2:7">
      <c r="B168" s="124" t="s">
        <v>8</v>
      </c>
      <c r="C168" s="128" t="str">
        <f t="shared" si="8"/>
        <v xml:space="preserve"> </v>
      </c>
      <c r="D168" s="128" t="str">
        <f t="shared" si="6"/>
        <v xml:space="preserve"> </v>
      </c>
      <c r="E168" s="126">
        <v>1.1574074074074073E-5</v>
      </c>
      <c r="F168" s="127" t="e">
        <f t="shared" si="7"/>
        <v>#N/A</v>
      </c>
      <c r="G168" t="str">
        <f>IF((ISERROR((VLOOKUP(B168,Calculation!C$2:C$368,1,FALSE)))),"not entered","")</f>
        <v/>
      </c>
    </row>
    <row r="169" spans="2:7">
      <c r="B169" s="124" t="s">
        <v>8</v>
      </c>
      <c r="C169" s="128" t="str">
        <f t="shared" si="8"/>
        <v xml:space="preserve"> </v>
      </c>
      <c r="D169" s="128" t="str">
        <f t="shared" si="6"/>
        <v xml:space="preserve"> </v>
      </c>
      <c r="E169" s="126">
        <v>1.1574074074074073E-5</v>
      </c>
      <c r="F169" s="127" t="e">
        <f t="shared" si="7"/>
        <v>#N/A</v>
      </c>
      <c r="G169" t="str">
        <f>IF((ISERROR((VLOOKUP(B169,Calculation!C$2:C$368,1,FALSE)))),"not entered","")</f>
        <v/>
      </c>
    </row>
    <row r="170" spans="2:7">
      <c r="B170" s="124" t="s">
        <v>8</v>
      </c>
      <c r="C170" s="128" t="str">
        <f t="shared" si="8"/>
        <v xml:space="preserve"> </v>
      </c>
      <c r="D170" s="128" t="str">
        <f t="shared" si="6"/>
        <v xml:space="preserve"> </v>
      </c>
      <c r="E170" s="126">
        <v>1.1574074074074073E-5</v>
      </c>
      <c r="F170" s="127" t="e">
        <f t="shared" si="7"/>
        <v>#N/A</v>
      </c>
      <c r="G170" t="str">
        <f>IF((ISERROR((VLOOKUP(B170,Calculation!C$2:C$368,1,FALSE)))),"not entered","")</f>
        <v/>
      </c>
    </row>
    <row r="171" spans="2:7">
      <c r="B171" s="124" t="s">
        <v>8</v>
      </c>
      <c r="C171" s="128" t="str">
        <f t="shared" si="8"/>
        <v xml:space="preserve"> </v>
      </c>
      <c r="D171" s="128" t="str">
        <f t="shared" si="6"/>
        <v xml:space="preserve"> </v>
      </c>
      <c r="E171" s="126">
        <v>1.1574074074074073E-5</v>
      </c>
      <c r="F171" s="127" t="e">
        <f t="shared" si="7"/>
        <v>#N/A</v>
      </c>
      <c r="G171" t="str">
        <f>IF((ISERROR((VLOOKUP(B171,Calculation!C$2:C$368,1,FALSE)))),"not entered","")</f>
        <v/>
      </c>
    </row>
    <row r="172" spans="2:7">
      <c r="B172" s="124" t="s">
        <v>8</v>
      </c>
      <c r="C172" s="128" t="str">
        <f t="shared" si="8"/>
        <v xml:space="preserve"> </v>
      </c>
      <c r="D172" s="128" t="str">
        <f t="shared" si="6"/>
        <v xml:space="preserve"> </v>
      </c>
      <c r="E172" s="126">
        <v>1.1574074074074073E-5</v>
      </c>
      <c r="F172" s="127" t="e">
        <f t="shared" si="7"/>
        <v>#N/A</v>
      </c>
      <c r="G172" t="str">
        <f>IF((ISERROR((VLOOKUP(B172,Calculation!C$2:C$368,1,FALSE)))),"not entered","")</f>
        <v/>
      </c>
    </row>
    <row r="173" spans="2:7">
      <c r="B173" s="124" t="s">
        <v>8</v>
      </c>
      <c r="C173" s="128" t="str">
        <f t="shared" si="8"/>
        <v xml:space="preserve"> </v>
      </c>
      <c r="D173" s="128" t="str">
        <f t="shared" si="6"/>
        <v xml:space="preserve"> </v>
      </c>
      <c r="E173" s="126">
        <v>1.1574074074074073E-5</v>
      </c>
      <c r="F173" s="127" t="e">
        <f t="shared" si="7"/>
        <v>#N/A</v>
      </c>
      <c r="G173" t="str">
        <f>IF((ISERROR((VLOOKUP(B173,Calculation!C$2:C$368,1,FALSE)))),"not entered","")</f>
        <v/>
      </c>
    </row>
    <row r="174" spans="2:7">
      <c r="B174" s="124" t="s">
        <v>8</v>
      </c>
      <c r="C174" s="128" t="str">
        <f t="shared" si="8"/>
        <v xml:space="preserve"> </v>
      </c>
      <c r="D174" s="128" t="str">
        <f t="shared" si="6"/>
        <v xml:space="preserve"> </v>
      </c>
      <c r="E174" s="126">
        <v>1.1574074074074073E-5</v>
      </c>
      <c r="F174" s="127" t="e">
        <f t="shared" si="7"/>
        <v>#N/A</v>
      </c>
      <c r="G174" t="str">
        <f>IF((ISERROR((VLOOKUP(B174,Calculation!C$2:C$368,1,FALSE)))),"not entered","")</f>
        <v/>
      </c>
    </row>
    <row r="175" spans="2:7">
      <c r="B175" s="124" t="s">
        <v>8</v>
      </c>
      <c r="C175" s="128" t="str">
        <f t="shared" si="8"/>
        <v xml:space="preserve"> </v>
      </c>
      <c r="D175" s="128" t="str">
        <f t="shared" si="6"/>
        <v xml:space="preserve"> </v>
      </c>
      <c r="E175" s="126">
        <v>1.1574074074074073E-5</v>
      </c>
      <c r="F175" s="127" t="e">
        <f t="shared" si="7"/>
        <v>#N/A</v>
      </c>
      <c r="G175" t="str">
        <f>IF((ISERROR((VLOOKUP(B175,Calculation!C$2:C$368,1,FALSE)))),"not entered","")</f>
        <v/>
      </c>
    </row>
    <row r="176" spans="2:7">
      <c r="B176" s="124" t="s">
        <v>8</v>
      </c>
      <c r="C176" s="128" t="str">
        <f t="shared" si="8"/>
        <v xml:space="preserve"> </v>
      </c>
      <c r="D176" s="128" t="str">
        <f t="shared" si="6"/>
        <v xml:space="preserve"> </v>
      </c>
      <c r="E176" s="126">
        <v>1.1574074074074073E-5</v>
      </c>
      <c r="F176" s="127" t="e">
        <f t="shared" si="7"/>
        <v>#N/A</v>
      </c>
      <c r="G176" t="str">
        <f>IF((ISERROR((VLOOKUP(B176,Calculation!C$2:C$368,1,FALSE)))),"not entered","")</f>
        <v/>
      </c>
    </row>
    <row r="177" spans="2:7">
      <c r="B177" s="124" t="s">
        <v>8</v>
      </c>
      <c r="C177" s="128" t="str">
        <f t="shared" si="8"/>
        <v xml:space="preserve"> </v>
      </c>
      <c r="D177" s="128" t="str">
        <f t="shared" si="6"/>
        <v xml:space="preserve"> </v>
      </c>
      <c r="E177" s="126">
        <v>1.1574074074074073E-5</v>
      </c>
      <c r="F177" s="127" t="e">
        <f t="shared" si="7"/>
        <v>#N/A</v>
      </c>
      <c r="G177" t="str">
        <f>IF((ISERROR((VLOOKUP(B177,Calculation!C$2:C$368,1,FALSE)))),"not entered","")</f>
        <v/>
      </c>
    </row>
    <row r="178" spans="2:7">
      <c r="B178" s="124" t="s">
        <v>8</v>
      </c>
      <c r="C178" s="128" t="str">
        <f t="shared" si="8"/>
        <v xml:space="preserve"> </v>
      </c>
      <c r="D178" s="128" t="str">
        <f t="shared" si="6"/>
        <v xml:space="preserve"> </v>
      </c>
      <c r="E178" s="126">
        <v>1.1574074074074073E-5</v>
      </c>
      <c r="F178" s="127" t="e">
        <f t="shared" si="7"/>
        <v>#N/A</v>
      </c>
      <c r="G178" t="str">
        <f>IF((ISERROR((VLOOKUP(B178,Calculation!C$2:C$368,1,FALSE)))),"not entered","")</f>
        <v/>
      </c>
    </row>
    <row r="179" spans="2:7">
      <c r="B179" s="124" t="s">
        <v>8</v>
      </c>
      <c r="C179" s="128" t="str">
        <f t="shared" si="8"/>
        <v xml:space="preserve"> </v>
      </c>
      <c r="D179" s="128" t="str">
        <f t="shared" si="6"/>
        <v xml:space="preserve"> </v>
      </c>
      <c r="E179" s="126">
        <v>1.1574074074074073E-5</v>
      </c>
      <c r="F179" s="127" t="e">
        <f t="shared" si="7"/>
        <v>#N/A</v>
      </c>
      <c r="G179" t="str">
        <f>IF((ISERROR((VLOOKUP(B179,Calculation!C$2:C$368,1,FALSE)))),"not entered","")</f>
        <v/>
      </c>
    </row>
    <row r="180" spans="2:7">
      <c r="B180" s="124" t="s">
        <v>8</v>
      </c>
      <c r="C180" s="128" t="str">
        <f t="shared" si="8"/>
        <v xml:space="preserve"> </v>
      </c>
      <c r="D180" s="128" t="str">
        <f t="shared" si="6"/>
        <v xml:space="preserve"> </v>
      </c>
      <c r="E180" s="126">
        <v>1.1574074074074073E-5</v>
      </c>
      <c r="F180" s="127" t="e">
        <f t="shared" si="7"/>
        <v>#N/A</v>
      </c>
      <c r="G180" t="str">
        <f>IF((ISERROR((VLOOKUP(B180,Calculation!C$2:C$368,1,FALSE)))),"not entered","")</f>
        <v/>
      </c>
    </row>
    <row r="181" spans="2:7">
      <c r="B181" s="124" t="s">
        <v>8</v>
      </c>
      <c r="C181" s="128" t="str">
        <f t="shared" si="8"/>
        <v xml:space="preserve"> </v>
      </c>
      <c r="D181" s="128" t="str">
        <f t="shared" si="6"/>
        <v xml:space="preserve"> </v>
      </c>
      <c r="E181" s="126">
        <v>1.1574074074074073E-5</v>
      </c>
      <c r="F181" s="127" t="e">
        <f t="shared" si="7"/>
        <v>#N/A</v>
      </c>
      <c r="G181" t="str">
        <f>IF((ISERROR((VLOOKUP(B181,Calculation!C$2:C$368,1,FALSE)))),"not entered","")</f>
        <v/>
      </c>
    </row>
    <row r="182" spans="2:7">
      <c r="B182" s="124" t="s">
        <v>8</v>
      </c>
      <c r="C182" s="128" t="str">
        <f t="shared" si="8"/>
        <v xml:space="preserve"> </v>
      </c>
      <c r="D182" s="128" t="str">
        <f t="shared" si="6"/>
        <v xml:space="preserve"> </v>
      </c>
      <c r="E182" s="126">
        <v>1.1574074074074073E-5</v>
      </c>
      <c r="F182" s="127" t="e">
        <f t="shared" si="7"/>
        <v>#N/A</v>
      </c>
      <c r="G182" t="str">
        <f>IF((ISERROR((VLOOKUP(B182,Calculation!C$2:C$368,1,FALSE)))),"not entered","")</f>
        <v/>
      </c>
    </row>
    <row r="183" spans="2:7">
      <c r="B183" s="124" t="s">
        <v>8</v>
      </c>
      <c r="C183" s="128" t="str">
        <f t="shared" si="8"/>
        <v xml:space="preserve"> </v>
      </c>
      <c r="D183" s="128" t="str">
        <f t="shared" si="6"/>
        <v xml:space="preserve"> </v>
      </c>
      <c r="E183" s="126">
        <v>1.1574074074074073E-5</v>
      </c>
      <c r="F183" s="127" t="e">
        <f t="shared" si="7"/>
        <v>#N/A</v>
      </c>
      <c r="G183" t="str">
        <f>IF((ISERROR((VLOOKUP(B183,Calculation!C$2:C$368,1,FALSE)))),"not entered","")</f>
        <v/>
      </c>
    </row>
    <row r="184" spans="2:7">
      <c r="B184" s="124" t="s">
        <v>8</v>
      </c>
      <c r="C184" s="128" t="str">
        <f t="shared" si="8"/>
        <v xml:space="preserve"> </v>
      </c>
      <c r="D184" s="128" t="str">
        <f t="shared" si="6"/>
        <v xml:space="preserve"> </v>
      </c>
      <c r="E184" s="126">
        <v>1.1574074074074073E-5</v>
      </c>
      <c r="F184" s="127" t="e">
        <f t="shared" si="7"/>
        <v>#N/A</v>
      </c>
      <c r="G184" t="str">
        <f>IF((ISERROR((VLOOKUP(B184,Calculation!C$2:C$368,1,FALSE)))),"not entered","")</f>
        <v/>
      </c>
    </row>
    <row r="185" spans="2:7">
      <c r="B185" s="124" t="s">
        <v>8</v>
      </c>
      <c r="C185" s="128" t="str">
        <f t="shared" si="8"/>
        <v xml:space="preserve"> </v>
      </c>
      <c r="D185" s="128" t="str">
        <f t="shared" si="6"/>
        <v xml:space="preserve"> </v>
      </c>
      <c r="E185" s="126">
        <v>1.1574074074074073E-5</v>
      </c>
      <c r="F185" s="127" t="e">
        <f t="shared" si="7"/>
        <v>#N/A</v>
      </c>
      <c r="G185" t="str">
        <f>IF((ISERROR((VLOOKUP(B185,Calculation!C$2:C$368,1,FALSE)))),"not entered","")</f>
        <v/>
      </c>
    </row>
    <row r="186" spans="2:7">
      <c r="B186" s="124" t="s">
        <v>8</v>
      </c>
      <c r="C186" s="128" t="str">
        <f t="shared" si="8"/>
        <v xml:space="preserve"> </v>
      </c>
      <c r="D186" s="128" t="str">
        <f t="shared" si="6"/>
        <v xml:space="preserve"> </v>
      </c>
      <c r="E186" s="126">
        <v>1.1574074074074073E-5</v>
      </c>
      <c r="F186" s="127" t="e">
        <f t="shared" si="7"/>
        <v>#N/A</v>
      </c>
      <c r="G186" t="str">
        <f>IF((ISERROR((VLOOKUP(B186,Calculation!C$2:C$368,1,FALSE)))),"not entered","")</f>
        <v/>
      </c>
    </row>
    <row r="187" spans="2:7">
      <c r="B187" s="124" t="s">
        <v>8</v>
      </c>
      <c r="C187" s="128" t="str">
        <f t="shared" si="8"/>
        <v xml:space="preserve"> </v>
      </c>
      <c r="D187" s="128" t="str">
        <f t="shared" si="6"/>
        <v xml:space="preserve"> </v>
      </c>
      <c r="E187" s="126">
        <v>1.1574074074074073E-5</v>
      </c>
      <c r="F187" s="127" t="e">
        <f t="shared" si="7"/>
        <v>#N/A</v>
      </c>
      <c r="G187" t="str">
        <f>IF((ISERROR((VLOOKUP(B187,Calculation!C$2:C$368,1,FALSE)))),"not entered","")</f>
        <v/>
      </c>
    </row>
    <row r="188" spans="2:7">
      <c r="B188" s="124" t="s">
        <v>8</v>
      </c>
      <c r="C188" s="128" t="str">
        <f t="shared" si="8"/>
        <v xml:space="preserve"> </v>
      </c>
      <c r="D188" s="128" t="str">
        <f t="shared" si="6"/>
        <v xml:space="preserve"> </v>
      </c>
      <c r="E188" s="126">
        <v>1.1574074074074073E-5</v>
      </c>
      <c r="F188" s="127" t="e">
        <f t="shared" si="7"/>
        <v>#N/A</v>
      </c>
      <c r="G188" t="str">
        <f>IF((ISERROR((VLOOKUP(B188,Calculation!C$2:C$368,1,FALSE)))),"not entered","")</f>
        <v/>
      </c>
    </row>
    <row r="189" spans="2:7">
      <c r="B189" s="124" t="s">
        <v>8</v>
      </c>
      <c r="C189" s="128" t="str">
        <f t="shared" si="8"/>
        <v xml:space="preserve"> </v>
      </c>
      <c r="D189" s="128" t="str">
        <f t="shared" si="6"/>
        <v xml:space="preserve"> </v>
      </c>
      <c r="E189" s="126">
        <v>1.1574074074074073E-5</v>
      </c>
      <c r="F189" s="127" t="e">
        <f t="shared" si="7"/>
        <v>#N/A</v>
      </c>
      <c r="G189" t="str">
        <f>IF((ISERROR((VLOOKUP(B189,Calculation!C$2:C$368,1,FALSE)))),"not entered","")</f>
        <v/>
      </c>
    </row>
    <row r="190" spans="2:7">
      <c r="B190" s="124" t="s">
        <v>8</v>
      </c>
      <c r="C190" s="128" t="str">
        <f t="shared" si="8"/>
        <v xml:space="preserve"> </v>
      </c>
      <c r="D190" s="128" t="str">
        <f t="shared" si="6"/>
        <v xml:space="preserve"> </v>
      </c>
      <c r="E190" s="126">
        <v>1.1574074074074073E-5</v>
      </c>
      <c r="F190" s="127" t="e">
        <f t="shared" si="7"/>
        <v>#N/A</v>
      </c>
      <c r="G190" t="str">
        <f>IF((ISERROR((VLOOKUP(B190,Calculation!C$2:C$368,1,FALSE)))),"not entered","")</f>
        <v/>
      </c>
    </row>
    <row r="191" spans="2:7">
      <c r="B191" s="124" t="s">
        <v>8</v>
      </c>
      <c r="C191" s="128" t="str">
        <f t="shared" si="8"/>
        <v xml:space="preserve"> </v>
      </c>
      <c r="D191" s="128" t="str">
        <f t="shared" si="6"/>
        <v xml:space="preserve"> </v>
      </c>
      <c r="E191" s="126">
        <v>1.1574074074074073E-5</v>
      </c>
      <c r="F191" s="127" t="e">
        <f t="shared" si="7"/>
        <v>#N/A</v>
      </c>
      <c r="G191" t="str">
        <f>IF((ISERROR((VLOOKUP(B191,Calculation!C$2:C$368,1,FALSE)))),"not entered","")</f>
        <v/>
      </c>
    </row>
    <row r="192" spans="2:7">
      <c r="B192" s="124" t="s">
        <v>8</v>
      </c>
      <c r="C192" s="128" t="str">
        <f t="shared" si="8"/>
        <v xml:space="preserve"> </v>
      </c>
      <c r="D192" s="128" t="str">
        <f t="shared" si="6"/>
        <v xml:space="preserve"> </v>
      </c>
      <c r="E192" s="126">
        <v>1.1574074074074073E-5</v>
      </c>
      <c r="F192" s="127" t="e">
        <f t="shared" si="7"/>
        <v>#N/A</v>
      </c>
      <c r="G192" t="str">
        <f>IF((ISERROR((VLOOKUP(B192,Calculation!C$2:C$368,1,FALSE)))),"not entered","")</f>
        <v/>
      </c>
    </row>
    <row r="193" spans="2:7">
      <c r="B193" s="124" t="s">
        <v>8</v>
      </c>
      <c r="C193" s="128" t="str">
        <f t="shared" si="8"/>
        <v xml:space="preserve"> </v>
      </c>
      <c r="D193" s="128" t="str">
        <f t="shared" si="6"/>
        <v xml:space="preserve"> </v>
      </c>
      <c r="E193" s="126">
        <v>1.1574074074074073E-5</v>
      </c>
      <c r="F193" s="127" t="e">
        <f t="shared" si="7"/>
        <v>#N/A</v>
      </c>
      <c r="G193" t="str">
        <f>IF((ISERROR((VLOOKUP(B193,Calculation!C$2:C$368,1,FALSE)))),"not entered","")</f>
        <v/>
      </c>
    </row>
    <row r="194" spans="2:7">
      <c r="B194" s="124" t="s">
        <v>8</v>
      </c>
      <c r="C194" s="128" t="str">
        <f t="shared" si="8"/>
        <v xml:space="preserve"> </v>
      </c>
      <c r="D194" s="128" t="str">
        <f t="shared" si="6"/>
        <v xml:space="preserve"> </v>
      </c>
      <c r="E194" s="126">
        <v>1.1574074074074073E-5</v>
      </c>
      <c r="F194" s="127" t="e">
        <f t="shared" si="7"/>
        <v>#N/A</v>
      </c>
      <c r="G194" t="str">
        <f>IF((ISERROR((VLOOKUP(B194,Calculation!C$2:C$368,1,FALSE)))),"not entered","")</f>
        <v/>
      </c>
    </row>
    <row r="195" spans="2:7">
      <c r="B195" s="124" t="s">
        <v>8</v>
      </c>
      <c r="C195" s="128" t="str">
        <f t="shared" si="8"/>
        <v xml:space="preserve"> </v>
      </c>
      <c r="D195" s="128" t="str">
        <f t="shared" si="6"/>
        <v xml:space="preserve"> </v>
      </c>
      <c r="E195" s="126">
        <v>1.1574074074074073E-5</v>
      </c>
      <c r="F195" s="127" t="e">
        <f t="shared" si="7"/>
        <v>#N/A</v>
      </c>
      <c r="G195" t="str">
        <f>IF((ISERROR((VLOOKUP(B195,Calculation!C$2:C$368,1,FALSE)))),"not entered","")</f>
        <v/>
      </c>
    </row>
    <row r="196" spans="2:7">
      <c r="B196" s="124" t="s">
        <v>8</v>
      </c>
      <c r="C196" s="128" t="str">
        <f t="shared" si="8"/>
        <v xml:space="preserve"> </v>
      </c>
      <c r="D196" s="128" t="str">
        <f t="shared" si="6"/>
        <v xml:space="preserve"> </v>
      </c>
      <c r="E196" s="126">
        <v>1.1574074074074073E-5</v>
      </c>
      <c r="F196" s="127" t="e">
        <f t="shared" si="7"/>
        <v>#N/A</v>
      </c>
      <c r="G196" t="str">
        <f>IF((ISERROR((VLOOKUP(B196,Calculation!C$2:C$368,1,FALSE)))),"not entered","")</f>
        <v/>
      </c>
    </row>
    <row r="197" spans="2:7">
      <c r="B197" s="124" t="s">
        <v>8</v>
      </c>
      <c r="C197" s="128" t="str">
        <f t="shared" si="8"/>
        <v xml:space="preserve"> </v>
      </c>
      <c r="D197" s="128" t="str">
        <f t="shared" si="6"/>
        <v xml:space="preserve"> </v>
      </c>
      <c r="E197" s="126">
        <v>1.1574074074074073E-5</v>
      </c>
      <c r="F197" s="127" t="e">
        <f t="shared" si="7"/>
        <v>#N/A</v>
      </c>
      <c r="G197" t="str">
        <f>IF((ISERROR((VLOOKUP(B197,Calculation!C$2:C$368,1,FALSE)))),"not entered","")</f>
        <v/>
      </c>
    </row>
    <row r="198" spans="2:7">
      <c r="B198" s="124" t="s">
        <v>8</v>
      </c>
      <c r="C198" s="128" t="str">
        <f t="shared" si="8"/>
        <v xml:space="preserve"> </v>
      </c>
      <c r="D198" s="128" t="str">
        <f t="shared" ref="D198:D203" si="9">VLOOKUP(B198,name,2,FALSE)</f>
        <v xml:space="preserve"> </v>
      </c>
      <c r="E198" s="126">
        <v>1.1574074074074073E-5</v>
      </c>
      <c r="F198" s="127" t="e">
        <f t="shared" ref="F198:F203" si="10">(VLOOKUP(C198,C$4:E$5,3,FALSE))/(E198/10000)</f>
        <v>#N/A</v>
      </c>
      <c r="G198" t="str">
        <f>IF((ISERROR((VLOOKUP(B198,Calculation!C$2:C$368,1,FALSE)))),"not entered","")</f>
        <v/>
      </c>
    </row>
    <row r="199" spans="2:7">
      <c r="B199" s="124" t="s">
        <v>8</v>
      </c>
      <c r="C199" s="128" t="str">
        <f t="shared" si="8"/>
        <v xml:space="preserve"> </v>
      </c>
      <c r="D199" s="128" t="str">
        <f t="shared" si="9"/>
        <v xml:space="preserve"> </v>
      </c>
      <c r="E199" s="126">
        <v>1.1574074074074073E-5</v>
      </c>
      <c r="F199" s="127" t="e">
        <f t="shared" si="10"/>
        <v>#N/A</v>
      </c>
    </row>
    <row r="200" spans="2:7">
      <c r="B200" s="124" t="s">
        <v>8</v>
      </c>
      <c r="C200" s="128" t="str">
        <f t="shared" si="8"/>
        <v xml:space="preserve"> </v>
      </c>
      <c r="D200" s="128" t="str">
        <f t="shared" si="9"/>
        <v xml:space="preserve"> </v>
      </c>
      <c r="E200" s="126">
        <v>1.1574074074074073E-5</v>
      </c>
      <c r="F200" s="127" t="e">
        <f t="shared" si="10"/>
        <v>#N/A</v>
      </c>
    </row>
    <row r="201" spans="2:7">
      <c r="B201" s="124" t="s">
        <v>8</v>
      </c>
      <c r="C201" s="128" t="str">
        <f t="shared" si="8"/>
        <v xml:space="preserve"> </v>
      </c>
      <c r="D201" s="128" t="str">
        <f t="shared" si="9"/>
        <v xml:space="preserve"> </v>
      </c>
      <c r="E201" s="126">
        <v>1.1574074074074073E-5</v>
      </c>
      <c r="F201" s="127" t="e">
        <f t="shared" si="10"/>
        <v>#N/A</v>
      </c>
    </row>
    <row r="202" spans="2:7">
      <c r="B202" s="124" t="s">
        <v>8</v>
      </c>
      <c r="C202" s="128" t="str">
        <f t="shared" si="8"/>
        <v xml:space="preserve"> </v>
      </c>
      <c r="D202" s="128" t="str">
        <f t="shared" si="9"/>
        <v xml:space="preserve"> </v>
      </c>
      <c r="E202" s="126">
        <v>1.1574074074074073E-5</v>
      </c>
      <c r="F202" s="127" t="e">
        <f t="shared" si="10"/>
        <v>#N/A</v>
      </c>
    </row>
    <row r="203" spans="2:7">
      <c r="B203" s="124" t="s">
        <v>8</v>
      </c>
      <c r="C203" s="128" t="str">
        <f>VLOOKUP(B203,name,3,FALSE)</f>
        <v xml:space="preserve"> </v>
      </c>
      <c r="D203" s="128" t="str">
        <f t="shared" si="9"/>
        <v xml:space="preserve"> </v>
      </c>
      <c r="E203" s="126">
        <v>1.1574074074074073E-5</v>
      </c>
      <c r="F203" s="127" t="e">
        <f t="shared" si="10"/>
        <v>#N/A</v>
      </c>
    </row>
    <row r="204" spans="2:7" ht="13.5" thickBot="1">
      <c r="B204" s="129"/>
      <c r="C204" s="130"/>
      <c r="D204" s="130"/>
      <c r="E204" s="131"/>
      <c r="F204" s="132"/>
    </row>
  </sheetData>
  <conditionalFormatting sqref="B1:B3">
    <cfRule type="cellIs" dxfId="23" priority="4" stopIfTrue="1" operator="equal">
      <formula>"x"</formula>
    </cfRule>
  </conditionalFormatting>
  <conditionalFormatting sqref="G4:G199">
    <cfRule type="cellIs" dxfId="22" priority="3" stopIfTrue="1" operator="equal">
      <formula>#N/A</formula>
    </cfRule>
  </conditionalFormatting>
  <conditionalFormatting sqref="B4:B5 B7:B204">
    <cfRule type="cellIs" dxfId="21" priority="2" stopIfTrue="1" operator="equal">
      <formula>"x"</formula>
    </cfRule>
  </conditionalFormatting>
  <conditionalFormatting sqref="B6">
    <cfRule type="cellIs" dxfId="20" priority="1" stopIfTrue="1" operator="equal">
      <formula>"x"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2"/>
  <sheetViews>
    <sheetView topLeftCell="A9" workbookViewId="0">
      <selection activeCell="B2" sqref="B2"/>
    </sheetView>
  </sheetViews>
  <sheetFormatPr defaultRowHeight="12.75"/>
  <cols>
    <col min="1" max="1" width="5.28515625" style="3" customWidth="1"/>
    <col min="2" max="2" width="16.42578125" style="3" customWidth="1"/>
    <col min="3" max="3" width="27.28515625" customWidth="1"/>
    <col min="4" max="4" width="6.7109375" customWidth="1"/>
    <col min="5" max="5" width="7.140625" customWidth="1"/>
    <col min="6" max="6" width="7.42578125" bestFit="1" customWidth="1"/>
    <col min="7" max="7" width="1.7109375" customWidth="1"/>
    <col min="8" max="8" width="5.5703125" customWidth="1"/>
    <col min="9" max="9" width="21" customWidth="1"/>
    <col min="10" max="10" width="20.42578125" customWidth="1"/>
    <col min="11" max="11" width="6.28515625" customWidth="1"/>
    <col min="12" max="12" width="6.85546875" customWidth="1"/>
    <col min="13" max="13" width="7.42578125" bestFit="1" customWidth="1"/>
  </cols>
  <sheetData>
    <row r="1" spans="1:13" s="41" customFormat="1" ht="18">
      <c r="B1" s="52" t="str">
        <f>Races!B1</f>
        <v>Triathlon England - Eastern Region League</v>
      </c>
    </row>
    <row r="2" spans="1:13" ht="17.25" customHeight="1">
      <c r="B2" s="52" t="str">
        <f>Races!B2</f>
        <v>Tristar 3</v>
      </c>
    </row>
    <row r="3" spans="1:13" ht="15.75" customHeight="1"/>
    <row r="4" spans="1:13" ht="12" customHeight="1">
      <c r="B4" s="3" t="s">
        <v>4</v>
      </c>
      <c r="C4" s="3" t="s">
        <v>62</v>
      </c>
    </row>
    <row r="5" spans="1:13" ht="12" customHeight="1">
      <c r="C5" s="119" t="s">
        <v>88</v>
      </c>
    </row>
    <row r="6" spans="1:13" ht="12" customHeight="1">
      <c r="B6" s="27"/>
      <c r="C6" s="8"/>
      <c r="D6" s="16"/>
      <c r="E6" s="16"/>
      <c r="F6" s="8"/>
      <c r="G6" s="8"/>
    </row>
    <row r="7" spans="1:13" ht="12" customHeight="1" thickBot="1"/>
    <row r="8" spans="1:13" ht="19.5" customHeight="1">
      <c r="A8" s="155" t="s">
        <v>75</v>
      </c>
      <c r="B8" s="156"/>
      <c r="C8" s="156"/>
      <c r="D8" s="9"/>
      <c r="E8" s="9"/>
      <c r="F8" s="10"/>
      <c r="H8" s="155" t="s">
        <v>76</v>
      </c>
      <c r="I8" s="156"/>
      <c r="J8" s="156"/>
      <c r="K8" s="156"/>
      <c r="L8" s="11"/>
      <c r="M8" s="12"/>
    </row>
    <row r="9" spans="1:13" ht="12" customHeight="1">
      <c r="A9" s="63"/>
      <c r="B9" s="64"/>
      <c r="D9" s="65" t="s">
        <v>9</v>
      </c>
      <c r="E9" s="66" t="s">
        <v>11</v>
      </c>
      <c r="F9" s="67"/>
      <c r="G9" s="16"/>
      <c r="H9" s="63"/>
      <c r="I9" s="64"/>
      <c r="J9" s="64"/>
      <c r="K9" s="65" t="s">
        <v>9</v>
      </c>
      <c r="L9" s="66" t="s">
        <v>11</v>
      </c>
      <c r="M9" s="23"/>
    </row>
    <row r="10" spans="1:13" ht="12" customHeight="1">
      <c r="A10" s="13" t="s">
        <v>1</v>
      </c>
      <c r="B10" s="14" t="s">
        <v>0</v>
      </c>
      <c r="C10" s="14" t="s">
        <v>20</v>
      </c>
      <c r="D10" s="14" t="s">
        <v>10</v>
      </c>
      <c r="E10" s="14" t="s">
        <v>10</v>
      </c>
      <c r="F10" s="15" t="s">
        <v>2</v>
      </c>
      <c r="H10" s="13" t="s">
        <v>1</v>
      </c>
      <c r="I10" s="14" t="s">
        <v>0</v>
      </c>
      <c r="J10" s="14" t="s">
        <v>20</v>
      </c>
      <c r="K10" s="14" t="s">
        <v>10</v>
      </c>
      <c r="L10" s="14" t="s">
        <v>10</v>
      </c>
      <c r="M10" s="15" t="s">
        <v>2</v>
      </c>
    </row>
    <row r="11" spans="1:13" ht="12" customHeight="1">
      <c r="A11" s="17">
        <v>1</v>
      </c>
      <c r="B11" s="18" t="str">
        <f>IF(F11="","",VLOOKUP(F11,Calculation!$B$3:$E$94,2,FALSE))</f>
        <v>James Tapley</v>
      </c>
      <c r="C11" s="18" t="str">
        <f>IF(F11="","",VLOOKUP(F11,Calculation!$B$3:$E$94,3,FALSE))</f>
        <v>Cambridge Triathlon Club</v>
      </c>
      <c r="D11" s="18">
        <f>IF(F11="","",VLOOKUP(F11,Calculation!$B$3:$G$94,5,FALSE))</f>
        <v>9</v>
      </c>
      <c r="E11" s="18">
        <f>IF(F11="","",VLOOKUP(F11,Calculation!$B$3:$G$94,6,FALSE))</f>
        <v>5</v>
      </c>
      <c r="F11" s="19">
        <f>IF(LARGE(Calculation!$B$3:$B$94,A11)=0,"",LARGE(Calculation!$B$3:$B$94,A11))</f>
        <v>50000.000260000001</v>
      </c>
      <c r="H11" s="17">
        <v>1</v>
      </c>
      <c r="I11" s="18" t="str">
        <f>IF(M11="","",VLOOKUP(M11,Calculation!$B$96:$E$189,2,FALSE))</f>
        <v>Sophie Alden</v>
      </c>
      <c r="J11" s="18" t="str">
        <f>IF(M11="","",VLOOKUP(M11,Calculation!$B$96:$E$189,3,FALSE))</f>
        <v>City of Norwich triathlon club</v>
      </c>
      <c r="K11" s="18">
        <f>IF(M11="","",VLOOKUP(M11,Calculation!$B$96:$G$189,5,FALSE))</f>
        <v>10</v>
      </c>
      <c r="L11" s="18">
        <f>IF(M11="","",VLOOKUP(M11,Calculation!$B$96:$G$189,6,FALSE))</f>
        <v>5</v>
      </c>
      <c r="M11" s="19">
        <f>IF(LARGE(Calculation!$B$96:$B$189,H11)=0,"",LARGE(Calculation!$B$96:$B$189,H11))</f>
        <v>50000.004050000003</v>
      </c>
    </row>
    <row r="12" spans="1:13" ht="12" customHeight="1">
      <c r="A12" s="17">
        <v>2</v>
      </c>
      <c r="B12" s="18" t="str">
        <f>IF(F12="","",VLOOKUP(F12,Calculation!$B$3:$E$94,2,FALSE))</f>
        <v>Elliot Bennett</v>
      </c>
      <c r="C12" s="18" t="str">
        <f>IF(F12="","",VLOOKUP(F12,Calculation!$B$3:$E$94,3,FALSE))</f>
        <v>Discovery Tri</v>
      </c>
      <c r="D12" s="18">
        <f>IF(F12="","",VLOOKUP(F12,Calculation!$B$3:$G$94,5,FALSE))</f>
        <v>7</v>
      </c>
      <c r="E12" s="18">
        <f>IF(F12="","",VLOOKUP(F12,Calculation!$B$3:$G$94,6,FALSE))</f>
        <v>5</v>
      </c>
      <c r="F12" s="19">
        <f>IF(LARGE(Calculation!$B$3:$B$94,A12)=0,"",LARGE(Calculation!$B$3:$B$94,A12))</f>
        <v>49759.527987261717</v>
      </c>
      <c r="H12" s="17">
        <v>2</v>
      </c>
      <c r="I12" s="18" t="str">
        <f>IF(M12="","",VLOOKUP(M12,Calculation!$B$96:$E$189,2,FALSE))</f>
        <v>Madeleine Henderson</v>
      </c>
      <c r="J12" s="18" t="str">
        <f>IF(M12="","",VLOOKUP(M12,Calculation!$B$96:$E$189,3,FALSE))</f>
        <v>Tri Sport Epping</v>
      </c>
      <c r="K12" s="18">
        <f>IF(M12="","",VLOOKUP(M12,Calculation!$B$96:$G$189,5,FALSE))</f>
        <v>7</v>
      </c>
      <c r="L12" s="18">
        <f>IF(M12="","",VLOOKUP(M12,Calculation!$B$96:$G$189,6,FALSE))</f>
        <v>5</v>
      </c>
      <c r="M12" s="19">
        <f>IF(LARGE(Calculation!$B$96:$B$189,H12)=0,"",LARGE(Calculation!$B$96:$B$189,H12))</f>
        <v>48873.284131339969</v>
      </c>
    </row>
    <row r="13" spans="1:13" ht="12" customHeight="1">
      <c r="A13" s="17">
        <v>3</v>
      </c>
      <c r="B13" s="18" t="str">
        <f>IF(F13="","",VLOOKUP(F13,Calculation!$B$3:$E$94,2,FALSE))</f>
        <v>Oliver Swallow</v>
      </c>
      <c r="C13" s="18" t="str">
        <f>IF(F13="","",VLOOKUP(F13,Calculation!$B$3:$E$94,3,FALSE))</f>
        <v>Discovery Tri</v>
      </c>
      <c r="D13" s="18">
        <f>IF(F13="","",VLOOKUP(F13,Calculation!$B$3:$G$94,5,FALSE))</f>
        <v>6</v>
      </c>
      <c r="E13" s="18">
        <f>IF(F13="","",VLOOKUP(F13,Calculation!$B$3:$G$94,6,FALSE))</f>
        <v>5</v>
      </c>
      <c r="F13" s="19">
        <f>IF(LARGE(Calculation!$B$3:$B$94,A13)=0,"",LARGE(Calculation!$B$3:$B$94,A13))</f>
        <v>49253.578093843309</v>
      </c>
      <c r="H13" s="17">
        <v>3</v>
      </c>
      <c r="I13" s="18" t="str">
        <f>IF(M13="","",VLOOKUP(M13,Calculation!$B$96:$E$189,2,FALSE))</f>
        <v>Charlotte Wickens</v>
      </c>
      <c r="J13" s="18" t="str">
        <f>IF(M13="","",VLOOKUP(M13,Calculation!$B$96:$E$189,3,FALSE))</f>
        <v>Ipswich Triathlon Club</v>
      </c>
      <c r="K13" s="18">
        <f>IF(M13="","",VLOOKUP(M13,Calculation!$B$96:$G$189,5,FALSE))</f>
        <v>9</v>
      </c>
      <c r="L13" s="18">
        <f>IF(M13="","",VLOOKUP(M13,Calculation!$B$96:$G$189,6,FALSE))</f>
        <v>5</v>
      </c>
      <c r="M13" s="19">
        <f>IF(LARGE(Calculation!$B$96:$B$189,H13)=0,"",LARGE(Calculation!$B$96:$B$189,H13))</f>
        <v>48802.826213953667</v>
      </c>
    </row>
    <row r="14" spans="1:13" ht="12" customHeight="1">
      <c r="A14" s="17">
        <v>4</v>
      </c>
      <c r="B14" s="18" t="str">
        <f>IF(F14="","",VLOOKUP(F14,Calculation!$B$3:$E$94,2,FALSE))</f>
        <v>Finn Barnes</v>
      </c>
      <c r="C14" s="18" t="str">
        <f>IF(F14="","",VLOOKUP(F14,Calculation!$B$3:$E$94,3,FALSE))</f>
        <v>Cambridge Triathlon Club</v>
      </c>
      <c r="D14" s="18">
        <f>IF(F14="","",VLOOKUP(F14,Calculation!$B$3:$G$94,5,FALSE))</f>
        <v>9</v>
      </c>
      <c r="E14" s="18">
        <f>IF(F14="","",VLOOKUP(F14,Calculation!$B$3:$G$94,6,FALSE))</f>
        <v>5</v>
      </c>
      <c r="F14" s="19">
        <f>IF(LARGE(Calculation!$B$3:$B$94,A14)=0,"",LARGE(Calculation!$B$3:$B$94,A14))</f>
        <v>48168.393170226023</v>
      </c>
      <c r="H14" s="17">
        <v>4</v>
      </c>
      <c r="I14" s="18" t="str">
        <f>IF(M14="","",VLOOKUP(M14,Calculation!$B$96:$E$189,2,FALSE))</f>
        <v>Lorna Robinson</v>
      </c>
      <c r="J14" s="18" t="str">
        <f>IF(M14="","",VLOOKUP(M14,Calculation!$B$96:$E$189,3,FALSE))</f>
        <v>Ipswich Triathlon Club</v>
      </c>
      <c r="K14" s="18">
        <f>IF(M14="","",VLOOKUP(M14,Calculation!$B$96:$G$189,5,FALSE))</f>
        <v>5</v>
      </c>
      <c r="L14" s="18">
        <f>IF(M14="","",VLOOKUP(M14,Calculation!$B$96:$G$189,6,FALSE))</f>
        <v>5</v>
      </c>
      <c r="M14" s="19">
        <f>IF(LARGE(Calculation!$B$96:$B$189,H14)=0,"",LARGE(Calculation!$B$96:$B$189,H14))</f>
        <v>47367.801703607052</v>
      </c>
    </row>
    <row r="15" spans="1:13" ht="12" customHeight="1">
      <c r="A15" s="17">
        <v>5</v>
      </c>
      <c r="B15" s="18" t="str">
        <f>IF(F15="","",VLOOKUP(F15,Calculation!$B$3:$E$94,2,FALSE))</f>
        <v>James Neale</v>
      </c>
      <c r="C15" s="18" t="str">
        <f>IF(F15="","",VLOOKUP(F15,Calculation!$B$3:$E$94,3,FALSE))</f>
        <v>East Essex Tri</v>
      </c>
      <c r="D15" s="18">
        <f>IF(F15="","",VLOOKUP(F15,Calculation!$B$3:$G$94,5,FALSE))</f>
        <v>10</v>
      </c>
      <c r="E15" s="18">
        <f>IF(F15="","",VLOOKUP(F15,Calculation!$B$3:$G$94,6,FALSE))</f>
        <v>5</v>
      </c>
      <c r="F15" s="19">
        <f>IF(LARGE(Calculation!$B$3:$B$94,A15)=0,"",LARGE(Calculation!$B$3:$B$94,A15))</f>
        <v>47286.385166344517</v>
      </c>
      <c r="H15" s="17">
        <v>5</v>
      </c>
      <c r="I15" s="18" t="str">
        <f>IF(M15="","",VLOOKUP(M15,Calculation!$B$96:$E$189,2,FALSE))</f>
        <v>Catriona Delaney</v>
      </c>
      <c r="J15" s="18" t="str">
        <f>IF(M15="","",VLOOKUP(M15,Calculation!$B$96:$E$189,3,FALSE))</f>
        <v>Cambridge Triathlon Club</v>
      </c>
      <c r="K15" s="18">
        <f>IF(M15="","",VLOOKUP(M15,Calculation!$B$96:$G$189,5,FALSE))</f>
        <v>6</v>
      </c>
      <c r="L15" s="18">
        <f>IF(M15="","",VLOOKUP(M15,Calculation!$B$96:$G$189,6,FALSE))</f>
        <v>5</v>
      </c>
      <c r="M15" s="19">
        <f>IF(LARGE(Calculation!$B$96:$B$189,H15)=0,"",LARGE(Calculation!$B$96:$B$189,H15))</f>
        <v>45974.782092064946</v>
      </c>
    </row>
    <row r="16" spans="1:13" ht="12" customHeight="1">
      <c r="A16" s="17">
        <v>6</v>
      </c>
      <c r="B16" s="18" t="str">
        <f>IF(F16="","",VLOOKUP(F16,Calculation!$B$3:$E$94,2,FALSE))</f>
        <v>George Cook</v>
      </c>
      <c r="C16" s="18" t="str">
        <f>IF(F16="","",VLOOKUP(F16,Calculation!$B$3:$E$94,3,FALSE))</f>
        <v>Tri Sport Epping</v>
      </c>
      <c r="D16" s="18">
        <f>IF(F16="","",VLOOKUP(F16,Calculation!$B$3:$G$94,5,FALSE))</f>
        <v>7</v>
      </c>
      <c r="E16" s="18">
        <f>IF(F16="","",VLOOKUP(F16,Calculation!$B$3:$G$94,6,FALSE))</f>
        <v>5</v>
      </c>
      <c r="F16" s="19">
        <f>IF(LARGE(Calculation!$B$3:$B$94,A16)=0,"",LARGE(Calculation!$B$3:$B$94,A16))</f>
        <v>47281.876805509441</v>
      </c>
      <c r="H16" s="17">
        <v>6</v>
      </c>
      <c r="I16" s="18" t="str">
        <f>IF(M16="","",VLOOKUP(M16,Calculation!$B$96:$E$189,2,FALSE))</f>
        <v>Samantha Ragus</v>
      </c>
      <c r="J16" s="18" t="str">
        <f>IF(M16="","",VLOOKUP(M16,Calculation!$B$96:$E$189,3,FALSE))</f>
        <v>Discovery Tri Club</v>
      </c>
      <c r="K16" s="18">
        <f>IF(M16="","",VLOOKUP(M16,Calculation!$B$96:$G$189,5,FALSE))</f>
        <v>5</v>
      </c>
      <c r="L16" s="18">
        <f>IF(M16="","",VLOOKUP(M16,Calculation!$B$96:$G$189,6,FALSE))</f>
        <v>5</v>
      </c>
      <c r="M16" s="19">
        <f>IF(LARGE(Calculation!$B$96:$B$189,H16)=0,"",LARGE(Calculation!$B$96:$B$189,H16))</f>
        <v>45267.072715700036</v>
      </c>
    </row>
    <row r="17" spans="1:13" ht="12" customHeight="1">
      <c r="A17" s="17">
        <v>7</v>
      </c>
      <c r="B17" s="18" t="str">
        <f>IF(F17="","",VLOOKUP(F17,Calculation!$B$3:$E$94,2,FALSE))</f>
        <v>Christian Gray</v>
      </c>
      <c r="C17" s="18" t="str">
        <f>IF(F17="","",VLOOKUP(F17,Calculation!$B$3:$E$94,3,FALSE))</f>
        <v>East Essex Tri</v>
      </c>
      <c r="D17" s="18">
        <f>IF(F17="","",VLOOKUP(F17,Calculation!$B$3:$G$94,5,FALSE))</f>
        <v>8</v>
      </c>
      <c r="E17" s="18">
        <f>IF(F17="","",VLOOKUP(F17,Calculation!$B$3:$G$94,6,FALSE))</f>
        <v>5</v>
      </c>
      <c r="F17" s="19">
        <f>IF(LARGE(Calculation!$B$3:$B$94,A17)=0,"",LARGE(Calculation!$B$3:$B$94,A17))</f>
        <v>47105.323754050973</v>
      </c>
      <c r="H17" s="17">
        <v>7</v>
      </c>
      <c r="I17" s="18" t="str">
        <f>IF(M17="","",VLOOKUP(M17,Calculation!$B$96:$E$189,2,FALSE))</f>
        <v>Clover Murray</v>
      </c>
      <c r="J17" s="18" t="str">
        <f>IF(M17="","",VLOOKUP(M17,Calculation!$B$96:$E$189,3,FALSE))</f>
        <v>Discovery Tri</v>
      </c>
      <c r="K17" s="18">
        <f>IF(M17="","",VLOOKUP(M17,Calculation!$B$96:$G$189,5,FALSE))</f>
        <v>9</v>
      </c>
      <c r="L17" s="18">
        <f>IF(M17="","",VLOOKUP(M17,Calculation!$B$96:$G$189,6,FALSE))</f>
        <v>5</v>
      </c>
      <c r="M17" s="19">
        <f>IF(LARGE(Calculation!$B$96:$B$189,H17)=0,"",LARGE(Calculation!$B$96:$B$189,H17))</f>
        <v>44469.329528583527</v>
      </c>
    </row>
    <row r="18" spans="1:13" ht="12" customHeight="1">
      <c r="A18" s="17">
        <v>8</v>
      </c>
      <c r="B18" s="18" t="str">
        <f>IF(F18="","",VLOOKUP(F18,Calculation!$B$3:$E$94,2,FALSE))</f>
        <v>Robert Dowell</v>
      </c>
      <c r="C18" s="18" t="str">
        <f>IF(F18="","",VLOOKUP(F18,Calculation!$B$3:$E$94,3,FALSE))</f>
        <v>Discovery tri</v>
      </c>
      <c r="D18" s="18">
        <f>IF(F18="","",VLOOKUP(F18,Calculation!$B$3:$G$94,5,FALSE))</f>
        <v>5</v>
      </c>
      <c r="E18" s="18">
        <f>IF(F18="","",VLOOKUP(F18,Calculation!$B$3:$G$94,6,FALSE))</f>
        <v>5</v>
      </c>
      <c r="F18" s="19">
        <f>IF(LARGE(Calculation!$B$3:$B$94,A18)=0,"",LARGE(Calculation!$B$3:$B$94,A18))</f>
        <v>43232.613984536358</v>
      </c>
      <c r="H18" s="17">
        <v>8</v>
      </c>
      <c r="I18" s="18" t="str">
        <f>IF(M18="","",VLOOKUP(M18,Calculation!$B$96:$E$189,2,FALSE))</f>
        <v>Alexandra Rae</v>
      </c>
      <c r="J18" s="18" t="str">
        <f>IF(M18="","",VLOOKUP(M18,Calculation!$B$96:$E$189,3,FALSE))</f>
        <v>Discovery Tri</v>
      </c>
      <c r="K18" s="18">
        <f>IF(M18="","",VLOOKUP(M18,Calculation!$B$96:$G$189,5,FALSE))</f>
        <v>6</v>
      </c>
      <c r="L18" s="18">
        <f>IF(M18="","",VLOOKUP(M18,Calculation!$B$96:$G$189,6,FALSE))</f>
        <v>5</v>
      </c>
      <c r="M18" s="19">
        <f>IF(LARGE(Calculation!$B$96:$B$189,H18)=0,"",LARGE(Calculation!$B$96:$B$189,H18))</f>
        <v>41775.874847780498</v>
      </c>
    </row>
    <row r="19" spans="1:13" ht="12" customHeight="1">
      <c r="A19" s="17">
        <v>9</v>
      </c>
      <c r="B19" s="18" t="str">
        <f>IF(F19="","",VLOOKUP(F19,Calculation!$B$3:$E$94,2,FALSE))</f>
        <v>Robert Brunton</v>
      </c>
      <c r="C19" s="18" t="str">
        <f>IF(F19="","",VLOOKUP(F19,Calculation!$B$3:$E$94,3,FALSE))</f>
        <v>Cambridge Triathlon Club</v>
      </c>
      <c r="D19" s="18">
        <f>IF(F19="","",VLOOKUP(F19,Calculation!$B$3:$G$94,5,FALSE))</f>
        <v>7</v>
      </c>
      <c r="E19" s="18">
        <f>IF(F19="","",VLOOKUP(F19,Calculation!$B$3:$G$94,6,FALSE))</f>
        <v>5</v>
      </c>
      <c r="F19" s="19">
        <f>IF(LARGE(Calculation!$B$3:$B$94,A19)=0,"",LARGE(Calculation!$B$3:$B$94,A19))</f>
        <v>41469.237506152014</v>
      </c>
      <c r="H19" s="17">
        <v>9</v>
      </c>
      <c r="I19" s="18" t="str">
        <f>IF(M19="","",VLOOKUP(M19,Calculation!$B$96:$E$189,2,FALSE))</f>
        <v>Megan Clark</v>
      </c>
      <c r="J19" s="18" t="str">
        <f>IF(M19="","",VLOOKUP(M19,Calculation!$B$96:$E$189,3,FALSE))</f>
        <v>East Essex Triathlon Club</v>
      </c>
      <c r="K19" s="18">
        <f>IF(M19="","",VLOOKUP(M19,Calculation!$B$96:$G$189,5,FALSE))</f>
        <v>11</v>
      </c>
      <c r="L19" s="18">
        <f>IF(M19="","",VLOOKUP(M19,Calculation!$B$96:$G$189,6,FALSE))</f>
        <v>5</v>
      </c>
      <c r="M19" s="19">
        <f>IF(LARGE(Calculation!$B$96:$B$189,H19)=0,"",LARGE(Calculation!$B$96:$B$189,H19))</f>
        <v>39686.880266751243</v>
      </c>
    </row>
    <row r="20" spans="1:13" ht="12" customHeight="1">
      <c r="A20" s="17">
        <v>10</v>
      </c>
      <c r="B20" s="18" t="str">
        <f>IF(F20="","",VLOOKUP(F20,Calculation!$B$3:$E$94,2,FALSE))</f>
        <v>Adam Gough</v>
      </c>
      <c r="C20" s="18" t="str">
        <f>IF(F20="","",VLOOKUP(F20,Calculation!$B$3:$E$94,3,FALSE))</f>
        <v>Cambridge Triathlon Club</v>
      </c>
      <c r="D20" s="18">
        <f>IF(F20="","",VLOOKUP(F20,Calculation!$B$3:$G$94,5,FALSE))</f>
        <v>5</v>
      </c>
      <c r="E20" s="18">
        <f>IF(F20="","",VLOOKUP(F20,Calculation!$B$3:$G$94,6,FALSE))</f>
        <v>5</v>
      </c>
      <c r="F20" s="19">
        <f>IF(LARGE(Calculation!$B$3:$B$94,A20)=0,"",LARGE(Calculation!$B$3:$B$94,A20))</f>
        <v>41352.198411196478</v>
      </c>
      <c r="H20" s="17">
        <v>10</v>
      </c>
      <c r="I20" s="18" t="str">
        <f>IF(M20="","",VLOOKUP(M20,Calculation!$B$96:$E$189,2,FALSE))</f>
        <v>Rebecca Olson</v>
      </c>
      <c r="J20" s="18" t="str">
        <f>IF(M20="","",VLOOKUP(M20,Calculation!$B$96:$E$189,3,FALSE))</f>
        <v>Tri Sport Epping</v>
      </c>
      <c r="K20" s="18">
        <f>IF(M20="","",VLOOKUP(M20,Calculation!$B$96:$G$189,5,FALSE))</f>
        <v>5</v>
      </c>
      <c r="L20" s="18">
        <f>IF(M20="","",VLOOKUP(M20,Calculation!$B$96:$G$189,6,FALSE))</f>
        <v>5</v>
      </c>
      <c r="M20" s="19">
        <f>IF(LARGE(Calculation!$B$96:$B$189,H20)=0,"",LARGE(Calculation!$B$96:$B$189,H20))</f>
        <v>36448.059962324551</v>
      </c>
    </row>
    <row r="21" spans="1:13" ht="12" customHeight="1">
      <c r="A21" s="17">
        <v>11</v>
      </c>
      <c r="B21" s="18" t="str">
        <f>IF(F21="","",VLOOKUP(F21,Calculation!$B$3:$E$94,2,FALSE))</f>
        <v>Harry Paine</v>
      </c>
      <c r="C21" s="18" t="str">
        <f>IF(F21="","",VLOOKUP(F21,Calculation!$B$3:$E$94,3,FALSE))</f>
        <v>junior walden tri</v>
      </c>
      <c r="D21" s="18">
        <f>IF(F21="","",VLOOKUP(F21,Calculation!$B$3:$G$94,5,FALSE))</f>
        <v>5</v>
      </c>
      <c r="E21" s="18">
        <f>IF(F21="","",VLOOKUP(F21,Calculation!$B$3:$G$94,6,FALSE))</f>
        <v>5</v>
      </c>
      <c r="F21" s="19">
        <f>IF(LARGE(Calculation!$B$3:$B$94,A21)=0,"",LARGE(Calculation!$B$3:$B$94,A21))</f>
        <v>40819.309139351433</v>
      </c>
      <c r="H21" s="17">
        <v>11</v>
      </c>
      <c r="I21" s="18" t="str">
        <f>IF(M21="","",VLOOKUP(M21,Calculation!$B$96:$E$189,2,FALSE))</f>
        <v>Hannah Shean</v>
      </c>
      <c r="J21" s="18" t="str">
        <f>IF(M21="","",VLOOKUP(M21,Calculation!$B$96:$E$189,3,FALSE))</f>
        <v>East Essex Tri</v>
      </c>
      <c r="K21" s="18">
        <f>IF(M21="","",VLOOKUP(M21,Calculation!$B$96:$G$189,5,FALSE))</f>
        <v>4</v>
      </c>
      <c r="L21" s="18">
        <f>IF(M21="","",VLOOKUP(M21,Calculation!$B$96:$G$189,6,FALSE))</f>
        <v>4</v>
      </c>
      <c r="M21" s="19">
        <f>IF(LARGE(Calculation!$B$96:$B$189,H21)=0,"",LARGE(Calculation!$B$96:$B$189,H21))</f>
        <v>34015.214444084108</v>
      </c>
    </row>
    <row r="22" spans="1:13" ht="12" customHeight="1">
      <c r="A22" s="17">
        <v>12</v>
      </c>
      <c r="B22" s="18" t="str">
        <f>IF(F22="","",VLOOKUP(F22,Calculation!$B$3:$E$94,2,FALSE))</f>
        <v>Samuel Mileham</v>
      </c>
      <c r="C22" s="18" t="str">
        <f>IF(F22="","",VLOOKUP(F22,Calculation!$B$3:$E$94,3,FALSE))</f>
        <v>Tri Sport Epping</v>
      </c>
      <c r="D22" s="18">
        <f>IF(F22="","",VLOOKUP(F22,Calculation!$B$3:$G$94,5,FALSE))</f>
        <v>6</v>
      </c>
      <c r="E22" s="18">
        <f>IF(F22="","",VLOOKUP(F22,Calculation!$B$3:$G$94,6,FALSE))</f>
        <v>5</v>
      </c>
      <c r="F22" s="19">
        <f>IF(LARGE(Calculation!$B$3:$B$94,A22)=0,"",LARGE(Calculation!$B$3:$B$94,A22))</f>
        <v>39430.02885910742</v>
      </c>
      <c r="H22" s="17">
        <v>12</v>
      </c>
      <c r="I22" s="18" t="str">
        <f>IF(M22="","",VLOOKUP(M22,Calculation!$B$96:$E$189,2,FALSE))</f>
        <v>Megan Staines</v>
      </c>
      <c r="J22" s="18" t="str">
        <f>IF(M22="","",VLOOKUP(M22,Calculation!$B$96:$E$189,3,FALSE))</f>
        <v>Discovery Tri</v>
      </c>
      <c r="K22" s="18">
        <f>IF(M22="","",VLOOKUP(M22,Calculation!$B$96:$G$189,5,FALSE))</f>
        <v>3</v>
      </c>
      <c r="L22" s="18">
        <f>IF(M22="","",VLOOKUP(M22,Calculation!$B$96:$G$189,6,FALSE))</f>
        <v>3</v>
      </c>
      <c r="M22" s="19">
        <f>IF(LARGE(Calculation!$B$96:$B$189,H22)=0,"",LARGE(Calculation!$B$96:$B$189,H22))</f>
        <v>24262.745200739711</v>
      </c>
    </row>
    <row r="23" spans="1:13" ht="12" customHeight="1">
      <c r="A23" s="17">
        <v>13</v>
      </c>
      <c r="B23" s="18" t="str">
        <f>IF(F23="","",VLOOKUP(F23,Calculation!$B$3:$E$94,2,FALSE))</f>
        <v>Charlie Smith</v>
      </c>
      <c r="C23" s="18" t="str">
        <f>IF(F23="","",VLOOKUP(F23,Calculation!$B$3:$E$94,3,FALSE))</f>
        <v>Cambridge Triathlon Club</v>
      </c>
      <c r="D23" s="18">
        <f>IF(F23="","",VLOOKUP(F23,Calculation!$B$3:$G$94,5,FALSE))</f>
        <v>4</v>
      </c>
      <c r="E23" s="18">
        <f>IF(F23="","",VLOOKUP(F23,Calculation!$B$3:$G$94,6,FALSE))</f>
        <v>4</v>
      </c>
      <c r="F23" s="19">
        <f>IF(LARGE(Calculation!$B$3:$B$94,A23)=0,"",LARGE(Calculation!$B$3:$B$94,A23))</f>
        <v>36630.063731234266</v>
      </c>
      <c r="H23" s="17">
        <v>13</v>
      </c>
      <c r="I23" s="18" t="str">
        <f>IF(M23="","",VLOOKUP(M23,Calculation!$B$96:$E$189,2,FALSE))</f>
        <v>Eleanor Wright</v>
      </c>
      <c r="J23" s="18" t="str">
        <f>IF(M23="","",VLOOKUP(M23,Calculation!$B$96:$E$189,3,FALSE))</f>
        <v>West Suffolk SC</v>
      </c>
      <c r="K23" s="18">
        <f>IF(M23="","",VLOOKUP(M23,Calculation!$B$96:$G$189,5,FALSE))</f>
        <v>3</v>
      </c>
      <c r="L23" s="18">
        <f>IF(M23="","",VLOOKUP(M23,Calculation!$B$96:$G$189,6,FALSE))</f>
        <v>3</v>
      </c>
      <c r="M23" s="19">
        <f>IF(LARGE(Calculation!$B$96:$B$189,H23)=0,"",LARGE(Calculation!$B$96:$B$189,H23))</f>
        <v>24251.276499571828</v>
      </c>
    </row>
    <row r="24" spans="1:13" ht="12" customHeight="1">
      <c r="A24" s="17">
        <v>14</v>
      </c>
      <c r="B24" s="18" t="str">
        <f>IF(F24="","",VLOOKUP(F24,Calculation!$B$3:$E$94,2,FALSE))</f>
        <v>Tom Brown</v>
      </c>
      <c r="C24" s="18" t="str">
        <f>IF(F24="","",VLOOKUP(F24,Calculation!$B$3:$E$94,3,FALSE))</f>
        <v>City of Norwich</v>
      </c>
      <c r="D24" s="18">
        <f>IF(F24="","",VLOOKUP(F24,Calculation!$B$3:$G$94,5,FALSE))</f>
        <v>4</v>
      </c>
      <c r="E24" s="18">
        <f>IF(F24="","",VLOOKUP(F24,Calculation!$B$3:$G$94,6,FALSE))</f>
        <v>4</v>
      </c>
      <c r="F24" s="19">
        <f>IF(LARGE(Calculation!$B$3:$B$94,A24)=0,"",LARGE(Calculation!$B$3:$B$94,A24))</f>
        <v>35798.888814378704</v>
      </c>
      <c r="H24" s="17">
        <v>14</v>
      </c>
      <c r="I24" s="18" t="str">
        <f>IF(M24="","",VLOOKUP(M24,Calculation!$B$96:$E$189,2,FALSE))</f>
        <v>Megan Bird</v>
      </c>
      <c r="J24" s="18" t="str">
        <f>IF(M24="","",VLOOKUP(M24,Calculation!$B$96:$E$189,3,FALSE))</f>
        <v>Tri Sport Epping</v>
      </c>
      <c r="K24" s="18">
        <f>IF(M24="","",VLOOKUP(M24,Calculation!$B$96:$G$189,5,FALSE))</f>
        <v>2</v>
      </c>
      <c r="L24" s="18">
        <f>IF(M24="","",VLOOKUP(M24,Calculation!$B$96:$G$189,6,FALSE))</f>
        <v>2</v>
      </c>
      <c r="M24" s="19">
        <f>IF(LARGE(Calculation!$B$96:$B$189,H24)=0,"",LARGE(Calculation!$B$96:$B$189,H24))</f>
        <v>17035.16887638576</v>
      </c>
    </row>
    <row r="25" spans="1:13" ht="12" customHeight="1">
      <c r="A25" s="17">
        <v>15</v>
      </c>
      <c r="B25" s="18" t="str">
        <f>IF(F25="","",VLOOKUP(F25,Calculation!$B$3:$E$94,2,FALSE))</f>
        <v>Lewis Hardcastle</v>
      </c>
      <c r="C25" s="18" t="str">
        <f>IF(F25="","",VLOOKUP(F25,Calculation!$B$3:$E$94,3,FALSE))</f>
        <v>City of Norwich Triathlon Club</v>
      </c>
      <c r="D25" s="18">
        <f>IF(F25="","",VLOOKUP(F25,Calculation!$B$3:$G$94,5,FALSE))</f>
        <v>4</v>
      </c>
      <c r="E25" s="18">
        <f>IF(F25="","",VLOOKUP(F25,Calculation!$B$3:$G$94,6,FALSE))</f>
        <v>4</v>
      </c>
      <c r="F25" s="19">
        <f>IF(LARGE(Calculation!$B$3:$B$94,A25)=0,"",LARGE(Calculation!$B$3:$B$94,A25))</f>
        <v>32947.61340252118</v>
      </c>
      <c r="H25" s="17">
        <v>15</v>
      </c>
      <c r="I25" s="18" t="str">
        <f>IF(M25="","",VLOOKUP(M25,Calculation!$B$96:$E$189,2,FALSE))</f>
        <v>Charlie Passfield</v>
      </c>
      <c r="J25" s="18" t="str">
        <f>IF(M25="","",VLOOKUP(M25,Calculation!$B$96:$E$189,3,FALSE))</f>
        <v>Walden Tri</v>
      </c>
      <c r="K25" s="18">
        <f>IF(M25="","",VLOOKUP(M25,Calculation!$B$96:$G$189,5,FALSE))</f>
        <v>2</v>
      </c>
      <c r="L25" s="18">
        <f>IF(M25="","",VLOOKUP(M25,Calculation!$B$96:$G$189,6,FALSE))</f>
        <v>2</v>
      </c>
      <c r="M25" s="19">
        <f>IF(LARGE(Calculation!$B$96:$B$189,H25)=0,"",LARGE(Calculation!$B$96:$B$189,H25))</f>
        <v>16695.32510302043</v>
      </c>
    </row>
    <row r="26" spans="1:13" ht="12" customHeight="1">
      <c r="A26" s="17">
        <v>16</v>
      </c>
      <c r="B26" s="18" t="str">
        <f>IF(F26="","",VLOOKUP(F26,Calculation!$B$3:$E$94,2,FALSE))</f>
        <v>Matthew Owers</v>
      </c>
      <c r="C26" s="18" t="str">
        <f>IF(F26="","",VLOOKUP(F26,Calculation!$B$3:$E$94,3,FALSE))</f>
        <v>Tri Sport Epping</v>
      </c>
      <c r="D26" s="18">
        <f>IF(F26="","",VLOOKUP(F26,Calculation!$B$3:$G$94,5,FALSE))</f>
        <v>5</v>
      </c>
      <c r="E26" s="18">
        <f>IF(F26="","",VLOOKUP(F26,Calculation!$B$3:$G$94,6,FALSE))</f>
        <v>4</v>
      </c>
      <c r="F26" s="19">
        <f>IF(LARGE(Calculation!$B$3:$B$94,A26)=0,"",LARGE(Calculation!$B$3:$B$94,A26))</f>
        <v>30665.806463100351</v>
      </c>
      <c r="H26" s="17">
        <v>16</v>
      </c>
      <c r="I26" s="18" t="str">
        <f>IF(M26="","",VLOOKUP(M26,Calculation!$B$96:$E$189,2,FALSE))</f>
        <v>Hannah Kane</v>
      </c>
      <c r="J26" s="18" t="str">
        <f>IF(M26="","",VLOOKUP(M26,Calculation!$B$96:$E$189,3,FALSE))</f>
        <v>East Essex Triathlon Club</v>
      </c>
      <c r="K26" s="18">
        <f>IF(M26="","",VLOOKUP(M26,Calculation!$B$96:$G$189,5,FALSE))</f>
        <v>3</v>
      </c>
      <c r="L26" s="18">
        <f>IF(M26="","",VLOOKUP(M26,Calculation!$B$96:$G$189,6,FALSE))</f>
        <v>2</v>
      </c>
      <c r="M26" s="19">
        <f>IF(LARGE(Calculation!$B$96:$B$189,H26)=0,"",LARGE(Calculation!$B$96:$B$189,H26))</f>
        <v>15846.868073221511</v>
      </c>
    </row>
    <row r="27" spans="1:13" ht="12" customHeight="1">
      <c r="A27" s="17">
        <v>17</v>
      </c>
      <c r="B27" s="18" t="str">
        <f>IF(F27="","",VLOOKUP(F27,Calculation!$B$3:$E$94,2,FALSE))</f>
        <v>Matt Papa</v>
      </c>
      <c r="C27" s="18" t="str">
        <f>IF(F27="","",VLOOKUP(F27,Calculation!$B$3:$E$94,3,FALSE))</f>
        <v>Tri Force Herts</v>
      </c>
      <c r="D27" s="18">
        <f>IF(F27="","",VLOOKUP(F27,Calculation!$B$3:$G$94,5,FALSE))</f>
        <v>4</v>
      </c>
      <c r="E27" s="18">
        <f>IF(F27="","",VLOOKUP(F27,Calculation!$B$3:$G$94,6,FALSE))</f>
        <v>4</v>
      </c>
      <c r="F27" s="19">
        <f>IF(LARGE(Calculation!$B$3:$B$94,A27)=0,"",LARGE(Calculation!$B$3:$B$94,A27))</f>
        <v>30558.217277145635</v>
      </c>
      <c r="H27" s="17">
        <v>17</v>
      </c>
      <c r="I27" s="18" t="str">
        <f>IF(M27="","",VLOOKUP(M27,Calculation!$B$96:$E$189,2,FALSE))</f>
        <v>Emily Eames</v>
      </c>
      <c r="J27" s="18" t="str">
        <f>IF(M27="","",VLOOKUP(M27,Calculation!$B$96:$E$189,3,FALSE))</f>
        <v>Tri Force Herts</v>
      </c>
      <c r="K27" s="18">
        <f>IF(M27="","",VLOOKUP(M27,Calculation!$B$96:$G$189,5,FALSE))</f>
        <v>2</v>
      </c>
      <c r="L27" s="18">
        <f>IF(M27="","",VLOOKUP(M27,Calculation!$B$96:$G$189,6,FALSE))</f>
        <v>2</v>
      </c>
      <c r="M27" s="19">
        <f>IF(LARGE(Calculation!$B$96:$B$189,H27)=0,"",LARGE(Calculation!$B$96:$B$189,H27))</f>
        <v>14816.825746209504</v>
      </c>
    </row>
    <row r="28" spans="1:13" ht="12" customHeight="1">
      <c r="A28" s="17">
        <v>18</v>
      </c>
      <c r="B28" s="18" t="str">
        <f>IF(F28="","",VLOOKUP(F28,Calculation!$B$3:$E$94,2,FALSE))</f>
        <v>Alexander Howlett</v>
      </c>
      <c r="C28" s="18" t="str">
        <f>IF(F28="","",VLOOKUP(F28,Calculation!$B$3:$E$94,3,FALSE))</f>
        <v>Walden Tri</v>
      </c>
      <c r="D28" s="18">
        <f>IF(F28="","",VLOOKUP(F28,Calculation!$B$3:$G$94,5,FALSE))</f>
        <v>3</v>
      </c>
      <c r="E28" s="18">
        <f>IF(F28="","",VLOOKUP(F28,Calculation!$B$3:$G$94,6,FALSE))</f>
        <v>3</v>
      </c>
      <c r="F28" s="19">
        <f>IF(LARGE(Calculation!$B$3:$B$94,A28)=0,"",LARGE(Calculation!$B$3:$B$94,A28))</f>
        <v>25266.318661358939</v>
      </c>
      <c r="H28" s="17">
        <v>18</v>
      </c>
      <c r="I28" s="18" t="str">
        <f>IF(M28="","",VLOOKUP(M28,Calculation!$B$96:$E$189,2,FALSE))</f>
        <v>Ciara Purcell</v>
      </c>
      <c r="J28" s="18" t="str">
        <f>IF(M28="","",VLOOKUP(M28,Calculation!$B$96:$E$189,3,FALSE))</f>
        <v>Walden Tri</v>
      </c>
      <c r="K28" s="18">
        <f>IF(M28="","",VLOOKUP(M28,Calculation!$B$96:$G$189,5,FALSE))</f>
        <v>1</v>
      </c>
      <c r="L28" s="18">
        <f>IF(M28="","",VLOOKUP(M28,Calculation!$B$96:$G$189,6,FALSE))</f>
        <v>1</v>
      </c>
      <c r="M28" s="19">
        <f>IF(LARGE(Calculation!$B$96:$B$189,H28)=0,"",LARGE(Calculation!$B$96:$B$189,H28))</f>
        <v>8854.1709866666661</v>
      </c>
    </row>
    <row r="29" spans="1:13" ht="12" customHeight="1">
      <c r="A29" s="17">
        <v>19</v>
      </c>
      <c r="B29" s="18" t="str">
        <f>IF(F29="","",VLOOKUP(F29,Calculation!$B$3:$E$94,2,FALSE))</f>
        <v>Jay Bowman</v>
      </c>
      <c r="C29" s="18" t="str">
        <f>IF(F29="","",VLOOKUP(F29,Calculation!$B$3:$E$94,3,FALSE))</f>
        <v>East Essex Triathlon Club</v>
      </c>
      <c r="D29" s="18">
        <f>IF(F29="","",VLOOKUP(F29,Calculation!$B$3:$G$94,5,FALSE))</f>
        <v>3</v>
      </c>
      <c r="E29" s="18">
        <f>IF(F29="","",VLOOKUP(F29,Calculation!$B$3:$G$94,6,FALSE))</f>
        <v>3</v>
      </c>
      <c r="F29" s="19">
        <f>IF(LARGE(Calculation!$B$3:$B$94,A29)=0,"",LARGE(Calculation!$B$3:$B$94,A29))</f>
        <v>23922.835985228186</v>
      </c>
      <c r="H29" s="17">
        <v>19</v>
      </c>
      <c r="I29" s="18" t="str">
        <f>IF(M29="","",VLOOKUP(M29,Calculation!$B$96:$E$189,2,FALSE))</f>
        <v>Anne Eden</v>
      </c>
      <c r="J29" s="18" t="str">
        <f>IF(M29="","",VLOOKUP(M29,Calculation!$B$96:$E$189,3,FALSE))</f>
        <v>Walden Tri</v>
      </c>
      <c r="K29" s="18">
        <f>IF(M29="","",VLOOKUP(M29,Calculation!$B$96:$G$189,5,FALSE))</f>
        <v>1</v>
      </c>
      <c r="L29" s="18">
        <f>IF(M29="","",VLOOKUP(M29,Calculation!$B$96:$G$189,6,FALSE))</f>
        <v>1</v>
      </c>
      <c r="M29" s="19">
        <f>IF(LARGE(Calculation!$B$96:$B$189,H29)=0,"",LARGE(Calculation!$B$96:$B$189,H29))</f>
        <v>8596.717361491781</v>
      </c>
    </row>
    <row r="30" spans="1:13" ht="12" customHeight="1">
      <c r="A30" s="17">
        <v>20</v>
      </c>
      <c r="B30" s="18" t="str">
        <f>IF(F30="","",VLOOKUP(F30,Calculation!$B$3:$E$94,2,FALSE))</f>
        <v>Harry Hay</v>
      </c>
      <c r="C30" s="18" t="str">
        <f>IF(F30="","",VLOOKUP(F30,Calculation!$B$3:$E$94,3,FALSE))</f>
        <v>East Essex Triathlon Club</v>
      </c>
      <c r="D30" s="18">
        <f>IF(F30="","",VLOOKUP(F30,Calculation!$B$3:$G$94,5,FALSE))</f>
        <v>3</v>
      </c>
      <c r="E30" s="18">
        <f>IF(F30="","",VLOOKUP(F30,Calculation!$B$3:$G$94,6,FALSE))</f>
        <v>2</v>
      </c>
      <c r="F30" s="19">
        <f>IF(LARGE(Calculation!$B$3:$B$94,A30)=0,"",LARGE(Calculation!$B$3:$B$94,A30))</f>
        <v>18212.657844011213</v>
      </c>
      <c r="H30" s="17">
        <v>20</v>
      </c>
      <c r="I30" s="18" t="str">
        <f>IF(M30="","",VLOOKUP(M30,Calculation!$B$96:$E$189,2,FALSE))</f>
        <v>Imogen  Hoskyns-Staples</v>
      </c>
      <c r="J30" s="18" t="str">
        <f>IF(M30="","",VLOOKUP(M30,Calculation!$B$96:$E$189,3,FALSE))</f>
        <v>Tri Sport Epping</v>
      </c>
      <c r="K30" s="18">
        <f>IF(M30="","",VLOOKUP(M30,Calculation!$B$96:$G$189,5,FALSE))</f>
        <v>1</v>
      </c>
      <c r="L30" s="18">
        <f>IF(M30="","",VLOOKUP(M30,Calculation!$B$96:$G$189,6,FALSE))</f>
        <v>1</v>
      </c>
      <c r="M30" s="19">
        <f>IF(LARGE(Calculation!$B$96:$B$189,H30)=0,"",LARGE(Calculation!$B$96:$B$189,H30))</f>
        <v>8543.3926597520676</v>
      </c>
    </row>
    <row r="31" spans="1:13" ht="12" customHeight="1">
      <c r="A31" s="17">
        <v>21</v>
      </c>
      <c r="B31" s="18" t="str">
        <f>IF(F31="","",VLOOKUP(F31,Calculation!$B$3:$E$94,2,FALSE))</f>
        <v>Charlie Passfield</v>
      </c>
      <c r="C31" s="18" t="str">
        <f>IF(F31="","",VLOOKUP(F31,Calculation!$B$3:$E$94,3,FALSE))</f>
        <v>Walden Junior Tri</v>
      </c>
      <c r="D31" s="18">
        <f>IF(F31="","",VLOOKUP(F31,Calculation!$B$3:$G$94,5,FALSE))</f>
        <v>2</v>
      </c>
      <c r="E31" s="18">
        <f>IF(F31="","",VLOOKUP(F31,Calculation!$B$3:$G$94,6,FALSE))</f>
        <v>2</v>
      </c>
      <c r="F31" s="19">
        <f>IF(LARGE(Calculation!$B$3:$B$94,A31)=0,"",LARGE(Calculation!$B$3:$B$94,A31))</f>
        <v>16695.32122302043</v>
      </c>
      <c r="H31" s="17">
        <v>21</v>
      </c>
      <c r="I31" s="18" t="str">
        <f>IF(M31="","",VLOOKUP(M31,Calculation!$B$96:$E$189,2,FALSE))</f>
        <v>Chloe Le Roy</v>
      </c>
      <c r="J31" s="18" t="str">
        <f>IF(M31="","",VLOOKUP(M31,Calculation!$B$96:$E$189,3,FALSE))</f>
        <v>City of Norwich Tri Club</v>
      </c>
      <c r="K31" s="18">
        <f>IF(M31="","",VLOOKUP(M31,Calculation!$B$96:$G$189,5,FALSE))</f>
        <v>1</v>
      </c>
      <c r="L31" s="18">
        <f>IF(M31="","",VLOOKUP(M31,Calculation!$B$96:$G$189,6,FALSE))</f>
        <v>1</v>
      </c>
      <c r="M31" s="19">
        <f>IF(LARGE(Calculation!$B$96:$B$189,H31)=0,"",LARGE(Calculation!$B$96:$B$189,H31))</f>
        <v>8286.239586873291</v>
      </c>
    </row>
    <row r="32" spans="1:13" ht="12" customHeight="1">
      <c r="A32" s="17">
        <v>22</v>
      </c>
      <c r="B32" s="18" t="str">
        <f>IF(F32="","",VLOOKUP(F32,Calculation!$B$3:$E$94,2,FALSE))</f>
        <v>Connor Andrews</v>
      </c>
      <c r="C32" s="18" t="str">
        <f>IF(F32="","",VLOOKUP(F32,Calculation!$B$3:$E$94,3,FALSE))</f>
        <v>East Essex Triathlon Club</v>
      </c>
      <c r="D32" s="18">
        <f>IF(F32="","",VLOOKUP(F32,Calculation!$B$3:$G$94,5,FALSE))</f>
        <v>3</v>
      </c>
      <c r="E32" s="18">
        <f>IF(F32="","",VLOOKUP(F32,Calculation!$B$3:$G$94,6,FALSE))</f>
        <v>2</v>
      </c>
      <c r="F32" s="19">
        <f>IF(LARGE(Calculation!$B$3:$B$94,A32)=0,"",LARGE(Calculation!$B$3:$B$94,A32))</f>
        <v>16353.257757769539</v>
      </c>
      <c r="H32" s="17">
        <v>22</v>
      </c>
      <c r="I32" s="18" t="str">
        <f>IF(M32="","",VLOOKUP(M32,Calculation!$B$96:$E$189,2,FALSE))</f>
        <v>Katy Jackson</v>
      </c>
      <c r="J32" s="18" t="str">
        <f>IF(M32="","",VLOOKUP(M32,Calculation!$B$96:$E$189,3,FALSE))</f>
        <v>Tri-force</v>
      </c>
      <c r="K32" s="18">
        <f>IF(M32="","",VLOOKUP(M32,Calculation!$B$96:$G$189,5,FALSE))</f>
        <v>1</v>
      </c>
      <c r="L32" s="18">
        <f>IF(M32="","",VLOOKUP(M32,Calculation!$B$96:$G$189,6,FALSE))</f>
        <v>1</v>
      </c>
      <c r="M32" s="19">
        <f>IF(LARGE(Calculation!$B$96:$B$189,H32)=0,"",LARGE(Calculation!$B$96:$B$189,H32))</f>
        <v>8280.0741369029638</v>
      </c>
    </row>
    <row r="33" spans="1:13" ht="12" customHeight="1">
      <c r="A33" s="17">
        <v>23</v>
      </c>
      <c r="B33" s="18" t="str">
        <f>IF(F33="","",VLOOKUP(F33,Calculation!$B$3:$E$94,2,FALSE))</f>
        <v>Jack Andrews</v>
      </c>
      <c r="C33" s="18" t="str">
        <f>IF(F33="","",VLOOKUP(F33,Calculation!$B$3:$E$94,3,FALSE))</f>
        <v>East Essex Triathlon Club</v>
      </c>
      <c r="D33" s="18">
        <f>IF(F33="","",VLOOKUP(F33,Calculation!$B$3:$G$94,5,FALSE))</f>
        <v>3</v>
      </c>
      <c r="E33" s="18">
        <f>IF(F33="","",VLOOKUP(F33,Calculation!$B$3:$G$94,6,FALSE))</f>
        <v>2</v>
      </c>
      <c r="F33" s="19">
        <f>IF(LARGE(Calculation!$B$3:$B$94,A33)=0,"",LARGE(Calculation!$B$3:$B$94,A33))</f>
        <v>16133.659185091929</v>
      </c>
      <c r="H33" s="17">
        <v>23</v>
      </c>
      <c r="I33" s="18" t="str">
        <f>IF(M33="","",VLOOKUP(M33,Calculation!$B$96:$E$189,2,FALSE))</f>
        <v>Anna Eden</v>
      </c>
      <c r="J33" s="18" t="str">
        <f>IF(M33="","",VLOOKUP(M33,Calculation!$B$96:$E$189,3,FALSE))</f>
        <v>Walden Tri</v>
      </c>
      <c r="K33" s="18">
        <f>IF(M33="","",VLOOKUP(M33,Calculation!$B$96:$G$189,5,FALSE))</f>
        <v>1</v>
      </c>
      <c r="L33" s="18">
        <f>IF(M33="","",VLOOKUP(M33,Calculation!$B$96:$G$189,6,FALSE))</f>
        <v>1</v>
      </c>
      <c r="M33" s="19">
        <f>IF(LARGE(Calculation!$B$96:$B$189,H33)=0,"",LARGE(Calculation!$B$96:$B$189,H33))</f>
        <v>8119.6624996581204</v>
      </c>
    </row>
    <row r="34" spans="1:13" ht="12" customHeight="1">
      <c r="A34" s="17">
        <v>24</v>
      </c>
      <c r="B34" s="18" t="str">
        <f>IF(F34="","",VLOOKUP(F34,Calculation!$B$3:$E$94,2,FALSE))</f>
        <v>Alex Lione</v>
      </c>
      <c r="C34" s="18" t="str">
        <f>IF(F34="","",VLOOKUP(F34,Calculation!$B$3:$E$94,3,FALSE))</f>
        <v>Cambridge Triathlon Club</v>
      </c>
      <c r="D34" s="18">
        <f>IF(F34="","",VLOOKUP(F34,Calculation!$B$3:$G$94,5,FALSE))</f>
        <v>2</v>
      </c>
      <c r="E34" s="18">
        <f>IF(F34="","",VLOOKUP(F34,Calculation!$B$3:$G$94,6,FALSE))</f>
        <v>2</v>
      </c>
      <c r="F34" s="19">
        <f>IF(LARGE(Calculation!$B$3:$B$94,A34)=0,"",LARGE(Calculation!$B$3:$B$94,A34))</f>
        <v>13706.834795857389</v>
      </c>
      <c r="H34" s="17">
        <v>24</v>
      </c>
      <c r="I34" s="18" t="str">
        <f>IF(M34="","",VLOOKUP(M34,Calculation!$B$96:$E$189,2,FALSE))</f>
        <v>Maddy Delliston</v>
      </c>
      <c r="J34" s="18" t="str">
        <f>IF(M34="","",VLOOKUP(M34,Calculation!$B$96:$E$189,3,FALSE))</f>
        <v>Walden Tri</v>
      </c>
      <c r="K34" s="18">
        <f>IF(M34="","",VLOOKUP(M34,Calculation!$B$96:$G$189,5,FALSE))</f>
        <v>1</v>
      </c>
      <c r="L34" s="18">
        <f>IF(M34="","",VLOOKUP(M34,Calculation!$B$96:$G$189,6,FALSE))</f>
        <v>1</v>
      </c>
      <c r="M34" s="19">
        <f>IF(LARGE(Calculation!$B$96:$B$189,H34)=0,"",LARGE(Calculation!$B$96:$B$189,H34))</f>
        <v>7150.3723436487908</v>
      </c>
    </row>
    <row r="35" spans="1:13" ht="12" customHeight="1">
      <c r="A35" s="17">
        <v>25</v>
      </c>
      <c r="B35" s="18" t="str">
        <f>IF(F35="","",VLOOKUP(F35,Calculation!$B$3:$E$94,2,FALSE))</f>
        <v>Lewis Pain</v>
      </c>
      <c r="C35" s="18" t="str">
        <f>IF(F35="","",VLOOKUP(F35,Calculation!$B$3:$E$94,3,FALSE))</f>
        <v>East Essex Triathlon Club</v>
      </c>
      <c r="D35" s="18">
        <f>IF(F35="","",VLOOKUP(F35,Calculation!$B$3:$G$94,5,FALSE))</f>
        <v>2</v>
      </c>
      <c r="E35" s="18">
        <f>IF(F35="","",VLOOKUP(F35,Calculation!$B$3:$G$94,6,FALSE))</f>
        <v>2</v>
      </c>
      <c r="F35" s="19">
        <f>IF(LARGE(Calculation!$B$3:$B$94,A35)=0,"",LARGE(Calculation!$B$3:$B$94,A35))</f>
        <v>12116.95658185158</v>
      </c>
      <c r="H35" s="17">
        <v>25</v>
      </c>
      <c r="I35" s="18" t="str">
        <f>IF(M35="","",VLOOKUP(M35,Calculation!$B$96:$E$189,2,FALSE))</f>
        <v>Madeleine Delliston</v>
      </c>
      <c r="J35" s="18" t="str">
        <f>IF(M35="","",VLOOKUP(M35,Calculation!$B$96:$E$189,3,FALSE))</f>
        <v>Walden Tri</v>
      </c>
      <c r="K35" s="18">
        <f>IF(M35="","",VLOOKUP(M35,Calculation!$B$96:$G$189,5,FALSE))</f>
        <v>1</v>
      </c>
      <c r="L35" s="18">
        <f>IF(M35="","",VLOOKUP(M35,Calculation!$B$96:$G$189,6,FALSE))</f>
        <v>1</v>
      </c>
      <c r="M35" s="19">
        <f>IF(LARGE(Calculation!$B$96:$B$189,H35)=0,"",LARGE(Calculation!$B$96:$B$189,H35))</f>
        <v>7124.1138763142108</v>
      </c>
    </row>
    <row r="36" spans="1:13" ht="12" customHeight="1">
      <c r="A36" s="17">
        <v>26</v>
      </c>
      <c r="B36" s="18" t="str">
        <f>IF(F36="","",VLOOKUP(F36,Calculation!$B$3:$E$94,2,FALSE))</f>
        <v>Matthew Kirsh</v>
      </c>
      <c r="C36" s="18" t="str">
        <f>IF(F36="","",VLOOKUP(F36,Calculation!$B$3:$E$94,3,FALSE))</f>
        <v>East Esssex Tri Club</v>
      </c>
      <c r="D36" s="18">
        <f>IF(F36="","",VLOOKUP(F36,Calculation!$B$3:$G$94,5,FALSE))</f>
        <v>2</v>
      </c>
      <c r="E36" s="18">
        <f>IF(F36="","",VLOOKUP(F36,Calculation!$B$3:$G$94,6,FALSE))</f>
        <v>2</v>
      </c>
      <c r="F36" s="19">
        <f>IF(LARGE(Calculation!$B$3:$B$94,A36)=0,"",LARGE(Calculation!$B$3:$B$94,A36))</f>
        <v>11882.80555794921</v>
      </c>
      <c r="H36" s="17">
        <v>26</v>
      </c>
      <c r="I36" s="18" t="str">
        <f>IF(M36="","",VLOOKUP(M36,Calculation!$B$96:$E$189,2,FALSE))</f>
        <v>Madeleine Long</v>
      </c>
      <c r="J36" s="18" t="str">
        <f>IF(M36="","",VLOOKUP(M36,Calculation!$B$96:$E$189,3,FALSE))</f>
        <v>Walden Junior Tri</v>
      </c>
      <c r="K36" s="18">
        <f>IF(M36="","",VLOOKUP(M36,Calculation!$B$96:$G$189,5,FALSE))</f>
        <v>1</v>
      </c>
      <c r="L36" s="18">
        <f>IF(M36="","",VLOOKUP(M36,Calculation!$B$96:$G$189,6,FALSE))</f>
        <v>1</v>
      </c>
      <c r="M36" s="19">
        <f>IF(LARGE(Calculation!$B$96:$B$189,H36)=0,"",LARGE(Calculation!$B$96:$B$189,H36))</f>
        <v>6874.0998637481907</v>
      </c>
    </row>
    <row r="37" spans="1:13" ht="12" customHeight="1">
      <c r="A37" s="17">
        <v>27</v>
      </c>
      <c r="B37" s="18" t="str">
        <f>IF(F37="","",VLOOKUP(F37,Calculation!$B$3:$E$94,2,FALSE))</f>
        <v>Fenn  Van Den Brand</v>
      </c>
      <c r="C37" s="18" t="str">
        <f>IF(F37="","",VLOOKUP(F37,Calculation!$B$3:$E$94,3,FALSE))</f>
        <v>Tri Sport Epping</v>
      </c>
      <c r="D37" s="18">
        <f>IF(F37="","",VLOOKUP(F37,Calculation!$B$3:$G$94,5,FALSE))</f>
        <v>1</v>
      </c>
      <c r="E37" s="18">
        <f>IF(F37="","",VLOOKUP(F37,Calculation!$B$3:$G$94,6,FALSE))</f>
        <v>1</v>
      </c>
      <c r="F37" s="19">
        <f>IF(LARGE(Calculation!$B$3:$B$94,A37)=0,"",LARGE(Calculation!$B$3:$B$94,A37))</f>
        <v>8976.1094050170486</v>
      </c>
      <c r="H37" s="17">
        <v>27</v>
      </c>
      <c r="I37" s="18" t="str">
        <f>IF(M37="","",VLOOKUP(M37,Calculation!$B$96:$E$189,2,FALSE))</f>
        <v>rachel phelps</v>
      </c>
      <c r="J37" s="18" t="str">
        <f>IF(M37="","",VLOOKUP(M37,Calculation!$B$96:$E$189,3,FALSE))</f>
        <v>East Essex Tri</v>
      </c>
      <c r="K37" s="18">
        <f>IF(M37="","",VLOOKUP(M37,Calculation!$B$96:$G$189,5,FALSE))</f>
        <v>1</v>
      </c>
      <c r="L37" s="18">
        <f>IF(M37="","",VLOOKUP(M37,Calculation!$B$96:$G$189,6,FALSE))</f>
        <v>1</v>
      </c>
      <c r="M37" s="19">
        <f>IF(LARGE(Calculation!$B$96:$B$189,H37)=0,"",LARGE(Calculation!$B$96:$B$189,H37))</f>
        <v>6687.8046372923309</v>
      </c>
    </row>
    <row r="38" spans="1:13" ht="12" customHeight="1">
      <c r="A38" s="17">
        <v>28</v>
      </c>
      <c r="B38" s="18" t="str">
        <f>IF(F38="","",VLOOKUP(F38,Calculation!$B$3:$E$94,2,FALSE))</f>
        <v>Mitchell Hill</v>
      </c>
      <c r="C38" s="18" t="str">
        <f>IF(F38="","",VLOOKUP(F38,Calculation!$B$3:$E$94,3,FALSE))</f>
        <v>East Essex Triathlon Club</v>
      </c>
      <c r="D38" s="18">
        <f>IF(F38="","",VLOOKUP(F38,Calculation!$B$3:$G$94,5,FALSE))</f>
        <v>2</v>
      </c>
      <c r="E38" s="18">
        <f>IF(F38="","",VLOOKUP(F38,Calculation!$B$3:$G$94,6,FALSE))</f>
        <v>1</v>
      </c>
      <c r="F38" s="19">
        <f>IF(LARGE(Calculation!$B$3:$B$94,A38)=0,"",LARGE(Calculation!$B$3:$B$94,A38))</f>
        <v>8694.1334007315327</v>
      </c>
      <c r="H38" s="17">
        <v>28</v>
      </c>
      <c r="I38" s="18" t="str">
        <f>IF(M38="","",VLOOKUP(M38,Calculation!$B$96:$E$189,2,FALSE))</f>
        <v>Joely Wright</v>
      </c>
      <c r="J38" s="18" t="str">
        <f>IF(M38="","",VLOOKUP(M38,Calculation!$B$96:$E$189,3,FALSE))</f>
        <v>Walden Junior Tri</v>
      </c>
      <c r="K38" s="18">
        <f>IF(M38="","",VLOOKUP(M38,Calculation!$B$96:$G$189,5,FALSE))</f>
        <v>1</v>
      </c>
      <c r="L38" s="18">
        <f>IF(M38="","",VLOOKUP(M38,Calculation!$B$96:$G$189,6,FALSE))</f>
        <v>1</v>
      </c>
      <c r="M38" s="19">
        <f>IF(LARGE(Calculation!$B$96:$B$189,H38)=0,"",LARGE(Calculation!$B$96:$B$189,H38))</f>
        <v>6583.5109435065842</v>
      </c>
    </row>
    <row r="39" spans="1:13" ht="12" customHeight="1">
      <c r="A39" s="17">
        <v>29</v>
      </c>
      <c r="B39" s="18" t="str">
        <f>IF(F39="","",VLOOKUP(F39,Calculation!$B$3:$E$94,2,FALSE))</f>
        <v>Edward Lindsay</v>
      </c>
      <c r="C39" s="18" t="str">
        <f>IF(F39="","",VLOOKUP(F39,Calculation!$B$3:$E$94,3,FALSE))</f>
        <v>Tri Sport Epping</v>
      </c>
      <c r="D39" s="18">
        <f>IF(F39="","",VLOOKUP(F39,Calculation!$B$3:$G$94,5,FALSE))</f>
        <v>1</v>
      </c>
      <c r="E39" s="18">
        <f>IF(F39="","",VLOOKUP(F39,Calculation!$B$3:$G$94,6,FALSE))</f>
        <v>1</v>
      </c>
      <c r="F39" s="19">
        <f>IF(LARGE(Calculation!$B$3:$B$94,A39)=0,"",LARGE(Calculation!$B$3:$B$94,A39))</f>
        <v>8358.0510574576147</v>
      </c>
      <c r="H39" s="17">
        <v>29</v>
      </c>
      <c r="I39" s="18" t="str">
        <f>IF(M39="","",VLOOKUP(M39,Calculation!$B$96:$E$189,2,FALSE))</f>
        <v>Kirsten Lynch</v>
      </c>
      <c r="J39" s="18" t="str">
        <f>IF(M39="","",VLOOKUP(M39,Calculation!$B$96:$E$189,3,FALSE))</f>
        <v>East Essex Triathlon Club</v>
      </c>
      <c r="K39" s="18">
        <f>IF(M39="","",VLOOKUP(M39,Calculation!$B$96:$G$189,5,FALSE))</f>
        <v>1</v>
      </c>
      <c r="L39" s="18">
        <f>IF(M39="","",VLOOKUP(M39,Calculation!$B$96:$G$189,6,FALSE))</f>
        <v>1</v>
      </c>
      <c r="M39" s="19">
        <f>IF(LARGE(Calculation!$B$96:$B$189,H39)=0,"",LARGE(Calculation!$B$96:$B$189,H39))</f>
        <v>6563.7946803303639</v>
      </c>
    </row>
    <row r="40" spans="1:13" ht="12" customHeight="1">
      <c r="A40" s="17">
        <v>30</v>
      </c>
      <c r="B40" s="18" t="str">
        <f>IF(F40="","",VLOOKUP(F40,Calculation!$B$3:$E$94,2,FALSE))</f>
        <v>jamie Green</v>
      </c>
      <c r="C40" s="18" t="str">
        <f>IF(F40="","",VLOOKUP(F40,Calculation!$B$3:$E$94,3,FALSE))</f>
        <v>Cambridge Triathlon Club</v>
      </c>
      <c r="D40" s="18">
        <f>IF(F40="","",VLOOKUP(F40,Calculation!$B$3:$G$94,5,FALSE))</f>
        <v>1</v>
      </c>
      <c r="E40" s="18">
        <f>IF(F40="","",VLOOKUP(F40,Calculation!$B$3:$G$94,6,FALSE))</f>
        <v>1</v>
      </c>
      <c r="F40" s="19">
        <f>IF(LARGE(Calculation!$B$3:$B$94,A40)=0,"",LARGE(Calculation!$B$3:$B$94,A40))</f>
        <v>8309.3183134966366</v>
      </c>
      <c r="H40" s="17">
        <v>30</v>
      </c>
      <c r="I40" s="18" t="str">
        <f>IF(M40="","",VLOOKUP(M40,Calculation!$B$96:$E$189,2,FALSE))</f>
        <v>molly Tooher-Rudd</v>
      </c>
      <c r="J40" s="18" t="str">
        <f>IF(M40="","",VLOOKUP(M40,Calculation!$B$96:$E$189,3,FALSE))</f>
        <v>Cambridge Triathlon Club</v>
      </c>
      <c r="K40" s="18">
        <f>IF(M40="","",VLOOKUP(M40,Calculation!$B$96:$G$189,5,FALSE))</f>
        <v>1</v>
      </c>
      <c r="L40" s="18">
        <f>IF(M40="","",VLOOKUP(M40,Calculation!$B$96:$G$189,6,FALSE))</f>
        <v>1</v>
      </c>
      <c r="M40" s="19">
        <f>IF(LARGE(Calculation!$B$96:$B$189,H40)=0,"",LARGE(Calculation!$B$96:$B$189,H40))</f>
        <v>6547.213191502412</v>
      </c>
    </row>
    <row r="41" spans="1:13" ht="12" customHeight="1">
      <c r="A41" s="17">
        <v>31</v>
      </c>
      <c r="B41" s="18" t="str">
        <f>IF(F41="","",VLOOKUP(F41,Calculation!$B$3:$E$94,2,FALSE))</f>
        <v>Bowman Jay</v>
      </c>
      <c r="C41" s="18" t="str">
        <f>IF(F41="","",VLOOKUP(F41,Calculation!$B$3:$E$94,3,FALSE))</f>
        <v>East Essex Tri Club</v>
      </c>
      <c r="D41" s="18">
        <f>IF(F41="","",VLOOKUP(F41,Calculation!$B$3:$G$94,5,FALSE))</f>
        <v>1</v>
      </c>
      <c r="E41" s="18">
        <f>IF(F41="","",VLOOKUP(F41,Calculation!$B$3:$G$94,6,FALSE))</f>
        <v>1</v>
      </c>
      <c r="F41" s="19">
        <f>IF(LARGE(Calculation!$B$3:$B$94,A41)=0,"",LARGE(Calculation!$B$3:$B$94,A41))</f>
        <v>8136.5385415384626</v>
      </c>
      <c r="H41" s="17">
        <v>31</v>
      </c>
      <c r="I41" s="18" t="str">
        <f>IF(M41="","",VLOOKUP(M41,Calculation!$B$96:$E$189,2,FALSE))</f>
        <v>Nadia Sweeney</v>
      </c>
      <c r="J41" s="18" t="str">
        <f>IF(M41="","",VLOOKUP(M41,Calculation!$B$96:$E$189,3,FALSE))</f>
        <v>East Essex Tri Club</v>
      </c>
      <c r="K41" s="18">
        <f>IF(M41="","",VLOOKUP(M41,Calculation!$B$96:$G$189,5,FALSE))</f>
        <v>1</v>
      </c>
      <c r="L41" s="18">
        <f>IF(M41="","",VLOOKUP(M41,Calculation!$B$96:$G$189,6,FALSE))</f>
        <v>1</v>
      </c>
      <c r="M41" s="19">
        <f>IF(LARGE(Calculation!$B$96:$B$189,H41)=0,"",LARGE(Calculation!$B$96:$B$189,H41))</f>
        <v>5614.430683322179</v>
      </c>
    </row>
    <row r="42" spans="1:13" ht="12" customHeight="1">
      <c r="A42" s="17">
        <v>32</v>
      </c>
      <c r="B42" s="18" t="str">
        <f>IF(F42="","",VLOOKUP(F42,Calculation!$B$3:$E$94,2,FALSE))</f>
        <v>Daniel Poulter</v>
      </c>
      <c r="C42" s="18" t="str">
        <f>IF(F42="","",VLOOKUP(F42,Calculation!$B$3:$E$94,3,FALSE))</f>
        <v>Cambridge Triathlon Club</v>
      </c>
      <c r="D42" s="18">
        <f>IF(F42="","",VLOOKUP(F42,Calculation!$B$3:$G$94,5,FALSE))</f>
        <v>1</v>
      </c>
      <c r="E42" s="18">
        <f>IF(F42="","",VLOOKUP(F42,Calculation!$B$3:$G$94,6,FALSE))</f>
        <v>1</v>
      </c>
      <c r="F42" s="19">
        <f>IF(LARGE(Calculation!$B$3:$B$94,A42)=0,"",LARGE(Calculation!$B$3:$B$94,A42))</f>
        <v>8129.6996181203003</v>
      </c>
      <c r="H42" s="17">
        <v>32</v>
      </c>
      <c r="I42" s="18">
        <f>IF(M42="","",VLOOKUP(M42,Calculation!$B$96:$E$189,2,FALSE))</f>
        <v>0</v>
      </c>
      <c r="J42" s="18">
        <f>IF(M42="","",VLOOKUP(M42,Calculation!$B$96:$E$189,3,FALSE))</f>
        <v>0</v>
      </c>
      <c r="K42" s="18">
        <f>IF(M42="","",VLOOKUP(M42,Calculation!$B$96:$G$189,5,FALSE))</f>
        <v>0</v>
      </c>
      <c r="L42" s="18">
        <f>IF(M42="","",VLOOKUP(M42,Calculation!$B$96:$G$189,6,FALSE))</f>
        <v>0</v>
      </c>
      <c r="M42" s="19">
        <f>IF(LARGE(Calculation!$B$96:$B$189,H42)=0,"",LARGE(Calculation!$B$96:$B$189,H42))</f>
        <v>5.0400000000000002E-3</v>
      </c>
    </row>
    <row r="43" spans="1:13" ht="12" customHeight="1">
      <c r="A43" s="17">
        <v>33</v>
      </c>
      <c r="B43" s="18" t="str">
        <f>IF(F43="","",VLOOKUP(F43,Calculation!$B$3:$E$94,2,FALSE))</f>
        <v>Zachary Deller</v>
      </c>
      <c r="C43" s="18" t="str">
        <f>IF(F43="","",VLOOKUP(F43,Calculation!$B$3:$E$94,3,FALSE))</f>
        <v>Walden Junior Tri</v>
      </c>
      <c r="D43" s="18">
        <f>IF(F43="","",VLOOKUP(F43,Calculation!$B$3:$G$94,5,FALSE))</f>
        <v>1</v>
      </c>
      <c r="E43" s="18">
        <f>IF(F43="","",VLOOKUP(F43,Calculation!$B$3:$G$94,6,FALSE))</f>
        <v>1</v>
      </c>
      <c r="F43" s="19">
        <f>IF(LARGE(Calculation!$B$3:$B$94,A43)=0,"",LARGE(Calculation!$B$3:$B$94,A43))</f>
        <v>7806.8595957761745</v>
      </c>
      <c r="H43" s="17">
        <v>33</v>
      </c>
      <c r="I43" s="18">
        <f>IF(M43="","",VLOOKUP(M43,Calculation!$B$96:$E$189,2,FALSE))</f>
        <v>0</v>
      </c>
      <c r="J43" s="18">
        <f>IF(M43="","",VLOOKUP(M43,Calculation!$B$96:$E$189,3,FALSE))</f>
        <v>0</v>
      </c>
      <c r="K43" s="18">
        <f>IF(M43="","",VLOOKUP(M43,Calculation!$B$96:$G$189,5,FALSE))</f>
        <v>0</v>
      </c>
      <c r="L43" s="18">
        <f>IF(M43="","",VLOOKUP(M43,Calculation!$B$96:$G$189,6,FALSE))</f>
        <v>0</v>
      </c>
      <c r="M43" s="19">
        <f>IF(LARGE(Calculation!$B$96:$B$189,H43)=0,"",LARGE(Calculation!$B$96:$B$189,H43))</f>
        <v>5.0299999999999997E-3</v>
      </c>
    </row>
    <row r="44" spans="1:13" ht="12" customHeight="1">
      <c r="A44" s="17">
        <v>34</v>
      </c>
      <c r="B44" s="18" t="str">
        <f>IF(F44="","",VLOOKUP(F44,Calculation!$B$3:$E$94,2,FALSE))</f>
        <v>Thomas Gray</v>
      </c>
      <c r="C44" s="18" t="str">
        <f>IF(F44="","",VLOOKUP(F44,Calculation!$B$3:$E$94,3,FALSE))</f>
        <v>Cambridge Triathlon Club</v>
      </c>
      <c r="D44" s="18">
        <f>IF(F44="","",VLOOKUP(F44,Calculation!$B$3:$G$94,5,FALSE))</f>
        <v>1</v>
      </c>
      <c r="E44" s="18">
        <f>IF(F44="","",VLOOKUP(F44,Calculation!$B$3:$G$94,6,FALSE))</f>
        <v>1</v>
      </c>
      <c r="F44" s="19">
        <f>IF(LARGE(Calculation!$B$3:$B$94,A44)=0,"",LARGE(Calculation!$B$3:$B$94,A44))</f>
        <v>7778.7773784172641</v>
      </c>
      <c r="H44" s="17">
        <v>34</v>
      </c>
      <c r="I44" s="18">
        <f>IF(M44="","",VLOOKUP(M44,Calculation!$B$96:$E$189,2,FALSE))</f>
        <v>0</v>
      </c>
      <c r="J44" s="18">
        <f>IF(M44="","",VLOOKUP(M44,Calculation!$B$96:$E$189,3,FALSE))</f>
        <v>0</v>
      </c>
      <c r="K44" s="18">
        <f>IF(M44="","",VLOOKUP(M44,Calculation!$B$96:$G$189,5,FALSE))</f>
        <v>0</v>
      </c>
      <c r="L44" s="18">
        <f>IF(M44="","",VLOOKUP(M44,Calculation!$B$96:$G$189,6,FALSE))</f>
        <v>0</v>
      </c>
      <c r="M44" s="19">
        <f>IF(LARGE(Calculation!$B$96:$B$189,H44)=0,"",LARGE(Calculation!$B$96:$B$189,H44))</f>
        <v>5.0200000000000002E-3</v>
      </c>
    </row>
    <row r="45" spans="1:13" ht="12" customHeight="1">
      <c r="A45" s="17">
        <v>35</v>
      </c>
      <c r="B45" s="18" t="str">
        <f>IF(F45="","",VLOOKUP(F45,Calculation!$B$3:$E$94,2,FALSE))</f>
        <v>William Holmes</v>
      </c>
      <c r="C45" s="18" t="str">
        <f>IF(F45="","",VLOOKUP(F45,Calculation!$B$3:$E$94,3,FALSE))</f>
        <v>Cambridge Triathlon Club</v>
      </c>
      <c r="D45" s="18">
        <f>IF(F45="","",VLOOKUP(F45,Calculation!$B$3:$G$94,5,FALSE))</f>
        <v>1</v>
      </c>
      <c r="E45" s="18">
        <f>IF(F45="","",VLOOKUP(F45,Calculation!$B$3:$G$94,6,FALSE))</f>
        <v>1</v>
      </c>
      <c r="F45" s="19">
        <f>IF(LARGE(Calculation!$B$3:$B$94,A45)=0,"",LARGE(Calculation!$B$3:$B$94,A45))</f>
        <v>7339.8392081077645</v>
      </c>
      <c r="H45" s="17">
        <v>35</v>
      </c>
      <c r="I45" s="18">
        <f>IF(M45="","",VLOOKUP(M45,Calculation!$B$96:$E$189,2,FALSE))</f>
        <v>0</v>
      </c>
      <c r="J45" s="18">
        <f>IF(M45="","",VLOOKUP(M45,Calculation!$B$96:$E$189,3,FALSE))</f>
        <v>0</v>
      </c>
      <c r="K45" s="18">
        <f>IF(M45="","",VLOOKUP(M45,Calculation!$B$96:$G$189,5,FALSE))</f>
        <v>0</v>
      </c>
      <c r="L45" s="18">
        <f>IF(M45="","",VLOOKUP(M45,Calculation!$B$96:$G$189,6,FALSE))</f>
        <v>0</v>
      </c>
      <c r="M45" s="19">
        <f>IF(LARGE(Calculation!$B$96:$B$189,H45)=0,"",LARGE(Calculation!$B$96:$B$189,H45))</f>
        <v>5.0099999999999997E-3</v>
      </c>
    </row>
    <row r="46" spans="1:13" ht="12" customHeight="1">
      <c r="A46" s="17">
        <v>36</v>
      </c>
      <c r="B46" s="18" t="str">
        <f>IF(F46="","",VLOOKUP(F46,Calculation!$B$3:$E$94,2,FALSE))</f>
        <v>Thomas Hamilyn</v>
      </c>
      <c r="C46" s="18" t="str">
        <f>IF(F46="","",VLOOKUP(F46,Calculation!$B$3:$E$94,3,FALSE))</f>
        <v>Stamford Tri</v>
      </c>
      <c r="D46" s="18">
        <f>IF(F46="","",VLOOKUP(F46,Calculation!$B$3:$G$94,5,FALSE))</f>
        <v>1</v>
      </c>
      <c r="E46" s="18">
        <f>IF(F46="","",VLOOKUP(F46,Calculation!$B$3:$G$94,6,FALSE))</f>
        <v>1</v>
      </c>
      <c r="F46" s="19">
        <f>IF(LARGE(Calculation!$B$3:$B$94,A46)=0,"",LARGE(Calculation!$B$3:$B$94,A46))</f>
        <v>7228.769133173505</v>
      </c>
      <c r="H46" s="17">
        <v>36</v>
      </c>
      <c r="I46" s="18">
        <f>IF(M46="","",VLOOKUP(M46,Calculation!$B$96:$E$189,2,FALSE))</f>
        <v>0</v>
      </c>
      <c r="J46" s="18">
        <f>IF(M46="","",VLOOKUP(M46,Calculation!$B$96:$E$189,3,FALSE))</f>
        <v>0</v>
      </c>
      <c r="K46" s="18">
        <f>IF(M46="","",VLOOKUP(M46,Calculation!$B$96:$G$189,5,FALSE))</f>
        <v>0</v>
      </c>
      <c r="L46" s="18">
        <f>IF(M46="","",VLOOKUP(M46,Calculation!$B$96:$G$189,6,FALSE))</f>
        <v>0</v>
      </c>
      <c r="M46" s="19">
        <f>IF(LARGE(Calculation!$B$96:$B$189,H46)=0,"",LARGE(Calculation!$B$96:$B$189,H46))</f>
        <v>5.0000000000000001E-3</v>
      </c>
    </row>
    <row r="47" spans="1:13" ht="12" customHeight="1">
      <c r="A47" s="17">
        <v>37</v>
      </c>
      <c r="B47" s="18" t="str">
        <f>IF(F47="","",VLOOKUP(F47,Calculation!$B$3:$E$94,2,FALSE))</f>
        <v>David Read</v>
      </c>
      <c r="C47" s="18" t="str">
        <f>IF(F47="","",VLOOKUP(F47,Calculation!$B$3:$E$94,3,FALSE))</f>
        <v>Cambridge Triathlon Club</v>
      </c>
      <c r="D47" s="18">
        <f>IF(F47="","",VLOOKUP(F47,Calculation!$B$3:$G$94,5,FALSE))</f>
        <v>1</v>
      </c>
      <c r="E47" s="18">
        <f>IF(F47="","",VLOOKUP(F47,Calculation!$B$3:$G$94,6,FALSE))</f>
        <v>1</v>
      </c>
      <c r="F47" s="19">
        <f>IF(LARGE(Calculation!$B$3:$B$94,A47)=0,"",LARGE(Calculation!$B$3:$B$94,A47))</f>
        <v>7084.3575343570828</v>
      </c>
      <c r="H47" s="17">
        <v>37</v>
      </c>
      <c r="I47" s="18">
        <f>IF(M47="","",VLOOKUP(M47,Calculation!$B$96:$E$189,2,FALSE))</f>
        <v>0</v>
      </c>
      <c r="J47" s="18">
        <f>IF(M47="","",VLOOKUP(M47,Calculation!$B$96:$E$189,3,FALSE))</f>
        <v>0</v>
      </c>
      <c r="K47" s="18">
        <f>IF(M47="","",VLOOKUP(M47,Calculation!$B$96:$G$189,5,FALSE))</f>
        <v>0</v>
      </c>
      <c r="L47" s="18">
        <f>IF(M47="","",VLOOKUP(M47,Calculation!$B$96:$G$189,6,FALSE))</f>
        <v>0</v>
      </c>
      <c r="M47" s="19">
        <f>IF(LARGE(Calculation!$B$96:$B$189,H47)=0,"",LARGE(Calculation!$B$96:$B$189,H47))</f>
        <v>4.9899999999999996E-3</v>
      </c>
    </row>
    <row r="48" spans="1:13" ht="12" customHeight="1">
      <c r="A48" s="17">
        <v>38</v>
      </c>
      <c r="B48" s="18" t="str">
        <f>IF(F48="","",VLOOKUP(F48,Calculation!$B$3:$E$94,2,FALSE))</f>
        <v>Oliver Kaye</v>
      </c>
      <c r="C48" s="18" t="str">
        <f>IF(F48="","",VLOOKUP(F48,Calculation!$B$3:$E$94,3,FALSE))</f>
        <v>Walden Junior Tri</v>
      </c>
      <c r="D48" s="18">
        <f>IF(F48="","",VLOOKUP(F48,Calculation!$B$3:$G$94,5,FALSE))</f>
        <v>1</v>
      </c>
      <c r="E48" s="18">
        <f>IF(F48="","",VLOOKUP(F48,Calculation!$B$3:$G$94,6,FALSE))</f>
        <v>1</v>
      </c>
      <c r="F48" s="19">
        <f>IF(LARGE(Calculation!$B$3:$B$94,A48)=0,"",LARGE(Calculation!$B$3:$B$94,A48))</f>
        <v>6911.7064128565726</v>
      </c>
      <c r="H48" s="17">
        <v>38</v>
      </c>
      <c r="I48" s="18">
        <f>IF(M48="","",VLOOKUP(M48,Calculation!$B$96:$E$189,2,FALSE))</f>
        <v>0</v>
      </c>
      <c r="J48" s="18">
        <f>IF(M48="","",VLOOKUP(M48,Calculation!$B$96:$E$189,3,FALSE))</f>
        <v>0</v>
      </c>
      <c r="K48" s="18">
        <f>IF(M48="","",VLOOKUP(M48,Calculation!$B$96:$G$189,5,FALSE))</f>
        <v>0</v>
      </c>
      <c r="L48" s="18">
        <f>IF(M48="","",VLOOKUP(M48,Calculation!$B$96:$G$189,6,FALSE))</f>
        <v>0</v>
      </c>
      <c r="M48" s="19">
        <f>IF(LARGE(Calculation!$B$96:$B$189,H48)=0,"",LARGE(Calculation!$B$96:$B$189,H48))</f>
        <v>4.9800000000000001E-3</v>
      </c>
    </row>
    <row r="49" spans="1:13" ht="12" customHeight="1">
      <c r="A49" s="17">
        <v>39</v>
      </c>
      <c r="B49" s="18" t="str">
        <f>IF(F49="","",VLOOKUP(F49,Calculation!$B$3:$E$94,2,FALSE))</f>
        <v>George Pratley</v>
      </c>
      <c r="C49" s="18" t="str">
        <f>IF(F49="","",VLOOKUP(F49,Calculation!$B$3:$E$94,3,FALSE))</f>
        <v>Cambridge Triathlon Club</v>
      </c>
      <c r="D49" s="18">
        <f>IF(F49="","",VLOOKUP(F49,Calculation!$B$3:$G$94,5,FALSE))</f>
        <v>1</v>
      </c>
      <c r="E49" s="18">
        <f>IF(F49="","",VLOOKUP(F49,Calculation!$B$3:$G$94,6,FALSE))</f>
        <v>1</v>
      </c>
      <c r="F49" s="19">
        <f>IF(LARGE(Calculation!$B$3:$B$94,A49)=0,"",LARGE(Calculation!$B$3:$B$94,A49))</f>
        <v>6873.2622896265393</v>
      </c>
      <c r="H49" s="17">
        <v>39</v>
      </c>
      <c r="I49" s="18">
        <f>IF(M49="","",VLOOKUP(M49,Calculation!$B$96:$E$189,2,FALSE))</f>
        <v>0</v>
      </c>
      <c r="J49" s="18">
        <f>IF(M49="","",VLOOKUP(M49,Calculation!$B$96:$E$189,3,FALSE))</f>
        <v>0</v>
      </c>
      <c r="K49" s="18">
        <f>IF(M49="","",VLOOKUP(M49,Calculation!$B$96:$G$189,5,FALSE))</f>
        <v>0</v>
      </c>
      <c r="L49" s="18">
        <f>IF(M49="","",VLOOKUP(M49,Calculation!$B$96:$G$189,6,FALSE))</f>
        <v>0</v>
      </c>
      <c r="M49" s="19">
        <f>IF(LARGE(Calculation!$B$96:$B$189,H49)=0,"",LARGE(Calculation!$B$96:$B$189,H49))</f>
        <v>4.9699999999999996E-3</v>
      </c>
    </row>
    <row r="50" spans="1:13" ht="12" customHeight="1">
      <c r="A50" s="17">
        <v>40</v>
      </c>
      <c r="B50" s="18" t="str">
        <f>IF(F50="","",VLOOKUP(F50,Calculation!$B$3:$E$94,2,FALSE))</f>
        <v>Andreas Swerdlow</v>
      </c>
      <c r="C50" s="18" t="str">
        <f>IF(F50="","",VLOOKUP(F50,Calculation!$B$3:$E$94,3,FALSE))</f>
        <v>Walden Junior Tri</v>
      </c>
      <c r="D50" s="18">
        <f>IF(F50="","",VLOOKUP(F50,Calculation!$B$3:$G$94,5,FALSE))</f>
        <v>1</v>
      </c>
      <c r="E50" s="18">
        <f>IF(F50="","",VLOOKUP(F50,Calculation!$B$3:$G$94,6,FALSE))</f>
        <v>1</v>
      </c>
      <c r="F50" s="19">
        <f>IF(LARGE(Calculation!$B$3:$B$94,A50)=0,"",LARGE(Calculation!$B$3:$B$94,A50))</f>
        <v>6700.2328680015489</v>
      </c>
      <c r="H50" s="17">
        <v>40</v>
      </c>
      <c r="I50" s="18">
        <f>IF(M50="","",VLOOKUP(M50,Calculation!$B$96:$E$189,2,FALSE))</f>
        <v>0</v>
      </c>
      <c r="J50" s="18">
        <f>IF(M50="","",VLOOKUP(M50,Calculation!$B$96:$E$189,3,FALSE))</f>
        <v>0</v>
      </c>
      <c r="K50" s="18">
        <f>IF(M50="","",VLOOKUP(M50,Calculation!$B$96:$G$189,5,FALSE))</f>
        <v>0</v>
      </c>
      <c r="L50" s="18">
        <f>IF(M50="","",VLOOKUP(M50,Calculation!$B$96:$G$189,6,FALSE))</f>
        <v>0</v>
      </c>
      <c r="M50" s="19">
        <f>IF(LARGE(Calculation!$B$96:$B$189,H50)=0,"",LARGE(Calculation!$B$96:$B$189,H50))</f>
        <v>4.96E-3</v>
      </c>
    </row>
    <row r="51" spans="1:13" ht="12" customHeight="1">
      <c r="A51" s="17">
        <v>41</v>
      </c>
      <c r="B51" s="18" t="str">
        <f>IF(F51="","",VLOOKUP(F51,Calculation!$B$3:$E$94,2,FALSE))</f>
        <v>Jack Woodhall</v>
      </c>
      <c r="C51" s="18" t="str">
        <f>IF(F51="","",VLOOKUP(F51,Calculation!$B$3:$E$94,3,FALSE))</f>
        <v>Freedom Tri</v>
      </c>
      <c r="D51" s="18">
        <f>IF(F51="","",VLOOKUP(F51,Calculation!$B$3:$G$94,5,FALSE))</f>
        <v>1</v>
      </c>
      <c r="E51" s="18">
        <f>IF(F51="","",VLOOKUP(F51,Calculation!$B$3:$G$94,6,FALSE))</f>
        <v>1</v>
      </c>
      <c r="F51" s="19">
        <f>IF(LARGE(Calculation!$B$3:$B$94,A51)=0,"",LARGE(Calculation!$B$3:$B$94,A51))</f>
        <v>6664.9569178912261</v>
      </c>
      <c r="H51" s="17">
        <v>41</v>
      </c>
      <c r="I51" s="18">
        <f>IF(M51="","",VLOOKUP(M51,Calculation!$B$96:$E$189,2,FALSE))</f>
        <v>0</v>
      </c>
      <c r="J51" s="18">
        <f>IF(M51="","",VLOOKUP(M51,Calculation!$B$96:$E$189,3,FALSE))</f>
        <v>0</v>
      </c>
      <c r="K51" s="18">
        <f>IF(M51="","",VLOOKUP(M51,Calculation!$B$96:$G$189,5,FALSE))</f>
        <v>0</v>
      </c>
      <c r="L51" s="18">
        <f>IF(M51="","",VLOOKUP(M51,Calculation!$B$96:$G$189,6,FALSE))</f>
        <v>0</v>
      </c>
      <c r="M51" s="19">
        <f>IF(LARGE(Calculation!$B$96:$B$189,H51)=0,"",LARGE(Calculation!$B$96:$B$189,H51))</f>
        <v>4.9500000000000004E-3</v>
      </c>
    </row>
    <row r="52" spans="1:13" ht="12" customHeight="1">
      <c r="A52" s="17">
        <v>42</v>
      </c>
      <c r="B52" s="18" t="str">
        <f>IF(F52="","",VLOOKUP(F52,Calculation!$B$3:$E$94,2,FALSE))</f>
        <v>Matthew Bedding</v>
      </c>
      <c r="C52" s="18" t="str">
        <f>IF(F52="","",VLOOKUP(F52,Calculation!$B$3:$E$94,3,FALSE))</f>
        <v>Tri-force</v>
      </c>
      <c r="D52" s="18">
        <f>IF(F52="","",VLOOKUP(F52,Calculation!$B$3:$G$94,5,FALSE))</f>
        <v>1</v>
      </c>
      <c r="E52" s="18">
        <f>IF(F52="","",VLOOKUP(F52,Calculation!$B$3:$G$94,6,FALSE))</f>
        <v>1</v>
      </c>
      <c r="F52" s="19">
        <f>IF(LARGE(Calculation!$B$3:$B$94,A52)=0,"",LARGE(Calculation!$B$3:$B$94,A52))</f>
        <v>6646.8259168253953</v>
      </c>
      <c r="H52" s="17">
        <v>42</v>
      </c>
      <c r="I52" s="18">
        <f>IF(M52="","",VLOOKUP(M52,Calculation!$B$96:$E$189,2,FALSE))</f>
        <v>0</v>
      </c>
      <c r="J52" s="18">
        <f>IF(M52="","",VLOOKUP(M52,Calculation!$B$96:$E$189,3,FALSE))</f>
        <v>0</v>
      </c>
      <c r="K52" s="18">
        <f>IF(M52="","",VLOOKUP(M52,Calculation!$B$96:$G$189,5,FALSE))</f>
        <v>0</v>
      </c>
      <c r="L52" s="18">
        <f>IF(M52="","",VLOOKUP(M52,Calculation!$B$96:$G$189,6,FALSE))</f>
        <v>0</v>
      </c>
      <c r="M52" s="19">
        <f>IF(LARGE(Calculation!$B$96:$B$189,H52)=0,"",LARGE(Calculation!$B$96:$B$189,H52))</f>
        <v>4.9399999999999999E-3</v>
      </c>
    </row>
    <row r="53" spans="1:13" ht="12" customHeight="1">
      <c r="A53" s="17">
        <v>43</v>
      </c>
      <c r="B53" s="18" t="str">
        <f>IF(F53="","",VLOOKUP(F53,Calculation!$B$3:$E$94,2,FALSE))</f>
        <v>Finn Potter</v>
      </c>
      <c r="C53" s="18" t="str">
        <f>IF(F53="","",VLOOKUP(F53,Calculation!$B$3:$E$94,3,FALSE))</f>
        <v>Walden Junior Tri</v>
      </c>
      <c r="D53" s="18">
        <f>IF(F53="","",VLOOKUP(F53,Calculation!$B$3:$G$94,5,FALSE))</f>
        <v>1</v>
      </c>
      <c r="E53" s="18">
        <f>IF(F53="","",VLOOKUP(F53,Calculation!$B$3:$G$94,6,FALSE))</f>
        <v>1</v>
      </c>
      <c r="F53" s="19">
        <f>IF(LARGE(Calculation!$B$3:$B$94,A53)=0,"",LARGE(Calculation!$B$3:$B$94,A53))</f>
        <v>6550.5495344566461</v>
      </c>
      <c r="H53" s="17">
        <v>43</v>
      </c>
      <c r="I53" s="18">
        <f>IF(M53="","",VLOOKUP(M53,Calculation!$B$96:$E$189,2,FALSE))</f>
        <v>0</v>
      </c>
      <c r="J53" s="18">
        <f>IF(M53="","",VLOOKUP(M53,Calculation!$B$96:$E$189,3,FALSE))</f>
        <v>0</v>
      </c>
      <c r="K53" s="18">
        <f>IF(M53="","",VLOOKUP(M53,Calculation!$B$96:$G$189,5,FALSE))</f>
        <v>0</v>
      </c>
      <c r="L53" s="18">
        <f>IF(M53="","",VLOOKUP(M53,Calculation!$B$96:$G$189,6,FALSE))</f>
        <v>0</v>
      </c>
      <c r="M53" s="19">
        <f>IF(LARGE(Calculation!$B$96:$B$189,H53)=0,"",LARGE(Calculation!$B$96:$B$189,H53))</f>
        <v>4.9300000000000004E-3</v>
      </c>
    </row>
    <row r="54" spans="1:13" ht="12" customHeight="1">
      <c r="A54" s="17">
        <v>44</v>
      </c>
      <c r="B54" s="18" t="str">
        <f>IF(F54="","",VLOOKUP(F54,Calculation!$B$3:$E$94,2,FALSE))</f>
        <v>John Rawlings</v>
      </c>
      <c r="C54" s="18" t="str">
        <f>IF(F54="","",VLOOKUP(F54,Calculation!$B$3:$E$94,3,FALSE))</f>
        <v>East Essex Tri</v>
      </c>
      <c r="D54" s="18">
        <f>IF(F54="","",VLOOKUP(F54,Calculation!$B$3:$G$94,5,FALSE))</f>
        <v>1</v>
      </c>
      <c r="E54" s="18">
        <f>IF(F54="","",VLOOKUP(F54,Calculation!$B$3:$G$94,6,FALSE))</f>
        <v>1</v>
      </c>
      <c r="F54" s="19">
        <f>IF(LARGE(Calculation!$B$3:$B$94,A54)=0,"",LARGE(Calculation!$B$3:$B$94,A54))</f>
        <v>6406.723328061782</v>
      </c>
      <c r="H54" s="17">
        <v>44</v>
      </c>
      <c r="I54" s="18">
        <f>IF(M54="","",VLOOKUP(M54,Calculation!$B$96:$E$189,2,FALSE))</f>
        <v>0</v>
      </c>
      <c r="J54" s="18">
        <f>IF(M54="","",VLOOKUP(M54,Calculation!$B$96:$E$189,3,FALSE))</f>
        <v>0</v>
      </c>
      <c r="K54" s="18">
        <f>IF(M54="","",VLOOKUP(M54,Calculation!$B$96:$G$189,5,FALSE))</f>
        <v>0</v>
      </c>
      <c r="L54" s="18">
        <f>IF(M54="","",VLOOKUP(M54,Calculation!$B$96:$G$189,6,FALSE))</f>
        <v>0</v>
      </c>
      <c r="M54" s="19">
        <f>IF(LARGE(Calculation!$B$96:$B$189,H54)=0,"",LARGE(Calculation!$B$96:$B$189,H54))</f>
        <v>4.9199999999999999E-3</v>
      </c>
    </row>
    <row r="55" spans="1:13" ht="12" customHeight="1">
      <c r="A55" s="17">
        <v>45</v>
      </c>
      <c r="B55" s="18" t="str">
        <f>IF(F55="","",VLOOKUP(F55,Calculation!$B$3:$E$94,2,FALSE))</f>
        <v>Oliver Anderson</v>
      </c>
      <c r="C55" s="18" t="str">
        <f>IF(F55="","",VLOOKUP(F55,Calculation!$B$3:$E$94,3,FALSE))</f>
        <v>Walden Junior Tri</v>
      </c>
      <c r="D55" s="18">
        <f>IF(F55="","",VLOOKUP(F55,Calculation!$B$3:$G$94,5,FALSE))</f>
        <v>1</v>
      </c>
      <c r="E55" s="18">
        <f>IF(F55="","",VLOOKUP(F55,Calculation!$B$3:$G$94,6,FALSE))</f>
        <v>1</v>
      </c>
      <c r="F55" s="19">
        <f>IF(LARGE(Calculation!$B$3:$B$94,A55)=0,"",LARGE(Calculation!$B$3:$B$94,A55))</f>
        <v>5681.445501789819</v>
      </c>
      <c r="H55" s="17">
        <v>45</v>
      </c>
      <c r="I55" s="18">
        <f>IF(M55="","",VLOOKUP(M55,Calculation!$B$96:$E$189,2,FALSE))</f>
        <v>0</v>
      </c>
      <c r="J55" s="18">
        <f>IF(M55="","",VLOOKUP(M55,Calculation!$B$96:$E$189,3,FALSE))</f>
        <v>0</v>
      </c>
      <c r="K55" s="18">
        <f>IF(M55="","",VLOOKUP(M55,Calculation!$B$96:$G$189,5,FALSE))</f>
        <v>0</v>
      </c>
      <c r="L55" s="18">
        <f>IF(M55="","",VLOOKUP(M55,Calculation!$B$96:$G$189,6,FALSE))</f>
        <v>0</v>
      </c>
      <c r="M55" s="19">
        <f>IF(LARGE(Calculation!$B$96:$B$189,H55)=0,"",LARGE(Calculation!$B$96:$B$189,H55))</f>
        <v>4.9100000000000003E-3</v>
      </c>
    </row>
    <row r="56" spans="1:13" ht="12" customHeight="1">
      <c r="A56" s="17">
        <v>46</v>
      </c>
      <c r="B56" s="18">
        <f>IF(F56="","",VLOOKUP(F56,Calculation!$B$3:$E$94,2,FALSE))</f>
        <v>0</v>
      </c>
      <c r="C56" s="18">
        <f>IF(F56="","",VLOOKUP(F56,Calculation!$B$3:$E$94,3,FALSE))</f>
        <v>0</v>
      </c>
      <c r="D56" s="18">
        <f>IF(F56="","",VLOOKUP(F56,Calculation!$B$3:$G$94,5,FALSE))</f>
        <v>0</v>
      </c>
      <c r="E56" s="18">
        <f>IF(F56="","",VLOOKUP(F56,Calculation!$B$3:$G$94,6,FALSE))</f>
        <v>0</v>
      </c>
      <c r="F56" s="19">
        <f>IF(LARGE(Calculation!$B$3:$B$94,A56)=0,"",LARGE(Calculation!$B$3:$B$94,A56))</f>
        <v>1E-3</v>
      </c>
      <c r="H56" s="17">
        <v>46</v>
      </c>
      <c r="I56" s="18">
        <f>IF(M56="","",VLOOKUP(M56,Calculation!$B$96:$E$189,2,FALSE))</f>
        <v>0</v>
      </c>
      <c r="J56" s="18">
        <f>IF(M56="","",VLOOKUP(M56,Calculation!$B$96:$E$189,3,FALSE))</f>
        <v>0</v>
      </c>
      <c r="K56" s="18">
        <f>IF(M56="","",VLOOKUP(M56,Calculation!$B$96:$G$189,5,FALSE))</f>
        <v>0</v>
      </c>
      <c r="L56" s="18">
        <f>IF(M56="","",VLOOKUP(M56,Calculation!$B$96:$G$189,6,FALSE))</f>
        <v>0</v>
      </c>
      <c r="M56" s="19">
        <f>IF(LARGE(Calculation!$B$96:$B$189,H56)=0,"",LARGE(Calculation!$B$96:$B$189,H56))</f>
        <v>4.8999999999999998E-3</v>
      </c>
    </row>
    <row r="57" spans="1:13" ht="12" customHeight="1">
      <c r="A57" s="17">
        <v>47</v>
      </c>
      <c r="B57" s="18">
        <f>IF(F57="","",VLOOKUP(F57,Calculation!$B$3:$E$94,2,FALSE))</f>
        <v>0</v>
      </c>
      <c r="C57" s="18">
        <f>IF(F57="","",VLOOKUP(F57,Calculation!$B$3:$E$94,3,FALSE))</f>
        <v>0</v>
      </c>
      <c r="D57" s="18">
        <f>IF(F57="","",VLOOKUP(F57,Calculation!$B$3:$G$94,5,FALSE))</f>
        <v>0</v>
      </c>
      <c r="E57" s="18">
        <f>IF(F57="","",VLOOKUP(F57,Calculation!$B$3:$G$94,6,FALSE))</f>
        <v>0</v>
      </c>
      <c r="F57" s="19">
        <f>IF(LARGE(Calculation!$B$3:$B$94,A57)=0,"",LARGE(Calculation!$B$3:$B$94,A57))</f>
        <v>9.9000000000000021E-4</v>
      </c>
      <c r="H57" s="17">
        <v>47</v>
      </c>
      <c r="I57" s="18">
        <f>IF(M57="","",VLOOKUP(M57,Calculation!$B$96:$E$189,2,FALSE))</f>
        <v>0</v>
      </c>
      <c r="J57" s="18">
        <f>IF(M57="","",VLOOKUP(M57,Calculation!$B$96:$E$189,3,FALSE))</f>
        <v>0</v>
      </c>
      <c r="K57" s="18">
        <f>IF(M57="","",VLOOKUP(M57,Calculation!$B$96:$G$189,5,FALSE))</f>
        <v>0</v>
      </c>
      <c r="L57" s="18">
        <f>IF(M57="","",VLOOKUP(M57,Calculation!$B$96:$G$189,6,FALSE))</f>
        <v>0</v>
      </c>
      <c r="M57" s="19">
        <f>IF(LARGE(Calculation!$B$96:$B$189,H57)=0,"",LARGE(Calculation!$B$96:$B$189,H57))</f>
        <v>4.8900000000000002E-3</v>
      </c>
    </row>
    <row r="58" spans="1:13" ht="12" customHeight="1">
      <c r="A58" s="17">
        <v>48</v>
      </c>
      <c r="B58" s="18">
        <f>IF(F58="","",VLOOKUP(F58,Calculation!$B$3:$E$94,2,FALSE))</f>
        <v>0</v>
      </c>
      <c r="C58" s="18">
        <f>IF(F58="","",VLOOKUP(F58,Calculation!$B$3:$E$94,3,FALSE))</f>
        <v>0</v>
      </c>
      <c r="D58" s="18">
        <f>IF(F58="","",VLOOKUP(F58,Calculation!$B$3:$G$94,5,FALSE))</f>
        <v>0</v>
      </c>
      <c r="E58" s="18">
        <f>IF(F58="","",VLOOKUP(F58,Calculation!$B$3:$G$94,6,FALSE))</f>
        <v>0</v>
      </c>
      <c r="F58" s="19">
        <f>IF(LARGE(Calculation!$B$3:$B$94,A58)=0,"",LARGE(Calculation!$B$3:$B$94,A58))</f>
        <v>9.7999999999999997E-4</v>
      </c>
      <c r="H58" s="17">
        <v>48</v>
      </c>
      <c r="I58" s="18">
        <f>IF(M58="","",VLOOKUP(M58,Calculation!$B$96:$E$189,2,FALSE))</f>
        <v>0</v>
      </c>
      <c r="J58" s="18">
        <f>IF(M58="","",VLOOKUP(M58,Calculation!$B$96:$E$189,3,FALSE))</f>
        <v>0</v>
      </c>
      <c r="K58" s="18">
        <f>IF(M58="","",VLOOKUP(M58,Calculation!$B$96:$G$189,5,FALSE))</f>
        <v>0</v>
      </c>
      <c r="L58" s="18">
        <f>IF(M58="","",VLOOKUP(M58,Calculation!$B$96:$G$189,6,FALSE))</f>
        <v>0</v>
      </c>
      <c r="M58" s="19">
        <f>IF(LARGE(Calculation!$B$96:$B$189,H58)=0,"",LARGE(Calculation!$B$96:$B$189,H58))</f>
        <v>4.8799999999999998E-3</v>
      </c>
    </row>
    <row r="59" spans="1:13" ht="12" customHeight="1">
      <c r="A59" s="17">
        <v>49</v>
      </c>
      <c r="B59" s="18">
        <f>IF(F59="","",VLOOKUP(F59,Calculation!$B$3:$E$94,2,FALSE))</f>
        <v>0</v>
      </c>
      <c r="C59" s="18">
        <f>IF(F59="","",VLOOKUP(F59,Calculation!$B$3:$E$94,3,FALSE))</f>
        <v>0</v>
      </c>
      <c r="D59" s="18">
        <f>IF(F59="","",VLOOKUP(F59,Calculation!$B$3:$G$94,5,FALSE))</f>
        <v>0</v>
      </c>
      <c r="E59" s="18">
        <f>IF(F59="","",VLOOKUP(F59,Calculation!$B$3:$G$94,6,FALSE))</f>
        <v>0</v>
      </c>
      <c r="F59" s="19">
        <f>IF(LARGE(Calculation!$B$3:$B$94,A59)=0,"",LARGE(Calculation!$B$3:$B$94,A59))</f>
        <v>9.7000000000000016E-4</v>
      </c>
      <c r="H59" s="17">
        <v>49</v>
      </c>
      <c r="I59" s="18">
        <f>IF(M59="","",VLOOKUP(M59,Calculation!$B$96:$E$189,2,FALSE))</f>
        <v>0</v>
      </c>
      <c r="J59" s="18">
        <f>IF(M59="","",VLOOKUP(M59,Calculation!$B$96:$E$189,3,FALSE))</f>
        <v>0</v>
      </c>
      <c r="K59" s="18">
        <f>IF(M59="","",VLOOKUP(M59,Calculation!$B$96:$G$189,5,FALSE))</f>
        <v>0</v>
      </c>
      <c r="L59" s="18">
        <f>IF(M59="","",VLOOKUP(M59,Calculation!$B$96:$G$189,6,FALSE))</f>
        <v>0</v>
      </c>
      <c r="M59" s="19">
        <f>IF(LARGE(Calculation!$B$96:$B$189,H59)=0,"",LARGE(Calculation!$B$96:$B$189,H59))</f>
        <v>4.8700000000000002E-3</v>
      </c>
    </row>
    <row r="60" spans="1:13" ht="12" customHeight="1">
      <c r="A60" s="17">
        <v>50</v>
      </c>
      <c r="B60" s="18">
        <f>IF(F60="","",VLOOKUP(F60,Calculation!$B$3:$E$94,2,FALSE))</f>
        <v>0</v>
      </c>
      <c r="C60" s="18">
        <f>IF(F60="","",VLOOKUP(F60,Calculation!$B$3:$E$94,3,FALSE))</f>
        <v>0</v>
      </c>
      <c r="D60" s="18">
        <f>IF(F60="","",VLOOKUP(F60,Calculation!$B$3:$G$94,5,FALSE))</f>
        <v>0</v>
      </c>
      <c r="E60" s="18">
        <f>IF(F60="","",VLOOKUP(F60,Calculation!$B$3:$G$94,6,FALSE))</f>
        <v>0</v>
      </c>
      <c r="F60" s="19">
        <f>IF(LARGE(Calculation!$B$3:$B$94,A60)=0,"",LARGE(Calculation!$B$3:$B$94,A60))</f>
        <v>9.6000000000000013E-4</v>
      </c>
      <c r="H60" s="17">
        <v>50</v>
      </c>
      <c r="I60" s="18">
        <f>IF(M60="","",VLOOKUP(M60,Calculation!$B$96:$E$189,2,FALSE))</f>
        <v>0</v>
      </c>
      <c r="J60" s="18">
        <f>IF(M60="","",VLOOKUP(M60,Calculation!$B$96:$E$189,3,FALSE))</f>
        <v>0</v>
      </c>
      <c r="K60" s="18">
        <f>IF(M60="","",VLOOKUP(M60,Calculation!$B$96:$G$189,5,FALSE))</f>
        <v>0</v>
      </c>
      <c r="L60" s="18">
        <f>IF(M60="","",VLOOKUP(M60,Calculation!$B$96:$G$189,6,FALSE))</f>
        <v>0</v>
      </c>
      <c r="M60" s="19">
        <f>IF(LARGE(Calculation!$B$96:$B$189,H60)=0,"",LARGE(Calculation!$B$96:$B$189,H60))</f>
        <v>4.8599999999999997E-3</v>
      </c>
    </row>
    <row r="61" spans="1:13" ht="12" customHeight="1">
      <c r="A61" s="17">
        <v>51</v>
      </c>
      <c r="B61" s="18">
        <f>IF(F61="","",VLOOKUP(F61,Calculation!$B$3:$E$94,2,FALSE))</f>
        <v>0</v>
      </c>
      <c r="C61" s="18">
        <f>IF(F61="","",VLOOKUP(F61,Calculation!$B$3:$E$94,3,FALSE))</f>
        <v>0</v>
      </c>
      <c r="D61" s="18">
        <f>IF(F61="","",VLOOKUP(F61,Calculation!$B$3:$G$94,5,FALSE))</f>
        <v>0</v>
      </c>
      <c r="E61" s="18">
        <f>IF(F61="","",VLOOKUP(F61,Calculation!$B$3:$G$94,6,FALSE))</f>
        <v>0</v>
      </c>
      <c r="F61" s="19">
        <f>IF(LARGE(Calculation!$B$3:$B$94,A61)=0,"",LARGE(Calculation!$B$3:$B$94,A61))</f>
        <v>9.5000000000000011E-4</v>
      </c>
      <c r="H61" s="17">
        <v>51</v>
      </c>
      <c r="I61" s="18">
        <f>IF(M61="","",VLOOKUP(M61,Calculation!$B$96:$E$189,2,FALSE))</f>
        <v>0</v>
      </c>
      <c r="J61" s="18">
        <f>IF(M61="","",VLOOKUP(M61,Calculation!$B$96:$E$189,3,FALSE))</f>
        <v>0</v>
      </c>
      <c r="K61" s="18">
        <f>IF(M61="","",VLOOKUP(M61,Calculation!$B$96:$G$189,5,FALSE))</f>
        <v>0</v>
      </c>
      <c r="L61" s="18">
        <f>IF(M61="","",VLOOKUP(M61,Calculation!$B$96:$G$189,6,FALSE))</f>
        <v>0</v>
      </c>
      <c r="M61" s="19">
        <f>IF(LARGE(Calculation!$B$96:$B$189,H61)=0,"",LARGE(Calculation!$B$96:$B$189,H61))</f>
        <v>4.8500000000000001E-3</v>
      </c>
    </row>
    <row r="62" spans="1:13" ht="12" customHeight="1">
      <c r="A62" s="17">
        <v>52</v>
      </c>
      <c r="B62" s="18">
        <f>IF(F62="","",VLOOKUP(F62,Calculation!$B$3:$E$94,2,FALSE))</f>
        <v>0</v>
      </c>
      <c r="C62" s="18">
        <f>IF(F62="","",VLOOKUP(F62,Calculation!$B$3:$E$94,3,FALSE))</f>
        <v>0</v>
      </c>
      <c r="D62" s="18">
        <f>IF(F62="","",VLOOKUP(F62,Calculation!$B$3:$G$94,5,FALSE))</f>
        <v>0</v>
      </c>
      <c r="E62" s="18">
        <f>IF(F62="","",VLOOKUP(F62,Calculation!$B$3:$G$94,6,FALSE))</f>
        <v>0</v>
      </c>
      <c r="F62" s="19">
        <f>IF(LARGE(Calculation!$B$3:$B$94,A62)=0,"",LARGE(Calculation!$B$3:$B$94,A62))</f>
        <v>9.4000000000000008E-4</v>
      </c>
      <c r="H62" s="17">
        <v>52</v>
      </c>
      <c r="I62" s="18">
        <f>IF(M62="","",VLOOKUP(M62,Calculation!$B$96:$E$189,2,FALSE))</f>
        <v>0</v>
      </c>
      <c r="J62" s="18">
        <f>IF(M62="","",VLOOKUP(M62,Calculation!$B$96:$E$189,3,FALSE))</f>
        <v>0</v>
      </c>
      <c r="K62" s="18">
        <f>IF(M62="","",VLOOKUP(M62,Calculation!$B$96:$G$189,5,FALSE))</f>
        <v>0</v>
      </c>
      <c r="L62" s="18">
        <f>IF(M62="","",VLOOKUP(M62,Calculation!$B$96:$G$189,6,FALSE))</f>
        <v>0</v>
      </c>
      <c r="M62" s="19">
        <f>IF(LARGE(Calculation!$B$96:$B$189,H62)=0,"",LARGE(Calculation!$B$96:$B$189,H62))</f>
        <v>4.8399999999999997E-3</v>
      </c>
    </row>
    <row r="63" spans="1:13" ht="12" customHeight="1">
      <c r="A63" s="17">
        <v>53</v>
      </c>
      <c r="B63" s="18">
        <f>IF(F63="","",VLOOKUP(F63,Calculation!$B$3:$E$94,2,FALSE))</f>
        <v>0</v>
      </c>
      <c r="C63" s="18">
        <f>IF(F63="","",VLOOKUP(F63,Calculation!$B$3:$E$94,3,FALSE))</f>
        <v>0</v>
      </c>
      <c r="D63" s="18">
        <f>IF(F63="","",VLOOKUP(F63,Calculation!$B$3:$G$94,5,FALSE))</f>
        <v>0</v>
      </c>
      <c r="E63" s="18">
        <f>IF(F63="","",VLOOKUP(F63,Calculation!$B$3:$G$94,6,FALSE))</f>
        <v>0</v>
      </c>
      <c r="F63" s="19">
        <f>IF(LARGE(Calculation!$B$3:$B$94,A63)=0,"",LARGE(Calculation!$B$3:$B$94,A63))</f>
        <v>9.3000000000000005E-4</v>
      </c>
      <c r="H63" s="17">
        <v>53</v>
      </c>
      <c r="I63" s="18">
        <f>IF(M63="","",VLOOKUP(M63,Calculation!$B$96:$E$189,2,FALSE))</f>
        <v>0</v>
      </c>
      <c r="J63" s="18">
        <f>IF(M63="","",VLOOKUP(M63,Calculation!$B$96:$E$189,3,FALSE))</f>
        <v>0</v>
      </c>
      <c r="K63" s="18">
        <f>IF(M63="","",VLOOKUP(M63,Calculation!$B$96:$G$189,5,FALSE))</f>
        <v>0</v>
      </c>
      <c r="L63" s="18">
        <f>IF(M63="","",VLOOKUP(M63,Calculation!$B$96:$G$189,6,FALSE))</f>
        <v>0</v>
      </c>
      <c r="M63" s="19">
        <f>IF(LARGE(Calculation!$B$96:$B$189,H63)=0,"",LARGE(Calculation!$B$96:$B$189,H63))</f>
        <v>4.8300000000000001E-3</v>
      </c>
    </row>
    <row r="64" spans="1:13" ht="12" customHeight="1">
      <c r="A64" s="17">
        <v>54</v>
      </c>
      <c r="B64" s="18">
        <f>IF(F64="","",VLOOKUP(F64,Calculation!$B$3:$E$94,2,FALSE))</f>
        <v>0</v>
      </c>
      <c r="C64" s="18">
        <f>IF(F64="","",VLOOKUP(F64,Calculation!$B$3:$E$94,3,FALSE))</f>
        <v>0</v>
      </c>
      <c r="D64" s="18">
        <f>IF(F64="","",VLOOKUP(F64,Calculation!$B$3:$G$94,5,FALSE))</f>
        <v>0</v>
      </c>
      <c r="E64" s="18">
        <f>IF(F64="","",VLOOKUP(F64,Calculation!$B$3:$G$94,6,FALSE))</f>
        <v>0</v>
      </c>
      <c r="F64" s="19">
        <f>IF(LARGE(Calculation!$B$3:$B$94,A64)=0,"",LARGE(Calculation!$B$3:$B$94,A64))</f>
        <v>9.2000000000000014E-4</v>
      </c>
      <c r="H64" s="17">
        <v>54</v>
      </c>
      <c r="I64" s="18">
        <f>IF(M64="","",VLOOKUP(M64,Calculation!$B$96:$E$189,2,FALSE))</f>
        <v>0</v>
      </c>
      <c r="J64" s="18">
        <f>IF(M64="","",VLOOKUP(M64,Calculation!$B$96:$E$189,3,FALSE))</f>
        <v>0</v>
      </c>
      <c r="K64" s="18">
        <f>IF(M64="","",VLOOKUP(M64,Calculation!$B$96:$G$189,5,FALSE))</f>
        <v>0</v>
      </c>
      <c r="L64" s="18">
        <f>IF(M64="","",VLOOKUP(M64,Calculation!$B$96:$G$189,6,FALSE))</f>
        <v>0</v>
      </c>
      <c r="M64" s="19">
        <f>IF(LARGE(Calculation!$B$96:$B$189,H64)=0,"",LARGE(Calculation!$B$96:$B$189,H64))</f>
        <v>4.8199999999999996E-3</v>
      </c>
    </row>
    <row r="65" spans="1:13" ht="12" customHeight="1">
      <c r="A65" s="17">
        <v>55</v>
      </c>
      <c r="B65" s="18">
        <f>IF(F65="","",VLOOKUP(F65,Calculation!$B$3:$E$94,2,FALSE))</f>
        <v>0</v>
      </c>
      <c r="C65" s="18">
        <f>IF(F65="","",VLOOKUP(F65,Calculation!$B$3:$E$94,3,FALSE))</f>
        <v>0</v>
      </c>
      <c r="D65" s="18">
        <f>IF(F65="","",VLOOKUP(F65,Calculation!$B$3:$G$94,5,FALSE))</f>
        <v>0</v>
      </c>
      <c r="E65" s="18">
        <f>IF(F65="","",VLOOKUP(F65,Calculation!$B$3:$G$94,6,FALSE))</f>
        <v>0</v>
      </c>
      <c r="F65" s="19">
        <f>IF(LARGE(Calculation!$B$3:$B$94,A65)=0,"",LARGE(Calculation!$B$3:$B$94,A65))</f>
        <v>9.1000000000000011E-4</v>
      </c>
      <c r="H65" s="17">
        <v>55</v>
      </c>
      <c r="I65" s="18">
        <f>IF(M65="","",VLOOKUP(M65,Calculation!$B$96:$E$189,2,FALSE))</f>
        <v>0</v>
      </c>
      <c r="J65" s="18">
        <f>IF(M65="","",VLOOKUP(M65,Calculation!$B$96:$E$189,3,FALSE))</f>
        <v>0</v>
      </c>
      <c r="K65" s="18">
        <f>IF(M65="","",VLOOKUP(M65,Calculation!$B$96:$G$189,5,FALSE))</f>
        <v>0</v>
      </c>
      <c r="L65" s="18">
        <f>IF(M65="","",VLOOKUP(M65,Calculation!$B$96:$G$189,6,FALSE))</f>
        <v>0</v>
      </c>
      <c r="M65" s="19">
        <f>IF(LARGE(Calculation!$B$96:$B$189,H65)=0,"",LARGE(Calculation!$B$96:$B$189,H65))</f>
        <v>4.81E-3</v>
      </c>
    </row>
    <row r="66" spans="1:13" ht="12" customHeight="1">
      <c r="A66" s="17">
        <v>56</v>
      </c>
      <c r="B66" s="18">
        <f>IF(F66="","",VLOOKUP(F66,Calculation!$B$3:$E$94,2,FALSE))</f>
        <v>0</v>
      </c>
      <c r="C66" s="18">
        <f>IF(F66="","",VLOOKUP(F66,Calculation!$B$3:$E$94,3,FALSE))</f>
        <v>0</v>
      </c>
      <c r="D66" s="18">
        <f>IF(F66="","",VLOOKUP(F66,Calculation!$B$3:$G$94,5,FALSE))</f>
        <v>0</v>
      </c>
      <c r="E66" s="18">
        <f>IF(F66="","",VLOOKUP(F66,Calculation!$B$3:$G$94,6,FALSE))</f>
        <v>0</v>
      </c>
      <c r="F66" s="19">
        <f>IF(LARGE(Calculation!$B$3:$B$94,A66)=0,"",LARGE(Calculation!$B$3:$B$94,A66))</f>
        <v>9.0000000000000008E-4</v>
      </c>
      <c r="H66" s="17">
        <v>56</v>
      </c>
      <c r="I66" s="18">
        <f>IF(M66="","",VLOOKUP(M66,Calculation!$B$96:$E$189,2,FALSE))</f>
        <v>0</v>
      </c>
      <c r="J66" s="18">
        <f>IF(M66="","",VLOOKUP(M66,Calculation!$B$96:$E$189,3,FALSE))</f>
        <v>0</v>
      </c>
      <c r="K66" s="18">
        <f>IF(M66="","",VLOOKUP(M66,Calculation!$B$96:$G$189,5,FALSE))</f>
        <v>0</v>
      </c>
      <c r="L66" s="18">
        <f>IF(M66="","",VLOOKUP(M66,Calculation!$B$96:$G$189,6,FALSE))</f>
        <v>0</v>
      </c>
      <c r="M66" s="19">
        <f>IF(LARGE(Calculation!$B$96:$B$189,H66)=0,"",LARGE(Calculation!$B$96:$B$189,H66))</f>
        <v>4.7999999999999996E-3</v>
      </c>
    </row>
    <row r="67" spans="1:13" ht="12" customHeight="1">
      <c r="A67" s="17">
        <v>57</v>
      </c>
      <c r="B67" s="18">
        <f>IF(F67="","",VLOOKUP(F67,Calculation!$B$3:$E$94,2,FALSE))</f>
        <v>0</v>
      </c>
      <c r="C67" s="18">
        <f>IF(F67="","",VLOOKUP(F67,Calculation!$B$3:$E$94,3,FALSE))</f>
        <v>0</v>
      </c>
      <c r="D67" s="18">
        <f>IF(F67="","",VLOOKUP(F67,Calculation!$B$3:$G$94,5,FALSE))</f>
        <v>0</v>
      </c>
      <c r="E67" s="18">
        <f>IF(F67="","",VLOOKUP(F67,Calculation!$B$3:$G$94,6,FALSE))</f>
        <v>0</v>
      </c>
      <c r="F67" s="19">
        <f>IF(LARGE(Calculation!$B$3:$B$94,A67)=0,"",LARGE(Calculation!$B$3:$B$94,A67))</f>
        <v>8.9000000000000006E-4</v>
      </c>
      <c r="H67" s="17">
        <v>57</v>
      </c>
      <c r="I67" s="18">
        <f>IF(M67="","",VLOOKUP(M67,Calculation!$B$96:$E$189,2,FALSE))</f>
        <v>0</v>
      </c>
      <c r="J67" s="18">
        <f>IF(M67="","",VLOOKUP(M67,Calculation!$B$96:$E$189,3,FALSE))</f>
        <v>0</v>
      </c>
      <c r="K67" s="18">
        <f>IF(M67="","",VLOOKUP(M67,Calculation!$B$96:$G$189,5,FALSE))</f>
        <v>0</v>
      </c>
      <c r="L67" s="18">
        <f>IF(M67="","",VLOOKUP(M67,Calculation!$B$96:$G$189,6,FALSE))</f>
        <v>0</v>
      </c>
      <c r="M67" s="19">
        <f>IF(LARGE(Calculation!$B$96:$B$189,H67)=0,"",LARGE(Calculation!$B$96:$B$189,H67))</f>
        <v>4.79E-3</v>
      </c>
    </row>
    <row r="68" spans="1:13" ht="12" customHeight="1">
      <c r="A68" s="17">
        <v>58</v>
      </c>
      <c r="B68" s="18">
        <f>IF(F68="","",VLOOKUP(F68,Calculation!$B$3:$E$94,2,FALSE))</f>
        <v>0</v>
      </c>
      <c r="C68" s="18">
        <f>IF(F68="","",VLOOKUP(F68,Calculation!$B$3:$E$94,3,FALSE))</f>
        <v>0</v>
      </c>
      <c r="D68" s="18">
        <f>IF(F68="","",VLOOKUP(F68,Calculation!$B$3:$G$94,5,FALSE))</f>
        <v>0</v>
      </c>
      <c r="E68" s="18">
        <f>IF(F68="","",VLOOKUP(F68,Calculation!$B$3:$G$94,6,FALSE))</f>
        <v>0</v>
      </c>
      <c r="F68" s="19">
        <f>IF(LARGE(Calculation!$B$3:$B$94,A68)=0,"",LARGE(Calculation!$B$3:$B$94,A68))</f>
        <v>8.8000000000000014E-4</v>
      </c>
      <c r="H68" s="17">
        <v>58</v>
      </c>
      <c r="I68" s="18">
        <f>IF(M68="","",VLOOKUP(M68,Calculation!$B$96:$E$189,2,FALSE))</f>
        <v>0</v>
      </c>
      <c r="J68" s="18">
        <f>IF(M68="","",VLOOKUP(M68,Calculation!$B$96:$E$189,3,FALSE))</f>
        <v>0</v>
      </c>
      <c r="K68" s="18">
        <f>IF(M68="","",VLOOKUP(M68,Calculation!$B$96:$G$189,5,FALSE))</f>
        <v>0</v>
      </c>
      <c r="L68" s="18">
        <f>IF(M68="","",VLOOKUP(M68,Calculation!$B$96:$G$189,6,FALSE))</f>
        <v>0</v>
      </c>
      <c r="M68" s="19">
        <f>IF(LARGE(Calculation!$B$96:$B$189,H68)=0,"",LARGE(Calculation!$B$96:$B$189,H68))</f>
        <v>4.7800000000000004E-3</v>
      </c>
    </row>
    <row r="69" spans="1:13" ht="12" customHeight="1">
      <c r="A69" s="17">
        <v>59</v>
      </c>
      <c r="B69" s="18">
        <f>IF(F69="","",VLOOKUP(F69,Calculation!$B$3:$E$94,2,FALSE))</f>
        <v>0</v>
      </c>
      <c r="C69" s="18">
        <f>IF(F69="","",VLOOKUP(F69,Calculation!$B$3:$E$94,3,FALSE))</f>
        <v>0</v>
      </c>
      <c r="D69" s="18">
        <f>IF(F69="","",VLOOKUP(F69,Calculation!$B$3:$G$94,5,FALSE))</f>
        <v>0</v>
      </c>
      <c r="E69" s="18">
        <f>IF(F69="","",VLOOKUP(F69,Calculation!$B$3:$G$94,6,FALSE))</f>
        <v>0</v>
      </c>
      <c r="F69" s="19">
        <f>IF(LARGE(Calculation!$B$3:$B$94,A69)=0,"",LARGE(Calculation!$B$3:$B$94,A69))</f>
        <v>8.7000000000000011E-4</v>
      </c>
      <c r="H69" s="17">
        <v>59</v>
      </c>
      <c r="I69" s="18">
        <f>IF(M69="","",VLOOKUP(M69,Calculation!$B$96:$E$189,2,FALSE))</f>
        <v>0</v>
      </c>
      <c r="J69" s="18">
        <f>IF(M69="","",VLOOKUP(M69,Calculation!$B$96:$E$189,3,FALSE))</f>
        <v>0</v>
      </c>
      <c r="K69" s="18">
        <f>IF(M69="","",VLOOKUP(M69,Calculation!$B$96:$G$189,5,FALSE))</f>
        <v>0</v>
      </c>
      <c r="L69" s="18">
        <f>IF(M69="","",VLOOKUP(M69,Calculation!$B$96:$G$189,6,FALSE))</f>
        <v>0</v>
      </c>
      <c r="M69" s="19">
        <f>IF(LARGE(Calculation!$B$96:$B$189,H69)=0,"",LARGE(Calculation!$B$96:$B$189,H69))</f>
        <v>4.7699999999999999E-3</v>
      </c>
    </row>
    <row r="70" spans="1:13" ht="12" customHeight="1">
      <c r="A70" s="17">
        <v>60</v>
      </c>
      <c r="B70" s="18">
        <f>IF(F70="","",VLOOKUP(F70,Calculation!$B$3:$E$94,2,FALSE))</f>
        <v>0</v>
      </c>
      <c r="C70" s="18">
        <f>IF(F70="","",VLOOKUP(F70,Calculation!$B$3:$E$94,3,FALSE))</f>
        <v>0</v>
      </c>
      <c r="D70" s="18">
        <f>IF(F70="","",VLOOKUP(F70,Calculation!$B$3:$G$94,5,FALSE))</f>
        <v>0</v>
      </c>
      <c r="E70" s="18">
        <f>IF(F70="","",VLOOKUP(F70,Calculation!$B$3:$G$94,6,FALSE))</f>
        <v>0</v>
      </c>
      <c r="F70" s="19">
        <f>IF(LARGE(Calculation!$B$3:$B$94,A70)=0,"",LARGE(Calculation!$B$3:$B$94,A70))</f>
        <v>8.6000000000000009E-4</v>
      </c>
      <c r="H70" s="17">
        <v>60</v>
      </c>
      <c r="I70" s="18">
        <f>IF(M70="","",VLOOKUP(M70,Calculation!$B$96:$E$189,2,FALSE))</f>
        <v>0</v>
      </c>
      <c r="J70" s="18">
        <f>IF(M70="","",VLOOKUP(M70,Calculation!$B$96:$E$189,3,FALSE))</f>
        <v>0</v>
      </c>
      <c r="K70" s="18">
        <f>IF(M70="","",VLOOKUP(M70,Calculation!$B$96:$G$189,5,FALSE))</f>
        <v>0</v>
      </c>
      <c r="L70" s="18">
        <f>IF(M70="","",VLOOKUP(M70,Calculation!$B$96:$G$189,6,FALSE))</f>
        <v>0</v>
      </c>
      <c r="M70" s="19">
        <f>IF(LARGE(Calculation!$B$96:$B$189,H70)=0,"",LARGE(Calculation!$B$96:$B$189,H70))</f>
        <v>4.7600000000000003E-3</v>
      </c>
    </row>
    <row r="71" spans="1:13" ht="12" customHeight="1">
      <c r="A71" s="17">
        <v>61</v>
      </c>
      <c r="B71" s="18">
        <f>IF(F71="","",VLOOKUP(F71,Calculation!$B$3:$E$94,2,FALSE))</f>
        <v>0</v>
      </c>
      <c r="C71" s="18">
        <f>IF(F71="","",VLOOKUP(F71,Calculation!$B$3:$E$94,3,FALSE))</f>
        <v>0</v>
      </c>
      <c r="D71" s="18">
        <f>IF(F71="","",VLOOKUP(F71,Calculation!$B$3:$G$94,5,FALSE))</f>
        <v>0</v>
      </c>
      <c r="E71" s="18">
        <f>IF(F71="","",VLOOKUP(F71,Calculation!$B$3:$G$94,6,FALSE))</f>
        <v>0</v>
      </c>
      <c r="F71" s="19">
        <f>IF(LARGE(Calculation!$B$3:$B$94,A71)=0,"",LARGE(Calculation!$B$3:$B$94,A71))</f>
        <v>8.5000000000000006E-4</v>
      </c>
      <c r="H71" s="17">
        <v>61</v>
      </c>
      <c r="I71" s="18">
        <f>IF(M71="","",VLOOKUP(M71,Calculation!$B$96:$E$189,2,FALSE))</f>
        <v>0</v>
      </c>
      <c r="J71" s="18">
        <f>IF(M71="","",VLOOKUP(M71,Calculation!$B$96:$E$189,3,FALSE))</f>
        <v>0</v>
      </c>
      <c r="K71" s="18">
        <f>IF(M71="","",VLOOKUP(M71,Calculation!$B$96:$G$189,5,FALSE))</f>
        <v>0</v>
      </c>
      <c r="L71" s="18">
        <f>IF(M71="","",VLOOKUP(M71,Calculation!$B$96:$G$189,6,FALSE))</f>
        <v>0</v>
      </c>
      <c r="M71" s="19">
        <f>IF(LARGE(Calculation!$B$96:$B$189,H71)=0,"",LARGE(Calculation!$B$96:$B$189,H71))</f>
        <v>4.7499999999999999E-3</v>
      </c>
    </row>
    <row r="72" spans="1:13" ht="12" customHeight="1">
      <c r="A72" s="17">
        <v>62</v>
      </c>
      <c r="B72" s="18">
        <f>IF(F72="","",VLOOKUP(F72,Calculation!$B$3:$E$94,2,FALSE))</f>
        <v>0</v>
      </c>
      <c r="C72" s="18">
        <f>IF(F72="","",VLOOKUP(F72,Calculation!$B$3:$E$94,3,FALSE))</f>
        <v>0</v>
      </c>
      <c r="D72" s="18">
        <f>IF(F72="","",VLOOKUP(F72,Calculation!$B$3:$G$94,5,FALSE))</f>
        <v>0</v>
      </c>
      <c r="E72" s="18">
        <f>IF(F72="","",VLOOKUP(F72,Calculation!$B$3:$G$94,6,FALSE))</f>
        <v>0</v>
      </c>
      <c r="F72" s="19">
        <f>IF(LARGE(Calculation!$B$3:$B$94,A72)=0,"",LARGE(Calculation!$B$3:$B$94,A72))</f>
        <v>8.4000000000000014E-4</v>
      </c>
      <c r="H72" s="17">
        <v>62</v>
      </c>
      <c r="I72" s="18">
        <f>IF(M72="","",VLOOKUP(M72,Calculation!$B$96:$E$189,2,FALSE))</f>
        <v>0</v>
      </c>
      <c r="J72" s="18">
        <f>IF(M72="","",VLOOKUP(M72,Calculation!$B$96:$E$189,3,FALSE))</f>
        <v>0</v>
      </c>
      <c r="K72" s="18">
        <f>IF(M72="","",VLOOKUP(M72,Calculation!$B$96:$G$189,5,FALSE))</f>
        <v>0</v>
      </c>
      <c r="L72" s="18">
        <f>IF(M72="","",VLOOKUP(M72,Calculation!$B$96:$G$189,6,FALSE))</f>
        <v>0</v>
      </c>
      <c r="M72" s="19">
        <f>IF(LARGE(Calculation!$B$96:$B$189,H72)=0,"",LARGE(Calculation!$B$96:$B$189,H72))</f>
        <v>4.7400000000000003E-3</v>
      </c>
    </row>
    <row r="73" spans="1:13" ht="12" customHeight="1">
      <c r="A73" s="17">
        <v>63</v>
      </c>
      <c r="B73" s="18">
        <f>IF(F73="","",VLOOKUP(F73,Calculation!$B$3:$E$94,2,FALSE))</f>
        <v>0</v>
      </c>
      <c r="C73" s="18">
        <f>IF(F73="","",VLOOKUP(F73,Calculation!$B$3:$E$94,3,FALSE))</f>
        <v>0</v>
      </c>
      <c r="D73" s="18">
        <f>IF(F73="","",VLOOKUP(F73,Calculation!$B$3:$G$94,5,FALSE))</f>
        <v>0</v>
      </c>
      <c r="E73" s="18">
        <f>IF(F73="","",VLOOKUP(F73,Calculation!$B$3:$G$94,6,FALSE))</f>
        <v>0</v>
      </c>
      <c r="F73" s="19">
        <f>IF(LARGE(Calculation!$B$3:$B$94,A73)=0,"",LARGE(Calculation!$B$3:$B$94,A73))</f>
        <v>8.3000000000000012E-4</v>
      </c>
      <c r="H73" s="17">
        <v>63</v>
      </c>
      <c r="I73" s="18">
        <f>IF(M73="","",VLOOKUP(M73,Calculation!$B$96:$E$189,2,FALSE))</f>
        <v>0</v>
      </c>
      <c r="J73" s="18">
        <f>IF(M73="","",VLOOKUP(M73,Calculation!$B$96:$E$189,3,FALSE))</f>
        <v>0</v>
      </c>
      <c r="K73" s="18">
        <f>IF(M73="","",VLOOKUP(M73,Calculation!$B$96:$G$189,5,FALSE))</f>
        <v>0</v>
      </c>
      <c r="L73" s="18">
        <f>IF(M73="","",VLOOKUP(M73,Calculation!$B$96:$G$189,6,FALSE))</f>
        <v>0</v>
      </c>
      <c r="M73" s="19">
        <f>IF(LARGE(Calculation!$B$96:$B$189,H73)=0,"",LARGE(Calculation!$B$96:$B$189,H73))</f>
        <v>4.7299999999999998E-3</v>
      </c>
    </row>
    <row r="74" spans="1:13" ht="12" customHeight="1">
      <c r="A74" s="17">
        <v>64</v>
      </c>
      <c r="B74" s="18">
        <f>IF(F74="","",VLOOKUP(F74,Calculation!$B$3:$E$94,2,FALSE))</f>
        <v>0</v>
      </c>
      <c r="C74" s="18">
        <f>IF(F74="","",VLOOKUP(F74,Calculation!$B$3:$E$94,3,FALSE))</f>
        <v>0</v>
      </c>
      <c r="D74" s="18">
        <f>IF(F74="","",VLOOKUP(F74,Calculation!$B$3:$G$94,5,FALSE))</f>
        <v>0</v>
      </c>
      <c r="E74" s="18">
        <f>IF(F74="","",VLOOKUP(F74,Calculation!$B$3:$G$94,6,FALSE))</f>
        <v>0</v>
      </c>
      <c r="F74" s="19">
        <f>IF(LARGE(Calculation!$B$3:$B$94,A74)=0,"",LARGE(Calculation!$B$3:$B$94,A74))</f>
        <v>8.2000000000000009E-4</v>
      </c>
      <c r="H74" s="17">
        <v>64</v>
      </c>
      <c r="I74" s="18">
        <f>IF(M74="","",VLOOKUP(M74,Calculation!$B$96:$E$189,2,FALSE))</f>
        <v>0</v>
      </c>
      <c r="J74" s="18">
        <f>IF(M74="","",VLOOKUP(M74,Calculation!$B$96:$E$189,3,FALSE))</f>
        <v>0</v>
      </c>
      <c r="K74" s="18">
        <f>IF(M74="","",VLOOKUP(M74,Calculation!$B$96:$G$189,5,FALSE))</f>
        <v>0</v>
      </c>
      <c r="L74" s="18">
        <f>IF(M74="","",VLOOKUP(M74,Calculation!$B$96:$G$189,6,FALSE))</f>
        <v>0</v>
      </c>
      <c r="M74" s="19">
        <f>IF(LARGE(Calculation!$B$96:$B$189,H74)=0,"",LARGE(Calculation!$B$96:$B$189,H74))</f>
        <v>4.7200000000000002E-3</v>
      </c>
    </row>
    <row r="75" spans="1:13" ht="12" customHeight="1">
      <c r="A75" s="17">
        <v>65</v>
      </c>
      <c r="B75" s="18">
        <f>IF(F75="","",VLOOKUP(F75,Calculation!$B$3:$E$94,2,FALSE))</f>
        <v>0</v>
      </c>
      <c r="C75" s="18">
        <f>IF(F75="","",VLOOKUP(F75,Calculation!$B$3:$E$94,3,FALSE))</f>
        <v>0</v>
      </c>
      <c r="D75" s="18">
        <f>IF(F75="","",VLOOKUP(F75,Calculation!$B$3:$G$94,5,FALSE))</f>
        <v>0</v>
      </c>
      <c r="E75" s="18">
        <f>IF(F75="","",VLOOKUP(F75,Calculation!$B$3:$G$94,6,FALSE))</f>
        <v>0</v>
      </c>
      <c r="F75" s="19">
        <f>IF(LARGE(Calculation!$B$3:$B$94,A75)=0,"",LARGE(Calculation!$B$3:$B$94,A75))</f>
        <v>8.1000000000000006E-4</v>
      </c>
      <c r="H75" s="17">
        <v>65</v>
      </c>
      <c r="I75" s="18">
        <f>IF(M75="","",VLOOKUP(M75,Calculation!$B$96:$E$189,2,FALSE))</f>
        <v>0</v>
      </c>
      <c r="J75" s="18">
        <f>IF(M75="","",VLOOKUP(M75,Calculation!$B$96:$E$189,3,FALSE))</f>
        <v>0</v>
      </c>
      <c r="K75" s="18">
        <f>IF(M75="","",VLOOKUP(M75,Calculation!$B$96:$G$189,5,FALSE))</f>
        <v>0</v>
      </c>
      <c r="L75" s="18">
        <f>IF(M75="","",VLOOKUP(M75,Calculation!$B$96:$G$189,6,FALSE))</f>
        <v>0</v>
      </c>
      <c r="M75" s="19">
        <f>IF(LARGE(Calculation!$B$96:$B$189,H75)=0,"",LARGE(Calculation!$B$96:$B$189,H75))</f>
        <v>4.7099999999999998E-3</v>
      </c>
    </row>
    <row r="76" spans="1:13" ht="12" customHeight="1">
      <c r="A76" s="17">
        <v>66</v>
      </c>
      <c r="B76" s="18">
        <f>IF(F76="","",VLOOKUP(F76,Calculation!$B$3:$E$94,2,FALSE))</f>
        <v>0</v>
      </c>
      <c r="C76" s="18">
        <f>IF(F76="","",VLOOKUP(F76,Calculation!$B$3:$E$94,3,FALSE))</f>
        <v>0</v>
      </c>
      <c r="D76" s="18">
        <f>IF(F76="","",VLOOKUP(F76,Calculation!$B$3:$G$94,5,FALSE))</f>
        <v>0</v>
      </c>
      <c r="E76" s="18">
        <f>IF(F76="","",VLOOKUP(F76,Calculation!$B$3:$G$94,6,FALSE))</f>
        <v>0</v>
      </c>
      <c r="F76" s="19">
        <f>IF(LARGE(Calculation!$B$3:$B$94,A76)=0,"",LARGE(Calculation!$B$3:$B$94,A76))</f>
        <v>8.0000000000000004E-4</v>
      </c>
      <c r="H76" s="17">
        <v>66</v>
      </c>
      <c r="I76" s="18">
        <f>IF(M76="","",VLOOKUP(M76,Calculation!$B$96:$E$189,2,FALSE))</f>
        <v>0</v>
      </c>
      <c r="J76" s="18">
        <f>IF(M76="","",VLOOKUP(M76,Calculation!$B$96:$E$189,3,FALSE))</f>
        <v>0</v>
      </c>
      <c r="K76" s="18">
        <f>IF(M76="","",VLOOKUP(M76,Calculation!$B$96:$G$189,5,FALSE))</f>
        <v>0</v>
      </c>
      <c r="L76" s="18">
        <f>IF(M76="","",VLOOKUP(M76,Calculation!$B$96:$G$189,6,FALSE))</f>
        <v>0</v>
      </c>
      <c r="M76" s="19">
        <f>IF(LARGE(Calculation!$B$96:$B$189,H76)=0,"",LARGE(Calculation!$B$96:$B$189,H76))</f>
        <v>4.7000000000000002E-3</v>
      </c>
    </row>
    <row r="77" spans="1:13" ht="12" customHeight="1">
      <c r="A77" s="17">
        <v>67</v>
      </c>
      <c r="B77" s="18">
        <f>IF(F77="","",VLOOKUP(F77,Calculation!$B$3:$E$94,2,FALSE))</f>
        <v>0</v>
      </c>
      <c r="C77" s="18">
        <f>IF(F77="","",VLOOKUP(F77,Calculation!$B$3:$E$94,3,FALSE))</f>
        <v>0</v>
      </c>
      <c r="D77" s="18">
        <f>IF(F77="","",VLOOKUP(F77,Calculation!$B$3:$G$94,5,FALSE))</f>
        <v>0</v>
      </c>
      <c r="E77" s="18">
        <f>IF(F77="","",VLOOKUP(F77,Calculation!$B$3:$G$94,6,FALSE))</f>
        <v>0</v>
      </c>
      <c r="F77" s="19">
        <f>IF(LARGE(Calculation!$B$3:$B$94,A77)=0,"",LARGE(Calculation!$B$3:$B$94,A77))</f>
        <v>7.9000000000000012E-4</v>
      </c>
      <c r="H77" s="17">
        <v>67</v>
      </c>
      <c r="I77" s="18">
        <f>IF(M77="","",VLOOKUP(M77,Calculation!$B$96:$E$189,2,FALSE))</f>
        <v>0</v>
      </c>
      <c r="J77" s="18">
        <f>IF(M77="","",VLOOKUP(M77,Calculation!$B$96:$E$189,3,FALSE))</f>
        <v>0</v>
      </c>
      <c r="K77" s="18">
        <f>IF(M77="","",VLOOKUP(M77,Calculation!$B$96:$G$189,5,FALSE))</f>
        <v>0</v>
      </c>
      <c r="L77" s="18">
        <f>IF(M77="","",VLOOKUP(M77,Calculation!$B$96:$G$189,6,FALSE))</f>
        <v>0</v>
      </c>
      <c r="M77" s="19">
        <f>IF(LARGE(Calculation!$B$96:$B$189,H77)=0,"",LARGE(Calculation!$B$96:$B$189,H77))</f>
        <v>4.6899999999999997E-3</v>
      </c>
    </row>
    <row r="78" spans="1:13" ht="12" customHeight="1">
      <c r="A78" s="17">
        <v>68</v>
      </c>
      <c r="B78" s="18">
        <f>IF(F78="","",VLOOKUP(F78,Calculation!$B$3:$E$94,2,FALSE))</f>
        <v>0</v>
      </c>
      <c r="C78" s="18">
        <f>IF(F78="","",VLOOKUP(F78,Calculation!$B$3:$E$94,3,FALSE))</f>
        <v>0</v>
      </c>
      <c r="D78" s="18">
        <f>IF(F78="","",VLOOKUP(F78,Calculation!$B$3:$G$94,5,FALSE))</f>
        <v>0</v>
      </c>
      <c r="E78" s="18">
        <f>IF(F78="","",VLOOKUP(F78,Calculation!$B$3:$G$94,6,FALSE))</f>
        <v>0</v>
      </c>
      <c r="F78" s="19">
        <f>IF(LARGE(Calculation!$B$3:$B$94,A78)=0,"",LARGE(Calculation!$B$3:$B$94,A78))</f>
        <v>7.8000000000000009E-4</v>
      </c>
      <c r="H78" s="17">
        <v>68</v>
      </c>
      <c r="I78" s="18">
        <f>IF(M78="","",VLOOKUP(M78,Calculation!$B$96:$E$189,2,FALSE))</f>
        <v>0</v>
      </c>
      <c r="J78" s="18">
        <f>IF(M78="","",VLOOKUP(M78,Calculation!$B$96:$E$189,3,FALSE))</f>
        <v>0</v>
      </c>
      <c r="K78" s="18">
        <f>IF(M78="","",VLOOKUP(M78,Calculation!$B$96:$G$189,5,FALSE))</f>
        <v>0</v>
      </c>
      <c r="L78" s="18">
        <f>IF(M78="","",VLOOKUP(M78,Calculation!$B$96:$G$189,6,FALSE))</f>
        <v>0</v>
      </c>
      <c r="M78" s="19">
        <f>IF(LARGE(Calculation!$B$96:$B$189,H78)=0,"",LARGE(Calculation!$B$96:$B$189,H78))</f>
        <v>4.6800000000000001E-3</v>
      </c>
    </row>
    <row r="79" spans="1:13" ht="12" customHeight="1">
      <c r="A79" s="17">
        <v>69</v>
      </c>
      <c r="B79" s="18">
        <f>IF(F79="","",VLOOKUP(F79,Calculation!$B$3:$E$94,2,FALSE))</f>
        <v>0</v>
      </c>
      <c r="C79" s="18">
        <f>IF(F79="","",VLOOKUP(F79,Calculation!$B$3:$E$94,3,FALSE))</f>
        <v>0</v>
      </c>
      <c r="D79" s="18">
        <f>IF(F79="","",VLOOKUP(F79,Calculation!$B$3:$G$94,5,FALSE))</f>
        <v>0</v>
      </c>
      <c r="E79" s="18">
        <f>IF(F79="","",VLOOKUP(F79,Calculation!$B$3:$G$94,6,FALSE))</f>
        <v>0</v>
      </c>
      <c r="F79" s="19">
        <f>IF(LARGE(Calculation!$B$3:$B$94,A79)=0,"",LARGE(Calculation!$B$3:$B$94,A79))</f>
        <v>7.7000000000000007E-4</v>
      </c>
      <c r="H79" s="17">
        <v>69</v>
      </c>
      <c r="I79" s="18">
        <f>IF(M79="","",VLOOKUP(M79,Calculation!$B$96:$E$189,2,FALSE))</f>
        <v>0</v>
      </c>
      <c r="J79" s="18">
        <f>IF(M79="","",VLOOKUP(M79,Calculation!$B$96:$E$189,3,FALSE))</f>
        <v>0</v>
      </c>
      <c r="K79" s="18">
        <f>IF(M79="","",VLOOKUP(M79,Calculation!$B$96:$G$189,5,FALSE))</f>
        <v>0</v>
      </c>
      <c r="L79" s="18">
        <f>IF(M79="","",VLOOKUP(M79,Calculation!$B$96:$G$189,6,FALSE))</f>
        <v>0</v>
      </c>
      <c r="M79" s="19">
        <f>IF(LARGE(Calculation!$B$96:$B$189,H79)=0,"",LARGE(Calculation!$B$96:$B$189,H79))</f>
        <v>4.6699999999999997E-3</v>
      </c>
    </row>
    <row r="80" spans="1:13" ht="12" customHeight="1">
      <c r="A80" s="17">
        <v>70</v>
      </c>
      <c r="B80" s="18">
        <f>IF(F80="","",VLOOKUP(F80,Calculation!$B$3:$E$94,2,FALSE))</f>
        <v>0</v>
      </c>
      <c r="C80" s="18">
        <f>IF(F80="","",VLOOKUP(F80,Calculation!$B$3:$E$94,3,FALSE))</f>
        <v>0</v>
      </c>
      <c r="D80" s="18">
        <f>IF(F80="","",VLOOKUP(F80,Calculation!$B$3:$G$94,5,FALSE))</f>
        <v>0</v>
      </c>
      <c r="E80" s="18">
        <f>IF(F80="","",VLOOKUP(F80,Calculation!$B$3:$G$94,6,FALSE))</f>
        <v>0</v>
      </c>
      <c r="F80" s="19">
        <f>IF(LARGE(Calculation!$B$3:$B$94,A80)=0,"",LARGE(Calculation!$B$3:$B$94,A80))</f>
        <v>7.6000000000000004E-4</v>
      </c>
      <c r="H80" s="17">
        <v>70</v>
      </c>
      <c r="I80" s="18">
        <f>IF(M80="","",VLOOKUP(M80,Calculation!$B$96:$E$189,2,FALSE))</f>
        <v>0</v>
      </c>
      <c r="J80" s="18">
        <f>IF(M80="","",VLOOKUP(M80,Calculation!$B$96:$E$189,3,FALSE))</f>
        <v>0</v>
      </c>
      <c r="K80" s="18">
        <f>IF(M80="","",VLOOKUP(M80,Calculation!$B$96:$G$189,5,FALSE))</f>
        <v>0</v>
      </c>
      <c r="L80" s="18">
        <f>IF(M80="","",VLOOKUP(M80,Calculation!$B$96:$G$189,6,FALSE))</f>
        <v>0</v>
      </c>
      <c r="M80" s="19">
        <f>IF(LARGE(Calculation!$B$96:$B$189,H80)=0,"",LARGE(Calculation!$B$96:$B$189,H80))</f>
        <v>4.6600000000000001E-3</v>
      </c>
    </row>
    <row r="81" spans="1:13" ht="12" customHeight="1">
      <c r="A81" s="17">
        <v>71</v>
      </c>
      <c r="B81" s="18">
        <f>IF(F81="","",VLOOKUP(F81,Calculation!$B$3:$E$94,2,FALSE))</f>
        <v>0</v>
      </c>
      <c r="C81" s="18">
        <f>IF(F81="","",VLOOKUP(F81,Calculation!$B$3:$E$94,3,FALSE))</f>
        <v>0</v>
      </c>
      <c r="D81" s="18">
        <f>IF(F81="","",VLOOKUP(F81,Calculation!$B$3:$G$94,5,FALSE))</f>
        <v>0</v>
      </c>
      <c r="E81" s="18">
        <f>IF(F81="","",VLOOKUP(F81,Calculation!$B$3:$G$94,6,FALSE))</f>
        <v>0</v>
      </c>
      <c r="F81" s="19">
        <f>IF(LARGE(Calculation!$B$3:$B$94,A81)=0,"",LARGE(Calculation!$B$3:$B$94,A81))</f>
        <v>7.5000000000000012E-4</v>
      </c>
      <c r="H81" s="17">
        <v>71</v>
      </c>
      <c r="I81" s="18">
        <f>IF(M81="","",VLOOKUP(M81,Calculation!$B$96:$E$189,2,FALSE))</f>
        <v>0</v>
      </c>
      <c r="J81" s="18">
        <f>IF(M81="","",VLOOKUP(M81,Calculation!$B$96:$E$189,3,FALSE))</f>
        <v>0</v>
      </c>
      <c r="K81" s="18">
        <f>IF(M81="","",VLOOKUP(M81,Calculation!$B$96:$G$189,5,FALSE))</f>
        <v>0</v>
      </c>
      <c r="L81" s="18">
        <f>IF(M81="","",VLOOKUP(M81,Calculation!$B$96:$G$189,6,FALSE))</f>
        <v>0</v>
      </c>
      <c r="M81" s="19">
        <f>IF(LARGE(Calculation!$B$96:$B$189,H81)=0,"",LARGE(Calculation!$B$96:$B$189,H81))</f>
        <v>4.6499999999999996E-3</v>
      </c>
    </row>
    <row r="82" spans="1:13" ht="12" customHeight="1">
      <c r="A82" s="17">
        <v>72</v>
      </c>
      <c r="B82" s="18">
        <f>IF(F82="","",VLOOKUP(F82,Calculation!$B$3:$E$94,2,FALSE))</f>
        <v>0</v>
      </c>
      <c r="C82" s="18">
        <f>IF(F82="","",VLOOKUP(F82,Calculation!$B$3:$E$94,3,FALSE))</f>
        <v>0</v>
      </c>
      <c r="D82" s="18">
        <f>IF(F82="","",VLOOKUP(F82,Calculation!$B$3:$G$94,5,FALSE))</f>
        <v>0</v>
      </c>
      <c r="E82" s="18">
        <f>IF(F82="","",VLOOKUP(F82,Calculation!$B$3:$G$94,6,FALSE))</f>
        <v>0</v>
      </c>
      <c r="F82" s="19">
        <f>IF(LARGE(Calculation!$B$3:$B$94,A82)=0,"",LARGE(Calculation!$B$3:$B$94,A82))</f>
        <v>7.400000000000001E-4</v>
      </c>
      <c r="H82" s="17">
        <v>72</v>
      </c>
      <c r="I82" s="18">
        <f>IF(M82="","",VLOOKUP(M82,Calculation!$B$96:$E$189,2,FALSE))</f>
        <v>0</v>
      </c>
      <c r="J82" s="18">
        <f>IF(M82="","",VLOOKUP(M82,Calculation!$B$96:$E$189,3,FALSE))</f>
        <v>0</v>
      </c>
      <c r="K82" s="18">
        <f>IF(M82="","",VLOOKUP(M82,Calculation!$B$96:$G$189,5,FALSE))</f>
        <v>0</v>
      </c>
      <c r="L82" s="18">
        <f>IF(M82="","",VLOOKUP(M82,Calculation!$B$96:$G$189,6,FALSE))</f>
        <v>0</v>
      </c>
      <c r="M82" s="19">
        <f>IF(LARGE(Calculation!$B$96:$B$189,H82)=0,"",LARGE(Calculation!$B$96:$B$189,H82))</f>
        <v>4.64E-3</v>
      </c>
    </row>
    <row r="83" spans="1:13" ht="12" customHeight="1">
      <c r="A83" s="17">
        <v>73</v>
      </c>
      <c r="B83" s="18">
        <f>IF(F83="","",VLOOKUP(F83,Calculation!$B$3:$E$94,2,FALSE))</f>
        <v>0</v>
      </c>
      <c r="C83" s="18">
        <f>IF(F83="","",VLOOKUP(F83,Calculation!$B$3:$E$94,3,FALSE))</f>
        <v>0</v>
      </c>
      <c r="D83" s="18">
        <f>IF(F83="","",VLOOKUP(F83,Calculation!$B$3:$G$94,5,FALSE))</f>
        <v>0</v>
      </c>
      <c r="E83" s="18">
        <f>IF(F83="","",VLOOKUP(F83,Calculation!$B$3:$G$94,6,FALSE))</f>
        <v>0</v>
      </c>
      <c r="F83" s="19">
        <f>IF(LARGE(Calculation!$B$3:$B$94,A83)=0,"",LARGE(Calculation!$B$3:$B$94,A83))</f>
        <v>7.3000000000000007E-4</v>
      </c>
      <c r="H83" s="17">
        <v>73</v>
      </c>
      <c r="I83" s="18">
        <f>IF(M83="","",VLOOKUP(M83,Calculation!$B$96:$E$189,2,FALSE))</f>
        <v>0</v>
      </c>
      <c r="J83" s="18">
        <f>IF(M83="","",VLOOKUP(M83,Calculation!$B$96:$E$189,3,FALSE))</f>
        <v>0</v>
      </c>
      <c r="K83" s="18">
        <f>IF(M83="","",VLOOKUP(M83,Calculation!$B$96:$G$189,5,FALSE))</f>
        <v>0</v>
      </c>
      <c r="L83" s="18">
        <f>IF(M83="","",VLOOKUP(M83,Calculation!$B$96:$G$189,6,FALSE))</f>
        <v>0</v>
      </c>
      <c r="M83" s="19">
        <f>IF(LARGE(Calculation!$B$96:$B$189,H83)=0,"",LARGE(Calculation!$B$96:$B$189,H83))</f>
        <v>4.6299999999999996E-3</v>
      </c>
    </row>
    <row r="84" spans="1:13" ht="12" customHeight="1">
      <c r="A84" s="17">
        <v>74</v>
      </c>
      <c r="B84" s="18">
        <f>IF(F84="","",VLOOKUP(F84,Calculation!$B$3:$E$94,2,FALSE))</f>
        <v>0</v>
      </c>
      <c r="C84" s="18">
        <f>IF(F84="","",VLOOKUP(F84,Calculation!$B$3:$E$94,3,FALSE))</f>
        <v>0</v>
      </c>
      <c r="D84" s="18">
        <f>IF(F84="","",VLOOKUP(F84,Calculation!$B$3:$G$94,5,FALSE))</f>
        <v>0</v>
      </c>
      <c r="E84" s="18">
        <f>IF(F84="","",VLOOKUP(F84,Calculation!$B$3:$G$94,6,FALSE))</f>
        <v>0</v>
      </c>
      <c r="F84" s="19">
        <f>IF(LARGE(Calculation!$B$3:$B$94,A84)=0,"",LARGE(Calculation!$B$3:$B$94,A84))</f>
        <v>7.2000000000000005E-4</v>
      </c>
      <c r="H84" s="17">
        <v>74</v>
      </c>
      <c r="I84" s="18">
        <f>IF(M84="","",VLOOKUP(M84,Calculation!$B$96:$E$189,2,FALSE))</f>
        <v>0</v>
      </c>
      <c r="J84" s="18">
        <f>IF(M84="","",VLOOKUP(M84,Calculation!$B$96:$E$189,3,FALSE))</f>
        <v>0</v>
      </c>
      <c r="K84" s="18">
        <f>IF(M84="","",VLOOKUP(M84,Calculation!$B$96:$G$189,5,FALSE))</f>
        <v>0</v>
      </c>
      <c r="L84" s="18">
        <f>IF(M84="","",VLOOKUP(M84,Calculation!$B$96:$G$189,6,FALSE))</f>
        <v>0</v>
      </c>
      <c r="M84" s="19">
        <f>IF(LARGE(Calculation!$B$96:$B$189,H84)=0,"",LARGE(Calculation!$B$96:$B$189,H84))</f>
        <v>4.62E-3</v>
      </c>
    </row>
    <row r="85" spans="1:13" ht="12" customHeight="1">
      <c r="A85" s="17">
        <v>75</v>
      </c>
      <c r="B85" s="18">
        <f>IF(F85="","",VLOOKUP(F85,Calculation!$B$3:$E$94,2,FALSE))</f>
        <v>0</v>
      </c>
      <c r="C85" s="18">
        <f>IF(F85="","",VLOOKUP(F85,Calculation!$B$3:$E$94,3,FALSE))</f>
        <v>0</v>
      </c>
      <c r="D85" s="18">
        <f>IF(F85="","",VLOOKUP(F85,Calculation!$B$3:$G$94,5,FALSE))</f>
        <v>0</v>
      </c>
      <c r="E85" s="18">
        <f>IF(F85="","",VLOOKUP(F85,Calculation!$B$3:$G$94,6,FALSE))</f>
        <v>0</v>
      </c>
      <c r="F85" s="19">
        <f>IF(LARGE(Calculation!$B$3:$B$94,A85)=0,"",LARGE(Calculation!$B$3:$B$94,A85))</f>
        <v>7.1000000000000013E-4</v>
      </c>
      <c r="H85" s="17">
        <v>75</v>
      </c>
      <c r="I85" s="18">
        <f>IF(M85="","",VLOOKUP(M85,Calculation!$B$96:$E$189,2,FALSE))</f>
        <v>0</v>
      </c>
      <c r="J85" s="18">
        <f>IF(M85="","",VLOOKUP(M85,Calculation!$B$96:$E$189,3,FALSE))</f>
        <v>0</v>
      </c>
      <c r="K85" s="18">
        <f>IF(M85="","",VLOOKUP(M85,Calculation!$B$96:$G$189,5,FALSE))</f>
        <v>0</v>
      </c>
      <c r="L85" s="18">
        <f>IF(M85="","",VLOOKUP(M85,Calculation!$B$96:$G$189,6,FALSE))</f>
        <v>0</v>
      </c>
      <c r="M85" s="19">
        <f>IF(LARGE(Calculation!$B$96:$B$189,H85)=0,"",LARGE(Calculation!$B$96:$B$189,H85))</f>
        <v>4.6100000000000004E-3</v>
      </c>
    </row>
    <row r="86" spans="1:13" ht="12" customHeight="1">
      <c r="A86" s="17">
        <v>76</v>
      </c>
      <c r="B86" s="18">
        <f>IF(F86="","",VLOOKUP(F86,Calculation!$B$3:$E$94,2,FALSE))</f>
        <v>0</v>
      </c>
      <c r="C86" s="18">
        <f>IF(F86="","",VLOOKUP(F86,Calculation!$B$3:$E$94,3,FALSE))</f>
        <v>0</v>
      </c>
      <c r="D86" s="18">
        <f>IF(F86="","",VLOOKUP(F86,Calculation!$B$3:$G$94,5,FALSE))</f>
        <v>0</v>
      </c>
      <c r="E86" s="18">
        <f>IF(F86="","",VLOOKUP(F86,Calculation!$B$3:$G$94,6,FALSE))</f>
        <v>0</v>
      </c>
      <c r="F86" s="19">
        <f>IF(LARGE(Calculation!$B$3:$B$94,A86)=0,"",LARGE(Calculation!$B$3:$B$94,A86))</f>
        <v>7.000000000000001E-4</v>
      </c>
      <c r="H86" s="17">
        <v>76</v>
      </c>
      <c r="I86" s="18">
        <f>IF(M86="","",VLOOKUP(M86,Calculation!$B$96:$E$189,2,FALSE))</f>
        <v>0</v>
      </c>
      <c r="J86" s="18">
        <f>IF(M86="","",VLOOKUP(M86,Calculation!$B$96:$E$189,3,FALSE))</f>
        <v>0</v>
      </c>
      <c r="K86" s="18">
        <f>IF(M86="","",VLOOKUP(M86,Calculation!$B$96:$G$189,5,FALSE))</f>
        <v>0</v>
      </c>
      <c r="L86" s="18">
        <f>IF(M86="","",VLOOKUP(M86,Calculation!$B$96:$G$189,6,FALSE))</f>
        <v>0</v>
      </c>
      <c r="M86" s="19">
        <f>IF(LARGE(Calculation!$B$96:$B$189,H86)=0,"",LARGE(Calculation!$B$96:$B$189,H86))</f>
        <v>4.5999999999999999E-3</v>
      </c>
    </row>
    <row r="87" spans="1:13" ht="12" customHeight="1">
      <c r="A87" s="17">
        <v>77</v>
      </c>
      <c r="B87" s="18">
        <f>IF(F87="","",VLOOKUP(F87,Calculation!$B$3:$E$94,2,FALSE))</f>
        <v>0</v>
      </c>
      <c r="C87" s="18">
        <f>IF(F87="","",VLOOKUP(F87,Calculation!$B$3:$E$94,3,FALSE))</f>
        <v>0</v>
      </c>
      <c r="D87" s="18">
        <f>IF(F87="","",VLOOKUP(F87,Calculation!$B$3:$G$94,5,FALSE))</f>
        <v>0</v>
      </c>
      <c r="E87" s="18">
        <f>IF(F87="","",VLOOKUP(F87,Calculation!$B$3:$G$94,6,FALSE))</f>
        <v>0</v>
      </c>
      <c r="F87" s="19">
        <f>IF(LARGE(Calculation!$B$3:$B$94,A87)=0,"",LARGE(Calculation!$B$3:$B$94,A87))</f>
        <v>6.9000000000000008E-4</v>
      </c>
      <c r="H87" s="17">
        <v>77</v>
      </c>
      <c r="I87" s="18">
        <f>IF(M87="","",VLOOKUP(M87,Calculation!$B$96:$E$189,2,FALSE))</f>
        <v>0</v>
      </c>
      <c r="J87" s="18">
        <f>IF(M87="","",VLOOKUP(M87,Calculation!$B$96:$E$189,3,FALSE))</f>
        <v>0</v>
      </c>
      <c r="K87" s="18">
        <f>IF(M87="","",VLOOKUP(M87,Calculation!$B$96:$G$189,5,FALSE))</f>
        <v>0</v>
      </c>
      <c r="L87" s="18">
        <f>IF(M87="","",VLOOKUP(M87,Calculation!$B$96:$G$189,6,FALSE))</f>
        <v>0</v>
      </c>
      <c r="M87" s="19">
        <f>IF(LARGE(Calculation!$B$96:$B$189,H87)=0,"",LARGE(Calculation!$B$96:$B$189,H87))</f>
        <v>4.5900000000000003E-3</v>
      </c>
    </row>
    <row r="88" spans="1:13" ht="12" customHeight="1">
      <c r="A88" s="17">
        <v>78</v>
      </c>
      <c r="B88" s="18">
        <f>IF(F88="","",VLOOKUP(F88,Calculation!$B$3:$E$94,2,FALSE))</f>
        <v>0</v>
      </c>
      <c r="C88" s="18">
        <f>IF(F88="","",VLOOKUP(F88,Calculation!$B$3:$E$94,3,FALSE))</f>
        <v>0</v>
      </c>
      <c r="D88" s="18">
        <f>IF(F88="","",VLOOKUP(F88,Calculation!$B$3:$G$94,5,FALSE))</f>
        <v>0</v>
      </c>
      <c r="E88" s="18">
        <f>IF(F88="","",VLOOKUP(F88,Calculation!$B$3:$G$94,6,FALSE))</f>
        <v>0</v>
      </c>
      <c r="F88" s="19">
        <f>IF(LARGE(Calculation!$B$3:$B$94,A88)=0,"",LARGE(Calculation!$B$3:$B$94,A88))</f>
        <v>6.8000000000000005E-4</v>
      </c>
      <c r="H88" s="17">
        <v>78</v>
      </c>
      <c r="I88" s="18">
        <f>IF(M88="","",VLOOKUP(M88,Calculation!$B$96:$E$189,2,FALSE))</f>
        <v>0</v>
      </c>
      <c r="J88" s="18">
        <f>IF(M88="","",VLOOKUP(M88,Calculation!$B$96:$E$189,3,FALSE))</f>
        <v>0</v>
      </c>
      <c r="K88" s="18">
        <f>IF(M88="","",VLOOKUP(M88,Calculation!$B$96:$G$189,5,FALSE))</f>
        <v>0</v>
      </c>
      <c r="L88" s="18">
        <f>IF(M88="","",VLOOKUP(M88,Calculation!$B$96:$G$189,6,FALSE))</f>
        <v>0</v>
      </c>
      <c r="M88" s="19">
        <f>IF(LARGE(Calculation!$B$96:$B$189,H88)=0,"",LARGE(Calculation!$B$96:$B$189,H88))</f>
        <v>4.5799999999999999E-3</v>
      </c>
    </row>
    <row r="89" spans="1:13" ht="12" customHeight="1">
      <c r="A89" s="17">
        <v>79</v>
      </c>
      <c r="B89" s="18">
        <f>IF(F89="","",VLOOKUP(F89,Calculation!$B$3:$E$94,2,FALSE))</f>
        <v>0</v>
      </c>
      <c r="C89" s="18">
        <f>IF(F89="","",VLOOKUP(F89,Calculation!$B$3:$E$94,3,FALSE))</f>
        <v>0</v>
      </c>
      <c r="D89" s="18">
        <f>IF(F89="","",VLOOKUP(F89,Calculation!$B$3:$G$94,5,FALSE))</f>
        <v>0</v>
      </c>
      <c r="E89" s="18">
        <f>IF(F89="","",VLOOKUP(F89,Calculation!$B$3:$G$94,6,FALSE))</f>
        <v>0</v>
      </c>
      <c r="F89" s="19">
        <f>IF(LARGE(Calculation!$B$3:$B$94,A89)=0,"",LARGE(Calculation!$B$3:$B$94,A89))</f>
        <v>6.7000000000000013E-4</v>
      </c>
      <c r="H89" s="17">
        <v>79</v>
      </c>
      <c r="I89" s="18">
        <f>IF(M89="","",VLOOKUP(M89,Calculation!$B$96:$E$189,2,FALSE))</f>
        <v>0</v>
      </c>
      <c r="J89" s="18">
        <f>IF(M89="","",VLOOKUP(M89,Calculation!$B$96:$E$189,3,FALSE))</f>
        <v>0</v>
      </c>
      <c r="K89" s="18">
        <f>IF(M89="","",VLOOKUP(M89,Calculation!$B$96:$G$189,5,FALSE))</f>
        <v>0</v>
      </c>
      <c r="L89" s="18">
        <f>IF(M89="","",VLOOKUP(M89,Calculation!$B$96:$G$189,6,FALSE))</f>
        <v>0</v>
      </c>
      <c r="M89" s="19">
        <f>IF(LARGE(Calculation!$B$96:$B$189,H89)=0,"",LARGE(Calculation!$B$96:$B$189,H89))</f>
        <v>4.5700000000000003E-3</v>
      </c>
    </row>
    <row r="90" spans="1:13" ht="12" customHeight="1">
      <c r="A90" s="17">
        <v>80</v>
      </c>
      <c r="B90" s="18">
        <f>IF(F90="","",VLOOKUP(F90,Calculation!$B$3:$E$94,2,FALSE))</f>
        <v>0</v>
      </c>
      <c r="C90" s="18">
        <f>IF(F90="","",VLOOKUP(F90,Calculation!$B$3:$E$94,3,FALSE))</f>
        <v>0</v>
      </c>
      <c r="D90" s="18">
        <f>IF(F90="","",VLOOKUP(F90,Calculation!$B$3:$G$94,5,FALSE))</f>
        <v>0</v>
      </c>
      <c r="E90" s="18">
        <f>IF(F90="","",VLOOKUP(F90,Calculation!$B$3:$G$94,6,FALSE))</f>
        <v>0</v>
      </c>
      <c r="F90" s="19">
        <f>IF(LARGE(Calculation!$B$3:$B$94,A90)=0,"",LARGE(Calculation!$B$3:$B$94,A90))</f>
        <v>6.600000000000001E-4</v>
      </c>
      <c r="H90" s="17">
        <v>80</v>
      </c>
      <c r="I90" s="18">
        <f>IF(M90="","",VLOOKUP(M90,Calculation!$B$96:$E$189,2,FALSE))</f>
        <v>0</v>
      </c>
      <c r="J90" s="18">
        <f>IF(M90="","",VLOOKUP(M90,Calculation!$B$96:$E$189,3,FALSE))</f>
        <v>0</v>
      </c>
      <c r="K90" s="18">
        <f>IF(M90="","",VLOOKUP(M90,Calculation!$B$96:$G$189,5,FALSE))</f>
        <v>0</v>
      </c>
      <c r="L90" s="18">
        <f>IF(M90="","",VLOOKUP(M90,Calculation!$B$96:$G$189,6,FALSE))</f>
        <v>0</v>
      </c>
      <c r="M90" s="19">
        <f>IF(LARGE(Calculation!$B$96:$B$189,H90)=0,"",LARGE(Calculation!$B$96:$B$189,H90))</f>
        <v>4.5599999999999998E-3</v>
      </c>
    </row>
    <row r="91" spans="1:13" ht="12" customHeight="1">
      <c r="A91" s="17">
        <v>81</v>
      </c>
      <c r="B91" s="18">
        <f>IF(F91="","",VLOOKUP(F91,Calculation!$B$3:$E$94,2,FALSE))</f>
        <v>0</v>
      </c>
      <c r="C91" s="18">
        <f>IF(F91="","",VLOOKUP(F91,Calculation!$B$3:$E$94,3,FALSE))</f>
        <v>0</v>
      </c>
      <c r="D91" s="18">
        <f>IF(F91="","",VLOOKUP(F91,Calculation!$B$3:$G$94,5,FALSE))</f>
        <v>0</v>
      </c>
      <c r="E91" s="18">
        <f>IF(F91="","",VLOOKUP(F91,Calculation!$B$3:$G$94,6,FALSE))</f>
        <v>0</v>
      </c>
      <c r="F91" s="19">
        <f>IF(LARGE(Calculation!$B$3:$B$94,A91)=0,"",LARGE(Calculation!$B$3:$B$94,A91))</f>
        <v>6.5000000000000008E-4</v>
      </c>
      <c r="H91" s="17">
        <v>81</v>
      </c>
      <c r="I91" s="18">
        <f>IF(M91="","",VLOOKUP(M91,Calculation!$B$96:$E$189,2,FALSE))</f>
        <v>0</v>
      </c>
      <c r="J91" s="18">
        <f>IF(M91="","",VLOOKUP(M91,Calculation!$B$96:$E$189,3,FALSE))</f>
        <v>0</v>
      </c>
      <c r="K91" s="18">
        <f>IF(M91="","",VLOOKUP(M91,Calculation!$B$96:$G$189,5,FALSE))</f>
        <v>0</v>
      </c>
      <c r="L91" s="18">
        <f>IF(M91="","",VLOOKUP(M91,Calculation!$B$96:$G$189,6,FALSE))</f>
        <v>0</v>
      </c>
      <c r="M91" s="19">
        <f>IF(LARGE(Calculation!$B$96:$B$189,H91)=0,"",LARGE(Calculation!$B$96:$B$189,H91))</f>
        <v>4.5500000000000002E-3</v>
      </c>
    </row>
    <row r="92" spans="1:13" ht="12" customHeight="1">
      <c r="A92" s="17">
        <v>82</v>
      </c>
      <c r="B92" s="18">
        <f>IF(F92="","",VLOOKUP(F92,Calculation!$B$3:$E$94,2,FALSE))</f>
        <v>0</v>
      </c>
      <c r="C92" s="18">
        <f>IF(F92="","",VLOOKUP(F92,Calculation!$B$3:$E$94,3,FALSE))</f>
        <v>0</v>
      </c>
      <c r="D92" s="18">
        <f>IF(F92="","",VLOOKUP(F92,Calculation!$B$3:$G$94,5,FALSE))</f>
        <v>0</v>
      </c>
      <c r="E92" s="18">
        <f>IF(F92="","",VLOOKUP(F92,Calculation!$B$3:$G$94,6,FALSE))</f>
        <v>0</v>
      </c>
      <c r="F92" s="19">
        <f>IF(LARGE(Calculation!$B$3:$B$94,A92)=0,"",LARGE(Calculation!$B$3:$B$94,A92))</f>
        <v>6.4000000000000005E-4</v>
      </c>
      <c r="H92" s="17">
        <v>82</v>
      </c>
      <c r="I92" s="18">
        <f>IF(M92="","",VLOOKUP(M92,Calculation!$B$96:$E$189,2,FALSE))</f>
        <v>0</v>
      </c>
      <c r="J92" s="18">
        <f>IF(M92="","",VLOOKUP(M92,Calculation!$B$96:$E$189,3,FALSE))</f>
        <v>0</v>
      </c>
      <c r="K92" s="18">
        <f>IF(M92="","",VLOOKUP(M92,Calculation!$B$96:$G$189,5,FALSE))</f>
        <v>0</v>
      </c>
      <c r="L92" s="18">
        <f>IF(M92="","",VLOOKUP(M92,Calculation!$B$96:$G$189,6,FALSE))</f>
        <v>0</v>
      </c>
      <c r="M92" s="19">
        <f>IF(LARGE(Calculation!$B$96:$B$189,H92)=0,"",LARGE(Calculation!$B$96:$B$189,H92))</f>
        <v>4.5399999999999998E-3</v>
      </c>
    </row>
    <row r="93" spans="1:13" ht="12" customHeight="1">
      <c r="A93" s="17">
        <v>83</v>
      </c>
      <c r="B93" s="18">
        <f>IF(F93="","",VLOOKUP(F93,Calculation!$B$3:$E$94,2,FALSE))</f>
        <v>0</v>
      </c>
      <c r="C93" s="18">
        <f>IF(F93="","",VLOOKUP(F93,Calculation!$B$3:$E$94,3,FALSE))</f>
        <v>0</v>
      </c>
      <c r="D93" s="18">
        <f>IF(F93="","",VLOOKUP(F93,Calculation!$B$3:$G$94,5,FALSE))</f>
        <v>0</v>
      </c>
      <c r="E93" s="18">
        <f>IF(F93="","",VLOOKUP(F93,Calculation!$B$3:$G$94,6,FALSE))</f>
        <v>0</v>
      </c>
      <c r="F93" s="19">
        <f>IF(LARGE(Calculation!$B$3:$B$94,A93)=0,"",LARGE(Calculation!$B$3:$B$94,A93))</f>
        <v>6.3000000000000003E-4</v>
      </c>
      <c r="H93" s="17">
        <v>83</v>
      </c>
      <c r="I93" s="18">
        <f>IF(M93="","",VLOOKUP(M93,Calculation!$B$96:$E$189,2,FALSE))</f>
        <v>0</v>
      </c>
      <c r="J93" s="18">
        <f>IF(M93="","",VLOOKUP(M93,Calculation!$B$96:$E$189,3,FALSE))</f>
        <v>0</v>
      </c>
      <c r="K93" s="18">
        <f>IF(M93="","",VLOOKUP(M93,Calculation!$B$96:$G$189,5,FALSE))</f>
        <v>0</v>
      </c>
      <c r="L93" s="18">
        <f>IF(M93="","",VLOOKUP(M93,Calculation!$B$96:$G$189,6,FALSE))</f>
        <v>0</v>
      </c>
      <c r="M93" s="19">
        <f>IF(LARGE(Calculation!$B$96:$B$189,H93)=0,"",LARGE(Calculation!$B$96:$B$189,H93))</f>
        <v>4.5300000000000002E-3</v>
      </c>
    </row>
    <row r="94" spans="1:13" ht="12" customHeight="1">
      <c r="A94" s="17">
        <v>84</v>
      </c>
      <c r="B94" s="18">
        <f>IF(F94="","",VLOOKUP(F94,Calculation!$B$3:$E$94,2,FALSE))</f>
        <v>0</v>
      </c>
      <c r="C94" s="18">
        <f>IF(F94="","",VLOOKUP(F94,Calculation!$B$3:$E$94,3,FALSE))</f>
        <v>0</v>
      </c>
      <c r="D94" s="18">
        <f>IF(F94="","",VLOOKUP(F94,Calculation!$B$3:$G$94,5,FALSE))</f>
        <v>0</v>
      </c>
      <c r="E94" s="18">
        <f>IF(F94="","",VLOOKUP(F94,Calculation!$B$3:$G$94,6,FALSE))</f>
        <v>0</v>
      </c>
      <c r="F94" s="19">
        <f>IF(LARGE(Calculation!$B$3:$B$94,A94)=0,"",LARGE(Calculation!$B$3:$B$94,A94))</f>
        <v>6.2000000000000011E-4</v>
      </c>
      <c r="H94" s="17">
        <v>84</v>
      </c>
      <c r="I94" s="18">
        <f>IF(M94="","",VLOOKUP(M94,Calculation!$B$96:$E$189,2,FALSE))</f>
        <v>0</v>
      </c>
      <c r="J94" s="18">
        <f>IF(M94="","",VLOOKUP(M94,Calculation!$B$96:$E$189,3,FALSE))</f>
        <v>0</v>
      </c>
      <c r="K94" s="18">
        <f>IF(M94="","",VLOOKUP(M94,Calculation!$B$96:$G$189,5,FALSE))</f>
        <v>0</v>
      </c>
      <c r="L94" s="18">
        <f>IF(M94="","",VLOOKUP(M94,Calculation!$B$96:$G$189,6,FALSE))</f>
        <v>0</v>
      </c>
      <c r="M94" s="19">
        <f>IF(LARGE(Calculation!$B$96:$B$189,H94)=0,"",LARGE(Calculation!$B$96:$B$189,H94))</f>
        <v>4.5199999999999997E-3</v>
      </c>
    </row>
    <row r="95" spans="1:13" ht="12" customHeight="1">
      <c r="A95" s="17">
        <v>85</v>
      </c>
      <c r="B95" s="18">
        <f>IF(F95="","",VLOOKUP(F95,Calculation!$B$3:$E$94,2,FALSE))</f>
        <v>0</v>
      </c>
      <c r="C95" s="18">
        <f>IF(F95="","",VLOOKUP(F95,Calculation!$B$3:$E$94,3,FALSE))</f>
        <v>0</v>
      </c>
      <c r="D95" s="18">
        <f>IF(F95="","",VLOOKUP(F95,Calculation!$B$3:$G$94,5,FALSE))</f>
        <v>0</v>
      </c>
      <c r="E95" s="18">
        <f>IF(F95="","",VLOOKUP(F95,Calculation!$B$3:$G$94,6,FALSE))</f>
        <v>0</v>
      </c>
      <c r="F95" s="19">
        <f>IF(LARGE(Calculation!$B$3:$B$94,A95)=0,"",LARGE(Calculation!$B$3:$B$94,A95))</f>
        <v>6.1000000000000008E-4</v>
      </c>
      <c r="H95" s="17">
        <v>85</v>
      </c>
      <c r="I95" s="18">
        <f>IF(M95="","",VLOOKUP(M95,Calculation!$B$96:$E$189,2,FALSE))</f>
        <v>0</v>
      </c>
      <c r="J95" s="18">
        <f>IF(M95="","",VLOOKUP(M95,Calculation!$B$96:$E$189,3,FALSE))</f>
        <v>0</v>
      </c>
      <c r="K95" s="18">
        <f>IF(M95="","",VLOOKUP(M95,Calculation!$B$96:$G$189,5,FALSE))</f>
        <v>0</v>
      </c>
      <c r="L95" s="18">
        <f>IF(M95="","",VLOOKUP(M95,Calculation!$B$96:$G$189,6,FALSE))</f>
        <v>0</v>
      </c>
      <c r="M95" s="19">
        <f>IF(LARGE(Calculation!$B$96:$B$189,H95)=0,"",LARGE(Calculation!$B$96:$B$189,H95))</f>
        <v>4.5100000000000001E-3</v>
      </c>
    </row>
    <row r="96" spans="1:13" ht="12" customHeight="1">
      <c r="A96" s="17">
        <v>86</v>
      </c>
      <c r="B96" s="18">
        <f>IF(F96="","",VLOOKUP(F96,Calculation!$B$3:$E$94,2,FALSE))</f>
        <v>0</v>
      </c>
      <c r="C96" s="18">
        <f>IF(F96="","",VLOOKUP(F96,Calculation!$B$3:$E$94,3,FALSE))</f>
        <v>0</v>
      </c>
      <c r="D96" s="18">
        <f>IF(F96="","",VLOOKUP(F96,Calculation!$B$3:$G$94,5,FALSE))</f>
        <v>0</v>
      </c>
      <c r="E96" s="18">
        <f>IF(F96="","",VLOOKUP(F96,Calculation!$B$3:$G$94,6,FALSE))</f>
        <v>0</v>
      </c>
      <c r="F96" s="19">
        <f>IF(LARGE(Calculation!$B$3:$B$94,A96)=0,"",LARGE(Calculation!$B$3:$B$94,A96))</f>
        <v>6.0000000000000006E-4</v>
      </c>
      <c r="H96" s="17">
        <v>86</v>
      </c>
      <c r="I96" s="18">
        <f>IF(M96="","",VLOOKUP(M96,Calculation!$B$96:$E$189,2,FALSE))</f>
        <v>0</v>
      </c>
      <c r="J96" s="18">
        <f>IF(M96="","",VLOOKUP(M96,Calculation!$B$96:$E$189,3,FALSE))</f>
        <v>0</v>
      </c>
      <c r="K96" s="18">
        <f>IF(M96="","",VLOOKUP(M96,Calculation!$B$96:$G$189,5,FALSE))</f>
        <v>0</v>
      </c>
      <c r="L96" s="18">
        <f>IF(M96="","",VLOOKUP(M96,Calculation!$B$96:$G$189,6,FALSE))</f>
        <v>0</v>
      </c>
      <c r="M96" s="19">
        <f>IF(LARGE(Calculation!$B$96:$B$189,H96)=0,"",LARGE(Calculation!$B$96:$B$189,H96))</f>
        <v>4.4999999999999997E-3</v>
      </c>
    </row>
    <row r="97" spans="1:13" ht="12" customHeight="1">
      <c r="A97" s="17">
        <v>87</v>
      </c>
      <c r="B97" s="18">
        <f>IF(F97="","",VLOOKUP(F97,Calculation!$B$3:$E$94,2,FALSE))</f>
        <v>0</v>
      </c>
      <c r="C97" s="18">
        <f>IF(F97="","",VLOOKUP(F97,Calculation!$B$3:$E$94,3,FALSE))</f>
        <v>0</v>
      </c>
      <c r="D97" s="18">
        <f>IF(F97="","",VLOOKUP(F97,Calculation!$B$3:$G$94,5,FALSE))</f>
        <v>0</v>
      </c>
      <c r="E97" s="18">
        <f>IF(F97="","",VLOOKUP(F97,Calculation!$B$3:$G$94,6,FALSE))</f>
        <v>0</v>
      </c>
      <c r="F97" s="19">
        <f>IF(LARGE(Calculation!$B$3:$B$94,A97)=0,"",LARGE(Calculation!$B$3:$B$94,A97))</f>
        <v>5.9000000000000003E-4</v>
      </c>
      <c r="H97" s="17">
        <v>87</v>
      </c>
      <c r="I97" s="18">
        <f>IF(M97="","",VLOOKUP(M97,Calculation!$B$96:$E$189,2,FALSE))</f>
        <v>0</v>
      </c>
      <c r="J97" s="18">
        <f>IF(M97="","",VLOOKUP(M97,Calculation!$B$96:$E$189,3,FALSE))</f>
        <v>0</v>
      </c>
      <c r="K97" s="18">
        <f>IF(M97="","",VLOOKUP(M97,Calculation!$B$96:$G$189,5,FALSE))</f>
        <v>0</v>
      </c>
      <c r="L97" s="18">
        <f>IF(M97="","",VLOOKUP(M97,Calculation!$B$96:$G$189,6,FALSE))</f>
        <v>0</v>
      </c>
      <c r="M97" s="19">
        <f>IF(LARGE(Calculation!$B$96:$B$189,H97)=0,"",LARGE(Calculation!$B$96:$B$189,H97))</f>
        <v>4.4900000000000001E-3</v>
      </c>
    </row>
    <row r="98" spans="1:13" ht="12" customHeight="1">
      <c r="A98" s="17">
        <v>88</v>
      </c>
      <c r="B98" s="18">
        <f>IF(F98="","",VLOOKUP(F98,Calculation!$B$3:$E$94,2,FALSE))</f>
        <v>0</v>
      </c>
      <c r="C98" s="18">
        <f>IF(F98="","",VLOOKUP(F98,Calculation!$B$3:$E$94,3,FALSE))</f>
        <v>0</v>
      </c>
      <c r="D98" s="18">
        <f>IF(F98="","",VLOOKUP(F98,Calculation!$B$3:$G$94,5,FALSE))</f>
        <v>0</v>
      </c>
      <c r="E98" s="18">
        <f>IF(F98="","",VLOOKUP(F98,Calculation!$B$3:$G$94,6,FALSE))</f>
        <v>0</v>
      </c>
      <c r="F98" s="19">
        <f>IF(LARGE(Calculation!$B$3:$B$94,A98)=0,"",LARGE(Calculation!$B$3:$B$94,A98))</f>
        <v>5.8000000000000011E-4</v>
      </c>
      <c r="H98" s="17">
        <v>88</v>
      </c>
      <c r="I98" s="18">
        <f>IF(M98="","",VLOOKUP(M98,Calculation!$B$96:$E$189,2,FALSE))</f>
        <v>0</v>
      </c>
      <c r="J98" s="18">
        <f>IF(M98="","",VLOOKUP(M98,Calculation!$B$96:$E$189,3,FALSE))</f>
        <v>0</v>
      </c>
      <c r="K98" s="18">
        <f>IF(M98="","",VLOOKUP(M98,Calculation!$B$96:$G$189,5,FALSE))</f>
        <v>0</v>
      </c>
      <c r="L98" s="18">
        <f>IF(M98="","",VLOOKUP(M98,Calculation!$B$96:$G$189,6,FALSE))</f>
        <v>0</v>
      </c>
      <c r="M98" s="19">
        <f>IF(LARGE(Calculation!$B$96:$B$189,H98)=0,"",LARGE(Calculation!$B$96:$B$189,H98))</f>
        <v>4.4799999999999996E-3</v>
      </c>
    </row>
    <row r="99" spans="1:13" ht="12" customHeight="1">
      <c r="A99" s="17">
        <v>89</v>
      </c>
      <c r="B99" s="18">
        <f>IF(F99="","",VLOOKUP(F99,Calculation!$B$3:$E$94,2,FALSE))</f>
        <v>0</v>
      </c>
      <c r="C99" s="18">
        <f>IF(F99="","",VLOOKUP(F99,Calculation!$B$3:$E$94,3,FALSE))</f>
        <v>0</v>
      </c>
      <c r="D99" s="18">
        <f>IF(F99="","",VLOOKUP(F99,Calculation!$B$3:$G$94,5,FALSE))</f>
        <v>0</v>
      </c>
      <c r="E99" s="18">
        <f>IF(F99="","",VLOOKUP(F99,Calculation!$B$3:$G$94,6,FALSE))</f>
        <v>0</v>
      </c>
      <c r="F99" s="19">
        <f>IF(LARGE(Calculation!$B$3:$B$94,A99)=0,"",LARGE(Calculation!$B$3:$B$94,A99))</f>
        <v>5.7000000000000009E-4</v>
      </c>
      <c r="H99" s="17">
        <v>89</v>
      </c>
      <c r="I99" s="18">
        <f>IF(M99="","",VLOOKUP(M99,Calculation!$B$96:$E$189,2,FALSE))</f>
        <v>0</v>
      </c>
      <c r="J99" s="18">
        <f>IF(M99="","",VLOOKUP(M99,Calculation!$B$96:$E$189,3,FALSE))</f>
        <v>0</v>
      </c>
      <c r="K99" s="18">
        <f>IF(M99="","",VLOOKUP(M99,Calculation!$B$96:$G$189,5,FALSE))</f>
        <v>0</v>
      </c>
      <c r="L99" s="18">
        <f>IF(M99="","",VLOOKUP(M99,Calculation!$B$96:$G$189,6,FALSE))</f>
        <v>0</v>
      </c>
      <c r="M99" s="19">
        <f>IF(LARGE(Calculation!$B$96:$B$189,H99)=0,"",LARGE(Calculation!$B$96:$B$189,H99))</f>
        <v>4.47E-3</v>
      </c>
    </row>
    <row r="100" spans="1:13" ht="12" customHeight="1">
      <c r="A100" s="17">
        <v>90</v>
      </c>
      <c r="B100" s="18">
        <f>IF(F100="","",VLOOKUP(F100,Calculation!$B$3:$E$94,2,FALSE))</f>
        <v>0</v>
      </c>
      <c r="C100" s="18">
        <f>IF(F100="","",VLOOKUP(F100,Calculation!$B$3:$E$94,3,FALSE))</f>
        <v>0</v>
      </c>
      <c r="D100" s="18">
        <f>IF(F100="","",VLOOKUP(F100,Calculation!$B$3:$G$94,5,FALSE))</f>
        <v>0</v>
      </c>
      <c r="E100" s="18">
        <f>IF(F100="","",VLOOKUP(F100,Calculation!$B$3:$G$94,6,FALSE))</f>
        <v>0</v>
      </c>
      <c r="F100" s="19">
        <f>IF(LARGE(Calculation!$B$3:$B$94,A100)=0,"",LARGE(Calculation!$B$3:$B$94,A100))</f>
        <v>5.6000000000000006E-4</v>
      </c>
      <c r="H100" s="17">
        <v>90</v>
      </c>
      <c r="I100" s="18">
        <f>IF(M100="","",VLOOKUP(M100,Calculation!$B$96:$E$189,2,FALSE))</f>
        <v>0</v>
      </c>
      <c r="J100" s="18">
        <f>IF(M100="","",VLOOKUP(M100,Calculation!$B$96:$E$189,3,FALSE))</f>
        <v>0</v>
      </c>
      <c r="K100" s="18">
        <f>IF(M100="","",VLOOKUP(M100,Calculation!$B$96:$G$189,5,FALSE))</f>
        <v>0</v>
      </c>
      <c r="L100" s="18">
        <f>IF(M100="","",VLOOKUP(M100,Calculation!$B$96:$G$189,6,FALSE))</f>
        <v>0</v>
      </c>
      <c r="M100" s="19">
        <f>IF(LARGE(Calculation!$B$96:$B$189,H100)=0,"",LARGE(Calculation!$B$96:$B$189,H100))</f>
        <v>4.4599999999999996E-3</v>
      </c>
    </row>
    <row r="101" spans="1:13" ht="12" customHeight="1">
      <c r="A101" s="17">
        <v>91</v>
      </c>
      <c r="B101" s="18">
        <f>IF(F101="","",VLOOKUP(F101,Calculation!$B$3:$E$94,2,FALSE))</f>
        <v>0</v>
      </c>
      <c r="C101" s="18">
        <f>IF(F101="","",VLOOKUP(F101,Calculation!$B$3:$E$94,3,FALSE))</f>
        <v>0</v>
      </c>
      <c r="D101" s="18">
        <f>IF(F101="","",VLOOKUP(F101,Calculation!$B$3:$G$94,5,FALSE))</f>
        <v>0</v>
      </c>
      <c r="E101" s="18">
        <f>IF(F101="","",VLOOKUP(F101,Calculation!$B$3:$G$94,6,FALSE))</f>
        <v>0</v>
      </c>
      <c r="F101" s="19">
        <f>IF(LARGE(Calculation!$B$3:$B$94,A101)=0,"",LARGE(Calculation!$B$3:$B$94,A101))</f>
        <v>5.5000000000000003E-4</v>
      </c>
      <c r="H101" s="17">
        <v>91</v>
      </c>
      <c r="I101" s="18">
        <f>IF(M101="","",VLOOKUP(M101,Calculation!$B$96:$E$189,2,FALSE))</f>
        <v>0</v>
      </c>
      <c r="J101" s="18">
        <f>IF(M101="","",VLOOKUP(M101,Calculation!$B$96:$E$189,3,FALSE))</f>
        <v>0</v>
      </c>
      <c r="K101" s="18">
        <f>IF(M101="","",VLOOKUP(M101,Calculation!$B$96:$G$189,5,FALSE))</f>
        <v>0</v>
      </c>
      <c r="L101" s="18">
        <f>IF(M101="","",VLOOKUP(M101,Calculation!$B$96:$G$189,6,FALSE))</f>
        <v>0</v>
      </c>
      <c r="M101" s="19">
        <f>IF(LARGE(Calculation!$B$96:$B$189,H101)=0,"",LARGE(Calculation!$B$96:$B$189,H101))</f>
        <v>4.45E-3</v>
      </c>
    </row>
    <row r="102" spans="1:13" ht="12" customHeight="1">
      <c r="A102" s="17">
        <v>92</v>
      </c>
      <c r="B102" s="18">
        <f>IF(F102="","",VLOOKUP(F102,Calculation!$B$3:$E$94,2,FALSE))</f>
        <v>0</v>
      </c>
      <c r="C102" s="18">
        <f>IF(F102="","",VLOOKUP(F102,Calculation!$B$3:$E$94,3,FALSE))</f>
        <v>0</v>
      </c>
      <c r="D102" s="18">
        <f>IF(F102="","",VLOOKUP(F102,Calculation!$B$3:$G$94,5,FALSE))</f>
        <v>0</v>
      </c>
      <c r="E102" s="18">
        <f>IF(F102="","",VLOOKUP(F102,Calculation!$B$3:$G$94,6,FALSE))</f>
        <v>0</v>
      </c>
      <c r="F102" s="19">
        <f>IF(LARGE(Calculation!$B$3:$B$94,A102)=0,"",LARGE(Calculation!$B$3:$B$94,A102))</f>
        <v>5.4000000000000012E-4</v>
      </c>
      <c r="H102" s="17">
        <v>92</v>
      </c>
      <c r="I102" s="18">
        <f>IF(M102="","",VLOOKUP(M102,Calculation!$B$96:$E$189,2,FALSE))</f>
        <v>0</v>
      </c>
      <c r="J102" s="18">
        <f>IF(M102="","",VLOOKUP(M102,Calculation!$B$96:$E$189,3,FALSE))</f>
        <v>0</v>
      </c>
      <c r="K102" s="18">
        <f>IF(M102="","",VLOOKUP(M102,Calculation!$B$96:$G$189,5,FALSE))</f>
        <v>0</v>
      </c>
      <c r="L102" s="18">
        <f>IF(M102="","",VLOOKUP(M102,Calculation!$B$96:$G$189,6,FALSE))</f>
        <v>0</v>
      </c>
      <c r="M102" s="19">
        <f>IF(LARGE(Calculation!$B$96:$B$189,H102)=0,"",LARGE(Calculation!$B$96:$B$189,H102))</f>
        <v>4.4400000000000004E-3</v>
      </c>
    </row>
    <row r="103" spans="1:13" ht="12" customHeight="1">
      <c r="A103" s="17">
        <v>93</v>
      </c>
      <c r="B103" s="18" t="e">
        <f>IF(F103="","",VLOOKUP(F103,Calculation!$B$3:$E$94,2,FALSE))</f>
        <v>#NUM!</v>
      </c>
      <c r="C103" s="18" t="e">
        <f>IF(F103="","",VLOOKUP(F103,Calculation!$B$3:$E$94,3,FALSE))</f>
        <v>#NUM!</v>
      </c>
      <c r="D103" s="18" t="e">
        <f>IF(F103="","",VLOOKUP(F103,Calculation!$B$3:$G$94,5,FALSE))</f>
        <v>#NUM!</v>
      </c>
      <c r="E103" s="18" t="e">
        <f>IF(F103="","",VLOOKUP(F103,Calculation!$B$3:$G$94,6,FALSE))</f>
        <v>#NUM!</v>
      </c>
      <c r="F103" s="19" t="e">
        <f>IF(LARGE(Calculation!$B$3:$B$94,A103)=0,"",LARGE(Calculation!$B$3:$B$94,A103))</f>
        <v>#NUM!</v>
      </c>
      <c r="H103" s="17">
        <v>93</v>
      </c>
      <c r="I103" s="18">
        <f>IF(M103="","",VLOOKUP(M103,Calculation!$B$96:$E$189,2,FALSE))</f>
        <v>0</v>
      </c>
      <c r="J103" s="18">
        <f>IF(M103="","",VLOOKUP(M103,Calculation!$B$96:$E$189,3,FALSE))</f>
        <v>0</v>
      </c>
      <c r="K103" s="18">
        <f>IF(M103="","",VLOOKUP(M103,Calculation!$B$96:$G$189,5,FALSE))</f>
        <v>0</v>
      </c>
      <c r="L103" s="18">
        <f>IF(M103="","",VLOOKUP(M103,Calculation!$B$96:$G$189,6,FALSE))</f>
        <v>0</v>
      </c>
      <c r="M103" s="19">
        <f>IF(LARGE(Calculation!$B$96:$B$189,H103)=0,"",LARGE(Calculation!$B$96:$B$189,H103))</f>
        <v>4.4299999999999999E-3</v>
      </c>
    </row>
    <row r="104" spans="1:13" ht="12" customHeight="1">
      <c r="A104" s="17">
        <v>94</v>
      </c>
      <c r="B104" s="18" t="e">
        <f>IF(F104="","",VLOOKUP(F104,Calculation!$B$3:$E$94,2,FALSE))</f>
        <v>#NUM!</v>
      </c>
      <c r="C104" s="18" t="e">
        <f>IF(F104="","",VLOOKUP(F104,Calculation!$B$3:$E$94,3,FALSE))</f>
        <v>#NUM!</v>
      </c>
      <c r="D104" s="18" t="e">
        <f>IF(F104="","",VLOOKUP(F104,Calculation!$B$3:$G$94,5,FALSE))</f>
        <v>#NUM!</v>
      </c>
      <c r="E104" s="18" t="e">
        <f>IF(F104="","",VLOOKUP(F104,Calculation!$B$3:$G$94,6,FALSE))</f>
        <v>#NUM!</v>
      </c>
      <c r="F104" s="19" t="e">
        <f>IF(LARGE(Calculation!$B$3:$B$94,A104)=0,"",LARGE(Calculation!$B$3:$B$94,A104))</f>
        <v>#NUM!</v>
      </c>
      <c r="H104" s="17">
        <v>94</v>
      </c>
      <c r="I104" s="18">
        <f>IF(M104="","",VLOOKUP(M104,Calculation!$B$96:$E$189,2,FALSE))</f>
        <v>0</v>
      </c>
      <c r="J104" s="18">
        <f>IF(M104="","",VLOOKUP(M104,Calculation!$B$96:$E$189,3,FALSE))</f>
        <v>0</v>
      </c>
      <c r="K104" s="18">
        <f>IF(M104="","",VLOOKUP(M104,Calculation!$B$96:$G$189,5,FALSE))</f>
        <v>0</v>
      </c>
      <c r="L104" s="18">
        <f>IF(M104="","",VLOOKUP(M104,Calculation!$B$96:$G$189,6,FALSE))</f>
        <v>0</v>
      </c>
      <c r="M104" s="19">
        <f>IF(LARGE(Calculation!$B$96:$B$189,H104)=0,"",LARGE(Calculation!$B$96:$B$189,H104))</f>
        <v>4.4200000000000003E-3</v>
      </c>
    </row>
    <row r="105" spans="1:13" ht="12" customHeight="1">
      <c r="A105" s="17">
        <v>95</v>
      </c>
      <c r="B105" s="18" t="e">
        <f>IF(F105="","",VLOOKUP(F105,Calculation!$B$3:$E$94,2,FALSE))</f>
        <v>#NUM!</v>
      </c>
      <c r="C105" s="18" t="e">
        <f>IF(F105="","",VLOOKUP(F105,Calculation!$B$3:$E$94,3,FALSE))</f>
        <v>#NUM!</v>
      </c>
      <c r="D105" s="18" t="e">
        <f>IF(F105="","",VLOOKUP(F105,Calculation!$B$3:$G$94,5,FALSE))</f>
        <v>#NUM!</v>
      </c>
      <c r="E105" s="18" t="e">
        <f>IF(F105="","",VLOOKUP(F105,Calculation!$B$3:$G$94,6,FALSE))</f>
        <v>#NUM!</v>
      </c>
      <c r="F105" s="19" t="e">
        <f>IF(LARGE(Calculation!$B$3:$B$94,A105)=0,"",LARGE(Calculation!$B$3:$B$94,A105))</f>
        <v>#NUM!</v>
      </c>
      <c r="H105" s="17">
        <v>95</v>
      </c>
      <c r="I105" s="18" t="e">
        <f>IF(M105="","",VLOOKUP(M105,Calculation!$B$96:$E$189,2,FALSE))</f>
        <v>#NUM!</v>
      </c>
      <c r="J105" s="18" t="e">
        <f>IF(M105="","",VLOOKUP(M105,Calculation!$B$96:$E$189,3,FALSE))</f>
        <v>#NUM!</v>
      </c>
      <c r="K105" s="18" t="e">
        <f>IF(M105="","",VLOOKUP(M105,Calculation!$B$96:$G$189,5,FALSE))</f>
        <v>#NUM!</v>
      </c>
      <c r="L105" s="18" t="e">
        <f>IF(M105="","",VLOOKUP(M105,Calculation!$B$96:$G$189,6,FALSE))</f>
        <v>#NUM!</v>
      </c>
      <c r="M105" s="19" t="e">
        <f>IF(LARGE(Calculation!$B$96:$B$189,H105)=0,"",LARGE(Calculation!$B$96:$B$189,H105))</f>
        <v>#NUM!</v>
      </c>
    </row>
    <row r="106" spans="1:13" ht="12" customHeight="1">
      <c r="A106" s="17">
        <v>96</v>
      </c>
      <c r="B106" s="18" t="e">
        <f>IF(F106="","",VLOOKUP(F106,Calculation!$B$3:$E$94,2,FALSE))</f>
        <v>#NUM!</v>
      </c>
      <c r="C106" s="18" t="e">
        <f>IF(F106="","",VLOOKUP(F106,Calculation!$B$3:$E$94,3,FALSE))</f>
        <v>#NUM!</v>
      </c>
      <c r="D106" s="18" t="e">
        <f>IF(F106="","",VLOOKUP(F106,Calculation!$B$3:$G$94,5,FALSE))</f>
        <v>#NUM!</v>
      </c>
      <c r="E106" s="18" t="e">
        <f>IF(F106="","",VLOOKUP(F106,Calculation!$B$3:$G$94,6,FALSE))</f>
        <v>#NUM!</v>
      </c>
      <c r="F106" s="19" t="e">
        <f>IF(LARGE(Calculation!$B$3:$B$94,A106)=0,"",LARGE(Calculation!$B$3:$B$94,A106))</f>
        <v>#NUM!</v>
      </c>
      <c r="H106" s="17">
        <v>96</v>
      </c>
      <c r="I106" s="18" t="e">
        <f>IF(M106="","",VLOOKUP(M106,Calculation!$B$96:$E$189,2,FALSE))</f>
        <v>#NUM!</v>
      </c>
      <c r="J106" s="18" t="e">
        <f>IF(M106="","",VLOOKUP(M106,Calculation!$B$96:$E$189,3,FALSE))</f>
        <v>#NUM!</v>
      </c>
      <c r="K106" s="18" t="e">
        <f>IF(M106="","",VLOOKUP(M106,Calculation!$B$96:$G$189,5,FALSE))</f>
        <v>#NUM!</v>
      </c>
      <c r="L106" s="18" t="e">
        <f>IF(M106="","",VLOOKUP(M106,Calculation!$B$96:$G$189,6,FALSE))</f>
        <v>#NUM!</v>
      </c>
      <c r="M106" s="19" t="e">
        <f>IF(LARGE(Calculation!$B$96:$B$189,H106)=0,"",LARGE(Calculation!$B$96:$B$189,H106))</f>
        <v>#NUM!</v>
      </c>
    </row>
    <row r="107" spans="1:13" ht="12" customHeight="1">
      <c r="A107" s="17">
        <v>97</v>
      </c>
      <c r="B107" s="18" t="e">
        <f>IF(F107="","",VLOOKUP(F107,Calculation!$B$3:$E$94,2,FALSE))</f>
        <v>#NUM!</v>
      </c>
      <c r="C107" s="18" t="e">
        <f>IF(F107="","",VLOOKUP(F107,Calculation!$B$3:$E$94,3,FALSE))</f>
        <v>#NUM!</v>
      </c>
      <c r="D107" s="18" t="e">
        <f>IF(F107="","",VLOOKUP(F107,Calculation!$B$3:$G$94,5,FALSE))</f>
        <v>#NUM!</v>
      </c>
      <c r="E107" s="18" t="e">
        <f>IF(F107="","",VLOOKUP(F107,Calculation!$B$3:$G$94,6,FALSE))</f>
        <v>#NUM!</v>
      </c>
      <c r="F107" s="19" t="e">
        <f>IF(LARGE(Calculation!$B$3:$B$94,A107)=0,"",LARGE(Calculation!$B$3:$B$94,A107))</f>
        <v>#NUM!</v>
      </c>
      <c r="H107" s="17">
        <v>97</v>
      </c>
      <c r="I107" s="18" t="e">
        <f>IF(M107="","",VLOOKUP(M107,Calculation!$B$96:$E$189,2,FALSE))</f>
        <v>#NUM!</v>
      </c>
      <c r="J107" s="18" t="e">
        <f>IF(M107="","",VLOOKUP(M107,Calculation!$B$96:$E$189,3,FALSE))</f>
        <v>#NUM!</v>
      </c>
      <c r="K107" s="18" t="e">
        <f>IF(M107="","",VLOOKUP(M107,Calculation!$B$96:$G$189,5,FALSE))</f>
        <v>#NUM!</v>
      </c>
      <c r="L107" s="18" t="e">
        <f>IF(M107="","",VLOOKUP(M107,Calculation!$B$96:$G$189,6,FALSE))</f>
        <v>#NUM!</v>
      </c>
      <c r="M107" s="19" t="e">
        <f>IF(LARGE(Calculation!$B$96:$B$189,H107)=0,"",LARGE(Calculation!$B$96:$B$189,H107))</f>
        <v>#NUM!</v>
      </c>
    </row>
    <row r="108" spans="1:13" ht="12" customHeight="1">
      <c r="A108" s="17">
        <v>98</v>
      </c>
      <c r="B108" s="18" t="e">
        <f>IF(F108="","",VLOOKUP(F108,Calculation!$B$3:$E$94,2,FALSE))</f>
        <v>#NUM!</v>
      </c>
      <c r="C108" s="18" t="e">
        <f>IF(F108="","",VLOOKUP(F108,Calculation!$B$3:$E$94,3,FALSE))</f>
        <v>#NUM!</v>
      </c>
      <c r="D108" s="18" t="e">
        <f>IF(F108="","",VLOOKUP(F108,Calculation!$B$3:$G$94,5,FALSE))</f>
        <v>#NUM!</v>
      </c>
      <c r="E108" s="18" t="e">
        <f>IF(F108="","",VLOOKUP(F108,Calculation!$B$3:$G$94,6,FALSE))</f>
        <v>#NUM!</v>
      </c>
      <c r="F108" s="19" t="e">
        <f>IF(LARGE(Calculation!$B$3:$B$94,A108)=0,"",LARGE(Calculation!$B$3:$B$94,A108))</f>
        <v>#NUM!</v>
      </c>
      <c r="H108" s="17">
        <v>98</v>
      </c>
      <c r="I108" s="18" t="e">
        <f>IF(M108="","",VLOOKUP(M108,Calculation!$B$96:$E$189,2,FALSE))</f>
        <v>#NUM!</v>
      </c>
      <c r="J108" s="18" t="e">
        <f>IF(M108="","",VLOOKUP(M108,Calculation!$B$96:$E$189,3,FALSE))</f>
        <v>#NUM!</v>
      </c>
      <c r="K108" s="18" t="e">
        <f>IF(M108="","",VLOOKUP(M108,Calculation!$B$96:$G$189,5,FALSE))</f>
        <v>#NUM!</v>
      </c>
      <c r="L108" s="18" t="e">
        <f>IF(M108="","",VLOOKUP(M108,Calculation!$B$96:$G$189,6,FALSE))</f>
        <v>#NUM!</v>
      </c>
      <c r="M108" s="19" t="e">
        <f>IF(LARGE(Calculation!$B$96:$B$189,H108)=0,"",LARGE(Calculation!$B$96:$B$189,H108))</f>
        <v>#NUM!</v>
      </c>
    </row>
    <row r="109" spans="1:13" ht="12" customHeight="1">
      <c r="A109" s="17">
        <v>99</v>
      </c>
      <c r="B109" s="18" t="e">
        <f>IF(F109="","",VLOOKUP(F109,Calculation!$B$3:$E$94,2,FALSE))</f>
        <v>#NUM!</v>
      </c>
      <c r="C109" s="18" t="e">
        <f>IF(F109="","",VLOOKUP(F109,Calculation!$B$3:$E$94,3,FALSE))</f>
        <v>#NUM!</v>
      </c>
      <c r="D109" s="18" t="e">
        <f>IF(F109="","",VLOOKUP(F109,Calculation!$B$3:$G$94,5,FALSE))</f>
        <v>#NUM!</v>
      </c>
      <c r="E109" s="18" t="e">
        <f>IF(F109="","",VLOOKUP(F109,Calculation!$B$3:$G$94,6,FALSE))</f>
        <v>#NUM!</v>
      </c>
      <c r="F109" s="19" t="e">
        <f>IF(LARGE(Calculation!$B$3:$B$94,A109)=0,"",LARGE(Calculation!$B$3:$B$94,A109))</f>
        <v>#NUM!</v>
      </c>
      <c r="H109" s="17">
        <v>99</v>
      </c>
      <c r="I109" s="18" t="e">
        <f>IF(M109="","",VLOOKUP(M109,Calculation!$B$96:$E$189,2,FALSE))</f>
        <v>#NUM!</v>
      </c>
      <c r="J109" s="18" t="e">
        <f>IF(M109="","",VLOOKUP(M109,Calculation!$B$96:$E$189,3,FALSE))</f>
        <v>#NUM!</v>
      </c>
      <c r="K109" s="18" t="e">
        <f>IF(M109="","",VLOOKUP(M109,Calculation!$B$96:$G$189,5,FALSE))</f>
        <v>#NUM!</v>
      </c>
      <c r="L109" s="18" t="e">
        <f>IF(M109="","",VLOOKUP(M109,Calculation!$B$96:$G$189,6,FALSE))</f>
        <v>#NUM!</v>
      </c>
      <c r="M109" s="19" t="e">
        <f>IF(LARGE(Calculation!$B$96:$B$189,H109)=0,"",LARGE(Calculation!$B$96:$B$189,H109))</f>
        <v>#NUM!</v>
      </c>
    </row>
    <row r="110" spans="1:13" ht="12" customHeight="1">
      <c r="A110" s="17">
        <v>100</v>
      </c>
      <c r="B110" s="18" t="e">
        <f>IF(F110="","",VLOOKUP(F110,Calculation!$B$3:$E$94,2,FALSE))</f>
        <v>#NUM!</v>
      </c>
      <c r="C110" s="18" t="e">
        <f>IF(F110="","",VLOOKUP(F110,Calculation!$B$3:$E$94,3,FALSE))</f>
        <v>#NUM!</v>
      </c>
      <c r="D110" s="18" t="e">
        <f>IF(F110="","",VLOOKUP(F110,Calculation!$B$3:$G$94,5,FALSE))</f>
        <v>#NUM!</v>
      </c>
      <c r="E110" s="18" t="e">
        <f>IF(F110="","",VLOOKUP(F110,Calculation!$B$3:$G$94,6,FALSE))</f>
        <v>#NUM!</v>
      </c>
      <c r="F110" s="19" t="e">
        <f>IF(LARGE(Calculation!$B$3:$B$94,A110)=0,"",LARGE(Calculation!$B$3:$B$94,A110))</f>
        <v>#NUM!</v>
      </c>
      <c r="H110" s="17">
        <v>100</v>
      </c>
      <c r="I110" s="18" t="e">
        <f>IF(M110="","",VLOOKUP(M110,Calculation!$B$96:$E$189,2,FALSE))</f>
        <v>#NUM!</v>
      </c>
      <c r="J110" s="18" t="e">
        <f>IF(M110="","",VLOOKUP(M110,Calculation!$B$96:$E$189,3,FALSE))</f>
        <v>#NUM!</v>
      </c>
      <c r="K110" s="18" t="e">
        <f>IF(M110="","",VLOOKUP(M110,Calculation!$B$96:$G$189,5,FALSE))</f>
        <v>#NUM!</v>
      </c>
      <c r="L110" s="18" t="e">
        <f>IF(M110="","",VLOOKUP(M110,Calculation!$B$96:$G$189,6,FALSE))</f>
        <v>#NUM!</v>
      </c>
      <c r="M110" s="19" t="e">
        <f>IF(LARGE(Calculation!$B$96:$B$189,H110)=0,"",LARGE(Calculation!$B$96:$B$189,H110))</f>
        <v>#NUM!</v>
      </c>
    </row>
    <row r="111" spans="1:13" ht="12" customHeight="1" thickBot="1">
      <c r="A111" s="20"/>
      <c r="B111" s="21"/>
      <c r="C111" s="21"/>
      <c r="D111" s="21"/>
      <c r="E111" s="21"/>
      <c r="F111" s="22"/>
      <c r="H111" s="20"/>
      <c r="I111" s="21"/>
      <c r="J111" s="21"/>
      <c r="K111" s="21"/>
      <c r="L111" s="21"/>
      <c r="M111" s="22"/>
    </row>
    <row r="112" spans="1:13" ht="12" customHeight="1">
      <c r="A112"/>
      <c r="B112"/>
    </row>
  </sheetData>
  <mergeCells count="2">
    <mergeCell ref="A8:C8"/>
    <mergeCell ref="H8:K8"/>
  </mergeCells>
  <phoneticPr fontId="2" type="noConversion"/>
  <conditionalFormatting sqref="K9:L9 D9:E9 H11:M111 A11:F112 G10:G112">
    <cfRule type="cellIs" dxfId="90" priority="1" stopIfTrue="1" operator="equal">
      <formula>0</formula>
    </cfRule>
  </conditionalFormatting>
  <pageMargins left="0.75" right="0.75" top="1" bottom="1" header="0.5" footer="0.5"/>
  <pageSetup paperSize="9" orientation="landscape" horizontalDpi="0" verticalDpi="0" r:id="rId1"/>
  <headerFooter alignWithMargins="0"/>
  <webPublishItems count="13">
    <webPublishItem id="16135" divId="ebta league Junior_16135" sourceType="sheet" destinationFile="C:\EBTA\webpages2\ebtaleague\juniorleague.htm"/>
    <webPublishItem id="30105" divId="ebta league Youth_30105" sourceType="printArea" destinationFile="C:\A TEER\Web\TEER League 09\ebta league Youth.htm"/>
    <webPublishItem id="22117" divId="ebta league Youth_22117" sourceType="range" sourceRef="A1:M15" destinationFile="C:\A TEER\Web\TEER League 09\ebta league Youth.htm"/>
    <webPublishItem id="19362" divId="ebta league Youth_19362" sourceType="range" sourceRef="A1:M19" destinationFile="C:\A TEER\Web\TEER League 08\ebta league Youth.htm"/>
    <webPublishItem id="1764" divId="ebta league Youth_1764" sourceType="range" sourceRef="A1:M20" destinationFile="C:\A TEER\Web\TEER League 08\ebta league Youth.htm"/>
    <webPublishItem id="17174" divId="ebta league Youth_17174" sourceType="range" sourceRef="A1:M21" destinationFile="C:\A TEER\Web\TEER League 08\ebta league Youth.htm"/>
    <webPublishItem id="2793" divId="ebta league Youth_2793" sourceType="range" sourceRef="A1:M22" destinationFile="C:\A TEER\Web\TEER League 08\ebta league Youth.htm"/>
    <webPublishItem id="1728" divId="ebta league Youth_1728" sourceType="range" sourceRef="A1:M23" destinationFile="C:\A TEER\Web\TEER League 08\ebta league Youth.htm"/>
    <webPublishItem id="32612" divId="ebta league Youth_32612" sourceType="range" sourceRef="A1:M24" destinationFile="C:\A TEER\Web\TEER League 08\ebta league Youth.htm"/>
    <webPublishItem id="17386" divId="ebta league Youth_17386" sourceType="range" sourceRef="A1:M26" destinationFile="C:\A TEER\Web\TEER League 08\ebta league Youth.htm"/>
    <webPublishItem id="16550" divId="ebta league Youth_16550" sourceType="range" sourceRef="A1:M30" destinationFile="C:\A TEER\Web\TEER League 09\ebta league Youth.htm"/>
    <webPublishItem id="1402" divId="ebta league Youth_1402" sourceType="range" sourceRef="A1:M33" destinationFile="C:\A TEER\Web\TEER League 09\ebta league Youth.htm"/>
    <webPublishItem id="20450" divId="ebta league Youth_20450" sourceType="range" sourceRef="A1:M34" destinationFile="C:\A TEER\Web\TEER League 09\ebta league Youth.htm"/>
  </webPublishItems>
</worksheet>
</file>

<file path=xl/worksheets/sheet20.xml><?xml version="1.0" encoding="utf-8"?>
<worksheet xmlns="http://schemas.openxmlformats.org/spreadsheetml/2006/main" xmlns:r="http://schemas.openxmlformats.org/officeDocument/2006/relationships">
  <dimension ref="B1:G204"/>
  <sheetViews>
    <sheetView workbookViewId="0">
      <selection activeCell="B4" sqref="B4:F204"/>
    </sheetView>
  </sheetViews>
  <sheetFormatPr defaultRowHeight="12.75"/>
  <cols>
    <col min="1" max="1" width="2" customWidth="1"/>
    <col min="2" max="2" width="17.28515625" bestFit="1" customWidth="1"/>
    <col min="3" max="3" width="7.140625" bestFit="1" customWidth="1"/>
    <col min="4" max="4" width="22.140625" bestFit="1" customWidth="1"/>
    <col min="5" max="5" width="8.140625" bestFit="1" customWidth="1"/>
    <col min="6" max="6" width="8.5703125" bestFit="1" customWidth="1"/>
    <col min="7" max="7" width="10.285156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Races!A17</f>
        <v>Tri 12</v>
      </c>
      <c r="C2" s="57"/>
      <c r="D2" s="31"/>
      <c r="E2" s="32"/>
    </row>
    <row r="3" spans="2:7" ht="13.5" thickBot="1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>
      <c r="B4" s="120" t="s">
        <v>69</v>
      </c>
      <c r="C4" s="121" t="s">
        <v>73</v>
      </c>
      <c r="D4" s="121"/>
      <c r="E4" s="122">
        <v>1.1574074074074073E-5</v>
      </c>
      <c r="F4" s="123"/>
      <c r="G4" t="str">
        <f>IF((ISERROR((VLOOKUP(B4,Calculation!C$2:C$368,1,FALSE)))),"not entered","")</f>
        <v/>
      </c>
    </row>
    <row r="5" spans="2:7">
      <c r="B5" s="124" t="s">
        <v>69</v>
      </c>
      <c r="C5" s="125" t="s">
        <v>74</v>
      </c>
      <c r="D5" s="125"/>
      <c r="E5" s="126">
        <v>1.1574074074074073E-5</v>
      </c>
      <c r="F5" s="127"/>
      <c r="G5" t="str">
        <f>IF((ISERROR((VLOOKUP(B5,Calculation!C$2:C$368,1,FALSE)))),"not entered","")</f>
        <v/>
      </c>
    </row>
    <row r="6" spans="2:7">
      <c r="B6" s="124" t="s">
        <v>8</v>
      </c>
      <c r="C6" s="128" t="str">
        <f>VLOOKUP(B6,name,3,FALSE)</f>
        <v xml:space="preserve"> </v>
      </c>
      <c r="D6" s="128" t="str">
        <f t="shared" ref="D6:D69" si="0">VLOOKUP(B6,name,2,FALSE)</f>
        <v xml:space="preserve"> </v>
      </c>
      <c r="E6" s="126">
        <v>1.1574074074074073E-5</v>
      </c>
      <c r="F6" s="127" t="e">
        <f t="shared" ref="F6:F69" si="1">(VLOOKUP(C6,C$4:E$5,3,FALSE))/(E6/10000)</f>
        <v>#N/A</v>
      </c>
      <c r="G6" t="str">
        <f>IF((ISERROR((VLOOKUP(B6,Calculation!C$2:C$368,1,FALSE)))),"not entered","")</f>
        <v/>
      </c>
    </row>
    <row r="7" spans="2:7">
      <c r="B7" s="124" t="s">
        <v>8</v>
      </c>
      <c r="C7" s="128" t="str">
        <f>VLOOKUP(B7,name,3,FALSE)</f>
        <v xml:space="preserve"> </v>
      </c>
      <c r="D7" s="128" t="str">
        <f t="shared" si="0"/>
        <v xml:space="preserve"> </v>
      </c>
      <c r="E7" s="126">
        <v>1.1574074074074073E-5</v>
      </c>
      <c r="F7" s="127" t="e">
        <f t="shared" si="1"/>
        <v>#N/A</v>
      </c>
      <c r="G7" t="str">
        <f>IF((ISERROR((VLOOKUP(B7,Calculation!C$2:C$368,1,FALSE)))),"not entered","")</f>
        <v/>
      </c>
    </row>
    <row r="8" spans="2:7">
      <c r="B8" s="124" t="s">
        <v>8</v>
      </c>
      <c r="C8" s="128" t="str">
        <f>VLOOKUP(B8,name,3,FALSE)</f>
        <v xml:space="preserve"> </v>
      </c>
      <c r="D8" s="128" t="str">
        <f t="shared" si="0"/>
        <v xml:space="preserve"> </v>
      </c>
      <c r="E8" s="126">
        <v>1.1574074074074073E-5</v>
      </c>
      <c r="F8" s="127" t="e">
        <f>(VLOOKUP(C8,C$4:E$5,3,FALSE))/(E8/10000)</f>
        <v>#N/A</v>
      </c>
      <c r="G8" t="str">
        <f>IF((ISERROR((VLOOKUP(B8,Calculation!C$2:C$368,1,FALSE)))),"not entered","")</f>
        <v/>
      </c>
    </row>
    <row r="9" spans="2:7">
      <c r="B9" s="124" t="s">
        <v>8</v>
      </c>
      <c r="C9" s="128" t="str">
        <f>VLOOKUP(B9,name,3,FALSE)</f>
        <v xml:space="preserve"> </v>
      </c>
      <c r="D9" s="128" t="str">
        <f t="shared" si="0"/>
        <v xml:space="preserve"> </v>
      </c>
      <c r="E9" s="126">
        <v>1.1574074074074073E-5</v>
      </c>
      <c r="F9" s="127" t="e">
        <f t="shared" si="1"/>
        <v>#N/A</v>
      </c>
      <c r="G9" t="str">
        <f>IF((ISERROR((VLOOKUP(B9,Calculation!C$2:C$368,1,FALSE)))),"not entered","")</f>
        <v/>
      </c>
    </row>
    <row r="10" spans="2:7">
      <c r="B10" s="124" t="s">
        <v>8</v>
      </c>
      <c r="C10" s="128" t="str">
        <f>VLOOKUP(B10,name,3,FALSE)</f>
        <v xml:space="preserve"> </v>
      </c>
      <c r="D10" s="128" t="str">
        <f t="shared" si="0"/>
        <v xml:space="preserve"> </v>
      </c>
      <c r="E10" s="126">
        <v>1.1574074074074073E-5</v>
      </c>
      <c r="F10" s="127" t="e">
        <f t="shared" si="1"/>
        <v>#N/A</v>
      </c>
      <c r="G10" t="str">
        <f>IF((ISERROR((VLOOKUP(B10,Calculation!C$2:C$368,1,FALSE)))),"not entered","")</f>
        <v/>
      </c>
    </row>
    <row r="11" spans="2:7">
      <c r="B11" s="124" t="s">
        <v>8</v>
      </c>
      <c r="C11" s="128" t="str">
        <f t="shared" ref="C11:C74" si="2">VLOOKUP(B11,name,3,FALSE)</f>
        <v xml:space="preserve"> </v>
      </c>
      <c r="D11" s="128" t="str">
        <f t="shared" si="0"/>
        <v xml:space="preserve"> </v>
      </c>
      <c r="E11" s="126">
        <v>1.1574074074074073E-5</v>
      </c>
      <c r="F11" s="127" t="e">
        <f t="shared" si="1"/>
        <v>#N/A</v>
      </c>
      <c r="G11" t="str">
        <f>IF((ISERROR((VLOOKUP(B11,Calculation!C$2:C$368,1,FALSE)))),"not entered","")</f>
        <v/>
      </c>
    </row>
    <row r="12" spans="2:7">
      <c r="B12" s="124" t="s">
        <v>8</v>
      </c>
      <c r="C12" s="128" t="str">
        <f t="shared" si="2"/>
        <v xml:space="preserve"> </v>
      </c>
      <c r="D12" s="128" t="str">
        <f t="shared" si="0"/>
        <v xml:space="preserve"> </v>
      </c>
      <c r="E12" s="126">
        <v>1.1574074074074073E-5</v>
      </c>
      <c r="F12" s="127" t="e">
        <f t="shared" si="1"/>
        <v>#N/A</v>
      </c>
      <c r="G12" t="str">
        <f>IF((ISERROR((VLOOKUP(B12,Calculation!C$2:C$368,1,FALSE)))),"not entered","")</f>
        <v/>
      </c>
    </row>
    <row r="13" spans="2:7">
      <c r="B13" s="124" t="s">
        <v>8</v>
      </c>
      <c r="C13" s="128" t="str">
        <f t="shared" si="2"/>
        <v xml:space="preserve"> </v>
      </c>
      <c r="D13" s="128" t="str">
        <f t="shared" si="0"/>
        <v xml:space="preserve"> </v>
      </c>
      <c r="E13" s="126">
        <v>1.1574074074074073E-5</v>
      </c>
      <c r="F13" s="127" t="e">
        <f t="shared" si="1"/>
        <v>#N/A</v>
      </c>
      <c r="G13" t="str">
        <f>IF((ISERROR((VLOOKUP(B13,Calculation!C$2:C$368,1,FALSE)))),"not entered","")</f>
        <v/>
      </c>
    </row>
    <row r="14" spans="2:7">
      <c r="B14" s="124" t="s">
        <v>8</v>
      </c>
      <c r="C14" s="128" t="str">
        <f t="shared" si="2"/>
        <v xml:space="preserve"> </v>
      </c>
      <c r="D14" s="128" t="str">
        <f t="shared" si="0"/>
        <v xml:space="preserve"> </v>
      </c>
      <c r="E14" s="126">
        <v>1.1574074074074073E-5</v>
      </c>
      <c r="F14" s="127" t="e">
        <f t="shared" si="1"/>
        <v>#N/A</v>
      </c>
      <c r="G14" t="str">
        <f>IF((ISERROR((VLOOKUP(B14,Calculation!C$2:C$368,1,FALSE)))),"not entered","")</f>
        <v/>
      </c>
    </row>
    <row r="15" spans="2:7">
      <c r="B15" s="124" t="s">
        <v>8</v>
      </c>
      <c r="C15" s="128" t="str">
        <f t="shared" si="2"/>
        <v xml:space="preserve"> </v>
      </c>
      <c r="D15" s="128" t="str">
        <f t="shared" si="0"/>
        <v xml:space="preserve"> </v>
      </c>
      <c r="E15" s="126">
        <v>1.1574074074074073E-5</v>
      </c>
      <c r="F15" s="127" t="e">
        <f t="shared" si="1"/>
        <v>#N/A</v>
      </c>
      <c r="G15" t="str">
        <f>IF((ISERROR((VLOOKUP(B15,Calculation!C$2:C$368,1,FALSE)))),"not entered","")</f>
        <v/>
      </c>
    </row>
    <row r="16" spans="2:7">
      <c r="B16" s="124" t="s">
        <v>8</v>
      </c>
      <c r="C16" s="128" t="str">
        <f t="shared" si="2"/>
        <v xml:space="preserve"> </v>
      </c>
      <c r="D16" s="128" t="str">
        <f t="shared" si="0"/>
        <v xml:space="preserve"> </v>
      </c>
      <c r="E16" s="126">
        <v>1.1574074074074073E-5</v>
      </c>
      <c r="F16" s="127" t="e">
        <f t="shared" si="1"/>
        <v>#N/A</v>
      </c>
      <c r="G16" t="str">
        <f>IF((ISERROR((VLOOKUP(B16,Calculation!C$2:C$368,1,FALSE)))),"not entered","")</f>
        <v/>
      </c>
    </row>
    <row r="17" spans="2:7">
      <c r="B17" s="124" t="s">
        <v>8</v>
      </c>
      <c r="C17" s="128" t="str">
        <f t="shared" si="2"/>
        <v xml:space="preserve"> </v>
      </c>
      <c r="D17" s="128" t="str">
        <f t="shared" si="0"/>
        <v xml:space="preserve"> </v>
      </c>
      <c r="E17" s="126">
        <v>1.1574074074074073E-5</v>
      </c>
      <c r="F17" s="127" t="e">
        <f t="shared" si="1"/>
        <v>#N/A</v>
      </c>
      <c r="G17" t="str">
        <f>IF((ISERROR((VLOOKUP(B17,Calculation!C$2:C$368,1,FALSE)))),"not entered","")</f>
        <v/>
      </c>
    </row>
    <row r="18" spans="2:7">
      <c r="B18" s="124" t="s">
        <v>8</v>
      </c>
      <c r="C18" s="128" t="str">
        <f t="shared" si="2"/>
        <v xml:space="preserve"> </v>
      </c>
      <c r="D18" s="128" t="str">
        <f t="shared" si="0"/>
        <v xml:space="preserve"> </v>
      </c>
      <c r="E18" s="126">
        <v>1.1574074074074073E-5</v>
      </c>
      <c r="F18" s="127" t="e">
        <f t="shared" si="1"/>
        <v>#N/A</v>
      </c>
      <c r="G18" t="str">
        <f>IF((ISERROR((VLOOKUP(B18,Calculation!C$2:C$368,1,FALSE)))),"not entered","")</f>
        <v/>
      </c>
    </row>
    <row r="19" spans="2:7">
      <c r="B19" s="124" t="s">
        <v>8</v>
      </c>
      <c r="C19" s="128" t="str">
        <f t="shared" si="2"/>
        <v xml:space="preserve"> </v>
      </c>
      <c r="D19" s="128" t="str">
        <f t="shared" si="0"/>
        <v xml:space="preserve"> </v>
      </c>
      <c r="E19" s="126">
        <v>1.1574074074074073E-5</v>
      </c>
      <c r="F19" s="127" t="e">
        <f t="shared" si="1"/>
        <v>#N/A</v>
      </c>
      <c r="G19" t="str">
        <f>IF((ISERROR((VLOOKUP(B19,Calculation!C$2:C$368,1,FALSE)))),"not entered","")</f>
        <v/>
      </c>
    </row>
    <row r="20" spans="2:7">
      <c r="B20" s="124" t="s">
        <v>8</v>
      </c>
      <c r="C20" s="128" t="str">
        <f t="shared" si="2"/>
        <v xml:space="preserve"> </v>
      </c>
      <c r="D20" s="128" t="str">
        <f t="shared" si="0"/>
        <v xml:space="preserve"> </v>
      </c>
      <c r="E20" s="126">
        <v>1.1574074074074073E-5</v>
      </c>
      <c r="F20" s="127" t="e">
        <f t="shared" si="1"/>
        <v>#N/A</v>
      </c>
      <c r="G20" t="str">
        <f>IF((ISERROR((VLOOKUP(B20,Calculation!C$2:C$368,1,FALSE)))),"not entered","")</f>
        <v/>
      </c>
    </row>
    <row r="21" spans="2:7">
      <c r="B21" s="124" t="s">
        <v>8</v>
      </c>
      <c r="C21" s="128" t="str">
        <f t="shared" si="2"/>
        <v xml:space="preserve"> </v>
      </c>
      <c r="D21" s="128" t="str">
        <f t="shared" si="0"/>
        <v xml:space="preserve"> </v>
      </c>
      <c r="E21" s="126">
        <v>1.1574074074074073E-5</v>
      </c>
      <c r="F21" s="127" t="e">
        <f t="shared" si="1"/>
        <v>#N/A</v>
      </c>
      <c r="G21" t="str">
        <f>IF((ISERROR((VLOOKUP(B21,Calculation!C$2:C$368,1,FALSE)))),"not entered","")</f>
        <v/>
      </c>
    </row>
    <row r="22" spans="2:7">
      <c r="B22" s="124" t="s">
        <v>8</v>
      </c>
      <c r="C22" s="128" t="str">
        <f t="shared" si="2"/>
        <v xml:space="preserve"> </v>
      </c>
      <c r="D22" s="128" t="str">
        <f t="shared" si="0"/>
        <v xml:space="preserve"> </v>
      </c>
      <c r="E22" s="126">
        <v>1.1574074074074073E-5</v>
      </c>
      <c r="F22" s="127" t="e">
        <f t="shared" si="1"/>
        <v>#N/A</v>
      </c>
      <c r="G22" t="str">
        <f>IF((ISERROR((VLOOKUP(B22,Calculation!C$2:C$368,1,FALSE)))),"not entered","")</f>
        <v/>
      </c>
    </row>
    <row r="23" spans="2:7">
      <c r="B23" s="124" t="s">
        <v>8</v>
      </c>
      <c r="C23" s="128" t="str">
        <f t="shared" si="2"/>
        <v xml:space="preserve"> </v>
      </c>
      <c r="D23" s="128" t="str">
        <f t="shared" si="0"/>
        <v xml:space="preserve"> </v>
      </c>
      <c r="E23" s="126">
        <v>1.1574074074074073E-5</v>
      </c>
      <c r="F23" s="127" t="e">
        <f t="shared" si="1"/>
        <v>#N/A</v>
      </c>
      <c r="G23" t="str">
        <f>IF((ISERROR((VLOOKUP(B23,Calculation!C$2:C$368,1,FALSE)))),"not entered","")</f>
        <v/>
      </c>
    </row>
    <row r="24" spans="2:7">
      <c r="B24" s="124" t="s">
        <v>8</v>
      </c>
      <c r="C24" s="128" t="str">
        <f t="shared" si="2"/>
        <v xml:space="preserve"> </v>
      </c>
      <c r="D24" s="128" t="str">
        <f t="shared" si="0"/>
        <v xml:space="preserve"> </v>
      </c>
      <c r="E24" s="126">
        <v>1.1574074074074073E-5</v>
      </c>
      <c r="F24" s="127" t="e">
        <f t="shared" si="1"/>
        <v>#N/A</v>
      </c>
      <c r="G24" t="str">
        <f>IF((ISERROR((VLOOKUP(B24,Calculation!C$2:C$368,1,FALSE)))),"not entered","")</f>
        <v/>
      </c>
    </row>
    <row r="25" spans="2:7">
      <c r="B25" s="124" t="s">
        <v>8</v>
      </c>
      <c r="C25" s="128" t="str">
        <f t="shared" si="2"/>
        <v xml:space="preserve"> </v>
      </c>
      <c r="D25" s="128" t="str">
        <f t="shared" si="0"/>
        <v xml:space="preserve"> </v>
      </c>
      <c r="E25" s="126">
        <v>1.1574074074074073E-5</v>
      </c>
      <c r="F25" s="127" t="e">
        <f t="shared" si="1"/>
        <v>#N/A</v>
      </c>
      <c r="G25" t="str">
        <f>IF((ISERROR((VLOOKUP(B25,Calculation!C$2:C$368,1,FALSE)))),"not entered","")</f>
        <v/>
      </c>
    </row>
    <row r="26" spans="2:7">
      <c r="B26" s="124" t="s">
        <v>8</v>
      </c>
      <c r="C26" s="128" t="str">
        <f t="shared" si="2"/>
        <v xml:space="preserve"> </v>
      </c>
      <c r="D26" s="128" t="str">
        <f t="shared" si="0"/>
        <v xml:space="preserve"> </v>
      </c>
      <c r="E26" s="126">
        <v>1.1574074074074073E-5</v>
      </c>
      <c r="F26" s="127" t="e">
        <f t="shared" si="1"/>
        <v>#N/A</v>
      </c>
      <c r="G26" t="str">
        <f>IF((ISERROR((VLOOKUP(B26,Calculation!C$2:C$368,1,FALSE)))),"not entered","")</f>
        <v/>
      </c>
    </row>
    <row r="27" spans="2:7">
      <c r="B27" s="124" t="s">
        <v>8</v>
      </c>
      <c r="C27" s="128" t="str">
        <f t="shared" si="2"/>
        <v xml:space="preserve"> </v>
      </c>
      <c r="D27" s="128" t="str">
        <f t="shared" si="0"/>
        <v xml:space="preserve"> </v>
      </c>
      <c r="E27" s="126">
        <v>1.1574074074074073E-5</v>
      </c>
      <c r="F27" s="127" t="e">
        <f t="shared" si="1"/>
        <v>#N/A</v>
      </c>
      <c r="G27" t="str">
        <f>IF((ISERROR((VLOOKUP(B27,Calculation!C$2:C$368,1,FALSE)))),"not entered","")</f>
        <v/>
      </c>
    </row>
    <row r="28" spans="2:7">
      <c r="B28" s="124" t="s">
        <v>8</v>
      </c>
      <c r="C28" s="128" t="str">
        <f t="shared" si="2"/>
        <v xml:space="preserve"> </v>
      </c>
      <c r="D28" s="128" t="str">
        <f t="shared" si="0"/>
        <v xml:space="preserve"> </v>
      </c>
      <c r="E28" s="126">
        <v>1.1574074074074073E-5</v>
      </c>
      <c r="F28" s="127" t="e">
        <f t="shared" si="1"/>
        <v>#N/A</v>
      </c>
      <c r="G28" t="str">
        <f>IF((ISERROR((VLOOKUP(B28,Calculation!C$2:C$368,1,FALSE)))),"not entered","")</f>
        <v/>
      </c>
    </row>
    <row r="29" spans="2:7">
      <c r="B29" s="124" t="s">
        <v>8</v>
      </c>
      <c r="C29" s="128" t="str">
        <f t="shared" si="2"/>
        <v xml:space="preserve"> </v>
      </c>
      <c r="D29" s="128" t="str">
        <f t="shared" si="0"/>
        <v xml:space="preserve"> </v>
      </c>
      <c r="E29" s="126">
        <v>1.1574074074074073E-5</v>
      </c>
      <c r="F29" s="127" t="e">
        <f t="shared" si="1"/>
        <v>#N/A</v>
      </c>
      <c r="G29" t="str">
        <f>IF((ISERROR((VLOOKUP(B29,Calculation!C$2:C$368,1,FALSE)))),"not entered","")</f>
        <v/>
      </c>
    </row>
    <row r="30" spans="2:7">
      <c r="B30" s="124" t="s">
        <v>8</v>
      </c>
      <c r="C30" s="128" t="str">
        <f t="shared" si="2"/>
        <v xml:space="preserve"> </v>
      </c>
      <c r="D30" s="128" t="str">
        <f t="shared" si="0"/>
        <v xml:space="preserve"> </v>
      </c>
      <c r="E30" s="126">
        <v>1.1574074074074073E-5</v>
      </c>
      <c r="F30" s="127" t="e">
        <f t="shared" si="1"/>
        <v>#N/A</v>
      </c>
      <c r="G30" t="str">
        <f>IF((ISERROR((VLOOKUP(B30,Calculation!C$2:C$368,1,FALSE)))),"not entered","")</f>
        <v/>
      </c>
    </row>
    <row r="31" spans="2:7">
      <c r="B31" s="124" t="s">
        <v>8</v>
      </c>
      <c r="C31" s="128" t="str">
        <f t="shared" si="2"/>
        <v xml:space="preserve"> </v>
      </c>
      <c r="D31" s="128" t="str">
        <f t="shared" si="0"/>
        <v xml:space="preserve"> </v>
      </c>
      <c r="E31" s="126">
        <v>1.1574074074074073E-5</v>
      </c>
      <c r="F31" s="127" t="e">
        <f t="shared" si="1"/>
        <v>#N/A</v>
      </c>
      <c r="G31" t="str">
        <f>IF((ISERROR((VLOOKUP(B31,Calculation!C$2:C$368,1,FALSE)))),"not entered","")</f>
        <v/>
      </c>
    </row>
    <row r="32" spans="2:7">
      <c r="B32" s="124" t="s">
        <v>8</v>
      </c>
      <c r="C32" s="128" t="str">
        <f t="shared" si="2"/>
        <v xml:space="preserve"> </v>
      </c>
      <c r="D32" s="128" t="str">
        <f t="shared" si="0"/>
        <v xml:space="preserve"> </v>
      </c>
      <c r="E32" s="126">
        <v>1.1574074074074073E-5</v>
      </c>
      <c r="F32" s="127" t="e">
        <f t="shared" si="1"/>
        <v>#N/A</v>
      </c>
      <c r="G32" t="str">
        <f>IF((ISERROR((VLOOKUP(B32,Calculation!C$2:C$368,1,FALSE)))),"not entered","")</f>
        <v/>
      </c>
    </row>
    <row r="33" spans="2:7">
      <c r="B33" s="124" t="s">
        <v>8</v>
      </c>
      <c r="C33" s="128" t="str">
        <f t="shared" si="2"/>
        <v xml:space="preserve"> </v>
      </c>
      <c r="D33" s="128" t="str">
        <f t="shared" si="0"/>
        <v xml:space="preserve"> </v>
      </c>
      <c r="E33" s="126">
        <v>1.1574074074074073E-5</v>
      </c>
      <c r="F33" s="127" t="e">
        <f t="shared" si="1"/>
        <v>#N/A</v>
      </c>
      <c r="G33" t="str">
        <f>IF((ISERROR((VLOOKUP(B33,Calculation!C$2:C$368,1,FALSE)))),"not entered","")</f>
        <v/>
      </c>
    </row>
    <row r="34" spans="2:7">
      <c r="B34" s="124" t="s">
        <v>8</v>
      </c>
      <c r="C34" s="128" t="str">
        <f t="shared" si="2"/>
        <v xml:space="preserve"> </v>
      </c>
      <c r="D34" s="128" t="str">
        <f t="shared" si="0"/>
        <v xml:space="preserve"> </v>
      </c>
      <c r="E34" s="126">
        <v>1.1574074074074073E-5</v>
      </c>
      <c r="F34" s="127" t="e">
        <f t="shared" si="1"/>
        <v>#N/A</v>
      </c>
      <c r="G34" t="str">
        <f>IF((ISERROR((VLOOKUP(B34,Calculation!C$2:C$368,1,FALSE)))),"not entered","")</f>
        <v/>
      </c>
    </row>
    <row r="35" spans="2:7">
      <c r="B35" s="124" t="s">
        <v>8</v>
      </c>
      <c r="C35" s="128" t="str">
        <f t="shared" si="2"/>
        <v xml:space="preserve"> </v>
      </c>
      <c r="D35" s="128" t="str">
        <f t="shared" si="0"/>
        <v xml:space="preserve"> </v>
      </c>
      <c r="E35" s="126">
        <v>1.1574074074074073E-5</v>
      </c>
      <c r="F35" s="127" t="e">
        <f t="shared" si="1"/>
        <v>#N/A</v>
      </c>
      <c r="G35" t="str">
        <f>IF((ISERROR((VLOOKUP(B35,Calculation!C$2:C$368,1,FALSE)))),"not entered","")</f>
        <v/>
      </c>
    </row>
    <row r="36" spans="2:7">
      <c r="B36" s="124" t="s">
        <v>8</v>
      </c>
      <c r="C36" s="128" t="str">
        <f t="shared" si="2"/>
        <v xml:space="preserve"> </v>
      </c>
      <c r="D36" s="128" t="str">
        <f t="shared" si="0"/>
        <v xml:space="preserve"> </v>
      </c>
      <c r="E36" s="126">
        <v>1.1574074074074073E-5</v>
      </c>
      <c r="F36" s="127" t="e">
        <f t="shared" si="1"/>
        <v>#N/A</v>
      </c>
      <c r="G36" t="str">
        <f>IF((ISERROR((VLOOKUP(B36,Calculation!C$2:C$368,1,FALSE)))),"not entered","")</f>
        <v/>
      </c>
    </row>
    <row r="37" spans="2:7">
      <c r="B37" s="124" t="s">
        <v>8</v>
      </c>
      <c r="C37" s="128" t="str">
        <f t="shared" si="2"/>
        <v xml:space="preserve"> </v>
      </c>
      <c r="D37" s="128" t="str">
        <f t="shared" si="0"/>
        <v xml:space="preserve"> </v>
      </c>
      <c r="E37" s="126">
        <v>1.1574074074074073E-5</v>
      </c>
      <c r="F37" s="127" t="e">
        <f t="shared" si="1"/>
        <v>#N/A</v>
      </c>
      <c r="G37" t="str">
        <f>IF((ISERROR((VLOOKUP(B37,Calculation!C$2:C$368,1,FALSE)))),"not entered","")</f>
        <v/>
      </c>
    </row>
    <row r="38" spans="2:7">
      <c r="B38" s="124" t="s">
        <v>8</v>
      </c>
      <c r="C38" s="128" t="str">
        <f t="shared" si="2"/>
        <v xml:space="preserve"> </v>
      </c>
      <c r="D38" s="128" t="str">
        <f t="shared" si="0"/>
        <v xml:space="preserve"> </v>
      </c>
      <c r="E38" s="126">
        <v>1.1574074074074073E-5</v>
      </c>
      <c r="F38" s="127" t="e">
        <f t="shared" si="1"/>
        <v>#N/A</v>
      </c>
      <c r="G38" t="str">
        <f>IF((ISERROR((VLOOKUP(B38,Calculation!C$2:C$368,1,FALSE)))),"not entered","")</f>
        <v/>
      </c>
    </row>
    <row r="39" spans="2:7">
      <c r="B39" s="124" t="s">
        <v>8</v>
      </c>
      <c r="C39" s="128" t="str">
        <f t="shared" si="2"/>
        <v xml:space="preserve"> </v>
      </c>
      <c r="D39" s="128" t="str">
        <f t="shared" si="0"/>
        <v xml:space="preserve"> </v>
      </c>
      <c r="E39" s="126">
        <v>1.1574074074074073E-5</v>
      </c>
      <c r="F39" s="127" t="e">
        <f t="shared" si="1"/>
        <v>#N/A</v>
      </c>
      <c r="G39" t="str">
        <f>IF((ISERROR((VLOOKUP(B39,Calculation!C$2:C$368,1,FALSE)))),"not entered","")</f>
        <v/>
      </c>
    </row>
    <row r="40" spans="2:7">
      <c r="B40" s="124" t="s">
        <v>8</v>
      </c>
      <c r="C40" s="128" t="str">
        <f t="shared" si="2"/>
        <v xml:space="preserve"> </v>
      </c>
      <c r="D40" s="128" t="str">
        <f t="shared" si="0"/>
        <v xml:space="preserve"> </v>
      </c>
      <c r="E40" s="126">
        <v>1.1574074074074073E-5</v>
      </c>
      <c r="F40" s="127" t="e">
        <f t="shared" si="1"/>
        <v>#N/A</v>
      </c>
      <c r="G40" t="str">
        <f>IF((ISERROR((VLOOKUP(B40,Calculation!C$2:C$368,1,FALSE)))),"not entered","")</f>
        <v/>
      </c>
    </row>
    <row r="41" spans="2:7">
      <c r="B41" s="124" t="s">
        <v>8</v>
      </c>
      <c r="C41" s="128" t="str">
        <f t="shared" si="2"/>
        <v xml:space="preserve"> </v>
      </c>
      <c r="D41" s="128" t="str">
        <f t="shared" si="0"/>
        <v xml:space="preserve"> </v>
      </c>
      <c r="E41" s="126">
        <v>1.1574074074074073E-5</v>
      </c>
      <c r="F41" s="127" t="e">
        <f t="shared" si="1"/>
        <v>#N/A</v>
      </c>
      <c r="G41" t="str">
        <f>IF((ISERROR((VLOOKUP(B41,Calculation!C$2:C$368,1,FALSE)))),"not entered","")</f>
        <v/>
      </c>
    </row>
    <row r="42" spans="2:7">
      <c r="B42" s="124" t="s">
        <v>8</v>
      </c>
      <c r="C42" s="128" t="str">
        <f t="shared" si="2"/>
        <v xml:space="preserve"> </v>
      </c>
      <c r="D42" s="128" t="str">
        <f t="shared" si="0"/>
        <v xml:space="preserve"> </v>
      </c>
      <c r="E42" s="126">
        <v>1.1574074074074073E-5</v>
      </c>
      <c r="F42" s="127" t="e">
        <f t="shared" si="1"/>
        <v>#N/A</v>
      </c>
      <c r="G42" t="str">
        <f>IF((ISERROR((VLOOKUP(B42,Calculation!C$2:C$368,1,FALSE)))),"not entered","")</f>
        <v/>
      </c>
    </row>
    <row r="43" spans="2:7">
      <c r="B43" s="124" t="s">
        <v>8</v>
      </c>
      <c r="C43" s="128" t="str">
        <f t="shared" si="2"/>
        <v xml:space="preserve"> </v>
      </c>
      <c r="D43" s="128" t="str">
        <f t="shared" si="0"/>
        <v xml:space="preserve"> </v>
      </c>
      <c r="E43" s="126">
        <v>1.1574074074074073E-5</v>
      </c>
      <c r="F43" s="127" t="e">
        <f t="shared" si="1"/>
        <v>#N/A</v>
      </c>
      <c r="G43" t="str">
        <f>IF((ISERROR((VLOOKUP(B43,Calculation!C$2:C$368,1,FALSE)))),"not entered","")</f>
        <v/>
      </c>
    </row>
    <row r="44" spans="2:7">
      <c r="B44" s="124" t="s">
        <v>8</v>
      </c>
      <c r="C44" s="128" t="str">
        <f t="shared" si="2"/>
        <v xml:space="preserve"> </v>
      </c>
      <c r="D44" s="128" t="str">
        <f t="shared" si="0"/>
        <v xml:space="preserve"> </v>
      </c>
      <c r="E44" s="126">
        <v>1.1574074074074073E-5</v>
      </c>
      <c r="F44" s="127" t="e">
        <f t="shared" si="1"/>
        <v>#N/A</v>
      </c>
      <c r="G44" t="str">
        <f>IF((ISERROR((VLOOKUP(B44,Calculation!C$2:C$368,1,FALSE)))),"not entered","")</f>
        <v/>
      </c>
    </row>
    <row r="45" spans="2:7">
      <c r="B45" s="124" t="s">
        <v>8</v>
      </c>
      <c r="C45" s="128" t="str">
        <f t="shared" si="2"/>
        <v xml:space="preserve"> </v>
      </c>
      <c r="D45" s="128" t="str">
        <f t="shared" si="0"/>
        <v xml:space="preserve"> </v>
      </c>
      <c r="E45" s="126">
        <v>1.1574074074074073E-5</v>
      </c>
      <c r="F45" s="127" t="e">
        <f t="shared" si="1"/>
        <v>#N/A</v>
      </c>
      <c r="G45" t="str">
        <f>IF((ISERROR((VLOOKUP(B45,Calculation!C$2:C$368,1,FALSE)))),"not entered","")</f>
        <v/>
      </c>
    </row>
    <row r="46" spans="2:7">
      <c r="B46" s="124" t="s">
        <v>8</v>
      </c>
      <c r="C46" s="128" t="str">
        <f t="shared" si="2"/>
        <v xml:space="preserve"> </v>
      </c>
      <c r="D46" s="128" t="str">
        <f t="shared" si="0"/>
        <v xml:space="preserve"> </v>
      </c>
      <c r="E46" s="126">
        <v>1.1574074074074073E-5</v>
      </c>
      <c r="F46" s="127" t="e">
        <f t="shared" si="1"/>
        <v>#N/A</v>
      </c>
      <c r="G46" t="str">
        <f>IF((ISERROR((VLOOKUP(B46,Calculation!C$2:C$368,1,FALSE)))),"not entered","")</f>
        <v/>
      </c>
    </row>
    <row r="47" spans="2:7">
      <c r="B47" s="124" t="s">
        <v>8</v>
      </c>
      <c r="C47" s="128" t="str">
        <f t="shared" si="2"/>
        <v xml:space="preserve"> </v>
      </c>
      <c r="D47" s="128" t="str">
        <f t="shared" si="0"/>
        <v xml:space="preserve"> </v>
      </c>
      <c r="E47" s="126">
        <v>1.1574074074074073E-5</v>
      </c>
      <c r="F47" s="127" t="e">
        <f t="shared" si="1"/>
        <v>#N/A</v>
      </c>
      <c r="G47" t="str">
        <f>IF((ISERROR((VLOOKUP(B47,Calculation!C$2:C$368,1,FALSE)))),"not entered","")</f>
        <v/>
      </c>
    </row>
    <row r="48" spans="2:7">
      <c r="B48" s="124" t="s">
        <v>8</v>
      </c>
      <c r="C48" s="128" t="str">
        <f t="shared" si="2"/>
        <v xml:space="preserve"> </v>
      </c>
      <c r="D48" s="128" t="str">
        <f t="shared" si="0"/>
        <v xml:space="preserve"> </v>
      </c>
      <c r="E48" s="126">
        <v>1.1574074074074073E-5</v>
      </c>
      <c r="F48" s="127" t="e">
        <f t="shared" si="1"/>
        <v>#N/A</v>
      </c>
      <c r="G48" t="str">
        <f>IF((ISERROR((VLOOKUP(B48,Calculation!C$2:C$368,1,FALSE)))),"not entered","")</f>
        <v/>
      </c>
    </row>
    <row r="49" spans="2:7">
      <c r="B49" s="124" t="s">
        <v>8</v>
      </c>
      <c r="C49" s="128" t="str">
        <f t="shared" si="2"/>
        <v xml:space="preserve"> </v>
      </c>
      <c r="D49" s="128" t="str">
        <f t="shared" si="0"/>
        <v xml:space="preserve"> </v>
      </c>
      <c r="E49" s="126">
        <v>1.1574074074074073E-5</v>
      </c>
      <c r="F49" s="127" t="e">
        <f t="shared" si="1"/>
        <v>#N/A</v>
      </c>
      <c r="G49" t="str">
        <f>IF((ISERROR((VLOOKUP(B49,Calculation!C$2:C$368,1,FALSE)))),"not entered","")</f>
        <v/>
      </c>
    </row>
    <row r="50" spans="2:7">
      <c r="B50" s="124" t="s">
        <v>8</v>
      </c>
      <c r="C50" s="128" t="str">
        <f t="shared" si="2"/>
        <v xml:space="preserve"> </v>
      </c>
      <c r="D50" s="128" t="str">
        <f t="shared" si="0"/>
        <v xml:space="preserve"> </v>
      </c>
      <c r="E50" s="126">
        <v>1.1574074074074073E-5</v>
      </c>
      <c r="F50" s="127" t="e">
        <f t="shared" si="1"/>
        <v>#N/A</v>
      </c>
      <c r="G50" t="str">
        <f>IF((ISERROR((VLOOKUP(B50,Calculation!C$2:C$368,1,FALSE)))),"not entered","")</f>
        <v/>
      </c>
    </row>
    <row r="51" spans="2:7">
      <c r="B51" s="124" t="s">
        <v>8</v>
      </c>
      <c r="C51" s="128" t="str">
        <f t="shared" si="2"/>
        <v xml:space="preserve"> </v>
      </c>
      <c r="D51" s="128" t="str">
        <f t="shared" si="0"/>
        <v xml:space="preserve"> </v>
      </c>
      <c r="E51" s="126">
        <v>1.1574074074074073E-5</v>
      </c>
      <c r="F51" s="127" t="e">
        <f t="shared" si="1"/>
        <v>#N/A</v>
      </c>
      <c r="G51" t="str">
        <f>IF((ISERROR((VLOOKUP(B51,Calculation!C$2:C$368,1,FALSE)))),"not entered","")</f>
        <v/>
      </c>
    </row>
    <row r="52" spans="2:7">
      <c r="B52" s="124" t="s">
        <v>8</v>
      </c>
      <c r="C52" s="128" t="str">
        <f t="shared" si="2"/>
        <v xml:space="preserve"> </v>
      </c>
      <c r="D52" s="128" t="str">
        <f t="shared" si="0"/>
        <v xml:space="preserve"> </v>
      </c>
      <c r="E52" s="126">
        <v>1.1574074074074073E-5</v>
      </c>
      <c r="F52" s="127" t="e">
        <f t="shared" si="1"/>
        <v>#N/A</v>
      </c>
      <c r="G52" t="str">
        <f>IF((ISERROR((VLOOKUP(B52,Calculation!C$2:C$368,1,FALSE)))),"not entered","")</f>
        <v/>
      </c>
    </row>
    <row r="53" spans="2:7">
      <c r="B53" s="124" t="s">
        <v>8</v>
      </c>
      <c r="C53" s="128" t="str">
        <f t="shared" si="2"/>
        <v xml:space="preserve"> </v>
      </c>
      <c r="D53" s="128" t="str">
        <f t="shared" si="0"/>
        <v xml:space="preserve"> </v>
      </c>
      <c r="E53" s="126">
        <v>1.1574074074074073E-5</v>
      </c>
      <c r="F53" s="127" t="e">
        <f t="shared" si="1"/>
        <v>#N/A</v>
      </c>
      <c r="G53" t="str">
        <f>IF((ISERROR((VLOOKUP(B53,Calculation!C$2:C$368,1,FALSE)))),"not entered","")</f>
        <v/>
      </c>
    </row>
    <row r="54" spans="2:7">
      <c r="B54" s="124" t="s">
        <v>8</v>
      </c>
      <c r="C54" s="128" t="str">
        <f t="shared" si="2"/>
        <v xml:space="preserve"> </v>
      </c>
      <c r="D54" s="128" t="str">
        <f t="shared" si="0"/>
        <v xml:space="preserve"> </v>
      </c>
      <c r="E54" s="126">
        <v>1.1574074074074073E-5</v>
      </c>
      <c r="F54" s="127" t="e">
        <f t="shared" si="1"/>
        <v>#N/A</v>
      </c>
      <c r="G54" t="str">
        <f>IF((ISERROR((VLOOKUP(B54,Calculation!C$2:C$368,1,FALSE)))),"not entered","")</f>
        <v/>
      </c>
    </row>
    <row r="55" spans="2:7">
      <c r="B55" s="124" t="s">
        <v>8</v>
      </c>
      <c r="C55" s="128" t="str">
        <f t="shared" si="2"/>
        <v xml:space="preserve"> </v>
      </c>
      <c r="D55" s="128" t="str">
        <f t="shared" si="0"/>
        <v xml:space="preserve"> </v>
      </c>
      <c r="E55" s="126">
        <v>1.1574074074074073E-5</v>
      </c>
      <c r="F55" s="127" t="e">
        <f t="shared" si="1"/>
        <v>#N/A</v>
      </c>
      <c r="G55" t="str">
        <f>IF((ISERROR((VLOOKUP(B55,Calculation!C$2:C$368,1,FALSE)))),"not entered","")</f>
        <v/>
      </c>
    </row>
    <row r="56" spans="2:7">
      <c r="B56" s="124" t="s">
        <v>8</v>
      </c>
      <c r="C56" s="128" t="str">
        <f t="shared" si="2"/>
        <v xml:space="preserve"> </v>
      </c>
      <c r="D56" s="128" t="str">
        <f t="shared" si="0"/>
        <v xml:space="preserve"> </v>
      </c>
      <c r="E56" s="126">
        <v>1.1574074074074073E-5</v>
      </c>
      <c r="F56" s="127" t="e">
        <f t="shared" si="1"/>
        <v>#N/A</v>
      </c>
      <c r="G56" t="str">
        <f>IF((ISERROR((VLOOKUP(B56,Calculation!C$2:C$368,1,FALSE)))),"not entered","")</f>
        <v/>
      </c>
    </row>
    <row r="57" spans="2:7">
      <c r="B57" s="124" t="s">
        <v>8</v>
      </c>
      <c r="C57" s="128" t="str">
        <f t="shared" si="2"/>
        <v xml:space="preserve"> </v>
      </c>
      <c r="D57" s="128" t="str">
        <f t="shared" si="0"/>
        <v xml:space="preserve"> </v>
      </c>
      <c r="E57" s="126">
        <v>1.1574074074074073E-5</v>
      </c>
      <c r="F57" s="127" t="e">
        <f t="shared" si="1"/>
        <v>#N/A</v>
      </c>
      <c r="G57" t="str">
        <f>IF((ISERROR((VLOOKUP(B57,Calculation!C$2:C$368,1,FALSE)))),"not entered","")</f>
        <v/>
      </c>
    </row>
    <row r="58" spans="2:7">
      <c r="B58" s="124" t="s">
        <v>8</v>
      </c>
      <c r="C58" s="128" t="str">
        <f t="shared" si="2"/>
        <v xml:space="preserve"> </v>
      </c>
      <c r="D58" s="128" t="str">
        <f t="shared" si="0"/>
        <v xml:space="preserve"> </v>
      </c>
      <c r="E58" s="126">
        <v>1.1574074074074073E-5</v>
      </c>
      <c r="F58" s="127" t="e">
        <f t="shared" si="1"/>
        <v>#N/A</v>
      </c>
      <c r="G58" t="str">
        <f>IF((ISERROR((VLOOKUP(B58,Calculation!C$2:C$368,1,FALSE)))),"not entered","")</f>
        <v/>
      </c>
    </row>
    <row r="59" spans="2:7">
      <c r="B59" s="124" t="s">
        <v>8</v>
      </c>
      <c r="C59" s="128" t="str">
        <f t="shared" si="2"/>
        <v xml:space="preserve"> </v>
      </c>
      <c r="D59" s="128" t="str">
        <f t="shared" si="0"/>
        <v xml:space="preserve"> </v>
      </c>
      <c r="E59" s="126">
        <v>1.1574074074074073E-5</v>
      </c>
      <c r="F59" s="127" t="e">
        <f t="shared" si="1"/>
        <v>#N/A</v>
      </c>
      <c r="G59" t="str">
        <f>IF((ISERROR((VLOOKUP(B59,Calculation!C$2:C$368,1,FALSE)))),"not entered","")</f>
        <v/>
      </c>
    </row>
    <row r="60" spans="2:7">
      <c r="B60" s="124" t="s">
        <v>8</v>
      </c>
      <c r="C60" s="128" t="str">
        <f t="shared" si="2"/>
        <v xml:space="preserve"> </v>
      </c>
      <c r="D60" s="128" t="str">
        <f t="shared" si="0"/>
        <v xml:space="preserve"> </v>
      </c>
      <c r="E60" s="126">
        <v>1.1574074074074073E-5</v>
      </c>
      <c r="F60" s="127" t="e">
        <f t="shared" si="1"/>
        <v>#N/A</v>
      </c>
      <c r="G60" t="str">
        <f>IF((ISERROR((VLOOKUP(B60,Calculation!C$2:C$368,1,FALSE)))),"not entered","")</f>
        <v/>
      </c>
    </row>
    <row r="61" spans="2:7">
      <c r="B61" s="124" t="s">
        <v>8</v>
      </c>
      <c r="C61" s="128" t="str">
        <f t="shared" si="2"/>
        <v xml:space="preserve"> </v>
      </c>
      <c r="D61" s="128" t="str">
        <f t="shared" si="0"/>
        <v xml:space="preserve"> </v>
      </c>
      <c r="E61" s="126">
        <v>1.1574074074074073E-5</v>
      </c>
      <c r="F61" s="127" t="e">
        <f t="shared" si="1"/>
        <v>#N/A</v>
      </c>
      <c r="G61" t="str">
        <f>IF((ISERROR((VLOOKUP(B61,Calculation!C$2:C$368,1,FALSE)))),"not entered","")</f>
        <v/>
      </c>
    </row>
    <row r="62" spans="2:7">
      <c r="B62" s="124" t="s">
        <v>8</v>
      </c>
      <c r="C62" s="128" t="str">
        <f t="shared" si="2"/>
        <v xml:space="preserve"> </v>
      </c>
      <c r="D62" s="128" t="str">
        <f t="shared" si="0"/>
        <v xml:space="preserve"> </v>
      </c>
      <c r="E62" s="126">
        <v>1.1574074074074073E-5</v>
      </c>
      <c r="F62" s="127" t="e">
        <f t="shared" si="1"/>
        <v>#N/A</v>
      </c>
      <c r="G62" t="str">
        <f>IF((ISERROR((VLOOKUP(B62,Calculation!C$2:C$368,1,FALSE)))),"not entered","")</f>
        <v/>
      </c>
    </row>
    <row r="63" spans="2:7">
      <c r="B63" s="124" t="s">
        <v>8</v>
      </c>
      <c r="C63" s="128" t="str">
        <f t="shared" si="2"/>
        <v xml:space="preserve"> </v>
      </c>
      <c r="D63" s="128" t="str">
        <f t="shared" si="0"/>
        <v xml:space="preserve"> </v>
      </c>
      <c r="E63" s="126">
        <v>1.1574074074074073E-5</v>
      </c>
      <c r="F63" s="127" t="e">
        <f t="shared" si="1"/>
        <v>#N/A</v>
      </c>
      <c r="G63" t="str">
        <f>IF((ISERROR((VLOOKUP(B63,Calculation!C$2:C$368,1,FALSE)))),"not entered","")</f>
        <v/>
      </c>
    </row>
    <row r="64" spans="2:7">
      <c r="B64" s="124" t="s">
        <v>8</v>
      </c>
      <c r="C64" s="128" t="str">
        <f t="shared" si="2"/>
        <v xml:space="preserve"> </v>
      </c>
      <c r="D64" s="128" t="str">
        <f t="shared" si="0"/>
        <v xml:space="preserve"> </v>
      </c>
      <c r="E64" s="126">
        <v>1.1574074074074073E-5</v>
      </c>
      <c r="F64" s="127" t="e">
        <f t="shared" si="1"/>
        <v>#N/A</v>
      </c>
      <c r="G64" t="str">
        <f>IF((ISERROR((VLOOKUP(B64,Calculation!C$2:C$368,1,FALSE)))),"not entered","")</f>
        <v/>
      </c>
    </row>
    <row r="65" spans="2:7">
      <c r="B65" s="124" t="s">
        <v>8</v>
      </c>
      <c r="C65" s="128" t="str">
        <f t="shared" si="2"/>
        <v xml:space="preserve"> </v>
      </c>
      <c r="D65" s="128" t="str">
        <f t="shared" si="0"/>
        <v xml:space="preserve"> </v>
      </c>
      <c r="E65" s="126">
        <v>1.1574074074074073E-5</v>
      </c>
      <c r="F65" s="127" t="e">
        <f t="shared" si="1"/>
        <v>#N/A</v>
      </c>
      <c r="G65" t="str">
        <f>IF((ISERROR((VLOOKUP(B65,Calculation!C$2:C$368,1,FALSE)))),"not entered","")</f>
        <v/>
      </c>
    </row>
    <row r="66" spans="2:7">
      <c r="B66" s="124" t="s">
        <v>8</v>
      </c>
      <c r="C66" s="128" t="str">
        <f t="shared" si="2"/>
        <v xml:space="preserve"> </v>
      </c>
      <c r="D66" s="128" t="str">
        <f t="shared" si="0"/>
        <v xml:space="preserve"> </v>
      </c>
      <c r="E66" s="126">
        <v>1.1574074074074073E-5</v>
      </c>
      <c r="F66" s="127" t="e">
        <f t="shared" si="1"/>
        <v>#N/A</v>
      </c>
      <c r="G66" t="str">
        <f>IF((ISERROR((VLOOKUP(B66,Calculation!C$2:C$368,1,FALSE)))),"not entered","")</f>
        <v/>
      </c>
    </row>
    <row r="67" spans="2:7">
      <c r="B67" s="124" t="s">
        <v>8</v>
      </c>
      <c r="C67" s="128" t="str">
        <f t="shared" si="2"/>
        <v xml:space="preserve"> </v>
      </c>
      <c r="D67" s="128" t="str">
        <f t="shared" si="0"/>
        <v xml:space="preserve"> </v>
      </c>
      <c r="E67" s="126">
        <v>1.1574074074074073E-5</v>
      </c>
      <c r="F67" s="127" t="e">
        <f t="shared" si="1"/>
        <v>#N/A</v>
      </c>
      <c r="G67" t="str">
        <f>IF((ISERROR((VLOOKUP(B67,Calculation!C$2:C$368,1,FALSE)))),"not entered","")</f>
        <v/>
      </c>
    </row>
    <row r="68" spans="2:7">
      <c r="B68" s="124" t="s">
        <v>8</v>
      </c>
      <c r="C68" s="128" t="str">
        <f t="shared" si="2"/>
        <v xml:space="preserve"> </v>
      </c>
      <c r="D68" s="128" t="str">
        <f t="shared" si="0"/>
        <v xml:space="preserve"> </v>
      </c>
      <c r="E68" s="126">
        <v>1.1574074074074073E-5</v>
      </c>
      <c r="F68" s="127" t="e">
        <f t="shared" si="1"/>
        <v>#N/A</v>
      </c>
      <c r="G68" t="str">
        <f>IF((ISERROR((VLOOKUP(B68,Calculation!C$2:C$368,1,FALSE)))),"not entered","")</f>
        <v/>
      </c>
    </row>
    <row r="69" spans="2:7">
      <c r="B69" s="124" t="s">
        <v>8</v>
      </c>
      <c r="C69" s="128" t="str">
        <f t="shared" si="2"/>
        <v xml:space="preserve"> </v>
      </c>
      <c r="D69" s="128" t="str">
        <f t="shared" si="0"/>
        <v xml:space="preserve"> </v>
      </c>
      <c r="E69" s="126">
        <v>1.1574074074074073E-5</v>
      </c>
      <c r="F69" s="127" t="e">
        <f t="shared" si="1"/>
        <v>#N/A</v>
      </c>
      <c r="G69" t="str">
        <f>IF((ISERROR((VLOOKUP(B69,Calculation!C$2:C$368,1,FALSE)))),"not entered","")</f>
        <v/>
      </c>
    </row>
    <row r="70" spans="2:7">
      <c r="B70" s="124" t="s">
        <v>8</v>
      </c>
      <c r="C70" s="128" t="str">
        <f t="shared" si="2"/>
        <v xml:space="preserve"> </v>
      </c>
      <c r="D70" s="128" t="str">
        <f t="shared" ref="D70:D133" si="3">VLOOKUP(B70,name,2,FALSE)</f>
        <v xml:space="preserve"> </v>
      </c>
      <c r="E70" s="126">
        <v>1.1574074074074073E-5</v>
      </c>
      <c r="F70" s="127" t="e">
        <f t="shared" ref="F70:F133" si="4">(VLOOKUP(C70,C$4:E$5,3,FALSE))/(E70/10000)</f>
        <v>#N/A</v>
      </c>
      <c r="G70" t="str">
        <f>IF((ISERROR((VLOOKUP(B70,Calculation!C$2:C$368,1,FALSE)))),"not entered","")</f>
        <v/>
      </c>
    </row>
    <row r="71" spans="2:7">
      <c r="B71" s="124" t="s">
        <v>8</v>
      </c>
      <c r="C71" s="128" t="str">
        <f t="shared" si="2"/>
        <v xml:space="preserve"> </v>
      </c>
      <c r="D71" s="128" t="str">
        <f t="shared" si="3"/>
        <v xml:space="preserve"> </v>
      </c>
      <c r="E71" s="126">
        <v>1.1574074074074073E-5</v>
      </c>
      <c r="F71" s="127" t="e">
        <f t="shared" si="4"/>
        <v>#N/A</v>
      </c>
      <c r="G71" t="str">
        <f>IF((ISERROR((VLOOKUP(B71,Calculation!C$2:C$368,1,FALSE)))),"not entered","")</f>
        <v/>
      </c>
    </row>
    <row r="72" spans="2:7">
      <c r="B72" s="124" t="s">
        <v>8</v>
      </c>
      <c r="C72" s="128" t="str">
        <f t="shared" si="2"/>
        <v xml:space="preserve"> </v>
      </c>
      <c r="D72" s="128" t="str">
        <f t="shared" si="3"/>
        <v xml:space="preserve"> </v>
      </c>
      <c r="E72" s="126">
        <v>1.1574074074074073E-5</v>
      </c>
      <c r="F72" s="127" t="e">
        <f t="shared" si="4"/>
        <v>#N/A</v>
      </c>
      <c r="G72" t="str">
        <f>IF((ISERROR((VLOOKUP(B72,Calculation!C$2:C$368,1,FALSE)))),"not entered","")</f>
        <v/>
      </c>
    </row>
    <row r="73" spans="2:7">
      <c r="B73" s="124" t="s">
        <v>8</v>
      </c>
      <c r="C73" s="128" t="str">
        <f t="shared" si="2"/>
        <v xml:space="preserve"> </v>
      </c>
      <c r="D73" s="128" t="str">
        <f t="shared" si="3"/>
        <v xml:space="preserve"> </v>
      </c>
      <c r="E73" s="126">
        <v>1.1574074074074073E-5</v>
      </c>
      <c r="F73" s="127" t="e">
        <f t="shared" si="4"/>
        <v>#N/A</v>
      </c>
      <c r="G73" t="str">
        <f>IF((ISERROR((VLOOKUP(B73,Calculation!C$2:C$368,1,FALSE)))),"not entered","")</f>
        <v/>
      </c>
    </row>
    <row r="74" spans="2:7">
      <c r="B74" s="124" t="s">
        <v>8</v>
      </c>
      <c r="C74" s="128" t="str">
        <f t="shared" si="2"/>
        <v xml:space="preserve"> </v>
      </c>
      <c r="D74" s="128" t="str">
        <f t="shared" si="3"/>
        <v xml:space="preserve"> </v>
      </c>
      <c r="E74" s="126">
        <v>1.1574074074074073E-5</v>
      </c>
      <c r="F74" s="127" t="e">
        <f t="shared" si="4"/>
        <v>#N/A</v>
      </c>
      <c r="G74" t="str">
        <f>IF((ISERROR((VLOOKUP(B74,Calculation!C$2:C$368,1,FALSE)))),"not entered","")</f>
        <v/>
      </c>
    </row>
    <row r="75" spans="2:7">
      <c r="B75" s="124" t="s">
        <v>8</v>
      </c>
      <c r="C75" s="128" t="str">
        <f t="shared" ref="C75:C138" si="5">VLOOKUP(B75,name,3,FALSE)</f>
        <v xml:space="preserve"> </v>
      </c>
      <c r="D75" s="128" t="str">
        <f t="shared" si="3"/>
        <v xml:space="preserve"> </v>
      </c>
      <c r="E75" s="126">
        <v>1.1574074074074073E-5</v>
      </c>
      <c r="F75" s="127" t="e">
        <f t="shared" si="4"/>
        <v>#N/A</v>
      </c>
      <c r="G75" t="str">
        <f>IF((ISERROR((VLOOKUP(B75,Calculation!C$2:C$368,1,FALSE)))),"not entered","")</f>
        <v/>
      </c>
    </row>
    <row r="76" spans="2:7">
      <c r="B76" s="124" t="s">
        <v>8</v>
      </c>
      <c r="C76" s="128" t="str">
        <f t="shared" si="5"/>
        <v xml:space="preserve"> </v>
      </c>
      <c r="D76" s="128" t="str">
        <f t="shared" si="3"/>
        <v xml:space="preserve"> </v>
      </c>
      <c r="E76" s="126">
        <v>1.1574074074074073E-5</v>
      </c>
      <c r="F76" s="127" t="e">
        <f t="shared" si="4"/>
        <v>#N/A</v>
      </c>
      <c r="G76" t="str">
        <f>IF((ISERROR((VLOOKUP(B76,Calculation!C$2:C$368,1,FALSE)))),"not entered","")</f>
        <v/>
      </c>
    </row>
    <row r="77" spans="2:7">
      <c r="B77" s="124" t="s">
        <v>8</v>
      </c>
      <c r="C77" s="128" t="str">
        <f t="shared" si="5"/>
        <v xml:space="preserve"> </v>
      </c>
      <c r="D77" s="128" t="str">
        <f t="shared" si="3"/>
        <v xml:space="preserve"> </v>
      </c>
      <c r="E77" s="126">
        <v>1.1574074074074073E-5</v>
      </c>
      <c r="F77" s="127" t="e">
        <f t="shared" si="4"/>
        <v>#N/A</v>
      </c>
      <c r="G77" t="str">
        <f>IF((ISERROR((VLOOKUP(B77,Calculation!C$2:C$368,1,FALSE)))),"not entered","")</f>
        <v/>
      </c>
    </row>
    <row r="78" spans="2:7">
      <c r="B78" s="124" t="s">
        <v>8</v>
      </c>
      <c r="C78" s="128" t="str">
        <f t="shared" si="5"/>
        <v xml:space="preserve"> </v>
      </c>
      <c r="D78" s="128" t="str">
        <f t="shared" si="3"/>
        <v xml:space="preserve"> </v>
      </c>
      <c r="E78" s="126">
        <v>1.1574074074074073E-5</v>
      </c>
      <c r="F78" s="127" t="e">
        <f t="shared" si="4"/>
        <v>#N/A</v>
      </c>
      <c r="G78" t="str">
        <f>IF((ISERROR((VLOOKUP(B78,Calculation!C$2:C$368,1,FALSE)))),"not entered","")</f>
        <v/>
      </c>
    </row>
    <row r="79" spans="2:7">
      <c r="B79" s="124" t="s">
        <v>8</v>
      </c>
      <c r="C79" s="128" t="str">
        <f t="shared" si="5"/>
        <v xml:space="preserve"> </v>
      </c>
      <c r="D79" s="128" t="str">
        <f t="shared" si="3"/>
        <v xml:space="preserve"> </v>
      </c>
      <c r="E79" s="126">
        <v>1.1574074074074073E-5</v>
      </c>
      <c r="F79" s="127" t="e">
        <f t="shared" si="4"/>
        <v>#N/A</v>
      </c>
      <c r="G79" t="str">
        <f>IF((ISERROR((VLOOKUP(B79,Calculation!C$2:C$368,1,FALSE)))),"not entered","")</f>
        <v/>
      </c>
    </row>
    <row r="80" spans="2:7">
      <c r="B80" s="124" t="s">
        <v>8</v>
      </c>
      <c r="C80" s="128" t="str">
        <f t="shared" si="5"/>
        <v xml:space="preserve"> </v>
      </c>
      <c r="D80" s="128" t="str">
        <f t="shared" si="3"/>
        <v xml:space="preserve"> </v>
      </c>
      <c r="E80" s="126">
        <v>1.1574074074074073E-5</v>
      </c>
      <c r="F80" s="127" t="e">
        <f t="shared" si="4"/>
        <v>#N/A</v>
      </c>
      <c r="G80" t="str">
        <f>IF((ISERROR((VLOOKUP(B80,Calculation!C$2:C$368,1,FALSE)))),"not entered","")</f>
        <v/>
      </c>
    </row>
    <row r="81" spans="2:7">
      <c r="B81" s="124" t="s">
        <v>8</v>
      </c>
      <c r="C81" s="128" t="str">
        <f t="shared" si="5"/>
        <v xml:space="preserve"> </v>
      </c>
      <c r="D81" s="128" t="str">
        <f t="shared" si="3"/>
        <v xml:space="preserve"> </v>
      </c>
      <c r="E81" s="126">
        <v>1.1574074074074073E-5</v>
      </c>
      <c r="F81" s="127" t="e">
        <f t="shared" si="4"/>
        <v>#N/A</v>
      </c>
      <c r="G81" t="str">
        <f>IF((ISERROR((VLOOKUP(B81,Calculation!C$2:C$368,1,FALSE)))),"not entered","")</f>
        <v/>
      </c>
    </row>
    <row r="82" spans="2:7">
      <c r="B82" s="124" t="s">
        <v>8</v>
      </c>
      <c r="C82" s="128" t="str">
        <f t="shared" si="5"/>
        <v xml:space="preserve"> </v>
      </c>
      <c r="D82" s="128" t="str">
        <f t="shared" si="3"/>
        <v xml:space="preserve"> </v>
      </c>
      <c r="E82" s="126">
        <v>1.1574074074074073E-5</v>
      </c>
      <c r="F82" s="127" t="e">
        <f t="shared" si="4"/>
        <v>#N/A</v>
      </c>
      <c r="G82" t="str">
        <f>IF((ISERROR((VLOOKUP(B82,Calculation!C$2:C$368,1,FALSE)))),"not entered","")</f>
        <v/>
      </c>
    </row>
    <row r="83" spans="2:7">
      <c r="B83" s="124" t="s">
        <v>8</v>
      </c>
      <c r="C83" s="128" t="str">
        <f t="shared" si="5"/>
        <v xml:space="preserve"> </v>
      </c>
      <c r="D83" s="128" t="str">
        <f t="shared" si="3"/>
        <v xml:space="preserve"> </v>
      </c>
      <c r="E83" s="126">
        <v>1.1574074074074073E-5</v>
      </c>
      <c r="F83" s="127" t="e">
        <f t="shared" si="4"/>
        <v>#N/A</v>
      </c>
      <c r="G83" t="str">
        <f>IF((ISERROR((VLOOKUP(B83,Calculation!C$2:C$368,1,FALSE)))),"not entered","")</f>
        <v/>
      </c>
    </row>
    <row r="84" spans="2:7">
      <c r="B84" s="124" t="s">
        <v>8</v>
      </c>
      <c r="C84" s="128" t="str">
        <f t="shared" si="5"/>
        <v xml:space="preserve"> </v>
      </c>
      <c r="D84" s="128" t="str">
        <f t="shared" si="3"/>
        <v xml:space="preserve"> </v>
      </c>
      <c r="E84" s="126">
        <v>1.1574074074074073E-5</v>
      </c>
      <c r="F84" s="127" t="e">
        <f t="shared" si="4"/>
        <v>#N/A</v>
      </c>
      <c r="G84" t="str">
        <f>IF((ISERROR((VLOOKUP(B84,Calculation!C$2:C$368,1,FALSE)))),"not entered","")</f>
        <v/>
      </c>
    </row>
    <row r="85" spans="2:7">
      <c r="B85" s="124" t="s">
        <v>8</v>
      </c>
      <c r="C85" s="128" t="str">
        <f t="shared" si="5"/>
        <v xml:space="preserve"> </v>
      </c>
      <c r="D85" s="128" t="str">
        <f t="shared" si="3"/>
        <v xml:space="preserve"> </v>
      </c>
      <c r="E85" s="126">
        <v>1.1574074074074073E-5</v>
      </c>
      <c r="F85" s="127" t="e">
        <f t="shared" si="4"/>
        <v>#N/A</v>
      </c>
      <c r="G85" t="str">
        <f>IF((ISERROR((VLOOKUP(B85,Calculation!C$2:C$368,1,FALSE)))),"not entered","")</f>
        <v/>
      </c>
    </row>
    <row r="86" spans="2:7">
      <c r="B86" s="124" t="s">
        <v>8</v>
      </c>
      <c r="C86" s="128" t="str">
        <f t="shared" si="5"/>
        <v xml:space="preserve"> </v>
      </c>
      <c r="D86" s="128" t="str">
        <f t="shared" si="3"/>
        <v xml:space="preserve"> </v>
      </c>
      <c r="E86" s="126">
        <v>1.1574074074074073E-5</v>
      </c>
      <c r="F86" s="127" t="e">
        <f t="shared" si="4"/>
        <v>#N/A</v>
      </c>
      <c r="G86" t="str">
        <f>IF((ISERROR((VLOOKUP(B86,Calculation!C$2:C$368,1,FALSE)))),"not entered","")</f>
        <v/>
      </c>
    </row>
    <row r="87" spans="2:7">
      <c r="B87" s="124" t="s">
        <v>8</v>
      </c>
      <c r="C87" s="128" t="str">
        <f t="shared" si="5"/>
        <v xml:space="preserve"> </v>
      </c>
      <c r="D87" s="128" t="str">
        <f t="shared" si="3"/>
        <v xml:space="preserve"> </v>
      </c>
      <c r="E87" s="126">
        <v>1.1574074074074073E-5</v>
      </c>
      <c r="F87" s="127" t="e">
        <f t="shared" si="4"/>
        <v>#N/A</v>
      </c>
      <c r="G87" t="str">
        <f>IF((ISERROR((VLOOKUP(B87,Calculation!C$2:C$368,1,FALSE)))),"not entered","")</f>
        <v/>
      </c>
    </row>
    <row r="88" spans="2:7">
      <c r="B88" s="124" t="s">
        <v>8</v>
      </c>
      <c r="C88" s="128" t="str">
        <f t="shared" si="5"/>
        <v xml:space="preserve"> </v>
      </c>
      <c r="D88" s="128" t="str">
        <f t="shared" si="3"/>
        <v xml:space="preserve"> </v>
      </c>
      <c r="E88" s="126">
        <v>1.1574074074074073E-5</v>
      </c>
      <c r="F88" s="127" t="e">
        <f t="shared" si="4"/>
        <v>#N/A</v>
      </c>
      <c r="G88" t="str">
        <f>IF((ISERROR((VLOOKUP(B88,Calculation!C$2:C$368,1,FALSE)))),"not entered","")</f>
        <v/>
      </c>
    </row>
    <row r="89" spans="2:7">
      <c r="B89" s="124" t="s">
        <v>8</v>
      </c>
      <c r="C89" s="128" t="str">
        <f t="shared" si="5"/>
        <v xml:space="preserve"> </v>
      </c>
      <c r="D89" s="128" t="str">
        <f t="shared" si="3"/>
        <v xml:space="preserve"> </v>
      </c>
      <c r="E89" s="126">
        <v>1.1574074074074073E-5</v>
      </c>
      <c r="F89" s="127" t="e">
        <f t="shared" si="4"/>
        <v>#N/A</v>
      </c>
      <c r="G89" t="str">
        <f>IF((ISERROR((VLOOKUP(B89,Calculation!C$2:C$368,1,FALSE)))),"not entered","")</f>
        <v/>
      </c>
    </row>
    <row r="90" spans="2:7">
      <c r="B90" s="124" t="s">
        <v>8</v>
      </c>
      <c r="C90" s="128" t="str">
        <f t="shared" si="5"/>
        <v xml:space="preserve"> </v>
      </c>
      <c r="D90" s="128" t="str">
        <f t="shared" si="3"/>
        <v xml:space="preserve"> </v>
      </c>
      <c r="E90" s="126">
        <v>1.1574074074074073E-5</v>
      </c>
      <c r="F90" s="127" t="e">
        <f t="shared" si="4"/>
        <v>#N/A</v>
      </c>
      <c r="G90" t="str">
        <f>IF((ISERROR((VLOOKUP(B90,Calculation!C$2:C$368,1,FALSE)))),"not entered","")</f>
        <v/>
      </c>
    </row>
    <row r="91" spans="2:7">
      <c r="B91" s="124" t="s">
        <v>8</v>
      </c>
      <c r="C91" s="128" t="str">
        <f t="shared" si="5"/>
        <v xml:space="preserve"> </v>
      </c>
      <c r="D91" s="128" t="str">
        <f t="shared" si="3"/>
        <v xml:space="preserve"> </v>
      </c>
      <c r="E91" s="126">
        <v>1.1574074074074073E-5</v>
      </c>
      <c r="F91" s="127" t="e">
        <f t="shared" si="4"/>
        <v>#N/A</v>
      </c>
      <c r="G91" t="str">
        <f>IF((ISERROR((VLOOKUP(B91,Calculation!C$2:C$368,1,FALSE)))),"not entered","")</f>
        <v/>
      </c>
    </row>
    <row r="92" spans="2:7">
      <c r="B92" s="124" t="s">
        <v>8</v>
      </c>
      <c r="C92" s="128" t="str">
        <f t="shared" si="5"/>
        <v xml:space="preserve"> </v>
      </c>
      <c r="D92" s="128" t="str">
        <f t="shared" si="3"/>
        <v xml:space="preserve"> </v>
      </c>
      <c r="E92" s="126">
        <v>1.1574074074074073E-5</v>
      </c>
      <c r="F92" s="127" t="e">
        <f t="shared" si="4"/>
        <v>#N/A</v>
      </c>
      <c r="G92" t="str">
        <f>IF((ISERROR((VLOOKUP(B92,Calculation!C$2:C$368,1,FALSE)))),"not entered","")</f>
        <v/>
      </c>
    </row>
    <row r="93" spans="2:7">
      <c r="B93" s="124" t="s">
        <v>8</v>
      </c>
      <c r="C93" s="128" t="str">
        <f t="shared" si="5"/>
        <v xml:space="preserve"> </v>
      </c>
      <c r="D93" s="128" t="str">
        <f t="shared" si="3"/>
        <v xml:space="preserve"> </v>
      </c>
      <c r="E93" s="126">
        <v>1.1574074074074073E-5</v>
      </c>
      <c r="F93" s="127" t="e">
        <f t="shared" si="4"/>
        <v>#N/A</v>
      </c>
      <c r="G93" t="str">
        <f>IF((ISERROR((VLOOKUP(B93,Calculation!C$2:C$368,1,FALSE)))),"not entered","")</f>
        <v/>
      </c>
    </row>
    <row r="94" spans="2:7">
      <c r="B94" s="124" t="s">
        <v>8</v>
      </c>
      <c r="C94" s="128" t="str">
        <f t="shared" si="5"/>
        <v xml:space="preserve"> </v>
      </c>
      <c r="D94" s="128" t="str">
        <f t="shared" si="3"/>
        <v xml:space="preserve"> </v>
      </c>
      <c r="E94" s="126">
        <v>1.1574074074074073E-5</v>
      </c>
      <c r="F94" s="127" t="e">
        <f t="shared" si="4"/>
        <v>#N/A</v>
      </c>
      <c r="G94" t="str">
        <f>IF((ISERROR((VLOOKUP(B94,Calculation!C$2:C$368,1,FALSE)))),"not entered","")</f>
        <v/>
      </c>
    </row>
    <row r="95" spans="2:7">
      <c r="B95" s="124" t="s">
        <v>8</v>
      </c>
      <c r="C95" s="128" t="str">
        <f t="shared" si="5"/>
        <v xml:space="preserve"> </v>
      </c>
      <c r="D95" s="128" t="str">
        <f t="shared" si="3"/>
        <v xml:space="preserve"> </v>
      </c>
      <c r="E95" s="126">
        <v>1.1574074074074073E-5</v>
      </c>
      <c r="F95" s="127" t="e">
        <f t="shared" si="4"/>
        <v>#N/A</v>
      </c>
      <c r="G95" t="str">
        <f>IF((ISERROR((VLOOKUP(B95,Calculation!C$2:C$368,1,FALSE)))),"not entered","")</f>
        <v/>
      </c>
    </row>
    <row r="96" spans="2:7">
      <c r="B96" s="124" t="s">
        <v>8</v>
      </c>
      <c r="C96" s="128" t="str">
        <f t="shared" si="5"/>
        <v xml:space="preserve"> </v>
      </c>
      <c r="D96" s="128" t="str">
        <f t="shared" si="3"/>
        <v xml:space="preserve"> </v>
      </c>
      <c r="E96" s="126">
        <v>1.1574074074074073E-5</v>
      </c>
      <c r="F96" s="127" t="e">
        <f t="shared" si="4"/>
        <v>#N/A</v>
      </c>
      <c r="G96" t="str">
        <f>IF((ISERROR((VLOOKUP(B96,Calculation!C$2:C$368,1,FALSE)))),"not entered","")</f>
        <v/>
      </c>
    </row>
    <row r="97" spans="2:7">
      <c r="B97" s="124" t="s">
        <v>8</v>
      </c>
      <c r="C97" s="128" t="str">
        <f t="shared" si="5"/>
        <v xml:space="preserve"> </v>
      </c>
      <c r="D97" s="128" t="str">
        <f t="shared" si="3"/>
        <v xml:space="preserve"> </v>
      </c>
      <c r="E97" s="126">
        <v>1.1574074074074073E-5</v>
      </c>
      <c r="F97" s="127" t="e">
        <f t="shared" si="4"/>
        <v>#N/A</v>
      </c>
      <c r="G97" t="str">
        <f>IF((ISERROR((VLOOKUP(B97,Calculation!C$2:C$368,1,FALSE)))),"not entered","")</f>
        <v/>
      </c>
    </row>
    <row r="98" spans="2:7">
      <c r="B98" s="124" t="s">
        <v>8</v>
      </c>
      <c r="C98" s="128" t="str">
        <f t="shared" si="5"/>
        <v xml:space="preserve"> </v>
      </c>
      <c r="D98" s="128" t="str">
        <f t="shared" si="3"/>
        <v xml:space="preserve"> </v>
      </c>
      <c r="E98" s="126">
        <v>1.1574074074074073E-5</v>
      </c>
      <c r="F98" s="127" t="e">
        <f t="shared" si="4"/>
        <v>#N/A</v>
      </c>
      <c r="G98" t="str">
        <f>IF((ISERROR((VLOOKUP(B98,Calculation!C$2:C$368,1,FALSE)))),"not entered","")</f>
        <v/>
      </c>
    </row>
    <row r="99" spans="2:7">
      <c r="B99" s="124" t="s">
        <v>8</v>
      </c>
      <c r="C99" s="128" t="str">
        <f t="shared" si="5"/>
        <v xml:space="preserve"> </v>
      </c>
      <c r="D99" s="128" t="str">
        <f t="shared" si="3"/>
        <v xml:space="preserve"> </v>
      </c>
      <c r="E99" s="126">
        <v>1.1574074074074073E-5</v>
      </c>
      <c r="F99" s="127" t="e">
        <f t="shared" si="4"/>
        <v>#N/A</v>
      </c>
      <c r="G99" t="str">
        <f>IF((ISERROR((VLOOKUP(B99,Calculation!C$2:C$368,1,FALSE)))),"not entered","")</f>
        <v/>
      </c>
    </row>
    <row r="100" spans="2:7">
      <c r="B100" s="124" t="s">
        <v>8</v>
      </c>
      <c r="C100" s="128" t="str">
        <f t="shared" si="5"/>
        <v xml:space="preserve"> </v>
      </c>
      <c r="D100" s="128" t="str">
        <f t="shared" si="3"/>
        <v xml:space="preserve"> </v>
      </c>
      <c r="E100" s="126">
        <v>1.1574074074074073E-5</v>
      </c>
      <c r="F100" s="127" t="e">
        <f t="shared" si="4"/>
        <v>#N/A</v>
      </c>
      <c r="G100" t="str">
        <f>IF((ISERROR((VLOOKUP(B100,Calculation!C$2:C$368,1,FALSE)))),"not entered","")</f>
        <v/>
      </c>
    </row>
    <row r="101" spans="2:7">
      <c r="B101" s="124" t="s">
        <v>8</v>
      </c>
      <c r="C101" s="128" t="str">
        <f t="shared" si="5"/>
        <v xml:space="preserve"> </v>
      </c>
      <c r="D101" s="128" t="str">
        <f t="shared" si="3"/>
        <v xml:space="preserve"> </v>
      </c>
      <c r="E101" s="126">
        <v>1.1574074074074073E-5</v>
      </c>
      <c r="F101" s="127" t="e">
        <f t="shared" si="4"/>
        <v>#N/A</v>
      </c>
      <c r="G101" t="str">
        <f>IF((ISERROR((VLOOKUP(B101,Calculation!C$2:C$368,1,FALSE)))),"not entered","")</f>
        <v/>
      </c>
    </row>
    <row r="102" spans="2:7">
      <c r="B102" s="124" t="s">
        <v>8</v>
      </c>
      <c r="C102" s="128" t="str">
        <f t="shared" si="5"/>
        <v xml:space="preserve"> </v>
      </c>
      <c r="D102" s="128" t="str">
        <f t="shared" si="3"/>
        <v xml:space="preserve"> </v>
      </c>
      <c r="E102" s="126">
        <v>1.1574074074074073E-5</v>
      </c>
      <c r="F102" s="127" t="e">
        <f t="shared" si="4"/>
        <v>#N/A</v>
      </c>
      <c r="G102" t="str">
        <f>IF((ISERROR((VLOOKUP(B102,Calculation!C$2:C$368,1,FALSE)))),"not entered","")</f>
        <v/>
      </c>
    </row>
    <row r="103" spans="2:7">
      <c r="B103" s="124" t="s">
        <v>8</v>
      </c>
      <c r="C103" s="128" t="str">
        <f t="shared" si="5"/>
        <v xml:space="preserve"> </v>
      </c>
      <c r="D103" s="128" t="str">
        <f t="shared" si="3"/>
        <v xml:space="preserve"> </v>
      </c>
      <c r="E103" s="126">
        <v>1.1574074074074073E-5</v>
      </c>
      <c r="F103" s="127" t="e">
        <f t="shared" si="4"/>
        <v>#N/A</v>
      </c>
      <c r="G103" t="str">
        <f>IF((ISERROR((VLOOKUP(B103,Calculation!C$2:C$368,1,FALSE)))),"not entered","")</f>
        <v/>
      </c>
    </row>
    <row r="104" spans="2:7">
      <c r="B104" s="124" t="s">
        <v>8</v>
      </c>
      <c r="C104" s="128" t="str">
        <f t="shared" si="5"/>
        <v xml:space="preserve"> </v>
      </c>
      <c r="D104" s="128" t="str">
        <f t="shared" si="3"/>
        <v xml:space="preserve"> </v>
      </c>
      <c r="E104" s="126">
        <v>1.1574074074074073E-5</v>
      </c>
      <c r="F104" s="127" t="e">
        <f t="shared" si="4"/>
        <v>#N/A</v>
      </c>
      <c r="G104" t="str">
        <f>IF((ISERROR((VLOOKUP(B104,Calculation!C$2:C$368,1,FALSE)))),"not entered","")</f>
        <v/>
      </c>
    </row>
    <row r="105" spans="2:7">
      <c r="B105" s="124" t="s">
        <v>8</v>
      </c>
      <c r="C105" s="128" t="str">
        <f t="shared" si="5"/>
        <v xml:space="preserve"> </v>
      </c>
      <c r="D105" s="128" t="str">
        <f t="shared" si="3"/>
        <v xml:space="preserve"> </v>
      </c>
      <c r="E105" s="126">
        <v>1.1574074074074073E-5</v>
      </c>
      <c r="F105" s="127" t="e">
        <f t="shared" si="4"/>
        <v>#N/A</v>
      </c>
      <c r="G105" t="str">
        <f>IF((ISERROR((VLOOKUP(B105,Calculation!C$2:C$368,1,FALSE)))),"not entered","")</f>
        <v/>
      </c>
    </row>
    <row r="106" spans="2:7">
      <c r="B106" s="124" t="s">
        <v>8</v>
      </c>
      <c r="C106" s="128" t="str">
        <f t="shared" si="5"/>
        <v xml:space="preserve"> </v>
      </c>
      <c r="D106" s="128" t="str">
        <f t="shared" si="3"/>
        <v xml:space="preserve"> </v>
      </c>
      <c r="E106" s="126">
        <v>1.1574074074074073E-5</v>
      </c>
      <c r="F106" s="127" t="e">
        <f t="shared" si="4"/>
        <v>#N/A</v>
      </c>
      <c r="G106" t="str">
        <f>IF((ISERROR((VLOOKUP(B106,Calculation!C$2:C$368,1,FALSE)))),"not entered","")</f>
        <v/>
      </c>
    </row>
    <row r="107" spans="2:7">
      <c r="B107" s="124" t="s">
        <v>8</v>
      </c>
      <c r="C107" s="128" t="str">
        <f t="shared" si="5"/>
        <v xml:space="preserve"> </v>
      </c>
      <c r="D107" s="128" t="str">
        <f t="shared" si="3"/>
        <v xml:space="preserve"> </v>
      </c>
      <c r="E107" s="126">
        <v>1.1574074074074073E-5</v>
      </c>
      <c r="F107" s="127" t="e">
        <f t="shared" si="4"/>
        <v>#N/A</v>
      </c>
      <c r="G107" t="str">
        <f>IF((ISERROR((VLOOKUP(B107,Calculation!C$2:C$368,1,FALSE)))),"not entered","")</f>
        <v/>
      </c>
    </row>
    <row r="108" spans="2:7">
      <c r="B108" s="124" t="s">
        <v>8</v>
      </c>
      <c r="C108" s="128" t="str">
        <f t="shared" si="5"/>
        <v xml:space="preserve"> </v>
      </c>
      <c r="D108" s="128" t="str">
        <f t="shared" si="3"/>
        <v xml:space="preserve"> </v>
      </c>
      <c r="E108" s="126">
        <v>1.1574074074074073E-5</v>
      </c>
      <c r="F108" s="127" t="e">
        <f t="shared" si="4"/>
        <v>#N/A</v>
      </c>
      <c r="G108" t="str">
        <f>IF((ISERROR((VLOOKUP(B108,Calculation!C$2:C$368,1,FALSE)))),"not entered","")</f>
        <v/>
      </c>
    </row>
    <row r="109" spans="2:7">
      <c r="B109" s="124" t="s">
        <v>8</v>
      </c>
      <c r="C109" s="128" t="str">
        <f t="shared" si="5"/>
        <v xml:space="preserve"> </v>
      </c>
      <c r="D109" s="128" t="str">
        <f t="shared" si="3"/>
        <v xml:space="preserve"> </v>
      </c>
      <c r="E109" s="126">
        <v>1.1574074074074073E-5</v>
      </c>
      <c r="F109" s="127" t="e">
        <f t="shared" si="4"/>
        <v>#N/A</v>
      </c>
      <c r="G109" t="str">
        <f>IF((ISERROR((VLOOKUP(B109,Calculation!C$2:C$368,1,FALSE)))),"not entered","")</f>
        <v/>
      </c>
    </row>
    <row r="110" spans="2:7">
      <c r="B110" s="124" t="s">
        <v>8</v>
      </c>
      <c r="C110" s="128" t="str">
        <f t="shared" si="5"/>
        <v xml:space="preserve"> </v>
      </c>
      <c r="D110" s="128" t="str">
        <f t="shared" si="3"/>
        <v xml:space="preserve"> </v>
      </c>
      <c r="E110" s="126">
        <v>1.1574074074074073E-5</v>
      </c>
      <c r="F110" s="127" t="e">
        <f t="shared" si="4"/>
        <v>#N/A</v>
      </c>
      <c r="G110" t="str">
        <f>IF((ISERROR((VLOOKUP(B110,Calculation!C$2:C$368,1,FALSE)))),"not entered","")</f>
        <v/>
      </c>
    </row>
    <row r="111" spans="2:7">
      <c r="B111" s="124" t="s">
        <v>8</v>
      </c>
      <c r="C111" s="128" t="str">
        <f t="shared" si="5"/>
        <v xml:space="preserve"> </v>
      </c>
      <c r="D111" s="128" t="str">
        <f t="shared" si="3"/>
        <v xml:space="preserve"> </v>
      </c>
      <c r="E111" s="126">
        <v>1.1574074074074073E-5</v>
      </c>
      <c r="F111" s="127" t="e">
        <f t="shared" si="4"/>
        <v>#N/A</v>
      </c>
      <c r="G111" t="str">
        <f>IF((ISERROR((VLOOKUP(B111,Calculation!C$2:C$368,1,FALSE)))),"not entered","")</f>
        <v/>
      </c>
    </row>
    <row r="112" spans="2:7">
      <c r="B112" s="124" t="s">
        <v>8</v>
      </c>
      <c r="C112" s="128" t="str">
        <f t="shared" si="5"/>
        <v xml:space="preserve"> </v>
      </c>
      <c r="D112" s="128" t="str">
        <f t="shared" si="3"/>
        <v xml:space="preserve"> </v>
      </c>
      <c r="E112" s="126">
        <v>1.1574074074074073E-5</v>
      </c>
      <c r="F112" s="127" t="e">
        <f t="shared" si="4"/>
        <v>#N/A</v>
      </c>
      <c r="G112" t="str">
        <f>IF((ISERROR((VLOOKUP(B112,Calculation!C$2:C$368,1,FALSE)))),"not entered","")</f>
        <v/>
      </c>
    </row>
    <row r="113" spans="2:7">
      <c r="B113" s="124" t="s">
        <v>8</v>
      </c>
      <c r="C113" s="128" t="str">
        <f t="shared" si="5"/>
        <v xml:space="preserve"> </v>
      </c>
      <c r="D113" s="128" t="str">
        <f t="shared" si="3"/>
        <v xml:space="preserve"> </v>
      </c>
      <c r="E113" s="126">
        <v>1.1574074074074073E-5</v>
      </c>
      <c r="F113" s="127" t="e">
        <f t="shared" si="4"/>
        <v>#N/A</v>
      </c>
      <c r="G113" t="str">
        <f>IF((ISERROR((VLOOKUP(B113,Calculation!C$2:C$368,1,FALSE)))),"not entered","")</f>
        <v/>
      </c>
    </row>
    <row r="114" spans="2:7">
      <c r="B114" s="124" t="s">
        <v>8</v>
      </c>
      <c r="C114" s="128" t="str">
        <f t="shared" si="5"/>
        <v xml:space="preserve"> </v>
      </c>
      <c r="D114" s="128" t="str">
        <f t="shared" si="3"/>
        <v xml:space="preserve"> </v>
      </c>
      <c r="E114" s="126">
        <v>1.1574074074074073E-5</v>
      </c>
      <c r="F114" s="127" t="e">
        <f t="shared" si="4"/>
        <v>#N/A</v>
      </c>
      <c r="G114" t="str">
        <f>IF((ISERROR((VLOOKUP(B114,Calculation!C$2:C$368,1,FALSE)))),"not entered","")</f>
        <v/>
      </c>
    </row>
    <row r="115" spans="2:7">
      <c r="B115" s="124" t="s">
        <v>8</v>
      </c>
      <c r="C115" s="128" t="str">
        <f t="shared" si="5"/>
        <v xml:space="preserve"> </v>
      </c>
      <c r="D115" s="128" t="str">
        <f t="shared" si="3"/>
        <v xml:space="preserve"> </v>
      </c>
      <c r="E115" s="126">
        <v>1.1574074074074073E-5</v>
      </c>
      <c r="F115" s="127" t="e">
        <f t="shared" si="4"/>
        <v>#N/A</v>
      </c>
      <c r="G115" t="str">
        <f>IF((ISERROR((VLOOKUP(B115,Calculation!C$2:C$368,1,FALSE)))),"not entered","")</f>
        <v/>
      </c>
    </row>
    <row r="116" spans="2:7">
      <c r="B116" s="124" t="s">
        <v>8</v>
      </c>
      <c r="C116" s="128" t="str">
        <f t="shared" si="5"/>
        <v xml:space="preserve"> </v>
      </c>
      <c r="D116" s="128" t="str">
        <f t="shared" si="3"/>
        <v xml:space="preserve"> </v>
      </c>
      <c r="E116" s="126">
        <v>1.1574074074074073E-5</v>
      </c>
      <c r="F116" s="127" t="e">
        <f t="shared" si="4"/>
        <v>#N/A</v>
      </c>
      <c r="G116" t="str">
        <f>IF((ISERROR((VLOOKUP(B116,Calculation!C$2:C$368,1,FALSE)))),"not entered","")</f>
        <v/>
      </c>
    </row>
    <row r="117" spans="2:7">
      <c r="B117" s="124" t="s">
        <v>8</v>
      </c>
      <c r="C117" s="128" t="str">
        <f t="shared" si="5"/>
        <v xml:space="preserve"> </v>
      </c>
      <c r="D117" s="128" t="str">
        <f t="shared" si="3"/>
        <v xml:space="preserve"> </v>
      </c>
      <c r="E117" s="126">
        <v>1.1574074074074073E-5</v>
      </c>
      <c r="F117" s="127" t="e">
        <f t="shared" si="4"/>
        <v>#N/A</v>
      </c>
      <c r="G117" t="str">
        <f>IF((ISERROR((VLOOKUP(B117,Calculation!C$2:C$368,1,FALSE)))),"not entered","")</f>
        <v/>
      </c>
    </row>
    <row r="118" spans="2:7">
      <c r="B118" s="124" t="s">
        <v>8</v>
      </c>
      <c r="C118" s="128" t="str">
        <f t="shared" si="5"/>
        <v xml:space="preserve"> </v>
      </c>
      <c r="D118" s="128" t="str">
        <f t="shared" si="3"/>
        <v xml:space="preserve"> </v>
      </c>
      <c r="E118" s="126">
        <v>1.1574074074074073E-5</v>
      </c>
      <c r="F118" s="127" t="e">
        <f t="shared" si="4"/>
        <v>#N/A</v>
      </c>
      <c r="G118" t="str">
        <f>IF((ISERROR((VLOOKUP(B118,Calculation!C$2:C$368,1,FALSE)))),"not entered","")</f>
        <v/>
      </c>
    </row>
    <row r="119" spans="2:7">
      <c r="B119" s="124" t="s">
        <v>8</v>
      </c>
      <c r="C119" s="128" t="str">
        <f t="shared" si="5"/>
        <v xml:space="preserve"> </v>
      </c>
      <c r="D119" s="128" t="str">
        <f t="shared" si="3"/>
        <v xml:space="preserve"> </v>
      </c>
      <c r="E119" s="126">
        <v>1.1574074074074073E-5</v>
      </c>
      <c r="F119" s="127" t="e">
        <f t="shared" si="4"/>
        <v>#N/A</v>
      </c>
      <c r="G119" t="str">
        <f>IF((ISERROR((VLOOKUP(B119,Calculation!C$2:C$368,1,FALSE)))),"not entered","")</f>
        <v/>
      </c>
    </row>
    <row r="120" spans="2:7">
      <c r="B120" s="124" t="s">
        <v>8</v>
      </c>
      <c r="C120" s="128" t="str">
        <f t="shared" si="5"/>
        <v xml:space="preserve"> </v>
      </c>
      <c r="D120" s="128" t="str">
        <f t="shared" si="3"/>
        <v xml:space="preserve"> </v>
      </c>
      <c r="E120" s="126">
        <v>1.1574074074074073E-5</v>
      </c>
      <c r="F120" s="127" t="e">
        <f t="shared" si="4"/>
        <v>#N/A</v>
      </c>
      <c r="G120" t="str">
        <f>IF((ISERROR((VLOOKUP(B120,Calculation!C$2:C$368,1,FALSE)))),"not entered","")</f>
        <v/>
      </c>
    </row>
    <row r="121" spans="2:7">
      <c r="B121" s="124" t="s">
        <v>8</v>
      </c>
      <c r="C121" s="128" t="str">
        <f t="shared" si="5"/>
        <v xml:space="preserve"> </v>
      </c>
      <c r="D121" s="128" t="str">
        <f t="shared" si="3"/>
        <v xml:space="preserve"> </v>
      </c>
      <c r="E121" s="126">
        <v>1.1574074074074073E-5</v>
      </c>
      <c r="F121" s="127" t="e">
        <f t="shared" si="4"/>
        <v>#N/A</v>
      </c>
      <c r="G121" t="str">
        <f>IF((ISERROR((VLOOKUP(B121,Calculation!C$2:C$368,1,FALSE)))),"not entered","")</f>
        <v/>
      </c>
    </row>
    <row r="122" spans="2:7">
      <c r="B122" s="124" t="s">
        <v>8</v>
      </c>
      <c r="C122" s="128" t="str">
        <f t="shared" si="5"/>
        <v xml:space="preserve"> </v>
      </c>
      <c r="D122" s="128" t="str">
        <f t="shared" si="3"/>
        <v xml:space="preserve"> </v>
      </c>
      <c r="E122" s="126">
        <v>1.1574074074074073E-5</v>
      </c>
      <c r="F122" s="127" t="e">
        <f t="shared" si="4"/>
        <v>#N/A</v>
      </c>
      <c r="G122" t="str">
        <f>IF((ISERROR((VLOOKUP(B122,Calculation!C$2:C$368,1,FALSE)))),"not entered","")</f>
        <v/>
      </c>
    </row>
    <row r="123" spans="2:7">
      <c r="B123" s="124" t="s">
        <v>8</v>
      </c>
      <c r="C123" s="128" t="str">
        <f t="shared" si="5"/>
        <v xml:space="preserve"> </v>
      </c>
      <c r="D123" s="128" t="str">
        <f t="shared" si="3"/>
        <v xml:space="preserve"> </v>
      </c>
      <c r="E123" s="126">
        <v>1.1574074074074073E-5</v>
      </c>
      <c r="F123" s="127" t="e">
        <f t="shared" si="4"/>
        <v>#N/A</v>
      </c>
      <c r="G123" t="str">
        <f>IF((ISERROR((VLOOKUP(B123,Calculation!C$2:C$368,1,FALSE)))),"not entered","")</f>
        <v/>
      </c>
    </row>
    <row r="124" spans="2:7">
      <c r="B124" s="124" t="s">
        <v>8</v>
      </c>
      <c r="C124" s="128" t="str">
        <f t="shared" si="5"/>
        <v xml:space="preserve"> </v>
      </c>
      <c r="D124" s="128" t="str">
        <f t="shared" si="3"/>
        <v xml:space="preserve"> </v>
      </c>
      <c r="E124" s="126">
        <v>1.1574074074074073E-5</v>
      </c>
      <c r="F124" s="127" t="e">
        <f t="shared" si="4"/>
        <v>#N/A</v>
      </c>
      <c r="G124" t="str">
        <f>IF((ISERROR((VLOOKUP(B124,Calculation!C$2:C$368,1,FALSE)))),"not entered","")</f>
        <v/>
      </c>
    </row>
    <row r="125" spans="2:7">
      <c r="B125" s="124" t="s">
        <v>8</v>
      </c>
      <c r="C125" s="128" t="str">
        <f t="shared" si="5"/>
        <v xml:space="preserve"> </v>
      </c>
      <c r="D125" s="128" t="str">
        <f t="shared" si="3"/>
        <v xml:space="preserve"> </v>
      </c>
      <c r="E125" s="126">
        <v>1.1574074074074073E-5</v>
      </c>
      <c r="F125" s="127" t="e">
        <f t="shared" si="4"/>
        <v>#N/A</v>
      </c>
      <c r="G125" t="str">
        <f>IF((ISERROR((VLOOKUP(B125,Calculation!C$2:C$368,1,FALSE)))),"not entered","")</f>
        <v/>
      </c>
    </row>
    <row r="126" spans="2:7">
      <c r="B126" s="124" t="s">
        <v>8</v>
      </c>
      <c r="C126" s="128" t="str">
        <f t="shared" si="5"/>
        <v xml:space="preserve"> </v>
      </c>
      <c r="D126" s="128" t="str">
        <f t="shared" si="3"/>
        <v xml:space="preserve"> </v>
      </c>
      <c r="E126" s="126">
        <v>1.1574074074074073E-5</v>
      </c>
      <c r="F126" s="127" t="e">
        <f t="shared" si="4"/>
        <v>#N/A</v>
      </c>
      <c r="G126" t="str">
        <f>IF((ISERROR((VLOOKUP(B126,Calculation!C$2:C$368,1,FALSE)))),"not entered","")</f>
        <v/>
      </c>
    </row>
    <row r="127" spans="2:7">
      <c r="B127" s="124" t="s">
        <v>8</v>
      </c>
      <c r="C127" s="128" t="str">
        <f t="shared" si="5"/>
        <v xml:space="preserve"> </v>
      </c>
      <c r="D127" s="128" t="str">
        <f t="shared" si="3"/>
        <v xml:space="preserve"> </v>
      </c>
      <c r="E127" s="126">
        <v>1.1574074074074073E-5</v>
      </c>
      <c r="F127" s="127" t="e">
        <f t="shared" si="4"/>
        <v>#N/A</v>
      </c>
      <c r="G127" t="str">
        <f>IF((ISERROR((VLOOKUP(B127,Calculation!C$2:C$368,1,FALSE)))),"not entered","")</f>
        <v/>
      </c>
    </row>
    <row r="128" spans="2:7">
      <c r="B128" s="124" t="s">
        <v>8</v>
      </c>
      <c r="C128" s="128" t="str">
        <f t="shared" si="5"/>
        <v xml:space="preserve"> </v>
      </c>
      <c r="D128" s="128" t="str">
        <f t="shared" si="3"/>
        <v xml:space="preserve"> </v>
      </c>
      <c r="E128" s="126">
        <v>1.1574074074074073E-5</v>
      </c>
      <c r="F128" s="127" t="e">
        <f t="shared" si="4"/>
        <v>#N/A</v>
      </c>
      <c r="G128" t="str">
        <f>IF((ISERROR((VLOOKUP(B128,Calculation!C$2:C$368,1,FALSE)))),"not entered","")</f>
        <v/>
      </c>
    </row>
    <row r="129" spans="2:7">
      <c r="B129" s="124" t="s">
        <v>8</v>
      </c>
      <c r="C129" s="128" t="str">
        <f t="shared" si="5"/>
        <v xml:space="preserve"> </v>
      </c>
      <c r="D129" s="128" t="str">
        <f t="shared" si="3"/>
        <v xml:space="preserve"> </v>
      </c>
      <c r="E129" s="126">
        <v>1.1574074074074073E-5</v>
      </c>
      <c r="F129" s="127" t="e">
        <f t="shared" si="4"/>
        <v>#N/A</v>
      </c>
      <c r="G129" t="str">
        <f>IF((ISERROR((VLOOKUP(B129,Calculation!C$2:C$368,1,FALSE)))),"not entered","")</f>
        <v/>
      </c>
    </row>
    <row r="130" spans="2:7">
      <c r="B130" s="124" t="s">
        <v>8</v>
      </c>
      <c r="C130" s="128" t="str">
        <f t="shared" si="5"/>
        <v xml:space="preserve"> </v>
      </c>
      <c r="D130" s="128" t="str">
        <f t="shared" si="3"/>
        <v xml:space="preserve"> </v>
      </c>
      <c r="E130" s="126">
        <v>1.1574074074074073E-5</v>
      </c>
      <c r="F130" s="127" t="e">
        <f t="shared" si="4"/>
        <v>#N/A</v>
      </c>
      <c r="G130" t="str">
        <f>IF((ISERROR((VLOOKUP(B130,Calculation!C$2:C$368,1,FALSE)))),"not entered","")</f>
        <v/>
      </c>
    </row>
    <row r="131" spans="2:7">
      <c r="B131" s="124" t="s">
        <v>8</v>
      </c>
      <c r="C131" s="128" t="str">
        <f t="shared" si="5"/>
        <v xml:space="preserve"> </v>
      </c>
      <c r="D131" s="128" t="str">
        <f t="shared" si="3"/>
        <v xml:space="preserve"> </v>
      </c>
      <c r="E131" s="126">
        <v>1.1574074074074073E-5</v>
      </c>
      <c r="F131" s="127" t="e">
        <f t="shared" si="4"/>
        <v>#N/A</v>
      </c>
      <c r="G131" t="str">
        <f>IF((ISERROR((VLOOKUP(B131,Calculation!C$2:C$368,1,FALSE)))),"not entered","")</f>
        <v/>
      </c>
    </row>
    <row r="132" spans="2:7">
      <c r="B132" s="124" t="s">
        <v>8</v>
      </c>
      <c r="C132" s="128" t="str">
        <f t="shared" si="5"/>
        <v xml:space="preserve"> </v>
      </c>
      <c r="D132" s="128" t="str">
        <f t="shared" si="3"/>
        <v xml:space="preserve"> </v>
      </c>
      <c r="E132" s="126">
        <v>1.1574074074074073E-5</v>
      </c>
      <c r="F132" s="127" t="e">
        <f t="shared" si="4"/>
        <v>#N/A</v>
      </c>
      <c r="G132" t="str">
        <f>IF((ISERROR((VLOOKUP(B132,Calculation!C$2:C$368,1,FALSE)))),"not entered","")</f>
        <v/>
      </c>
    </row>
    <row r="133" spans="2:7">
      <c r="B133" s="124" t="s">
        <v>8</v>
      </c>
      <c r="C133" s="128" t="str">
        <f t="shared" si="5"/>
        <v xml:space="preserve"> </v>
      </c>
      <c r="D133" s="128" t="str">
        <f t="shared" si="3"/>
        <v xml:space="preserve"> </v>
      </c>
      <c r="E133" s="126">
        <v>1.1574074074074073E-5</v>
      </c>
      <c r="F133" s="127" t="e">
        <f t="shared" si="4"/>
        <v>#N/A</v>
      </c>
      <c r="G133" t="str">
        <f>IF((ISERROR((VLOOKUP(B133,Calculation!C$2:C$368,1,FALSE)))),"not entered","")</f>
        <v/>
      </c>
    </row>
    <row r="134" spans="2:7">
      <c r="B134" s="124" t="s">
        <v>8</v>
      </c>
      <c r="C134" s="128" t="str">
        <f t="shared" si="5"/>
        <v xml:space="preserve"> </v>
      </c>
      <c r="D134" s="128" t="str">
        <f t="shared" ref="D134:D197" si="6">VLOOKUP(B134,name,2,FALSE)</f>
        <v xml:space="preserve"> </v>
      </c>
      <c r="E134" s="126">
        <v>1.1574074074074073E-5</v>
      </c>
      <c r="F134" s="127" t="e">
        <f t="shared" ref="F134:F197" si="7">(VLOOKUP(C134,C$4:E$5,3,FALSE))/(E134/10000)</f>
        <v>#N/A</v>
      </c>
      <c r="G134" t="str">
        <f>IF((ISERROR((VLOOKUP(B134,Calculation!C$2:C$368,1,FALSE)))),"not entered","")</f>
        <v/>
      </c>
    </row>
    <row r="135" spans="2:7">
      <c r="B135" s="124" t="s">
        <v>8</v>
      </c>
      <c r="C135" s="128" t="str">
        <f t="shared" si="5"/>
        <v xml:space="preserve"> </v>
      </c>
      <c r="D135" s="128" t="str">
        <f t="shared" si="6"/>
        <v xml:space="preserve"> </v>
      </c>
      <c r="E135" s="126">
        <v>1.1574074074074073E-5</v>
      </c>
      <c r="F135" s="127" t="e">
        <f t="shared" si="7"/>
        <v>#N/A</v>
      </c>
      <c r="G135" t="str">
        <f>IF((ISERROR((VLOOKUP(B135,Calculation!C$2:C$368,1,FALSE)))),"not entered","")</f>
        <v/>
      </c>
    </row>
    <row r="136" spans="2:7">
      <c r="B136" s="124" t="s">
        <v>8</v>
      </c>
      <c r="C136" s="128" t="str">
        <f t="shared" si="5"/>
        <v xml:space="preserve"> </v>
      </c>
      <c r="D136" s="128" t="str">
        <f t="shared" si="6"/>
        <v xml:space="preserve"> </v>
      </c>
      <c r="E136" s="126">
        <v>1.1574074074074073E-5</v>
      </c>
      <c r="F136" s="127" t="e">
        <f t="shared" si="7"/>
        <v>#N/A</v>
      </c>
      <c r="G136" t="str">
        <f>IF((ISERROR((VLOOKUP(B136,Calculation!C$2:C$368,1,FALSE)))),"not entered","")</f>
        <v/>
      </c>
    </row>
    <row r="137" spans="2:7">
      <c r="B137" s="124" t="s">
        <v>8</v>
      </c>
      <c r="C137" s="128" t="str">
        <f t="shared" si="5"/>
        <v xml:space="preserve"> </v>
      </c>
      <c r="D137" s="128" t="str">
        <f t="shared" si="6"/>
        <v xml:space="preserve"> </v>
      </c>
      <c r="E137" s="126">
        <v>1.1574074074074073E-5</v>
      </c>
      <c r="F137" s="127" t="e">
        <f t="shared" si="7"/>
        <v>#N/A</v>
      </c>
      <c r="G137" t="str">
        <f>IF((ISERROR((VLOOKUP(B137,Calculation!C$2:C$368,1,FALSE)))),"not entered","")</f>
        <v/>
      </c>
    </row>
    <row r="138" spans="2:7">
      <c r="B138" s="124" t="s">
        <v>8</v>
      </c>
      <c r="C138" s="128" t="str">
        <f t="shared" si="5"/>
        <v xml:space="preserve"> </v>
      </c>
      <c r="D138" s="128" t="str">
        <f t="shared" si="6"/>
        <v xml:space="preserve"> </v>
      </c>
      <c r="E138" s="126">
        <v>1.1574074074074073E-5</v>
      </c>
      <c r="F138" s="127" t="e">
        <f t="shared" si="7"/>
        <v>#N/A</v>
      </c>
      <c r="G138" t="str">
        <f>IF((ISERROR((VLOOKUP(B138,Calculation!C$2:C$368,1,FALSE)))),"not entered","")</f>
        <v/>
      </c>
    </row>
    <row r="139" spans="2:7">
      <c r="B139" s="124" t="s">
        <v>8</v>
      </c>
      <c r="C139" s="128" t="str">
        <f t="shared" ref="C139:C202" si="8">VLOOKUP(B139,name,3,FALSE)</f>
        <v xml:space="preserve"> </v>
      </c>
      <c r="D139" s="128" t="str">
        <f t="shared" si="6"/>
        <v xml:space="preserve"> </v>
      </c>
      <c r="E139" s="126">
        <v>1.1574074074074073E-5</v>
      </c>
      <c r="F139" s="127" t="e">
        <f t="shared" si="7"/>
        <v>#N/A</v>
      </c>
      <c r="G139" t="str">
        <f>IF((ISERROR((VLOOKUP(B139,Calculation!C$2:C$368,1,FALSE)))),"not entered","")</f>
        <v/>
      </c>
    </row>
    <row r="140" spans="2:7">
      <c r="B140" s="124" t="s">
        <v>8</v>
      </c>
      <c r="C140" s="128" t="str">
        <f t="shared" si="8"/>
        <v xml:space="preserve"> </v>
      </c>
      <c r="D140" s="128" t="str">
        <f t="shared" si="6"/>
        <v xml:space="preserve"> </v>
      </c>
      <c r="E140" s="126">
        <v>1.1574074074074073E-5</v>
      </c>
      <c r="F140" s="127" t="e">
        <f t="shared" si="7"/>
        <v>#N/A</v>
      </c>
      <c r="G140" t="str">
        <f>IF((ISERROR((VLOOKUP(B140,Calculation!C$2:C$368,1,FALSE)))),"not entered","")</f>
        <v/>
      </c>
    </row>
    <row r="141" spans="2:7">
      <c r="B141" s="124" t="s">
        <v>8</v>
      </c>
      <c r="C141" s="128" t="str">
        <f t="shared" si="8"/>
        <v xml:space="preserve"> </v>
      </c>
      <c r="D141" s="128" t="str">
        <f t="shared" si="6"/>
        <v xml:space="preserve"> </v>
      </c>
      <c r="E141" s="126">
        <v>1.1574074074074073E-5</v>
      </c>
      <c r="F141" s="127" t="e">
        <f t="shared" si="7"/>
        <v>#N/A</v>
      </c>
      <c r="G141" t="str">
        <f>IF((ISERROR((VLOOKUP(B141,Calculation!C$2:C$368,1,FALSE)))),"not entered","")</f>
        <v/>
      </c>
    </row>
    <row r="142" spans="2:7">
      <c r="B142" s="124" t="s">
        <v>8</v>
      </c>
      <c r="C142" s="128" t="str">
        <f t="shared" si="8"/>
        <v xml:space="preserve"> </v>
      </c>
      <c r="D142" s="128" t="str">
        <f t="shared" si="6"/>
        <v xml:space="preserve"> </v>
      </c>
      <c r="E142" s="126">
        <v>1.1574074074074073E-5</v>
      </c>
      <c r="F142" s="127" t="e">
        <f t="shared" si="7"/>
        <v>#N/A</v>
      </c>
      <c r="G142" t="str">
        <f>IF((ISERROR((VLOOKUP(B142,Calculation!C$2:C$368,1,FALSE)))),"not entered","")</f>
        <v/>
      </c>
    </row>
    <row r="143" spans="2:7">
      <c r="B143" s="124" t="s">
        <v>8</v>
      </c>
      <c r="C143" s="128" t="str">
        <f t="shared" si="8"/>
        <v xml:space="preserve"> </v>
      </c>
      <c r="D143" s="128" t="str">
        <f t="shared" si="6"/>
        <v xml:space="preserve"> </v>
      </c>
      <c r="E143" s="126">
        <v>1.1574074074074073E-5</v>
      </c>
      <c r="F143" s="127" t="e">
        <f t="shared" si="7"/>
        <v>#N/A</v>
      </c>
      <c r="G143" t="str">
        <f>IF((ISERROR((VLOOKUP(B143,Calculation!C$2:C$368,1,FALSE)))),"not entered","")</f>
        <v/>
      </c>
    </row>
    <row r="144" spans="2:7">
      <c r="B144" s="124" t="s">
        <v>8</v>
      </c>
      <c r="C144" s="128" t="str">
        <f t="shared" si="8"/>
        <v xml:space="preserve"> </v>
      </c>
      <c r="D144" s="128" t="str">
        <f t="shared" si="6"/>
        <v xml:space="preserve"> </v>
      </c>
      <c r="E144" s="126">
        <v>1.1574074074074073E-5</v>
      </c>
      <c r="F144" s="127" t="e">
        <f t="shared" si="7"/>
        <v>#N/A</v>
      </c>
      <c r="G144" t="str">
        <f>IF((ISERROR((VLOOKUP(B144,Calculation!C$2:C$368,1,FALSE)))),"not entered","")</f>
        <v/>
      </c>
    </row>
    <row r="145" spans="2:7">
      <c r="B145" s="124" t="s">
        <v>8</v>
      </c>
      <c r="C145" s="128" t="str">
        <f t="shared" si="8"/>
        <v xml:space="preserve"> </v>
      </c>
      <c r="D145" s="128" t="str">
        <f t="shared" si="6"/>
        <v xml:space="preserve"> </v>
      </c>
      <c r="E145" s="126">
        <v>1.1574074074074073E-5</v>
      </c>
      <c r="F145" s="127" t="e">
        <f t="shared" si="7"/>
        <v>#N/A</v>
      </c>
      <c r="G145" t="str">
        <f>IF((ISERROR((VLOOKUP(B145,Calculation!C$2:C$368,1,FALSE)))),"not entered","")</f>
        <v/>
      </c>
    </row>
    <row r="146" spans="2:7">
      <c r="B146" s="124" t="s">
        <v>8</v>
      </c>
      <c r="C146" s="128" t="str">
        <f t="shared" si="8"/>
        <v xml:space="preserve"> </v>
      </c>
      <c r="D146" s="128" t="str">
        <f t="shared" si="6"/>
        <v xml:space="preserve"> </v>
      </c>
      <c r="E146" s="126">
        <v>1.1574074074074073E-5</v>
      </c>
      <c r="F146" s="127" t="e">
        <f t="shared" si="7"/>
        <v>#N/A</v>
      </c>
      <c r="G146" t="str">
        <f>IF((ISERROR((VLOOKUP(B146,Calculation!C$2:C$368,1,FALSE)))),"not entered","")</f>
        <v/>
      </c>
    </row>
    <row r="147" spans="2:7">
      <c r="B147" s="124" t="s">
        <v>8</v>
      </c>
      <c r="C147" s="128" t="str">
        <f t="shared" si="8"/>
        <v xml:space="preserve"> </v>
      </c>
      <c r="D147" s="128" t="str">
        <f t="shared" si="6"/>
        <v xml:space="preserve"> </v>
      </c>
      <c r="E147" s="126">
        <v>1.1574074074074073E-5</v>
      </c>
      <c r="F147" s="127" t="e">
        <f t="shared" si="7"/>
        <v>#N/A</v>
      </c>
      <c r="G147" t="str">
        <f>IF((ISERROR((VLOOKUP(B147,Calculation!C$2:C$368,1,FALSE)))),"not entered","")</f>
        <v/>
      </c>
    </row>
    <row r="148" spans="2:7">
      <c r="B148" s="124" t="s">
        <v>8</v>
      </c>
      <c r="C148" s="128" t="str">
        <f t="shared" si="8"/>
        <v xml:space="preserve"> </v>
      </c>
      <c r="D148" s="128" t="str">
        <f t="shared" si="6"/>
        <v xml:space="preserve"> </v>
      </c>
      <c r="E148" s="126">
        <v>1.1574074074074073E-5</v>
      </c>
      <c r="F148" s="127" t="e">
        <f t="shared" si="7"/>
        <v>#N/A</v>
      </c>
      <c r="G148" t="str">
        <f>IF((ISERROR((VLOOKUP(B148,Calculation!C$2:C$368,1,FALSE)))),"not entered","")</f>
        <v/>
      </c>
    </row>
    <row r="149" spans="2:7">
      <c r="B149" s="124" t="s">
        <v>8</v>
      </c>
      <c r="C149" s="128" t="str">
        <f t="shared" si="8"/>
        <v xml:space="preserve"> </v>
      </c>
      <c r="D149" s="128" t="str">
        <f t="shared" si="6"/>
        <v xml:space="preserve"> </v>
      </c>
      <c r="E149" s="126">
        <v>1.1574074074074073E-5</v>
      </c>
      <c r="F149" s="127" t="e">
        <f t="shared" si="7"/>
        <v>#N/A</v>
      </c>
      <c r="G149" t="str">
        <f>IF((ISERROR((VLOOKUP(B149,Calculation!C$2:C$368,1,FALSE)))),"not entered","")</f>
        <v/>
      </c>
    </row>
    <row r="150" spans="2:7">
      <c r="B150" s="124" t="s">
        <v>8</v>
      </c>
      <c r="C150" s="128" t="str">
        <f t="shared" si="8"/>
        <v xml:space="preserve"> </v>
      </c>
      <c r="D150" s="128" t="str">
        <f t="shared" si="6"/>
        <v xml:space="preserve"> </v>
      </c>
      <c r="E150" s="126">
        <v>1.1574074074074073E-5</v>
      </c>
      <c r="F150" s="127" t="e">
        <f t="shared" si="7"/>
        <v>#N/A</v>
      </c>
      <c r="G150" t="str">
        <f>IF((ISERROR((VLOOKUP(B150,Calculation!C$2:C$368,1,FALSE)))),"not entered","")</f>
        <v/>
      </c>
    </row>
    <row r="151" spans="2:7">
      <c r="B151" s="124" t="s">
        <v>8</v>
      </c>
      <c r="C151" s="128" t="str">
        <f t="shared" si="8"/>
        <v xml:space="preserve"> </v>
      </c>
      <c r="D151" s="128" t="str">
        <f t="shared" si="6"/>
        <v xml:space="preserve"> </v>
      </c>
      <c r="E151" s="126">
        <v>1.1574074074074073E-5</v>
      </c>
      <c r="F151" s="127" t="e">
        <f t="shared" si="7"/>
        <v>#N/A</v>
      </c>
      <c r="G151" t="str">
        <f>IF((ISERROR((VLOOKUP(B151,Calculation!C$2:C$368,1,FALSE)))),"not entered","")</f>
        <v/>
      </c>
    </row>
    <row r="152" spans="2:7">
      <c r="B152" s="124" t="s">
        <v>8</v>
      </c>
      <c r="C152" s="128" t="str">
        <f t="shared" si="8"/>
        <v xml:space="preserve"> </v>
      </c>
      <c r="D152" s="128" t="str">
        <f t="shared" si="6"/>
        <v xml:space="preserve"> </v>
      </c>
      <c r="E152" s="126">
        <v>1.1574074074074073E-5</v>
      </c>
      <c r="F152" s="127" t="e">
        <f t="shared" si="7"/>
        <v>#N/A</v>
      </c>
      <c r="G152" t="str">
        <f>IF((ISERROR((VLOOKUP(B152,Calculation!C$2:C$368,1,FALSE)))),"not entered","")</f>
        <v/>
      </c>
    </row>
    <row r="153" spans="2:7">
      <c r="B153" s="124" t="s">
        <v>8</v>
      </c>
      <c r="C153" s="128" t="str">
        <f t="shared" si="8"/>
        <v xml:space="preserve"> </v>
      </c>
      <c r="D153" s="128" t="str">
        <f t="shared" si="6"/>
        <v xml:space="preserve"> </v>
      </c>
      <c r="E153" s="126">
        <v>1.1574074074074073E-5</v>
      </c>
      <c r="F153" s="127" t="e">
        <f t="shared" si="7"/>
        <v>#N/A</v>
      </c>
      <c r="G153" t="str">
        <f>IF((ISERROR((VLOOKUP(B153,Calculation!C$2:C$368,1,FALSE)))),"not entered","")</f>
        <v/>
      </c>
    </row>
    <row r="154" spans="2:7">
      <c r="B154" s="124" t="s">
        <v>8</v>
      </c>
      <c r="C154" s="128" t="str">
        <f t="shared" si="8"/>
        <v xml:space="preserve"> </v>
      </c>
      <c r="D154" s="128" t="str">
        <f t="shared" si="6"/>
        <v xml:space="preserve"> </v>
      </c>
      <c r="E154" s="126">
        <v>1.1574074074074073E-5</v>
      </c>
      <c r="F154" s="127" t="e">
        <f t="shared" si="7"/>
        <v>#N/A</v>
      </c>
      <c r="G154" t="str">
        <f>IF((ISERROR((VLOOKUP(B154,Calculation!C$2:C$368,1,FALSE)))),"not entered","")</f>
        <v/>
      </c>
    </row>
    <row r="155" spans="2:7">
      <c r="B155" s="124" t="s">
        <v>8</v>
      </c>
      <c r="C155" s="128" t="str">
        <f t="shared" si="8"/>
        <v xml:space="preserve"> </v>
      </c>
      <c r="D155" s="128" t="str">
        <f t="shared" si="6"/>
        <v xml:space="preserve"> </v>
      </c>
      <c r="E155" s="126">
        <v>1.1574074074074073E-5</v>
      </c>
      <c r="F155" s="127" t="e">
        <f t="shared" si="7"/>
        <v>#N/A</v>
      </c>
      <c r="G155" t="str">
        <f>IF((ISERROR((VLOOKUP(B155,Calculation!C$2:C$368,1,FALSE)))),"not entered","")</f>
        <v/>
      </c>
    </row>
    <row r="156" spans="2:7">
      <c r="B156" s="124" t="s">
        <v>8</v>
      </c>
      <c r="C156" s="128" t="str">
        <f t="shared" si="8"/>
        <v xml:space="preserve"> </v>
      </c>
      <c r="D156" s="128" t="str">
        <f t="shared" si="6"/>
        <v xml:space="preserve"> </v>
      </c>
      <c r="E156" s="126">
        <v>1.1574074074074073E-5</v>
      </c>
      <c r="F156" s="127" t="e">
        <f t="shared" si="7"/>
        <v>#N/A</v>
      </c>
      <c r="G156" t="str">
        <f>IF((ISERROR((VLOOKUP(B156,Calculation!C$2:C$368,1,FALSE)))),"not entered","")</f>
        <v/>
      </c>
    </row>
    <row r="157" spans="2:7">
      <c r="B157" s="124" t="s">
        <v>8</v>
      </c>
      <c r="C157" s="128" t="str">
        <f t="shared" si="8"/>
        <v xml:space="preserve"> </v>
      </c>
      <c r="D157" s="128" t="str">
        <f t="shared" si="6"/>
        <v xml:space="preserve"> </v>
      </c>
      <c r="E157" s="126">
        <v>1.1574074074074073E-5</v>
      </c>
      <c r="F157" s="127" t="e">
        <f t="shared" si="7"/>
        <v>#N/A</v>
      </c>
      <c r="G157" t="str">
        <f>IF((ISERROR((VLOOKUP(B157,Calculation!C$2:C$368,1,FALSE)))),"not entered","")</f>
        <v/>
      </c>
    </row>
    <row r="158" spans="2:7">
      <c r="B158" s="124" t="s">
        <v>8</v>
      </c>
      <c r="C158" s="128" t="str">
        <f t="shared" si="8"/>
        <v xml:space="preserve"> </v>
      </c>
      <c r="D158" s="128" t="str">
        <f t="shared" si="6"/>
        <v xml:space="preserve"> </v>
      </c>
      <c r="E158" s="126">
        <v>1.1574074074074073E-5</v>
      </c>
      <c r="F158" s="127" t="e">
        <f t="shared" si="7"/>
        <v>#N/A</v>
      </c>
      <c r="G158" t="str">
        <f>IF((ISERROR((VLOOKUP(B158,Calculation!C$2:C$368,1,FALSE)))),"not entered","")</f>
        <v/>
      </c>
    </row>
    <row r="159" spans="2:7">
      <c r="B159" s="124" t="s">
        <v>8</v>
      </c>
      <c r="C159" s="128" t="str">
        <f t="shared" si="8"/>
        <v xml:space="preserve"> </v>
      </c>
      <c r="D159" s="128" t="str">
        <f t="shared" si="6"/>
        <v xml:space="preserve"> </v>
      </c>
      <c r="E159" s="126">
        <v>1.1574074074074073E-5</v>
      </c>
      <c r="F159" s="127" t="e">
        <f t="shared" si="7"/>
        <v>#N/A</v>
      </c>
      <c r="G159" t="str">
        <f>IF((ISERROR((VLOOKUP(B159,Calculation!C$2:C$368,1,FALSE)))),"not entered","")</f>
        <v/>
      </c>
    </row>
    <row r="160" spans="2:7">
      <c r="B160" s="124" t="s">
        <v>8</v>
      </c>
      <c r="C160" s="128" t="str">
        <f t="shared" si="8"/>
        <v xml:space="preserve"> </v>
      </c>
      <c r="D160" s="128" t="str">
        <f t="shared" si="6"/>
        <v xml:space="preserve"> </v>
      </c>
      <c r="E160" s="126">
        <v>1.1574074074074073E-5</v>
      </c>
      <c r="F160" s="127" t="e">
        <f t="shared" si="7"/>
        <v>#N/A</v>
      </c>
      <c r="G160" t="str">
        <f>IF((ISERROR((VLOOKUP(B160,Calculation!C$2:C$368,1,FALSE)))),"not entered","")</f>
        <v/>
      </c>
    </row>
    <row r="161" spans="2:7">
      <c r="B161" s="124" t="s">
        <v>8</v>
      </c>
      <c r="C161" s="128" t="str">
        <f t="shared" si="8"/>
        <v xml:space="preserve"> </v>
      </c>
      <c r="D161" s="128" t="str">
        <f t="shared" si="6"/>
        <v xml:space="preserve"> </v>
      </c>
      <c r="E161" s="126">
        <v>1.1574074074074073E-5</v>
      </c>
      <c r="F161" s="127" t="e">
        <f t="shared" si="7"/>
        <v>#N/A</v>
      </c>
      <c r="G161" t="str">
        <f>IF((ISERROR((VLOOKUP(B161,Calculation!C$2:C$368,1,FALSE)))),"not entered","")</f>
        <v/>
      </c>
    </row>
    <row r="162" spans="2:7">
      <c r="B162" s="124" t="s">
        <v>8</v>
      </c>
      <c r="C162" s="128" t="str">
        <f t="shared" si="8"/>
        <v xml:space="preserve"> </v>
      </c>
      <c r="D162" s="128" t="str">
        <f t="shared" si="6"/>
        <v xml:space="preserve"> </v>
      </c>
      <c r="E162" s="126">
        <v>1.1574074074074073E-5</v>
      </c>
      <c r="F162" s="127" t="e">
        <f t="shared" si="7"/>
        <v>#N/A</v>
      </c>
      <c r="G162" t="str">
        <f>IF((ISERROR((VLOOKUP(B162,Calculation!C$2:C$368,1,FALSE)))),"not entered","")</f>
        <v/>
      </c>
    </row>
    <row r="163" spans="2:7">
      <c r="B163" s="124" t="s">
        <v>8</v>
      </c>
      <c r="C163" s="128" t="str">
        <f t="shared" si="8"/>
        <v xml:space="preserve"> </v>
      </c>
      <c r="D163" s="128" t="str">
        <f t="shared" si="6"/>
        <v xml:space="preserve"> </v>
      </c>
      <c r="E163" s="126">
        <v>1.1574074074074073E-5</v>
      </c>
      <c r="F163" s="127" t="e">
        <f t="shared" si="7"/>
        <v>#N/A</v>
      </c>
      <c r="G163" t="str">
        <f>IF((ISERROR((VLOOKUP(B163,Calculation!C$2:C$368,1,FALSE)))),"not entered","")</f>
        <v/>
      </c>
    </row>
    <row r="164" spans="2:7">
      <c r="B164" s="124" t="s">
        <v>8</v>
      </c>
      <c r="C164" s="128" t="str">
        <f t="shared" si="8"/>
        <v xml:space="preserve"> </v>
      </c>
      <c r="D164" s="128" t="str">
        <f t="shared" si="6"/>
        <v xml:space="preserve"> </v>
      </c>
      <c r="E164" s="126">
        <v>1.1574074074074073E-5</v>
      </c>
      <c r="F164" s="127" t="e">
        <f t="shared" si="7"/>
        <v>#N/A</v>
      </c>
      <c r="G164" t="str">
        <f>IF((ISERROR((VLOOKUP(B164,Calculation!C$2:C$368,1,FALSE)))),"not entered","")</f>
        <v/>
      </c>
    </row>
    <row r="165" spans="2:7">
      <c r="B165" s="124" t="s">
        <v>8</v>
      </c>
      <c r="C165" s="128" t="str">
        <f t="shared" si="8"/>
        <v xml:space="preserve"> </v>
      </c>
      <c r="D165" s="128" t="str">
        <f t="shared" si="6"/>
        <v xml:space="preserve"> </v>
      </c>
      <c r="E165" s="126">
        <v>1.1574074074074073E-5</v>
      </c>
      <c r="F165" s="127" t="e">
        <f t="shared" si="7"/>
        <v>#N/A</v>
      </c>
      <c r="G165" t="str">
        <f>IF((ISERROR((VLOOKUP(B165,Calculation!C$2:C$368,1,FALSE)))),"not entered","")</f>
        <v/>
      </c>
    </row>
    <row r="166" spans="2:7">
      <c r="B166" s="124" t="s">
        <v>8</v>
      </c>
      <c r="C166" s="128" t="str">
        <f t="shared" si="8"/>
        <v xml:space="preserve"> </v>
      </c>
      <c r="D166" s="128" t="str">
        <f t="shared" si="6"/>
        <v xml:space="preserve"> </v>
      </c>
      <c r="E166" s="126">
        <v>1.1574074074074073E-5</v>
      </c>
      <c r="F166" s="127" t="e">
        <f t="shared" si="7"/>
        <v>#N/A</v>
      </c>
      <c r="G166" t="str">
        <f>IF((ISERROR((VLOOKUP(B166,Calculation!C$2:C$368,1,FALSE)))),"not entered","")</f>
        <v/>
      </c>
    </row>
    <row r="167" spans="2:7">
      <c r="B167" s="124" t="s">
        <v>8</v>
      </c>
      <c r="C167" s="128" t="str">
        <f t="shared" si="8"/>
        <v xml:space="preserve"> </v>
      </c>
      <c r="D167" s="128" t="str">
        <f t="shared" si="6"/>
        <v xml:space="preserve"> </v>
      </c>
      <c r="E167" s="126">
        <v>1.1574074074074073E-5</v>
      </c>
      <c r="F167" s="127" t="e">
        <f t="shared" si="7"/>
        <v>#N/A</v>
      </c>
      <c r="G167" t="str">
        <f>IF((ISERROR((VLOOKUP(B167,Calculation!C$2:C$368,1,FALSE)))),"not entered","")</f>
        <v/>
      </c>
    </row>
    <row r="168" spans="2:7">
      <c r="B168" s="124" t="s">
        <v>8</v>
      </c>
      <c r="C168" s="128" t="str">
        <f t="shared" si="8"/>
        <v xml:space="preserve"> </v>
      </c>
      <c r="D168" s="128" t="str">
        <f t="shared" si="6"/>
        <v xml:space="preserve"> </v>
      </c>
      <c r="E168" s="126">
        <v>1.1574074074074073E-5</v>
      </c>
      <c r="F168" s="127" t="e">
        <f t="shared" si="7"/>
        <v>#N/A</v>
      </c>
      <c r="G168" t="str">
        <f>IF((ISERROR((VLOOKUP(B168,Calculation!C$2:C$368,1,FALSE)))),"not entered","")</f>
        <v/>
      </c>
    </row>
    <row r="169" spans="2:7">
      <c r="B169" s="124" t="s">
        <v>8</v>
      </c>
      <c r="C169" s="128" t="str">
        <f t="shared" si="8"/>
        <v xml:space="preserve"> </v>
      </c>
      <c r="D169" s="128" t="str">
        <f t="shared" si="6"/>
        <v xml:space="preserve"> </v>
      </c>
      <c r="E169" s="126">
        <v>1.1574074074074073E-5</v>
      </c>
      <c r="F169" s="127" t="e">
        <f t="shared" si="7"/>
        <v>#N/A</v>
      </c>
      <c r="G169" t="str">
        <f>IF((ISERROR((VLOOKUP(B169,Calculation!C$2:C$368,1,FALSE)))),"not entered","")</f>
        <v/>
      </c>
    </row>
    <row r="170" spans="2:7">
      <c r="B170" s="124" t="s">
        <v>8</v>
      </c>
      <c r="C170" s="128" t="str">
        <f t="shared" si="8"/>
        <v xml:space="preserve"> </v>
      </c>
      <c r="D170" s="128" t="str">
        <f t="shared" si="6"/>
        <v xml:space="preserve"> </v>
      </c>
      <c r="E170" s="126">
        <v>1.1574074074074073E-5</v>
      </c>
      <c r="F170" s="127" t="e">
        <f t="shared" si="7"/>
        <v>#N/A</v>
      </c>
      <c r="G170" t="str">
        <f>IF((ISERROR((VLOOKUP(B170,Calculation!C$2:C$368,1,FALSE)))),"not entered","")</f>
        <v/>
      </c>
    </row>
    <row r="171" spans="2:7">
      <c r="B171" s="124" t="s">
        <v>8</v>
      </c>
      <c r="C171" s="128" t="str">
        <f t="shared" si="8"/>
        <v xml:space="preserve"> </v>
      </c>
      <c r="D171" s="128" t="str">
        <f t="shared" si="6"/>
        <v xml:space="preserve"> </v>
      </c>
      <c r="E171" s="126">
        <v>1.1574074074074073E-5</v>
      </c>
      <c r="F171" s="127" t="e">
        <f t="shared" si="7"/>
        <v>#N/A</v>
      </c>
      <c r="G171" t="str">
        <f>IF((ISERROR((VLOOKUP(B171,Calculation!C$2:C$368,1,FALSE)))),"not entered","")</f>
        <v/>
      </c>
    </row>
    <row r="172" spans="2:7">
      <c r="B172" s="124" t="s">
        <v>8</v>
      </c>
      <c r="C172" s="128" t="str">
        <f t="shared" si="8"/>
        <v xml:space="preserve"> </v>
      </c>
      <c r="D172" s="128" t="str">
        <f t="shared" si="6"/>
        <v xml:space="preserve"> </v>
      </c>
      <c r="E172" s="126">
        <v>1.1574074074074073E-5</v>
      </c>
      <c r="F172" s="127" t="e">
        <f t="shared" si="7"/>
        <v>#N/A</v>
      </c>
      <c r="G172" t="str">
        <f>IF((ISERROR((VLOOKUP(B172,Calculation!C$2:C$368,1,FALSE)))),"not entered","")</f>
        <v/>
      </c>
    </row>
    <row r="173" spans="2:7">
      <c r="B173" s="124" t="s">
        <v>8</v>
      </c>
      <c r="C173" s="128" t="str">
        <f t="shared" si="8"/>
        <v xml:space="preserve"> </v>
      </c>
      <c r="D173" s="128" t="str">
        <f t="shared" si="6"/>
        <v xml:space="preserve"> </v>
      </c>
      <c r="E173" s="126">
        <v>1.1574074074074073E-5</v>
      </c>
      <c r="F173" s="127" t="e">
        <f t="shared" si="7"/>
        <v>#N/A</v>
      </c>
      <c r="G173" t="str">
        <f>IF((ISERROR((VLOOKUP(B173,Calculation!C$2:C$368,1,FALSE)))),"not entered","")</f>
        <v/>
      </c>
    </row>
    <row r="174" spans="2:7">
      <c r="B174" s="124" t="s">
        <v>8</v>
      </c>
      <c r="C174" s="128" t="str">
        <f t="shared" si="8"/>
        <v xml:space="preserve"> </v>
      </c>
      <c r="D174" s="128" t="str">
        <f t="shared" si="6"/>
        <v xml:space="preserve"> </v>
      </c>
      <c r="E174" s="126">
        <v>1.1574074074074073E-5</v>
      </c>
      <c r="F174" s="127" t="e">
        <f t="shared" si="7"/>
        <v>#N/A</v>
      </c>
      <c r="G174" t="str">
        <f>IF((ISERROR((VLOOKUP(B174,Calculation!C$2:C$368,1,FALSE)))),"not entered","")</f>
        <v/>
      </c>
    </row>
    <row r="175" spans="2:7">
      <c r="B175" s="124" t="s">
        <v>8</v>
      </c>
      <c r="C175" s="128" t="str">
        <f t="shared" si="8"/>
        <v xml:space="preserve"> </v>
      </c>
      <c r="D175" s="128" t="str">
        <f t="shared" si="6"/>
        <v xml:space="preserve"> </v>
      </c>
      <c r="E175" s="126">
        <v>1.1574074074074073E-5</v>
      </c>
      <c r="F175" s="127" t="e">
        <f t="shared" si="7"/>
        <v>#N/A</v>
      </c>
      <c r="G175" t="str">
        <f>IF((ISERROR((VLOOKUP(B175,Calculation!C$2:C$368,1,FALSE)))),"not entered","")</f>
        <v/>
      </c>
    </row>
    <row r="176" spans="2:7">
      <c r="B176" s="124" t="s">
        <v>8</v>
      </c>
      <c r="C176" s="128" t="str">
        <f t="shared" si="8"/>
        <v xml:space="preserve"> </v>
      </c>
      <c r="D176" s="128" t="str">
        <f t="shared" si="6"/>
        <v xml:space="preserve"> </v>
      </c>
      <c r="E176" s="126">
        <v>1.1574074074074073E-5</v>
      </c>
      <c r="F176" s="127" t="e">
        <f t="shared" si="7"/>
        <v>#N/A</v>
      </c>
      <c r="G176" t="str">
        <f>IF((ISERROR((VLOOKUP(B176,Calculation!C$2:C$368,1,FALSE)))),"not entered","")</f>
        <v/>
      </c>
    </row>
    <row r="177" spans="2:7">
      <c r="B177" s="124" t="s">
        <v>8</v>
      </c>
      <c r="C177" s="128" t="str">
        <f t="shared" si="8"/>
        <v xml:space="preserve"> </v>
      </c>
      <c r="D177" s="128" t="str">
        <f t="shared" si="6"/>
        <v xml:space="preserve"> </v>
      </c>
      <c r="E177" s="126">
        <v>1.1574074074074073E-5</v>
      </c>
      <c r="F177" s="127" t="e">
        <f t="shared" si="7"/>
        <v>#N/A</v>
      </c>
      <c r="G177" t="str">
        <f>IF((ISERROR((VLOOKUP(B177,Calculation!C$2:C$368,1,FALSE)))),"not entered","")</f>
        <v/>
      </c>
    </row>
    <row r="178" spans="2:7">
      <c r="B178" s="124" t="s">
        <v>8</v>
      </c>
      <c r="C178" s="128" t="str">
        <f t="shared" si="8"/>
        <v xml:space="preserve"> </v>
      </c>
      <c r="D178" s="128" t="str">
        <f t="shared" si="6"/>
        <v xml:space="preserve"> </v>
      </c>
      <c r="E178" s="126">
        <v>1.1574074074074073E-5</v>
      </c>
      <c r="F178" s="127" t="e">
        <f t="shared" si="7"/>
        <v>#N/A</v>
      </c>
      <c r="G178" t="str">
        <f>IF((ISERROR((VLOOKUP(B178,Calculation!C$2:C$368,1,FALSE)))),"not entered","")</f>
        <v/>
      </c>
    </row>
    <row r="179" spans="2:7">
      <c r="B179" s="124" t="s">
        <v>8</v>
      </c>
      <c r="C179" s="128" t="str">
        <f t="shared" si="8"/>
        <v xml:space="preserve"> </v>
      </c>
      <c r="D179" s="128" t="str">
        <f t="shared" si="6"/>
        <v xml:space="preserve"> </v>
      </c>
      <c r="E179" s="126">
        <v>1.1574074074074073E-5</v>
      </c>
      <c r="F179" s="127" t="e">
        <f t="shared" si="7"/>
        <v>#N/A</v>
      </c>
      <c r="G179" t="str">
        <f>IF((ISERROR((VLOOKUP(B179,Calculation!C$2:C$368,1,FALSE)))),"not entered","")</f>
        <v/>
      </c>
    </row>
    <row r="180" spans="2:7">
      <c r="B180" s="124" t="s">
        <v>8</v>
      </c>
      <c r="C180" s="128" t="str">
        <f t="shared" si="8"/>
        <v xml:space="preserve"> </v>
      </c>
      <c r="D180" s="128" t="str">
        <f t="shared" si="6"/>
        <v xml:space="preserve"> </v>
      </c>
      <c r="E180" s="126">
        <v>1.1574074074074073E-5</v>
      </c>
      <c r="F180" s="127" t="e">
        <f t="shared" si="7"/>
        <v>#N/A</v>
      </c>
      <c r="G180" t="str">
        <f>IF((ISERROR((VLOOKUP(B180,Calculation!C$2:C$368,1,FALSE)))),"not entered","")</f>
        <v/>
      </c>
    </row>
    <row r="181" spans="2:7">
      <c r="B181" s="124" t="s">
        <v>8</v>
      </c>
      <c r="C181" s="128" t="str">
        <f t="shared" si="8"/>
        <v xml:space="preserve"> </v>
      </c>
      <c r="D181" s="128" t="str">
        <f t="shared" si="6"/>
        <v xml:space="preserve"> </v>
      </c>
      <c r="E181" s="126">
        <v>1.1574074074074073E-5</v>
      </c>
      <c r="F181" s="127" t="e">
        <f t="shared" si="7"/>
        <v>#N/A</v>
      </c>
      <c r="G181" t="str">
        <f>IF((ISERROR((VLOOKUP(B181,Calculation!C$2:C$368,1,FALSE)))),"not entered","")</f>
        <v/>
      </c>
    </row>
    <row r="182" spans="2:7">
      <c r="B182" s="124" t="s">
        <v>8</v>
      </c>
      <c r="C182" s="128" t="str">
        <f t="shared" si="8"/>
        <v xml:space="preserve"> </v>
      </c>
      <c r="D182" s="128" t="str">
        <f t="shared" si="6"/>
        <v xml:space="preserve"> </v>
      </c>
      <c r="E182" s="126">
        <v>1.1574074074074073E-5</v>
      </c>
      <c r="F182" s="127" t="e">
        <f t="shared" si="7"/>
        <v>#N/A</v>
      </c>
      <c r="G182" t="str">
        <f>IF((ISERROR((VLOOKUP(B182,Calculation!C$2:C$368,1,FALSE)))),"not entered","")</f>
        <v/>
      </c>
    </row>
    <row r="183" spans="2:7">
      <c r="B183" s="124" t="s">
        <v>8</v>
      </c>
      <c r="C183" s="128" t="str">
        <f t="shared" si="8"/>
        <v xml:space="preserve"> </v>
      </c>
      <c r="D183" s="128" t="str">
        <f t="shared" si="6"/>
        <v xml:space="preserve"> </v>
      </c>
      <c r="E183" s="126">
        <v>1.1574074074074073E-5</v>
      </c>
      <c r="F183" s="127" t="e">
        <f t="shared" si="7"/>
        <v>#N/A</v>
      </c>
      <c r="G183" t="str">
        <f>IF((ISERROR((VLOOKUP(B183,Calculation!C$2:C$368,1,FALSE)))),"not entered","")</f>
        <v/>
      </c>
    </row>
    <row r="184" spans="2:7">
      <c r="B184" s="124" t="s">
        <v>8</v>
      </c>
      <c r="C184" s="128" t="str">
        <f t="shared" si="8"/>
        <v xml:space="preserve"> </v>
      </c>
      <c r="D184" s="128" t="str">
        <f t="shared" si="6"/>
        <v xml:space="preserve"> </v>
      </c>
      <c r="E184" s="126">
        <v>1.1574074074074073E-5</v>
      </c>
      <c r="F184" s="127" t="e">
        <f t="shared" si="7"/>
        <v>#N/A</v>
      </c>
      <c r="G184" t="str">
        <f>IF((ISERROR((VLOOKUP(B184,Calculation!C$2:C$368,1,FALSE)))),"not entered","")</f>
        <v/>
      </c>
    </row>
    <row r="185" spans="2:7">
      <c r="B185" s="124" t="s">
        <v>8</v>
      </c>
      <c r="C185" s="128" t="str">
        <f t="shared" si="8"/>
        <v xml:space="preserve"> </v>
      </c>
      <c r="D185" s="128" t="str">
        <f t="shared" si="6"/>
        <v xml:space="preserve"> </v>
      </c>
      <c r="E185" s="126">
        <v>1.1574074074074073E-5</v>
      </c>
      <c r="F185" s="127" t="e">
        <f t="shared" si="7"/>
        <v>#N/A</v>
      </c>
      <c r="G185" t="str">
        <f>IF((ISERROR((VLOOKUP(B185,Calculation!C$2:C$368,1,FALSE)))),"not entered","")</f>
        <v/>
      </c>
    </row>
    <row r="186" spans="2:7">
      <c r="B186" s="124" t="s">
        <v>8</v>
      </c>
      <c r="C186" s="128" t="str">
        <f t="shared" si="8"/>
        <v xml:space="preserve"> </v>
      </c>
      <c r="D186" s="128" t="str">
        <f t="shared" si="6"/>
        <v xml:space="preserve"> </v>
      </c>
      <c r="E186" s="126">
        <v>1.1574074074074073E-5</v>
      </c>
      <c r="F186" s="127" t="e">
        <f t="shared" si="7"/>
        <v>#N/A</v>
      </c>
      <c r="G186" t="str">
        <f>IF((ISERROR((VLOOKUP(B186,Calculation!C$2:C$368,1,FALSE)))),"not entered","")</f>
        <v/>
      </c>
    </row>
    <row r="187" spans="2:7">
      <c r="B187" s="124" t="s">
        <v>8</v>
      </c>
      <c r="C187" s="128" t="str">
        <f t="shared" si="8"/>
        <v xml:space="preserve"> </v>
      </c>
      <c r="D187" s="128" t="str">
        <f t="shared" si="6"/>
        <v xml:space="preserve"> </v>
      </c>
      <c r="E187" s="126">
        <v>1.1574074074074073E-5</v>
      </c>
      <c r="F187" s="127" t="e">
        <f t="shared" si="7"/>
        <v>#N/A</v>
      </c>
      <c r="G187" t="str">
        <f>IF((ISERROR((VLOOKUP(B187,Calculation!C$2:C$368,1,FALSE)))),"not entered","")</f>
        <v/>
      </c>
    </row>
    <row r="188" spans="2:7">
      <c r="B188" s="124" t="s">
        <v>8</v>
      </c>
      <c r="C188" s="128" t="str">
        <f t="shared" si="8"/>
        <v xml:space="preserve"> </v>
      </c>
      <c r="D188" s="128" t="str">
        <f t="shared" si="6"/>
        <v xml:space="preserve"> </v>
      </c>
      <c r="E188" s="126">
        <v>1.1574074074074073E-5</v>
      </c>
      <c r="F188" s="127" t="e">
        <f t="shared" si="7"/>
        <v>#N/A</v>
      </c>
      <c r="G188" t="str">
        <f>IF((ISERROR((VLOOKUP(B188,Calculation!C$2:C$368,1,FALSE)))),"not entered","")</f>
        <v/>
      </c>
    </row>
    <row r="189" spans="2:7">
      <c r="B189" s="124" t="s">
        <v>8</v>
      </c>
      <c r="C189" s="128" t="str">
        <f t="shared" si="8"/>
        <v xml:space="preserve"> </v>
      </c>
      <c r="D189" s="128" t="str">
        <f t="shared" si="6"/>
        <v xml:space="preserve"> </v>
      </c>
      <c r="E189" s="126">
        <v>1.1574074074074073E-5</v>
      </c>
      <c r="F189" s="127" t="e">
        <f t="shared" si="7"/>
        <v>#N/A</v>
      </c>
      <c r="G189" t="str">
        <f>IF((ISERROR((VLOOKUP(B189,Calculation!C$2:C$368,1,FALSE)))),"not entered","")</f>
        <v/>
      </c>
    </row>
    <row r="190" spans="2:7">
      <c r="B190" s="124" t="s">
        <v>8</v>
      </c>
      <c r="C190" s="128" t="str">
        <f t="shared" si="8"/>
        <v xml:space="preserve"> </v>
      </c>
      <c r="D190" s="128" t="str">
        <f t="shared" si="6"/>
        <v xml:space="preserve"> </v>
      </c>
      <c r="E190" s="126">
        <v>1.1574074074074073E-5</v>
      </c>
      <c r="F190" s="127" t="e">
        <f t="shared" si="7"/>
        <v>#N/A</v>
      </c>
      <c r="G190" t="str">
        <f>IF((ISERROR((VLOOKUP(B190,Calculation!C$2:C$368,1,FALSE)))),"not entered","")</f>
        <v/>
      </c>
    </row>
    <row r="191" spans="2:7">
      <c r="B191" s="124" t="s">
        <v>8</v>
      </c>
      <c r="C191" s="128" t="str">
        <f t="shared" si="8"/>
        <v xml:space="preserve"> </v>
      </c>
      <c r="D191" s="128" t="str">
        <f t="shared" si="6"/>
        <v xml:space="preserve"> </v>
      </c>
      <c r="E191" s="126">
        <v>1.1574074074074073E-5</v>
      </c>
      <c r="F191" s="127" t="e">
        <f t="shared" si="7"/>
        <v>#N/A</v>
      </c>
      <c r="G191" t="str">
        <f>IF((ISERROR((VLOOKUP(B191,Calculation!C$2:C$368,1,FALSE)))),"not entered","")</f>
        <v/>
      </c>
    </row>
    <row r="192" spans="2:7">
      <c r="B192" s="124" t="s">
        <v>8</v>
      </c>
      <c r="C192" s="128" t="str">
        <f t="shared" si="8"/>
        <v xml:space="preserve"> </v>
      </c>
      <c r="D192" s="128" t="str">
        <f t="shared" si="6"/>
        <v xml:space="preserve"> </v>
      </c>
      <c r="E192" s="126">
        <v>1.1574074074074073E-5</v>
      </c>
      <c r="F192" s="127" t="e">
        <f t="shared" si="7"/>
        <v>#N/A</v>
      </c>
      <c r="G192" t="str">
        <f>IF((ISERROR((VLOOKUP(B192,Calculation!C$2:C$368,1,FALSE)))),"not entered","")</f>
        <v/>
      </c>
    </row>
    <row r="193" spans="2:7">
      <c r="B193" s="124" t="s">
        <v>8</v>
      </c>
      <c r="C193" s="128" t="str">
        <f t="shared" si="8"/>
        <v xml:space="preserve"> </v>
      </c>
      <c r="D193" s="128" t="str">
        <f t="shared" si="6"/>
        <v xml:space="preserve"> </v>
      </c>
      <c r="E193" s="126">
        <v>1.1574074074074073E-5</v>
      </c>
      <c r="F193" s="127" t="e">
        <f t="shared" si="7"/>
        <v>#N/A</v>
      </c>
      <c r="G193" t="str">
        <f>IF((ISERROR((VLOOKUP(B193,Calculation!C$2:C$368,1,FALSE)))),"not entered","")</f>
        <v/>
      </c>
    </row>
    <row r="194" spans="2:7">
      <c r="B194" s="124" t="s">
        <v>8</v>
      </c>
      <c r="C194" s="128" t="str">
        <f t="shared" si="8"/>
        <v xml:space="preserve"> </v>
      </c>
      <c r="D194" s="128" t="str">
        <f t="shared" si="6"/>
        <v xml:space="preserve"> </v>
      </c>
      <c r="E194" s="126">
        <v>1.1574074074074073E-5</v>
      </c>
      <c r="F194" s="127" t="e">
        <f t="shared" si="7"/>
        <v>#N/A</v>
      </c>
      <c r="G194" t="str">
        <f>IF((ISERROR((VLOOKUP(B194,Calculation!C$2:C$368,1,FALSE)))),"not entered","")</f>
        <v/>
      </c>
    </row>
    <row r="195" spans="2:7">
      <c r="B195" s="124" t="s">
        <v>8</v>
      </c>
      <c r="C195" s="128" t="str">
        <f t="shared" si="8"/>
        <v xml:space="preserve"> </v>
      </c>
      <c r="D195" s="128" t="str">
        <f t="shared" si="6"/>
        <v xml:space="preserve"> </v>
      </c>
      <c r="E195" s="126">
        <v>1.1574074074074073E-5</v>
      </c>
      <c r="F195" s="127" t="e">
        <f t="shared" si="7"/>
        <v>#N/A</v>
      </c>
      <c r="G195" t="str">
        <f>IF((ISERROR((VLOOKUP(B195,Calculation!C$2:C$368,1,FALSE)))),"not entered","")</f>
        <v/>
      </c>
    </row>
    <row r="196" spans="2:7">
      <c r="B196" s="124" t="s">
        <v>8</v>
      </c>
      <c r="C196" s="128" t="str">
        <f t="shared" si="8"/>
        <v xml:space="preserve"> </v>
      </c>
      <c r="D196" s="128" t="str">
        <f t="shared" si="6"/>
        <v xml:space="preserve"> </v>
      </c>
      <c r="E196" s="126">
        <v>1.1574074074074073E-5</v>
      </c>
      <c r="F196" s="127" t="e">
        <f t="shared" si="7"/>
        <v>#N/A</v>
      </c>
      <c r="G196" t="str">
        <f>IF((ISERROR((VLOOKUP(B196,Calculation!C$2:C$368,1,FALSE)))),"not entered","")</f>
        <v/>
      </c>
    </row>
    <row r="197" spans="2:7">
      <c r="B197" s="124" t="s">
        <v>8</v>
      </c>
      <c r="C197" s="128" t="str">
        <f t="shared" si="8"/>
        <v xml:space="preserve"> </v>
      </c>
      <c r="D197" s="128" t="str">
        <f t="shared" si="6"/>
        <v xml:space="preserve"> </v>
      </c>
      <c r="E197" s="126">
        <v>1.1574074074074073E-5</v>
      </c>
      <c r="F197" s="127" t="e">
        <f t="shared" si="7"/>
        <v>#N/A</v>
      </c>
      <c r="G197" t="str">
        <f>IF((ISERROR((VLOOKUP(B197,Calculation!C$2:C$368,1,FALSE)))),"not entered","")</f>
        <v/>
      </c>
    </row>
    <row r="198" spans="2:7">
      <c r="B198" s="124" t="s">
        <v>8</v>
      </c>
      <c r="C198" s="128" t="str">
        <f t="shared" si="8"/>
        <v xml:space="preserve"> </v>
      </c>
      <c r="D198" s="128" t="str">
        <f t="shared" ref="D198:D203" si="9">VLOOKUP(B198,name,2,FALSE)</f>
        <v xml:space="preserve"> </v>
      </c>
      <c r="E198" s="126">
        <v>1.1574074074074073E-5</v>
      </c>
      <c r="F198" s="127" t="e">
        <f t="shared" ref="F198:F203" si="10">(VLOOKUP(C198,C$4:E$5,3,FALSE))/(E198/10000)</f>
        <v>#N/A</v>
      </c>
      <c r="G198" t="str">
        <f>IF((ISERROR((VLOOKUP(B198,Calculation!C$2:C$368,1,FALSE)))),"not entered","")</f>
        <v/>
      </c>
    </row>
    <row r="199" spans="2:7">
      <c r="B199" s="124" t="s">
        <v>8</v>
      </c>
      <c r="C199" s="128" t="str">
        <f t="shared" si="8"/>
        <v xml:space="preserve"> </v>
      </c>
      <c r="D199" s="128" t="str">
        <f t="shared" si="9"/>
        <v xml:space="preserve"> </v>
      </c>
      <c r="E199" s="126">
        <v>1.1574074074074073E-5</v>
      </c>
      <c r="F199" s="127" t="e">
        <f t="shared" si="10"/>
        <v>#N/A</v>
      </c>
    </row>
    <row r="200" spans="2:7">
      <c r="B200" s="124" t="s">
        <v>8</v>
      </c>
      <c r="C200" s="128" t="str">
        <f t="shared" si="8"/>
        <v xml:space="preserve"> </v>
      </c>
      <c r="D200" s="128" t="str">
        <f t="shared" si="9"/>
        <v xml:space="preserve"> </v>
      </c>
      <c r="E200" s="126">
        <v>1.1574074074074073E-5</v>
      </c>
      <c r="F200" s="127" t="e">
        <f t="shared" si="10"/>
        <v>#N/A</v>
      </c>
    </row>
    <row r="201" spans="2:7">
      <c r="B201" s="124" t="s">
        <v>8</v>
      </c>
      <c r="C201" s="128" t="str">
        <f t="shared" si="8"/>
        <v xml:space="preserve"> </v>
      </c>
      <c r="D201" s="128" t="str">
        <f t="shared" si="9"/>
        <v xml:space="preserve"> </v>
      </c>
      <c r="E201" s="126">
        <v>1.1574074074074073E-5</v>
      </c>
      <c r="F201" s="127" t="e">
        <f t="shared" si="10"/>
        <v>#N/A</v>
      </c>
    </row>
    <row r="202" spans="2:7">
      <c r="B202" s="124" t="s">
        <v>8</v>
      </c>
      <c r="C202" s="128" t="str">
        <f t="shared" si="8"/>
        <v xml:space="preserve"> </v>
      </c>
      <c r="D202" s="128" t="str">
        <f t="shared" si="9"/>
        <v xml:space="preserve"> </v>
      </c>
      <c r="E202" s="126">
        <v>1.1574074074074073E-5</v>
      </c>
      <c r="F202" s="127" t="e">
        <f t="shared" si="10"/>
        <v>#N/A</v>
      </c>
    </row>
    <row r="203" spans="2:7">
      <c r="B203" s="124" t="s">
        <v>8</v>
      </c>
      <c r="C203" s="128" t="str">
        <f>VLOOKUP(B203,name,3,FALSE)</f>
        <v xml:space="preserve"> </v>
      </c>
      <c r="D203" s="128" t="str">
        <f t="shared" si="9"/>
        <v xml:space="preserve"> </v>
      </c>
      <c r="E203" s="126">
        <v>1.1574074074074073E-5</v>
      </c>
      <c r="F203" s="127" t="e">
        <f t="shared" si="10"/>
        <v>#N/A</v>
      </c>
    </row>
    <row r="204" spans="2:7" ht="13.5" thickBot="1">
      <c r="B204" s="129"/>
      <c r="C204" s="130"/>
      <c r="D204" s="130"/>
      <c r="E204" s="131"/>
      <c r="F204" s="132"/>
    </row>
  </sheetData>
  <conditionalFormatting sqref="B1:B3">
    <cfRule type="cellIs" dxfId="19" priority="4" stopIfTrue="1" operator="equal">
      <formula>"x"</formula>
    </cfRule>
  </conditionalFormatting>
  <conditionalFormatting sqref="G4:G199">
    <cfRule type="cellIs" dxfId="18" priority="3" stopIfTrue="1" operator="equal">
      <formula>#N/A</formula>
    </cfRule>
  </conditionalFormatting>
  <conditionalFormatting sqref="B4:B5 B7:B204">
    <cfRule type="cellIs" dxfId="17" priority="2" stopIfTrue="1" operator="equal">
      <formula>"x"</formula>
    </cfRule>
  </conditionalFormatting>
  <conditionalFormatting sqref="B6">
    <cfRule type="cellIs" dxfId="16" priority="1" stopIfTrue="1" operator="equal">
      <formula>"x"</formula>
    </cfRule>
  </conditionalFormatting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B1:G209"/>
  <sheetViews>
    <sheetView workbookViewId="0">
      <selection activeCell="B2" sqref="B2"/>
    </sheetView>
  </sheetViews>
  <sheetFormatPr defaultRowHeight="12.75"/>
  <cols>
    <col min="1" max="1" width="1.42578125" customWidth="1"/>
    <col min="2" max="2" width="17.85546875" customWidth="1"/>
    <col min="3" max="3" width="7.140625" bestFit="1" customWidth="1"/>
    <col min="4" max="4" width="26.28515625" customWidth="1"/>
    <col min="5" max="5" width="8.140625" bestFit="1" customWidth="1"/>
    <col min="6" max="6" width="8.5703125" bestFit="1" customWidth="1"/>
    <col min="7" max="7" width="10.285156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Races!E6</f>
        <v>Hockley</v>
      </c>
      <c r="C2" s="57"/>
      <c r="D2" s="31"/>
      <c r="E2" s="32"/>
    </row>
    <row r="3" spans="2:7" ht="13.5" thickBot="1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>
      <c r="B4" s="133" t="s">
        <v>69</v>
      </c>
      <c r="C4" s="134" t="s">
        <v>73</v>
      </c>
      <c r="D4" s="134"/>
      <c r="E4" s="135">
        <v>1.0486111111111111E-2</v>
      </c>
      <c r="F4" s="136"/>
      <c r="G4" t="str">
        <f>IF((ISERROR((VLOOKUP(B4,Calculation!C$2:C$368,1,FALSE)))),"not entered","")</f>
        <v/>
      </c>
    </row>
    <row r="5" spans="2:7">
      <c r="B5" s="137" t="s">
        <v>69</v>
      </c>
      <c r="C5" s="138" t="s">
        <v>74</v>
      </c>
      <c r="D5" s="138"/>
      <c r="E5" s="139">
        <v>9.7939814814814816E-3</v>
      </c>
      <c r="F5" s="140"/>
      <c r="G5" t="str">
        <f>IF((ISERROR((VLOOKUP(B5,Calculation!C$2:C$368,1,FALSE)))),"not entered","")</f>
        <v/>
      </c>
    </row>
    <row r="6" spans="2:7">
      <c r="B6" s="137" t="s">
        <v>100</v>
      </c>
      <c r="C6" s="141" t="s">
        <v>73</v>
      </c>
      <c r="D6" s="141" t="s">
        <v>133</v>
      </c>
      <c r="E6" s="139">
        <v>1.0486111111111111E-2</v>
      </c>
      <c r="F6" s="140">
        <f t="shared" ref="F6:F69" si="0">(VLOOKUP(C6,C$4:E$5,3,FALSE))/(E6/10000)</f>
        <v>10000.000000000002</v>
      </c>
      <c r="G6" t="str">
        <f>IF((ISERROR((VLOOKUP(B6,Calculation!C$2:C$368,1,FALSE)))),"not entered","")</f>
        <v/>
      </c>
    </row>
    <row r="7" spans="2:7">
      <c r="B7" s="137" t="s">
        <v>101</v>
      </c>
      <c r="C7" s="141" t="s">
        <v>73</v>
      </c>
      <c r="D7" s="141" t="s">
        <v>124</v>
      </c>
      <c r="E7" s="139">
        <v>1.1137731481481483E-2</v>
      </c>
      <c r="F7" s="140">
        <f t="shared" si="0"/>
        <v>9414.9433648550348</v>
      </c>
      <c r="G7" t="str">
        <f>IF((ISERROR((VLOOKUP(B7,Calculation!C$2:C$368,1,FALSE)))),"not entered","")</f>
        <v/>
      </c>
    </row>
    <row r="8" spans="2:7">
      <c r="B8" s="137" t="s">
        <v>102</v>
      </c>
      <c r="C8" s="141" t="s">
        <v>73</v>
      </c>
      <c r="D8" s="141" t="s">
        <v>125</v>
      </c>
      <c r="E8" s="139">
        <v>1.1206018518518518E-2</v>
      </c>
      <c r="F8" s="140">
        <f>(VLOOKUP(C8,C$4:E$5,3,FALSE))/(E8/10000)</f>
        <v>9357.5707498450738</v>
      </c>
      <c r="G8" t="str">
        <f>IF((ISERROR((VLOOKUP(B8,Calculation!C$2:C$368,1,FALSE)))),"not entered","")</f>
        <v/>
      </c>
    </row>
    <row r="9" spans="2:7">
      <c r="B9" s="137" t="s">
        <v>103</v>
      </c>
      <c r="C9" s="141" t="s">
        <v>73</v>
      </c>
      <c r="D9" s="141" t="s">
        <v>126</v>
      </c>
      <c r="E9" s="139">
        <v>1.2062500000000002E-2</v>
      </c>
      <c r="F9" s="140">
        <f t="shared" si="0"/>
        <v>8693.1491076568782</v>
      </c>
      <c r="G9" t="str">
        <f>IF((ISERROR((VLOOKUP(B9,Calculation!C$2:C$368,1,FALSE)))),"not entered","")</f>
        <v/>
      </c>
    </row>
    <row r="10" spans="2:7">
      <c r="B10" s="137" t="s">
        <v>104</v>
      </c>
      <c r="C10" s="141" t="s">
        <v>73</v>
      </c>
      <c r="D10" s="141" t="s">
        <v>127</v>
      </c>
      <c r="E10" s="139">
        <v>1.2202546296296295E-2</v>
      </c>
      <c r="F10" s="140">
        <f t="shared" si="0"/>
        <v>8593.3794935027981</v>
      </c>
      <c r="G10" t="str">
        <f>IF((ISERROR((VLOOKUP(B10,Calculation!C$2:C$368,1,FALSE)))),"not entered","")</f>
        <v/>
      </c>
    </row>
    <row r="11" spans="2:7">
      <c r="B11" s="137" t="s">
        <v>105</v>
      </c>
      <c r="C11" s="141" t="s">
        <v>73</v>
      </c>
      <c r="D11" s="141" t="s">
        <v>127</v>
      </c>
      <c r="E11" s="139">
        <v>1.2549768518518517E-2</v>
      </c>
      <c r="F11" s="140">
        <f t="shared" si="0"/>
        <v>8355.6211380614222</v>
      </c>
      <c r="G11" t="str">
        <f>IF((ISERROR((VLOOKUP(B11,Calculation!C$2:C$368,1,FALSE)))),"not entered","")</f>
        <v/>
      </c>
    </row>
    <row r="12" spans="2:7">
      <c r="B12" s="137" t="s">
        <v>106</v>
      </c>
      <c r="C12" s="141" t="s">
        <v>73</v>
      </c>
      <c r="D12" s="141" t="s">
        <v>127</v>
      </c>
      <c r="E12" s="139">
        <v>1.3337962962962963E-2</v>
      </c>
      <c r="F12" s="140">
        <f t="shared" si="0"/>
        <v>7861.8535230822627</v>
      </c>
      <c r="G12" t="str">
        <f>IF((ISERROR((VLOOKUP(B12,Calculation!C$2:C$368,1,FALSE)))),"not entered","")</f>
        <v/>
      </c>
    </row>
    <row r="13" spans="2:7">
      <c r="B13" s="137" t="s">
        <v>107</v>
      </c>
      <c r="C13" s="141" t="s">
        <v>73</v>
      </c>
      <c r="D13" s="141" t="s">
        <v>128</v>
      </c>
      <c r="E13" s="139">
        <v>1.3405092592592593E-2</v>
      </c>
      <c r="F13" s="140">
        <f t="shared" si="0"/>
        <v>7822.4831635296141</v>
      </c>
      <c r="G13" t="str">
        <f>IF((ISERROR((VLOOKUP(B13,Calculation!C$2:C$368,1,FALSE)))),"not entered","")</f>
        <v/>
      </c>
    </row>
    <row r="14" spans="2:7">
      <c r="B14" s="137" t="s">
        <v>108</v>
      </c>
      <c r="C14" s="141" t="s">
        <v>73</v>
      </c>
      <c r="D14" s="141" t="s">
        <v>128</v>
      </c>
      <c r="E14" s="139">
        <v>1.509837962962963E-2</v>
      </c>
      <c r="F14" s="140">
        <f t="shared" si="0"/>
        <v>6945.1897278650822</v>
      </c>
      <c r="G14" t="str">
        <f>IF((ISERROR((VLOOKUP(B14,Calculation!C$2:C$368,1,FALSE)))),"not entered","")</f>
        <v/>
      </c>
    </row>
    <row r="15" spans="2:7">
      <c r="B15" s="137" t="s">
        <v>109</v>
      </c>
      <c r="C15" s="141" t="s">
        <v>73</v>
      </c>
      <c r="D15" s="141" t="s">
        <v>128</v>
      </c>
      <c r="E15" s="139">
        <v>1.5975694444444442E-2</v>
      </c>
      <c r="F15" s="140">
        <f t="shared" si="0"/>
        <v>6563.7904803303636</v>
      </c>
      <c r="G15" t="str">
        <f>IF((ISERROR((VLOOKUP(B15,Calculation!C$2:C$368,1,FALSE)))),"not entered","")</f>
        <v/>
      </c>
    </row>
    <row r="16" spans="2:7">
      <c r="B16" s="137" t="s">
        <v>134</v>
      </c>
      <c r="C16" s="141" t="s">
        <v>73</v>
      </c>
      <c r="D16" s="141" t="s">
        <v>129</v>
      </c>
      <c r="E16" s="139">
        <v>1.8677083333333334E-2</v>
      </c>
      <c r="F16" s="140">
        <f t="shared" si="0"/>
        <v>5614.4264733221789</v>
      </c>
      <c r="G16" t="str">
        <f>IF((ISERROR((VLOOKUP(B16,Calculation!C$2:C$368,1,FALSE)))),"not entered","")</f>
        <v/>
      </c>
    </row>
    <row r="17" spans="2:7">
      <c r="B17" s="137" t="s">
        <v>110</v>
      </c>
      <c r="C17" s="141" t="s">
        <v>74</v>
      </c>
      <c r="D17" s="141" t="s">
        <v>127</v>
      </c>
      <c r="E17" s="139">
        <v>9.7939814814814816E-3</v>
      </c>
      <c r="F17" s="140">
        <f t="shared" si="0"/>
        <v>10000</v>
      </c>
      <c r="G17" t="str">
        <f>IF((ISERROR((VLOOKUP(B17,Calculation!C$2:C$368,1,FALSE)))),"not entered","")</f>
        <v/>
      </c>
    </row>
    <row r="18" spans="2:7">
      <c r="B18" s="137" t="s">
        <v>111</v>
      </c>
      <c r="C18" s="141" t="s">
        <v>74</v>
      </c>
      <c r="D18" s="141" t="s">
        <v>127</v>
      </c>
      <c r="E18" s="139">
        <v>9.9004629629629633E-3</v>
      </c>
      <c r="F18" s="140">
        <f t="shared" si="0"/>
        <v>9892.4479775543587</v>
      </c>
      <c r="G18" t="str">
        <f>IF((ISERROR((VLOOKUP(B18,Calculation!C$2:C$368,1,FALSE)))),"not entered","")</f>
        <v/>
      </c>
    </row>
    <row r="19" spans="2:7">
      <c r="B19" s="137" t="s">
        <v>112</v>
      </c>
      <c r="C19" s="141" t="s">
        <v>74</v>
      </c>
      <c r="D19" s="141" t="s">
        <v>126</v>
      </c>
      <c r="E19" s="139">
        <v>1.0112268518518519E-2</v>
      </c>
      <c r="F19" s="140">
        <f t="shared" si="0"/>
        <v>9685.2466521689385</v>
      </c>
      <c r="G19" t="str">
        <f>IF((ISERROR((VLOOKUP(B19,Calculation!C$2:C$368,1,FALSE)))),"not entered","")</f>
        <v/>
      </c>
    </row>
    <row r="20" spans="2:7">
      <c r="B20" s="137" t="s">
        <v>113</v>
      </c>
      <c r="C20" s="141" t="s">
        <v>74</v>
      </c>
      <c r="D20" s="141" t="s">
        <v>128</v>
      </c>
      <c r="E20" s="139">
        <v>1.1265046296296296E-2</v>
      </c>
      <c r="F20" s="140">
        <f t="shared" si="0"/>
        <v>8694.1333607315319</v>
      </c>
      <c r="G20" t="str">
        <f>IF((ISERROR((VLOOKUP(B20,Calculation!C$2:C$368,1,FALSE)))),"not entered","")</f>
        <v/>
      </c>
    </row>
    <row r="21" spans="2:7">
      <c r="B21" s="137" t="s">
        <v>114</v>
      </c>
      <c r="C21" s="141" t="s">
        <v>74</v>
      </c>
      <c r="D21" s="141" t="s">
        <v>130</v>
      </c>
      <c r="E21" s="139">
        <v>1.1328703703703704E-2</v>
      </c>
      <c r="F21" s="140">
        <f t="shared" si="0"/>
        <v>8645.2799346138127</v>
      </c>
      <c r="G21" t="str">
        <f>IF((ISERROR((VLOOKUP(B21,Calculation!C$2:C$368,1,FALSE)))),"not entered","")</f>
        <v/>
      </c>
    </row>
    <row r="22" spans="2:7">
      <c r="B22" s="137" t="s">
        <v>115</v>
      </c>
      <c r="C22" s="141" t="s">
        <v>74</v>
      </c>
      <c r="D22" s="141" t="s">
        <v>128</v>
      </c>
      <c r="E22" s="139">
        <v>1.1603009259259257E-2</v>
      </c>
      <c r="F22" s="140">
        <f t="shared" si="0"/>
        <v>8440.897755610973</v>
      </c>
      <c r="G22" t="str">
        <f>IF((ISERROR((VLOOKUP(B22,Calculation!C$2:C$368,1,FALSE)))),"not entered","")</f>
        <v/>
      </c>
    </row>
    <row r="23" spans="2:7">
      <c r="B23" s="137" t="s">
        <v>116</v>
      </c>
      <c r="C23" s="141" t="s">
        <v>74</v>
      </c>
      <c r="D23" s="141" t="s">
        <v>126</v>
      </c>
      <c r="E23" s="139">
        <v>1.1750000000000002E-2</v>
      </c>
      <c r="F23" s="140">
        <f t="shared" si="0"/>
        <v>8335.3033884948763</v>
      </c>
      <c r="G23" t="str">
        <f>IF((ISERROR((VLOOKUP(B23,Calculation!C$2:C$368,1,FALSE)))),"not entered","")</f>
        <v/>
      </c>
    </row>
    <row r="24" spans="2:7">
      <c r="B24" s="137" t="s">
        <v>117</v>
      </c>
      <c r="C24" s="141" t="s">
        <v>74</v>
      </c>
      <c r="D24" s="141" t="s">
        <v>129</v>
      </c>
      <c r="E24" s="139">
        <v>1.2037037037037035E-2</v>
      </c>
      <c r="F24" s="140">
        <f t="shared" si="0"/>
        <v>8136.5384615384628</v>
      </c>
      <c r="G24" t="str">
        <f>IF((ISERROR((VLOOKUP(B24,Calculation!C$2:C$368,1,FALSE)))),"not entered","")</f>
        <v/>
      </c>
    </row>
    <row r="25" spans="2:7">
      <c r="B25" s="137" t="s">
        <v>118</v>
      </c>
      <c r="C25" s="141" t="s">
        <v>74</v>
      </c>
      <c r="D25" s="141" t="s">
        <v>128</v>
      </c>
      <c r="E25" s="139">
        <v>1.2094907407407408E-2</v>
      </c>
      <c r="F25" s="140">
        <f t="shared" si="0"/>
        <v>8097.6076555023919</v>
      </c>
      <c r="G25" t="str">
        <f>IF((ISERROR((VLOOKUP(B25,Calculation!C$2:C$368,1,FALSE)))),"not entered","")</f>
        <v/>
      </c>
    </row>
    <row r="26" spans="2:7">
      <c r="B26" s="137" t="s">
        <v>119</v>
      </c>
      <c r="C26" s="141" t="s">
        <v>74</v>
      </c>
      <c r="D26" s="141" t="s">
        <v>131</v>
      </c>
      <c r="E26" s="139">
        <v>1.2099537037037035E-2</v>
      </c>
      <c r="F26" s="140">
        <f t="shared" si="0"/>
        <v>8094.5092787449794</v>
      </c>
      <c r="G26" t="str">
        <f>IF((ISERROR((VLOOKUP(B26,Calculation!C$2:C$368,1,FALSE)))),"not entered","")</f>
        <v/>
      </c>
    </row>
    <row r="27" spans="2:7">
      <c r="B27" s="137" t="s">
        <v>120</v>
      </c>
      <c r="C27" s="141" t="s">
        <v>74</v>
      </c>
      <c r="D27" s="141" t="s">
        <v>128</v>
      </c>
      <c r="E27" s="139">
        <v>1.3269675925925926E-2</v>
      </c>
      <c r="F27" s="140">
        <f t="shared" si="0"/>
        <v>7380.723942433493</v>
      </c>
      <c r="G27" t="str">
        <f>IF((ISERROR((VLOOKUP(B27,Calculation!C$2:C$368,1,FALSE)))),"not entered","")</f>
        <v/>
      </c>
    </row>
    <row r="28" spans="2:7">
      <c r="B28" s="137" t="s">
        <v>121</v>
      </c>
      <c r="C28" s="141" t="s">
        <v>74</v>
      </c>
      <c r="D28" s="141" t="s">
        <v>126</v>
      </c>
      <c r="E28" s="139">
        <v>1.5287037037037036E-2</v>
      </c>
      <c r="F28" s="140">
        <f t="shared" si="0"/>
        <v>6406.7231980617817</v>
      </c>
      <c r="G28" t="str">
        <f>IF((ISERROR((VLOOKUP(B28,Calculation!C$2:C$368,1,FALSE)))),"not entered","")</f>
        <v/>
      </c>
    </row>
    <row r="29" spans="2:7">
      <c r="B29" s="137" t="s">
        <v>122</v>
      </c>
      <c r="C29" s="141" t="s">
        <v>74</v>
      </c>
      <c r="D29" s="141" t="s">
        <v>128</v>
      </c>
      <c r="E29" s="139">
        <v>1.5743055555555555E-2</v>
      </c>
      <c r="F29" s="140">
        <f t="shared" si="0"/>
        <v>6221.1439494192027</v>
      </c>
      <c r="G29" t="str">
        <f>IF((ISERROR((VLOOKUP(B29,Calculation!C$2:C$368,1,FALSE)))),"not entered","")</f>
        <v/>
      </c>
    </row>
    <row r="30" spans="2:7">
      <c r="B30" s="137" t="s">
        <v>123</v>
      </c>
      <c r="C30" s="141" t="s">
        <v>74</v>
      </c>
      <c r="D30" s="141" t="s">
        <v>132</v>
      </c>
      <c r="E30" s="139">
        <v>1.6805555555555556E-2</v>
      </c>
      <c r="F30" s="140">
        <f t="shared" si="0"/>
        <v>5827.8236914600548</v>
      </c>
      <c r="G30" t="str">
        <f>IF((ISERROR((VLOOKUP(B30,Calculation!C$2:C$368,1,FALSE)))),"not entered","")</f>
        <v/>
      </c>
    </row>
    <row r="31" spans="2:7">
      <c r="B31" s="137" t="s">
        <v>8</v>
      </c>
      <c r="C31" s="141" t="str">
        <f t="shared" ref="C31:C74" si="1">VLOOKUP(B31,name,3,FALSE)</f>
        <v xml:space="preserve"> </v>
      </c>
      <c r="D31" s="141" t="str">
        <f t="shared" ref="D31:D69" si="2">VLOOKUP(B31,name,2,FALSE)</f>
        <v xml:space="preserve"> </v>
      </c>
      <c r="E31" s="139">
        <v>1.1574074074074073E-5</v>
      </c>
      <c r="F31" s="140" t="e">
        <f t="shared" si="0"/>
        <v>#N/A</v>
      </c>
      <c r="G31" t="str">
        <f>IF((ISERROR((VLOOKUP(B31,Calculation!C$2:C$368,1,FALSE)))),"not entered","")</f>
        <v/>
      </c>
    </row>
    <row r="32" spans="2:7">
      <c r="B32" s="137" t="s">
        <v>8</v>
      </c>
      <c r="C32" s="141" t="str">
        <f t="shared" si="1"/>
        <v xml:space="preserve"> </v>
      </c>
      <c r="D32" s="141" t="str">
        <f t="shared" si="2"/>
        <v xml:space="preserve"> </v>
      </c>
      <c r="E32" s="139">
        <v>1.1574074074074073E-5</v>
      </c>
      <c r="F32" s="140" t="e">
        <f t="shared" si="0"/>
        <v>#N/A</v>
      </c>
      <c r="G32" t="str">
        <f>IF((ISERROR((VLOOKUP(B32,Calculation!C$2:C$368,1,FALSE)))),"not entered","")</f>
        <v/>
      </c>
    </row>
    <row r="33" spans="2:7">
      <c r="B33" s="137" t="s">
        <v>8</v>
      </c>
      <c r="C33" s="141" t="str">
        <f t="shared" si="1"/>
        <v xml:space="preserve"> </v>
      </c>
      <c r="D33" s="141" t="str">
        <f t="shared" si="2"/>
        <v xml:space="preserve"> </v>
      </c>
      <c r="E33" s="139">
        <v>1.1574074074074073E-5</v>
      </c>
      <c r="F33" s="140" t="e">
        <f t="shared" si="0"/>
        <v>#N/A</v>
      </c>
      <c r="G33" t="str">
        <f>IF((ISERROR((VLOOKUP(B33,Calculation!C$2:C$368,1,FALSE)))),"not entered","")</f>
        <v/>
      </c>
    </row>
    <row r="34" spans="2:7">
      <c r="B34" s="137" t="s">
        <v>8</v>
      </c>
      <c r="C34" s="141" t="str">
        <f t="shared" si="1"/>
        <v xml:space="preserve"> </v>
      </c>
      <c r="D34" s="141" t="str">
        <f t="shared" si="2"/>
        <v xml:space="preserve"> </v>
      </c>
      <c r="E34" s="139">
        <v>1.1574074074074073E-5</v>
      </c>
      <c r="F34" s="140" t="e">
        <f t="shared" si="0"/>
        <v>#N/A</v>
      </c>
      <c r="G34" t="str">
        <f>IF((ISERROR((VLOOKUP(B34,Calculation!C$2:C$368,1,FALSE)))),"not entered","")</f>
        <v/>
      </c>
    </row>
    <row r="35" spans="2:7">
      <c r="B35" s="137" t="s">
        <v>8</v>
      </c>
      <c r="C35" s="141" t="str">
        <f t="shared" si="1"/>
        <v xml:space="preserve"> </v>
      </c>
      <c r="D35" s="141" t="str">
        <f t="shared" si="2"/>
        <v xml:space="preserve"> </v>
      </c>
      <c r="E35" s="139">
        <v>1.1574074074074073E-5</v>
      </c>
      <c r="F35" s="140" t="e">
        <f t="shared" si="0"/>
        <v>#N/A</v>
      </c>
      <c r="G35" t="str">
        <f>IF((ISERROR((VLOOKUP(B35,Calculation!C$2:C$368,1,FALSE)))),"not entered","")</f>
        <v/>
      </c>
    </row>
    <row r="36" spans="2:7">
      <c r="B36" s="137" t="s">
        <v>8</v>
      </c>
      <c r="C36" s="141" t="str">
        <f t="shared" si="1"/>
        <v xml:space="preserve"> </v>
      </c>
      <c r="D36" s="141" t="str">
        <f t="shared" si="2"/>
        <v xml:space="preserve"> </v>
      </c>
      <c r="E36" s="139">
        <v>1.1574074074074073E-5</v>
      </c>
      <c r="F36" s="140" t="e">
        <f t="shared" si="0"/>
        <v>#N/A</v>
      </c>
      <c r="G36" t="str">
        <f>IF((ISERROR((VLOOKUP(B36,Calculation!C$2:C$368,1,FALSE)))),"not entered","")</f>
        <v/>
      </c>
    </row>
    <row r="37" spans="2:7">
      <c r="B37" s="137" t="s">
        <v>8</v>
      </c>
      <c r="C37" s="141" t="str">
        <f t="shared" si="1"/>
        <v xml:space="preserve"> </v>
      </c>
      <c r="D37" s="141" t="str">
        <f t="shared" si="2"/>
        <v xml:space="preserve"> </v>
      </c>
      <c r="E37" s="139">
        <v>1.1574074074074073E-5</v>
      </c>
      <c r="F37" s="140" t="e">
        <f t="shared" si="0"/>
        <v>#N/A</v>
      </c>
      <c r="G37" t="str">
        <f>IF((ISERROR((VLOOKUP(B37,Calculation!C$2:C$368,1,FALSE)))),"not entered","")</f>
        <v/>
      </c>
    </row>
    <row r="38" spans="2:7">
      <c r="B38" s="137" t="s">
        <v>8</v>
      </c>
      <c r="C38" s="141" t="str">
        <f t="shared" si="1"/>
        <v xml:space="preserve"> </v>
      </c>
      <c r="D38" s="141" t="str">
        <f t="shared" si="2"/>
        <v xml:space="preserve"> </v>
      </c>
      <c r="E38" s="139">
        <v>1.1574074074074073E-5</v>
      </c>
      <c r="F38" s="140" t="e">
        <f t="shared" si="0"/>
        <v>#N/A</v>
      </c>
      <c r="G38" t="str">
        <f>IF((ISERROR((VLOOKUP(B38,Calculation!C$2:C$368,1,FALSE)))),"not entered","")</f>
        <v/>
      </c>
    </row>
    <row r="39" spans="2:7">
      <c r="B39" s="137" t="s">
        <v>8</v>
      </c>
      <c r="C39" s="141" t="str">
        <f t="shared" si="1"/>
        <v xml:space="preserve"> </v>
      </c>
      <c r="D39" s="141" t="str">
        <f t="shared" si="2"/>
        <v xml:space="preserve"> </v>
      </c>
      <c r="E39" s="139">
        <v>1.1574074074074073E-5</v>
      </c>
      <c r="F39" s="140" t="e">
        <f t="shared" si="0"/>
        <v>#N/A</v>
      </c>
      <c r="G39" t="str">
        <f>IF((ISERROR((VLOOKUP(B39,Calculation!C$2:C$368,1,FALSE)))),"not entered","")</f>
        <v/>
      </c>
    </row>
    <row r="40" spans="2:7">
      <c r="B40" s="137" t="s">
        <v>8</v>
      </c>
      <c r="C40" s="141" t="str">
        <f t="shared" si="1"/>
        <v xml:space="preserve"> </v>
      </c>
      <c r="D40" s="141" t="str">
        <f t="shared" si="2"/>
        <v xml:space="preserve"> </v>
      </c>
      <c r="E40" s="139">
        <v>1.1574074074074073E-5</v>
      </c>
      <c r="F40" s="140" t="e">
        <f t="shared" si="0"/>
        <v>#N/A</v>
      </c>
      <c r="G40" t="str">
        <f>IF((ISERROR((VLOOKUP(B40,Calculation!C$2:C$368,1,FALSE)))),"not entered","")</f>
        <v/>
      </c>
    </row>
    <row r="41" spans="2:7">
      <c r="B41" s="137" t="s">
        <v>8</v>
      </c>
      <c r="C41" s="141" t="str">
        <f t="shared" si="1"/>
        <v xml:space="preserve"> </v>
      </c>
      <c r="D41" s="141" t="str">
        <f t="shared" si="2"/>
        <v xml:space="preserve"> </v>
      </c>
      <c r="E41" s="139">
        <v>1.1574074074074073E-5</v>
      </c>
      <c r="F41" s="140" t="e">
        <f t="shared" si="0"/>
        <v>#N/A</v>
      </c>
      <c r="G41" t="str">
        <f>IF((ISERROR((VLOOKUP(B41,Calculation!C$2:C$368,1,FALSE)))),"not entered","")</f>
        <v/>
      </c>
    </row>
    <row r="42" spans="2:7">
      <c r="B42" s="137" t="s">
        <v>8</v>
      </c>
      <c r="C42" s="141" t="str">
        <f t="shared" si="1"/>
        <v xml:space="preserve"> </v>
      </c>
      <c r="D42" s="141" t="str">
        <f t="shared" si="2"/>
        <v xml:space="preserve"> </v>
      </c>
      <c r="E42" s="139">
        <v>1.1574074074074073E-5</v>
      </c>
      <c r="F42" s="140" t="e">
        <f t="shared" si="0"/>
        <v>#N/A</v>
      </c>
      <c r="G42" t="str">
        <f>IF((ISERROR((VLOOKUP(B42,Calculation!C$2:C$368,1,FALSE)))),"not entered","")</f>
        <v/>
      </c>
    </row>
    <row r="43" spans="2:7">
      <c r="B43" s="137" t="s">
        <v>8</v>
      </c>
      <c r="C43" s="141" t="str">
        <f t="shared" si="1"/>
        <v xml:space="preserve"> </v>
      </c>
      <c r="D43" s="141" t="str">
        <f t="shared" si="2"/>
        <v xml:space="preserve"> </v>
      </c>
      <c r="E43" s="139">
        <v>1.1574074074074073E-5</v>
      </c>
      <c r="F43" s="140" t="e">
        <f t="shared" si="0"/>
        <v>#N/A</v>
      </c>
      <c r="G43" t="str">
        <f>IF((ISERROR((VLOOKUP(B43,Calculation!C$2:C$368,1,FALSE)))),"not entered","")</f>
        <v/>
      </c>
    </row>
    <row r="44" spans="2:7">
      <c r="B44" s="137" t="s">
        <v>8</v>
      </c>
      <c r="C44" s="141" t="str">
        <f t="shared" si="1"/>
        <v xml:space="preserve"> </v>
      </c>
      <c r="D44" s="141" t="str">
        <f t="shared" si="2"/>
        <v xml:space="preserve"> </v>
      </c>
      <c r="E44" s="139">
        <v>1.1574074074074073E-5</v>
      </c>
      <c r="F44" s="140" t="e">
        <f t="shared" si="0"/>
        <v>#N/A</v>
      </c>
      <c r="G44" t="str">
        <f>IF((ISERROR((VLOOKUP(B44,Calculation!C$2:C$368,1,FALSE)))),"not entered","")</f>
        <v/>
      </c>
    </row>
    <row r="45" spans="2:7">
      <c r="B45" s="137" t="s">
        <v>8</v>
      </c>
      <c r="C45" s="141" t="str">
        <f t="shared" si="1"/>
        <v xml:space="preserve"> </v>
      </c>
      <c r="D45" s="141" t="str">
        <f t="shared" si="2"/>
        <v xml:space="preserve"> </v>
      </c>
      <c r="E45" s="139">
        <v>1.1574074074074073E-5</v>
      </c>
      <c r="F45" s="140" t="e">
        <f t="shared" si="0"/>
        <v>#N/A</v>
      </c>
      <c r="G45" t="str">
        <f>IF((ISERROR((VLOOKUP(B45,Calculation!C$2:C$368,1,FALSE)))),"not entered","")</f>
        <v/>
      </c>
    </row>
    <row r="46" spans="2:7">
      <c r="B46" s="137" t="s">
        <v>8</v>
      </c>
      <c r="C46" s="141" t="str">
        <f t="shared" si="1"/>
        <v xml:space="preserve"> </v>
      </c>
      <c r="D46" s="141" t="str">
        <f t="shared" si="2"/>
        <v xml:space="preserve"> </v>
      </c>
      <c r="E46" s="139">
        <v>1.1574074074074073E-5</v>
      </c>
      <c r="F46" s="140" t="e">
        <f t="shared" si="0"/>
        <v>#N/A</v>
      </c>
      <c r="G46" t="str">
        <f>IF((ISERROR((VLOOKUP(B46,Calculation!C$2:C$368,1,FALSE)))),"not entered","")</f>
        <v/>
      </c>
    </row>
    <row r="47" spans="2:7">
      <c r="B47" s="137" t="s">
        <v>8</v>
      </c>
      <c r="C47" s="141" t="str">
        <f t="shared" si="1"/>
        <v xml:space="preserve"> </v>
      </c>
      <c r="D47" s="141" t="str">
        <f t="shared" si="2"/>
        <v xml:space="preserve"> </v>
      </c>
      <c r="E47" s="139">
        <v>1.1574074074074073E-5</v>
      </c>
      <c r="F47" s="140" t="e">
        <f t="shared" si="0"/>
        <v>#N/A</v>
      </c>
      <c r="G47" t="str">
        <f>IF((ISERROR((VLOOKUP(B47,Calculation!C$2:C$368,1,FALSE)))),"not entered","")</f>
        <v/>
      </c>
    </row>
    <row r="48" spans="2:7">
      <c r="B48" s="137" t="s">
        <v>8</v>
      </c>
      <c r="C48" s="141" t="str">
        <f t="shared" si="1"/>
        <v xml:space="preserve"> </v>
      </c>
      <c r="D48" s="141" t="str">
        <f t="shared" si="2"/>
        <v xml:space="preserve"> </v>
      </c>
      <c r="E48" s="139">
        <v>1.1574074074074073E-5</v>
      </c>
      <c r="F48" s="140" t="e">
        <f t="shared" si="0"/>
        <v>#N/A</v>
      </c>
      <c r="G48" t="str">
        <f>IF((ISERROR((VLOOKUP(B48,Calculation!C$2:C$368,1,FALSE)))),"not entered","")</f>
        <v/>
      </c>
    </row>
    <row r="49" spans="2:7">
      <c r="B49" s="137" t="s">
        <v>8</v>
      </c>
      <c r="C49" s="141" t="str">
        <f t="shared" si="1"/>
        <v xml:space="preserve"> </v>
      </c>
      <c r="D49" s="141" t="str">
        <f t="shared" si="2"/>
        <v xml:space="preserve"> </v>
      </c>
      <c r="E49" s="139">
        <v>1.1574074074074073E-5</v>
      </c>
      <c r="F49" s="140" t="e">
        <f t="shared" si="0"/>
        <v>#N/A</v>
      </c>
      <c r="G49" t="str">
        <f>IF((ISERROR((VLOOKUP(B49,Calculation!C$2:C$368,1,FALSE)))),"not entered","")</f>
        <v/>
      </c>
    </row>
    <row r="50" spans="2:7">
      <c r="B50" s="137" t="s">
        <v>8</v>
      </c>
      <c r="C50" s="141" t="str">
        <f t="shared" si="1"/>
        <v xml:space="preserve"> </v>
      </c>
      <c r="D50" s="141" t="str">
        <f t="shared" si="2"/>
        <v xml:space="preserve"> </v>
      </c>
      <c r="E50" s="139">
        <v>1.1574074074074073E-5</v>
      </c>
      <c r="F50" s="140" t="e">
        <f t="shared" si="0"/>
        <v>#N/A</v>
      </c>
      <c r="G50" t="str">
        <f>IF((ISERROR((VLOOKUP(B50,Calculation!C$2:C$368,1,FALSE)))),"not entered","")</f>
        <v/>
      </c>
    </row>
    <row r="51" spans="2:7">
      <c r="B51" s="137" t="s">
        <v>8</v>
      </c>
      <c r="C51" s="141" t="str">
        <f t="shared" si="1"/>
        <v xml:space="preserve"> </v>
      </c>
      <c r="D51" s="141" t="str">
        <f t="shared" si="2"/>
        <v xml:space="preserve"> </v>
      </c>
      <c r="E51" s="139">
        <v>1.1574074074074073E-5</v>
      </c>
      <c r="F51" s="140" t="e">
        <f t="shared" si="0"/>
        <v>#N/A</v>
      </c>
      <c r="G51" t="str">
        <f>IF((ISERROR((VLOOKUP(B51,Calculation!C$2:C$368,1,FALSE)))),"not entered","")</f>
        <v/>
      </c>
    </row>
    <row r="52" spans="2:7">
      <c r="B52" s="137" t="s">
        <v>8</v>
      </c>
      <c r="C52" s="141" t="str">
        <f t="shared" si="1"/>
        <v xml:space="preserve"> </v>
      </c>
      <c r="D52" s="141" t="str">
        <f t="shared" si="2"/>
        <v xml:space="preserve"> </v>
      </c>
      <c r="E52" s="139">
        <v>1.1574074074074073E-5</v>
      </c>
      <c r="F52" s="140" t="e">
        <f t="shared" si="0"/>
        <v>#N/A</v>
      </c>
      <c r="G52" t="str">
        <f>IF((ISERROR((VLOOKUP(B52,Calculation!C$2:C$368,1,FALSE)))),"not entered","")</f>
        <v/>
      </c>
    </row>
    <row r="53" spans="2:7">
      <c r="B53" s="137" t="s">
        <v>8</v>
      </c>
      <c r="C53" s="141" t="str">
        <f t="shared" si="1"/>
        <v xml:space="preserve"> </v>
      </c>
      <c r="D53" s="141" t="str">
        <f t="shared" si="2"/>
        <v xml:space="preserve"> </v>
      </c>
      <c r="E53" s="139">
        <v>1.1574074074074073E-5</v>
      </c>
      <c r="F53" s="140" t="e">
        <f t="shared" si="0"/>
        <v>#N/A</v>
      </c>
      <c r="G53" t="str">
        <f>IF((ISERROR((VLOOKUP(B53,Calculation!C$2:C$368,1,FALSE)))),"not entered","")</f>
        <v/>
      </c>
    </row>
    <row r="54" spans="2:7">
      <c r="B54" s="137" t="s">
        <v>8</v>
      </c>
      <c r="C54" s="141" t="str">
        <f t="shared" si="1"/>
        <v xml:space="preserve"> </v>
      </c>
      <c r="D54" s="141" t="str">
        <f t="shared" si="2"/>
        <v xml:space="preserve"> </v>
      </c>
      <c r="E54" s="139">
        <v>1.1574074074074073E-5</v>
      </c>
      <c r="F54" s="140" t="e">
        <f t="shared" si="0"/>
        <v>#N/A</v>
      </c>
      <c r="G54" t="str">
        <f>IF((ISERROR((VLOOKUP(B54,Calculation!C$2:C$368,1,FALSE)))),"not entered","")</f>
        <v/>
      </c>
    </row>
    <row r="55" spans="2:7">
      <c r="B55" s="137" t="s">
        <v>8</v>
      </c>
      <c r="C55" s="141" t="str">
        <f t="shared" si="1"/>
        <v xml:space="preserve"> </v>
      </c>
      <c r="D55" s="141" t="str">
        <f t="shared" si="2"/>
        <v xml:space="preserve"> </v>
      </c>
      <c r="E55" s="139">
        <v>1.1574074074074073E-5</v>
      </c>
      <c r="F55" s="140" t="e">
        <f t="shared" si="0"/>
        <v>#N/A</v>
      </c>
      <c r="G55" t="str">
        <f>IF((ISERROR((VLOOKUP(B55,Calculation!C$2:C$368,1,FALSE)))),"not entered","")</f>
        <v/>
      </c>
    </row>
    <row r="56" spans="2:7">
      <c r="B56" s="137" t="s">
        <v>8</v>
      </c>
      <c r="C56" s="141" t="str">
        <f t="shared" si="1"/>
        <v xml:space="preserve"> </v>
      </c>
      <c r="D56" s="141" t="str">
        <f t="shared" si="2"/>
        <v xml:space="preserve"> </v>
      </c>
      <c r="E56" s="139">
        <v>1.1574074074074073E-5</v>
      </c>
      <c r="F56" s="140" t="e">
        <f t="shared" si="0"/>
        <v>#N/A</v>
      </c>
      <c r="G56" t="str">
        <f>IF((ISERROR((VLOOKUP(B56,Calculation!C$2:C$368,1,FALSE)))),"not entered","")</f>
        <v/>
      </c>
    </row>
    <row r="57" spans="2:7">
      <c r="B57" s="137" t="s">
        <v>8</v>
      </c>
      <c r="C57" s="141" t="str">
        <f t="shared" si="1"/>
        <v xml:space="preserve"> </v>
      </c>
      <c r="D57" s="141" t="str">
        <f t="shared" si="2"/>
        <v xml:space="preserve"> </v>
      </c>
      <c r="E57" s="139">
        <v>1.1574074074074073E-5</v>
      </c>
      <c r="F57" s="140" t="e">
        <f t="shared" si="0"/>
        <v>#N/A</v>
      </c>
      <c r="G57" t="str">
        <f>IF((ISERROR((VLOOKUP(B57,Calculation!C$2:C$368,1,FALSE)))),"not entered","")</f>
        <v/>
      </c>
    </row>
    <row r="58" spans="2:7">
      <c r="B58" s="137" t="s">
        <v>8</v>
      </c>
      <c r="C58" s="141" t="str">
        <f t="shared" si="1"/>
        <v xml:space="preserve"> </v>
      </c>
      <c r="D58" s="141" t="str">
        <f t="shared" si="2"/>
        <v xml:space="preserve"> </v>
      </c>
      <c r="E58" s="139">
        <v>1.1574074074074073E-5</v>
      </c>
      <c r="F58" s="140" t="e">
        <f t="shared" si="0"/>
        <v>#N/A</v>
      </c>
      <c r="G58" t="str">
        <f>IF((ISERROR((VLOOKUP(B58,Calculation!C$2:C$368,1,FALSE)))),"not entered","")</f>
        <v/>
      </c>
    </row>
    <row r="59" spans="2:7">
      <c r="B59" s="137" t="s">
        <v>8</v>
      </c>
      <c r="C59" s="141" t="str">
        <f t="shared" si="1"/>
        <v xml:space="preserve"> </v>
      </c>
      <c r="D59" s="141" t="str">
        <f t="shared" si="2"/>
        <v xml:space="preserve"> </v>
      </c>
      <c r="E59" s="139">
        <v>1.1574074074074073E-5</v>
      </c>
      <c r="F59" s="140" t="e">
        <f t="shared" si="0"/>
        <v>#N/A</v>
      </c>
      <c r="G59" t="str">
        <f>IF((ISERROR((VLOOKUP(B59,Calculation!C$2:C$368,1,FALSE)))),"not entered","")</f>
        <v/>
      </c>
    </row>
    <row r="60" spans="2:7">
      <c r="B60" s="137" t="s">
        <v>8</v>
      </c>
      <c r="C60" s="141" t="str">
        <f t="shared" si="1"/>
        <v xml:space="preserve"> </v>
      </c>
      <c r="D60" s="141" t="str">
        <f t="shared" si="2"/>
        <v xml:space="preserve"> </v>
      </c>
      <c r="E60" s="139">
        <v>1.1574074074074073E-5</v>
      </c>
      <c r="F60" s="140" t="e">
        <f t="shared" si="0"/>
        <v>#N/A</v>
      </c>
      <c r="G60" t="str">
        <f>IF((ISERROR((VLOOKUP(B60,Calculation!C$2:C$368,1,FALSE)))),"not entered","")</f>
        <v/>
      </c>
    </row>
    <row r="61" spans="2:7">
      <c r="B61" s="137" t="s">
        <v>8</v>
      </c>
      <c r="C61" s="141" t="str">
        <f t="shared" si="1"/>
        <v xml:space="preserve"> </v>
      </c>
      <c r="D61" s="141" t="str">
        <f t="shared" si="2"/>
        <v xml:space="preserve"> </v>
      </c>
      <c r="E61" s="139">
        <v>1.1574074074074073E-5</v>
      </c>
      <c r="F61" s="140" t="e">
        <f t="shared" si="0"/>
        <v>#N/A</v>
      </c>
      <c r="G61" t="str">
        <f>IF((ISERROR((VLOOKUP(B61,Calculation!C$2:C$368,1,FALSE)))),"not entered","")</f>
        <v/>
      </c>
    </row>
    <row r="62" spans="2:7">
      <c r="B62" s="137" t="s">
        <v>8</v>
      </c>
      <c r="C62" s="141" t="str">
        <f t="shared" si="1"/>
        <v xml:space="preserve"> </v>
      </c>
      <c r="D62" s="141" t="str">
        <f t="shared" si="2"/>
        <v xml:space="preserve"> </v>
      </c>
      <c r="E62" s="139">
        <v>1.1574074074074073E-5</v>
      </c>
      <c r="F62" s="140" t="e">
        <f t="shared" si="0"/>
        <v>#N/A</v>
      </c>
      <c r="G62" t="str">
        <f>IF((ISERROR((VLOOKUP(B62,Calculation!C$2:C$368,1,FALSE)))),"not entered","")</f>
        <v/>
      </c>
    </row>
    <row r="63" spans="2:7">
      <c r="B63" s="137" t="s">
        <v>8</v>
      </c>
      <c r="C63" s="141" t="str">
        <f t="shared" si="1"/>
        <v xml:space="preserve"> </v>
      </c>
      <c r="D63" s="141" t="str">
        <f t="shared" si="2"/>
        <v xml:space="preserve"> </v>
      </c>
      <c r="E63" s="139">
        <v>1.1574074074074073E-5</v>
      </c>
      <c r="F63" s="140" t="e">
        <f t="shared" si="0"/>
        <v>#N/A</v>
      </c>
      <c r="G63" t="str">
        <f>IF((ISERROR((VLOOKUP(B63,Calculation!C$2:C$368,1,FALSE)))),"not entered","")</f>
        <v/>
      </c>
    </row>
    <row r="64" spans="2:7">
      <c r="B64" s="137" t="s">
        <v>8</v>
      </c>
      <c r="C64" s="141" t="str">
        <f t="shared" si="1"/>
        <v xml:space="preserve"> </v>
      </c>
      <c r="D64" s="141" t="str">
        <f t="shared" si="2"/>
        <v xml:space="preserve"> </v>
      </c>
      <c r="E64" s="139">
        <v>1.1574074074074073E-5</v>
      </c>
      <c r="F64" s="140" t="e">
        <f t="shared" si="0"/>
        <v>#N/A</v>
      </c>
      <c r="G64" t="str">
        <f>IF((ISERROR((VLOOKUP(B64,Calculation!C$2:C$368,1,FALSE)))),"not entered","")</f>
        <v/>
      </c>
    </row>
    <row r="65" spans="2:7">
      <c r="B65" s="137" t="s">
        <v>8</v>
      </c>
      <c r="C65" s="141" t="str">
        <f t="shared" si="1"/>
        <v xml:space="preserve"> </v>
      </c>
      <c r="D65" s="141" t="str">
        <f t="shared" si="2"/>
        <v xml:space="preserve"> </v>
      </c>
      <c r="E65" s="139">
        <v>1.1574074074074073E-5</v>
      </c>
      <c r="F65" s="140" t="e">
        <f t="shared" si="0"/>
        <v>#N/A</v>
      </c>
      <c r="G65" t="str">
        <f>IF((ISERROR((VLOOKUP(B65,Calculation!C$2:C$368,1,FALSE)))),"not entered","")</f>
        <v/>
      </c>
    </row>
    <row r="66" spans="2:7">
      <c r="B66" s="137" t="s">
        <v>8</v>
      </c>
      <c r="C66" s="141" t="str">
        <f t="shared" si="1"/>
        <v xml:space="preserve"> </v>
      </c>
      <c r="D66" s="141" t="str">
        <f t="shared" si="2"/>
        <v xml:space="preserve"> </v>
      </c>
      <c r="E66" s="139">
        <v>1.1574074074074073E-5</v>
      </c>
      <c r="F66" s="140" t="e">
        <f t="shared" si="0"/>
        <v>#N/A</v>
      </c>
      <c r="G66" t="str">
        <f>IF((ISERROR((VLOOKUP(B66,Calculation!C$2:C$368,1,FALSE)))),"not entered","")</f>
        <v/>
      </c>
    </row>
    <row r="67" spans="2:7">
      <c r="B67" s="137" t="s">
        <v>8</v>
      </c>
      <c r="C67" s="141" t="str">
        <f t="shared" si="1"/>
        <v xml:space="preserve"> </v>
      </c>
      <c r="D67" s="141" t="str">
        <f t="shared" si="2"/>
        <v xml:space="preserve"> </v>
      </c>
      <c r="E67" s="139">
        <v>1.1574074074074073E-5</v>
      </c>
      <c r="F67" s="140" t="e">
        <f t="shared" si="0"/>
        <v>#N/A</v>
      </c>
      <c r="G67" t="str">
        <f>IF((ISERROR((VLOOKUP(B67,Calculation!C$2:C$368,1,FALSE)))),"not entered","")</f>
        <v/>
      </c>
    </row>
    <row r="68" spans="2:7">
      <c r="B68" s="137" t="s">
        <v>8</v>
      </c>
      <c r="C68" s="141" t="str">
        <f t="shared" si="1"/>
        <v xml:space="preserve"> </v>
      </c>
      <c r="D68" s="141" t="str">
        <f t="shared" si="2"/>
        <v xml:space="preserve"> </v>
      </c>
      <c r="E68" s="139">
        <v>1.1574074074074073E-5</v>
      </c>
      <c r="F68" s="140" t="e">
        <f t="shared" si="0"/>
        <v>#N/A</v>
      </c>
      <c r="G68" t="str">
        <f>IF((ISERROR((VLOOKUP(B68,Calculation!C$2:C$368,1,FALSE)))),"not entered","")</f>
        <v/>
      </c>
    </row>
    <row r="69" spans="2:7">
      <c r="B69" s="137" t="s">
        <v>8</v>
      </c>
      <c r="C69" s="141" t="str">
        <f t="shared" si="1"/>
        <v xml:space="preserve"> </v>
      </c>
      <c r="D69" s="141" t="str">
        <f t="shared" si="2"/>
        <v xml:space="preserve"> </v>
      </c>
      <c r="E69" s="139">
        <v>1.1574074074074073E-5</v>
      </c>
      <c r="F69" s="140" t="e">
        <f t="shared" si="0"/>
        <v>#N/A</v>
      </c>
      <c r="G69" t="str">
        <f>IF((ISERROR((VLOOKUP(B69,Calculation!C$2:C$368,1,FALSE)))),"not entered","")</f>
        <v/>
      </c>
    </row>
    <row r="70" spans="2:7">
      <c r="B70" s="137" t="s">
        <v>8</v>
      </c>
      <c r="C70" s="141" t="str">
        <f t="shared" si="1"/>
        <v xml:space="preserve"> </v>
      </c>
      <c r="D70" s="141" t="str">
        <f t="shared" ref="D70:D133" si="3">VLOOKUP(B70,name,2,FALSE)</f>
        <v xml:space="preserve"> </v>
      </c>
      <c r="E70" s="139">
        <v>1.1574074074074073E-5</v>
      </c>
      <c r="F70" s="140" t="e">
        <f t="shared" ref="F70:F133" si="4">(VLOOKUP(C70,C$4:E$5,3,FALSE))/(E70/10000)</f>
        <v>#N/A</v>
      </c>
      <c r="G70" t="str">
        <f>IF((ISERROR((VLOOKUP(B70,Calculation!C$2:C$368,1,FALSE)))),"not entered","")</f>
        <v/>
      </c>
    </row>
    <row r="71" spans="2:7">
      <c r="B71" s="137" t="s">
        <v>8</v>
      </c>
      <c r="C71" s="141" t="str">
        <f t="shared" si="1"/>
        <v xml:space="preserve"> </v>
      </c>
      <c r="D71" s="141" t="str">
        <f t="shared" si="3"/>
        <v xml:space="preserve"> </v>
      </c>
      <c r="E71" s="139">
        <v>1.1574074074074073E-5</v>
      </c>
      <c r="F71" s="140" t="e">
        <f t="shared" si="4"/>
        <v>#N/A</v>
      </c>
      <c r="G71" t="str">
        <f>IF((ISERROR((VLOOKUP(B71,Calculation!C$2:C$368,1,FALSE)))),"not entered","")</f>
        <v/>
      </c>
    </row>
    <row r="72" spans="2:7">
      <c r="B72" s="137" t="s">
        <v>8</v>
      </c>
      <c r="C72" s="141" t="str">
        <f t="shared" si="1"/>
        <v xml:space="preserve"> </v>
      </c>
      <c r="D72" s="141" t="str">
        <f t="shared" si="3"/>
        <v xml:space="preserve"> </v>
      </c>
      <c r="E72" s="139">
        <v>1.1574074074074073E-5</v>
      </c>
      <c r="F72" s="140" t="e">
        <f t="shared" si="4"/>
        <v>#N/A</v>
      </c>
      <c r="G72" t="str">
        <f>IF((ISERROR((VLOOKUP(B72,Calculation!C$2:C$368,1,FALSE)))),"not entered","")</f>
        <v/>
      </c>
    </row>
    <row r="73" spans="2:7">
      <c r="B73" s="137" t="s">
        <v>8</v>
      </c>
      <c r="C73" s="141" t="str">
        <f t="shared" si="1"/>
        <v xml:space="preserve"> </v>
      </c>
      <c r="D73" s="141" t="str">
        <f t="shared" si="3"/>
        <v xml:space="preserve"> </v>
      </c>
      <c r="E73" s="139">
        <v>1.1574074074074073E-5</v>
      </c>
      <c r="F73" s="140" t="e">
        <f t="shared" si="4"/>
        <v>#N/A</v>
      </c>
      <c r="G73" t="str">
        <f>IF((ISERROR((VLOOKUP(B73,Calculation!C$2:C$368,1,FALSE)))),"not entered","")</f>
        <v/>
      </c>
    </row>
    <row r="74" spans="2:7">
      <c r="B74" s="137" t="s">
        <v>8</v>
      </c>
      <c r="C74" s="141" t="str">
        <f t="shared" si="1"/>
        <v xml:space="preserve"> </v>
      </c>
      <c r="D74" s="141" t="str">
        <f t="shared" si="3"/>
        <v xml:space="preserve"> </v>
      </c>
      <c r="E74" s="139">
        <v>1.1574074074074073E-5</v>
      </c>
      <c r="F74" s="140" t="e">
        <f t="shared" si="4"/>
        <v>#N/A</v>
      </c>
      <c r="G74" t="str">
        <f>IF((ISERROR((VLOOKUP(B74,Calculation!C$2:C$368,1,FALSE)))),"not entered","")</f>
        <v/>
      </c>
    </row>
    <row r="75" spans="2:7">
      <c r="B75" s="137" t="s">
        <v>8</v>
      </c>
      <c r="C75" s="141" t="str">
        <f t="shared" ref="C75:C138" si="5">VLOOKUP(B75,name,3,FALSE)</f>
        <v xml:space="preserve"> </v>
      </c>
      <c r="D75" s="141" t="str">
        <f t="shared" si="3"/>
        <v xml:space="preserve"> </v>
      </c>
      <c r="E75" s="139">
        <v>1.1574074074074073E-5</v>
      </c>
      <c r="F75" s="140" t="e">
        <f t="shared" si="4"/>
        <v>#N/A</v>
      </c>
      <c r="G75" t="str">
        <f>IF((ISERROR((VLOOKUP(B75,Calculation!C$2:C$368,1,FALSE)))),"not entered","")</f>
        <v/>
      </c>
    </row>
    <row r="76" spans="2:7">
      <c r="B76" s="137" t="s">
        <v>8</v>
      </c>
      <c r="C76" s="141" t="str">
        <f t="shared" si="5"/>
        <v xml:space="preserve"> </v>
      </c>
      <c r="D76" s="141" t="str">
        <f t="shared" si="3"/>
        <v xml:space="preserve"> </v>
      </c>
      <c r="E76" s="139">
        <v>1.1574074074074073E-5</v>
      </c>
      <c r="F76" s="140" t="e">
        <f t="shared" si="4"/>
        <v>#N/A</v>
      </c>
      <c r="G76" t="str">
        <f>IF((ISERROR((VLOOKUP(B76,Calculation!C$2:C$368,1,FALSE)))),"not entered","")</f>
        <v/>
      </c>
    </row>
    <row r="77" spans="2:7">
      <c r="B77" s="137" t="s">
        <v>8</v>
      </c>
      <c r="C77" s="141" t="str">
        <f t="shared" si="5"/>
        <v xml:space="preserve"> </v>
      </c>
      <c r="D77" s="141" t="str">
        <f t="shared" si="3"/>
        <v xml:space="preserve"> </v>
      </c>
      <c r="E77" s="139">
        <v>1.1574074074074073E-5</v>
      </c>
      <c r="F77" s="140" t="e">
        <f t="shared" si="4"/>
        <v>#N/A</v>
      </c>
      <c r="G77" t="str">
        <f>IF((ISERROR((VLOOKUP(B77,Calculation!C$2:C$368,1,FALSE)))),"not entered","")</f>
        <v/>
      </c>
    </row>
    <row r="78" spans="2:7">
      <c r="B78" s="137" t="s">
        <v>8</v>
      </c>
      <c r="C78" s="141" t="str">
        <f t="shared" si="5"/>
        <v xml:space="preserve"> </v>
      </c>
      <c r="D78" s="141" t="str">
        <f t="shared" si="3"/>
        <v xml:space="preserve"> </v>
      </c>
      <c r="E78" s="139">
        <v>1.1574074074074073E-5</v>
      </c>
      <c r="F78" s="140" t="e">
        <f t="shared" si="4"/>
        <v>#N/A</v>
      </c>
      <c r="G78" t="str">
        <f>IF((ISERROR((VLOOKUP(B78,Calculation!C$2:C$368,1,FALSE)))),"not entered","")</f>
        <v/>
      </c>
    </row>
    <row r="79" spans="2:7">
      <c r="B79" s="137" t="s">
        <v>8</v>
      </c>
      <c r="C79" s="141" t="str">
        <f t="shared" si="5"/>
        <v xml:space="preserve"> </v>
      </c>
      <c r="D79" s="141" t="str">
        <f t="shared" si="3"/>
        <v xml:space="preserve"> </v>
      </c>
      <c r="E79" s="139">
        <v>1.1574074074074073E-5</v>
      </c>
      <c r="F79" s="140" t="e">
        <f t="shared" si="4"/>
        <v>#N/A</v>
      </c>
      <c r="G79" t="str">
        <f>IF((ISERROR((VLOOKUP(B79,Calculation!C$2:C$368,1,FALSE)))),"not entered","")</f>
        <v/>
      </c>
    </row>
    <row r="80" spans="2:7">
      <c r="B80" s="137" t="s">
        <v>8</v>
      </c>
      <c r="C80" s="141" t="str">
        <f t="shared" si="5"/>
        <v xml:space="preserve"> </v>
      </c>
      <c r="D80" s="141" t="str">
        <f t="shared" si="3"/>
        <v xml:space="preserve"> </v>
      </c>
      <c r="E80" s="139">
        <v>1.1574074074074073E-5</v>
      </c>
      <c r="F80" s="140" t="e">
        <f t="shared" si="4"/>
        <v>#N/A</v>
      </c>
      <c r="G80" t="str">
        <f>IF((ISERROR((VLOOKUP(B80,Calculation!C$2:C$368,1,FALSE)))),"not entered","")</f>
        <v/>
      </c>
    </row>
    <row r="81" spans="2:7">
      <c r="B81" s="137" t="s">
        <v>8</v>
      </c>
      <c r="C81" s="141" t="str">
        <f t="shared" si="5"/>
        <v xml:space="preserve"> </v>
      </c>
      <c r="D81" s="141" t="str">
        <f t="shared" si="3"/>
        <v xml:space="preserve"> </v>
      </c>
      <c r="E81" s="139">
        <v>1.1574074074074073E-5</v>
      </c>
      <c r="F81" s="140" t="e">
        <f t="shared" si="4"/>
        <v>#N/A</v>
      </c>
      <c r="G81" t="str">
        <f>IF((ISERROR((VLOOKUP(B81,Calculation!C$2:C$368,1,FALSE)))),"not entered","")</f>
        <v/>
      </c>
    </row>
    <row r="82" spans="2:7">
      <c r="B82" s="137" t="s">
        <v>8</v>
      </c>
      <c r="C82" s="141" t="str">
        <f t="shared" si="5"/>
        <v xml:space="preserve"> </v>
      </c>
      <c r="D82" s="141" t="str">
        <f t="shared" si="3"/>
        <v xml:space="preserve"> </v>
      </c>
      <c r="E82" s="139">
        <v>1.1574074074074073E-5</v>
      </c>
      <c r="F82" s="140" t="e">
        <f t="shared" si="4"/>
        <v>#N/A</v>
      </c>
      <c r="G82" t="str">
        <f>IF((ISERROR((VLOOKUP(B82,Calculation!C$2:C$368,1,FALSE)))),"not entered","")</f>
        <v/>
      </c>
    </row>
    <row r="83" spans="2:7">
      <c r="B83" s="137" t="s">
        <v>8</v>
      </c>
      <c r="C83" s="141" t="str">
        <f t="shared" si="5"/>
        <v xml:space="preserve"> </v>
      </c>
      <c r="D83" s="141" t="str">
        <f t="shared" si="3"/>
        <v xml:space="preserve"> </v>
      </c>
      <c r="E83" s="139">
        <v>1.1574074074074073E-5</v>
      </c>
      <c r="F83" s="140" t="e">
        <f t="shared" si="4"/>
        <v>#N/A</v>
      </c>
      <c r="G83" t="str">
        <f>IF((ISERROR((VLOOKUP(B83,Calculation!C$2:C$368,1,FALSE)))),"not entered","")</f>
        <v/>
      </c>
    </row>
    <row r="84" spans="2:7">
      <c r="B84" s="137" t="s">
        <v>8</v>
      </c>
      <c r="C84" s="141" t="str">
        <f t="shared" si="5"/>
        <v xml:space="preserve"> </v>
      </c>
      <c r="D84" s="141" t="str">
        <f t="shared" si="3"/>
        <v xml:space="preserve"> </v>
      </c>
      <c r="E84" s="139">
        <v>1.1574074074074073E-5</v>
      </c>
      <c r="F84" s="140" t="e">
        <f t="shared" si="4"/>
        <v>#N/A</v>
      </c>
      <c r="G84" t="str">
        <f>IF((ISERROR((VLOOKUP(B84,Calculation!C$2:C$368,1,FALSE)))),"not entered","")</f>
        <v/>
      </c>
    </row>
    <row r="85" spans="2:7">
      <c r="B85" s="137" t="s">
        <v>8</v>
      </c>
      <c r="C85" s="141" t="str">
        <f t="shared" si="5"/>
        <v xml:space="preserve"> </v>
      </c>
      <c r="D85" s="141" t="str">
        <f t="shared" si="3"/>
        <v xml:space="preserve"> </v>
      </c>
      <c r="E85" s="139">
        <v>1.1574074074074073E-5</v>
      </c>
      <c r="F85" s="140" t="e">
        <f t="shared" si="4"/>
        <v>#N/A</v>
      </c>
      <c r="G85" t="str">
        <f>IF((ISERROR((VLOOKUP(B85,Calculation!C$2:C$368,1,FALSE)))),"not entered","")</f>
        <v/>
      </c>
    </row>
    <row r="86" spans="2:7">
      <c r="B86" s="137" t="s">
        <v>8</v>
      </c>
      <c r="C86" s="141" t="str">
        <f t="shared" si="5"/>
        <v xml:space="preserve"> </v>
      </c>
      <c r="D86" s="141" t="str">
        <f t="shared" si="3"/>
        <v xml:space="preserve"> </v>
      </c>
      <c r="E86" s="139">
        <v>1.1574074074074073E-5</v>
      </c>
      <c r="F86" s="140" t="e">
        <f t="shared" si="4"/>
        <v>#N/A</v>
      </c>
      <c r="G86" t="str">
        <f>IF((ISERROR((VLOOKUP(B86,Calculation!C$2:C$368,1,FALSE)))),"not entered","")</f>
        <v/>
      </c>
    </row>
    <row r="87" spans="2:7">
      <c r="B87" s="137" t="s">
        <v>8</v>
      </c>
      <c r="C87" s="141" t="str">
        <f t="shared" si="5"/>
        <v xml:space="preserve"> </v>
      </c>
      <c r="D87" s="141" t="str">
        <f t="shared" si="3"/>
        <v xml:space="preserve"> </v>
      </c>
      <c r="E87" s="139">
        <v>1.1574074074074073E-5</v>
      </c>
      <c r="F87" s="140" t="e">
        <f t="shared" si="4"/>
        <v>#N/A</v>
      </c>
      <c r="G87" t="str">
        <f>IF((ISERROR((VLOOKUP(B87,Calculation!C$2:C$368,1,FALSE)))),"not entered","")</f>
        <v/>
      </c>
    </row>
    <row r="88" spans="2:7">
      <c r="B88" s="137" t="s">
        <v>8</v>
      </c>
      <c r="C88" s="141" t="str">
        <f t="shared" si="5"/>
        <v xml:space="preserve"> </v>
      </c>
      <c r="D88" s="141" t="str">
        <f t="shared" si="3"/>
        <v xml:space="preserve"> </v>
      </c>
      <c r="E88" s="139">
        <v>1.1574074074074073E-5</v>
      </c>
      <c r="F88" s="140" t="e">
        <f t="shared" si="4"/>
        <v>#N/A</v>
      </c>
      <c r="G88" t="str">
        <f>IF((ISERROR((VLOOKUP(B88,Calculation!C$2:C$368,1,FALSE)))),"not entered","")</f>
        <v/>
      </c>
    </row>
    <row r="89" spans="2:7">
      <c r="B89" s="137" t="s">
        <v>8</v>
      </c>
      <c r="C89" s="141" t="str">
        <f t="shared" si="5"/>
        <v xml:space="preserve"> </v>
      </c>
      <c r="D89" s="141" t="str">
        <f t="shared" si="3"/>
        <v xml:space="preserve"> </v>
      </c>
      <c r="E89" s="139">
        <v>1.1574074074074073E-5</v>
      </c>
      <c r="F89" s="140" t="e">
        <f t="shared" si="4"/>
        <v>#N/A</v>
      </c>
      <c r="G89" t="str">
        <f>IF((ISERROR((VLOOKUP(B89,Calculation!C$2:C$368,1,FALSE)))),"not entered","")</f>
        <v/>
      </c>
    </row>
    <row r="90" spans="2:7">
      <c r="B90" s="137" t="s">
        <v>8</v>
      </c>
      <c r="C90" s="141" t="str">
        <f t="shared" si="5"/>
        <v xml:space="preserve"> </v>
      </c>
      <c r="D90" s="141" t="str">
        <f t="shared" si="3"/>
        <v xml:space="preserve"> </v>
      </c>
      <c r="E90" s="139">
        <v>1.1574074074074073E-5</v>
      </c>
      <c r="F90" s="140" t="e">
        <f t="shared" si="4"/>
        <v>#N/A</v>
      </c>
      <c r="G90" t="str">
        <f>IF((ISERROR((VLOOKUP(B90,Calculation!C$2:C$368,1,FALSE)))),"not entered","")</f>
        <v/>
      </c>
    </row>
    <row r="91" spans="2:7">
      <c r="B91" s="137" t="s">
        <v>8</v>
      </c>
      <c r="C91" s="141" t="str">
        <f t="shared" si="5"/>
        <v xml:space="preserve"> </v>
      </c>
      <c r="D91" s="141" t="str">
        <f t="shared" si="3"/>
        <v xml:space="preserve"> </v>
      </c>
      <c r="E91" s="139">
        <v>1.1574074074074073E-5</v>
      </c>
      <c r="F91" s="140" t="e">
        <f t="shared" si="4"/>
        <v>#N/A</v>
      </c>
      <c r="G91" t="str">
        <f>IF((ISERROR((VLOOKUP(B91,Calculation!C$2:C$368,1,FALSE)))),"not entered","")</f>
        <v/>
      </c>
    </row>
    <row r="92" spans="2:7">
      <c r="B92" s="137" t="s">
        <v>8</v>
      </c>
      <c r="C92" s="141" t="str">
        <f t="shared" si="5"/>
        <v xml:space="preserve"> </v>
      </c>
      <c r="D92" s="141" t="str">
        <f t="shared" si="3"/>
        <v xml:space="preserve"> </v>
      </c>
      <c r="E92" s="139">
        <v>1.1574074074074073E-5</v>
      </c>
      <c r="F92" s="140" t="e">
        <f t="shared" si="4"/>
        <v>#N/A</v>
      </c>
      <c r="G92" t="str">
        <f>IF((ISERROR((VLOOKUP(B92,Calculation!C$2:C$368,1,FALSE)))),"not entered","")</f>
        <v/>
      </c>
    </row>
    <row r="93" spans="2:7">
      <c r="B93" s="137" t="s">
        <v>8</v>
      </c>
      <c r="C93" s="141" t="str">
        <f t="shared" si="5"/>
        <v xml:space="preserve"> </v>
      </c>
      <c r="D93" s="141" t="str">
        <f t="shared" si="3"/>
        <v xml:space="preserve"> </v>
      </c>
      <c r="E93" s="139">
        <v>1.1574074074074073E-5</v>
      </c>
      <c r="F93" s="140" t="e">
        <f t="shared" si="4"/>
        <v>#N/A</v>
      </c>
      <c r="G93" t="str">
        <f>IF((ISERROR((VLOOKUP(B93,Calculation!C$2:C$368,1,FALSE)))),"not entered","")</f>
        <v/>
      </c>
    </row>
    <row r="94" spans="2:7">
      <c r="B94" s="137" t="s">
        <v>8</v>
      </c>
      <c r="C94" s="141" t="str">
        <f t="shared" si="5"/>
        <v xml:space="preserve"> </v>
      </c>
      <c r="D94" s="141" t="str">
        <f t="shared" si="3"/>
        <v xml:space="preserve"> </v>
      </c>
      <c r="E94" s="139">
        <v>1.1574074074074073E-5</v>
      </c>
      <c r="F94" s="140" t="e">
        <f t="shared" si="4"/>
        <v>#N/A</v>
      </c>
      <c r="G94" t="str">
        <f>IF((ISERROR((VLOOKUP(B94,Calculation!C$2:C$368,1,FALSE)))),"not entered","")</f>
        <v/>
      </c>
    </row>
    <row r="95" spans="2:7">
      <c r="B95" s="137" t="s">
        <v>8</v>
      </c>
      <c r="C95" s="141" t="str">
        <f t="shared" si="5"/>
        <v xml:space="preserve"> </v>
      </c>
      <c r="D95" s="141" t="str">
        <f t="shared" si="3"/>
        <v xml:space="preserve"> </v>
      </c>
      <c r="E95" s="139">
        <v>1.1574074074074073E-5</v>
      </c>
      <c r="F95" s="140" t="e">
        <f t="shared" si="4"/>
        <v>#N/A</v>
      </c>
      <c r="G95" t="str">
        <f>IF((ISERROR((VLOOKUP(B95,Calculation!C$2:C$368,1,FALSE)))),"not entered","")</f>
        <v/>
      </c>
    </row>
    <row r="96" spans="2:7">
      <c r="B96" s="137" t="s">
        <v>8</v>
      </c>
      <c r="C96" s="141" t="str">
        <f t="shared" si="5"/>
        <v xml:space="preserve"> </v>
      </c>
      <c r="D96" s="141" t="str">
        <f t="shared" si="3"/>
        <v xml:space="preserve"> </v>
      </c>
      <c r="E96" s="139">
        <v>1.1574074074074073E-5</v>
      </c>
      <c r="F96" s="140" t="e">
        <f t="shared" si="4"/>
        <v>#N/A</v>
      </c>
      <c r="G96" t="str">
        <f>IF((ISERROR((VLOOKUP(B96,Calculation!C$2:C$368,1,FALSE)))),"not entered","")</f>
        <v/>
      </c>
    </row>
    <row r="97" spans="2:7">
      <c r="B97" s="137" t="s">
        <v>8</v>
      </c>
      <c r="C97" s="141" t="str">
        <f t="shared" si="5"/>
        <v xml:space="preserve"> </v>
      </c>
      <c r="D97" s="141" t="str">
        <f t="shared" si="3"/>
        <v xml:space="preserve"> </v>
      </c>
      <c r="E97" s="139">
        <v>1.1574074074074073E-5</v>
      </c>
      <c r="F97" s="140" t="e">
        <f t="shared" si="4"/>
        <v>#N/A</v>
      </c>
      <c r="G97" t="str">
        <f>IF((ISERROR((VLOOKUP(B97,Calculation!C$2:C$368,1,FALSE)))),"not entered","")</f>
        <v/>
      </c>
    </row>
    <row r="98" spans="2:7">
      <c r="B98" s="137" t="s">
        <v>8</v>
      </c>
      <c r="C98" s="141" t="str">
        <f t="shared" si="5"/>
        <v xml:space="preserve"> </v>
      </c>
      <c r="D98" s="141" t="str">
        <f t="shared" si="3"/>
        <v xml:space="preserve"> </v>
      </c>
      <c r="E98" s="139">
        <v>1.1574074074074073E-5</v>
      </c>
      <c r="F98" s="140" t="e">
        <f t="shared" si="4"/>
        <v>#N/A</v>
      </c>
      <c r="G98" t="str">
        <f>IF((ISERROR((VLOOKUP(B98,Calculation!C$2:C$368,1,FALSE)))),"not entered","")</f>
        <v/>
      </c>
    </row>
    <row r="99" spans="2:7">
      <c r="B99" s="137" t="s">
        <v>8</v>
      </c>
      <c r="C99" s="141" t="str">
        <f t="shared" si="5"/>
        <v xml:space="preserve"> </v>
      </c>
      <c r="D99" s="141" t="str">
        <f t="shared" si="3"/>
        <v xml:space="preserve"> </v>
      </c>
      <c r="E99" s="139">
        <v>1.1574074074074073E-5</v>
      </c>
      <c r="F99" s="140" t="e">
        <f t="shared" si="4"/>
        <v>#N/A</v>
      </c>
      <c r="G99" t="str">
        <f>IF((ISERROR((VLOOKUP(B99,Calculation!C$2:C$368,1,FALSE)))),"not entered","")</f>
        <v/>
      </c>
    </row>
    <row r="100" spans="2:7">
      <c r="B100" s="137" t="s">
        <v>8</v>
      </c>
      <c r="C100" s="141" t="str">
        <f t="shared" si="5"/>
        <v xml:space="preserve"> </v>
      </c>
      <c r="D100" s="141" t="str">
        <f t="shared" si="3"/>
        <v xml:space="preserve"> </v>
      </c>
      <c r="E100" s="139">
        <v>1.1574074074074073E-5</v>
      </c>
      <c r="F100" s="140" t="e">
        <f t="shared" si="4"/>
        <v>#N/A</v>
      </c>
      <c r="G100" t="str">
        <f>IF((ISERROR((VLOOKUP(B100,Calculation!C$2:C$368,1,FALSE)))),"not entered","")</f>
        <v/>
      </c>
    </row>
    <row r="101" spans="2:7">
      <c r="B101" s="137" t="s">
        <v>8</v>
      </c>
      <c r="C101" s="141" t="str">
        <f t="shared" si="5"/>
        <v xml:space="preserve"> </v>
      </c>
      <c r="D101" s="141" t="str">
        <f t="shared" si="3"/>
        <v xml:space="preserve"> </v>
      </c>
      <c r="E101" s="139">
        <v>1.1574074074074073E-5</v>
      </c>
      <c r="F101" s="140" t="e">
        <f t="shared" si="4"/>
        <v>#N/A</v>
      </c>
      <c r="G101" t="str">
        <f>IF((ISERROR((VLOOKUP(B101,Calculation!C$2:C$368,1,FALSE)))),"not entered","")</f>
        <v/>
      </c>
    </row>
    <row r="102" spans="2:7">
      <c r="B102" s="137" t="s">
        <v>8</v>
      </c>
      <c r="C102" s="141" t="str">
        <f t="shared" si="5"/>
        <v xml:space="preserve"> </v>
      </c>
      <c r="D102" s="141" t="str">
        <f t="shared" si="3"/>
        <v xml:space="preserve"> </v>
      </c>
      <c r="E102" s="139">
        <v>1.1574074074074073E-5</v>
      </c>
      <c r="F102" s="140" t="e">
        <f t="shared" si="4"/>
        <v>#N/A</v>
      </c>
      <c r="G102" t="str">
        <f>IF((ISERROR((VLOOKUP(B102,Calculation!C$2:C$368,1,FALSE)))),"not entered","")</f>
        <v/>
      </c>
    </row>
    <row r="103" spans="2:7">
      <c r="B103" s="137" t="s">
        <v>8</v>
      </c>
      <c r="C103" s="141" t="str">
        <f t="shared" si="5"/>
        <v xml:space="preserve"> </v>
      </c>
      <c r="D103" s="141" t="str">
        <f t="shared" si="3"/>
        <v xml:space="preserve"> </v>
      </c>
      <c r="E103" s="139">
        <v>1.1574074074074073E-5</v>
      </c>
      <c r="F103" s="140" t="e">
        <f t="shared" si="4"/>
        <v>#N/A</v>
      </c>
      <c r="G103" t="str">
        <f>IF((ISERROR((VLOOKUP(B103,Calculation!C$2:C$368,1,FALSE)))),"not entered","")</f>
        <v/>
      </c>
    </row>
    <row r="104" spans="2:7">
      <c r="B104" s="137" t="s">
        <v>8</v>
      </c>
      <c r="C104" s="141" t="str">
        <f t="shared" si="5"/>
        <v xml:space="preserve"> </v>
      </c>
      <c r="D104" s="141" t="str">
        <f t="shared" si="3"/>
        <v xml:space="preserve"> </v>
      </c>
      <c r="E104" s="139">
        <v>1.1574074074074073E-5</v>
      </c>
      <c r="F104" s="140" t="e">
        <f t="shared" si="4"/>
        <v>#N/A</v>
      </c>
      <c r="G104" t="str">
        <f>IF((ISERROR((VLOOKUP(B104,Calculation!C$2:C$368,1,FALSE)))),"not entered","")</f>
        <v/>
      </c>
    </row>
    <row r="105" spans="2:7">
      <c r="B105" s="137" t="s">
        <v>8</v>
      </c>
      <c r="C105" s="141" t="str">
        <f t="shared" si="5"/>
        <v xml:space="preserve"> </v>
      </c>
      <c r="D105" s="141" t="str">
        <f t="shared" si="3"/>
        <v xml:space="preserve"> </v>
      </c>
      <c r="E105" s="139">
        <v>1.1574074074074073E-5</v>
      </c>
      <c r="F105" s="140" t="e">
        <f t="shared" si="4"/>
        <v>#N/A</v>
      </c>
      <c r="G105" t="str">
        <f>IF((ISERROR((VLOOKUP(B105,Calculation!C$2:C$368,1,FALSE)))),"not entered","")</f>
        <v/>
      </c>
    </row>
    <row r="106" spans="2:7">
      <c r="B106" s="137" t="s">
        <v>8</v>
      </c>
      <c r="C106" s="141" t="str">
        <f t="shared" si="5"/>
        <v xml:space="preserve"> </v>
      </c>
      <c r="D106" s="141" t="str">
        <f t="shared" si="3"/>
        <v xml:space="preserve"> </v>
      </c>
      <c r="E106" s="139">
        <v>1.1574074074074073E-5</v>
      </c>
      <c r="F106" s="140" t="e">
        <f t="shared" si="4"/>
        <v>#N/A</v>
      </c>
      <c r="G106" t="str">
        <f>IF((ISERROR((VLOOKUP(B106,Calculation!C$2:C$368,1,FALSE)))),"not entered","")</f>
        <v/>
      </c>
    </row>
    <row r="107" spans="2:7">
      <c r="B107" s="137" t="s">
        <v>8</v>
      </c>
      <c r="C107" s="141" t="str">
        <f t="shared" si="5"/>
        <v xml:space="preserve"> </v>
      </c>
      <c r="D107" s="141" t="str">
        <f t="shared" si="3"/>
        <v xml:space="preserve"> </v>
      </c>
      <c r="E107" s="139">
        <v>1.1574074074074073E-5</v>
      </c>
      <c r="F107" s="140" t="e">
        <f t="shared" si="4"/>
        <v>#N/A</v>
      </c>
      <c r="G107" t="str">
        <f>IF((ISERROR((VLOOKUP(B107,Calculation!C$2:C$368,1,FALSE)))),"not entered","")</f>
        <v/>
      </c>
    </row>
    <row r="108" spans="2:7">
      <c r="B108" s="137" t="s">
        <v>8</v>
      </c>
      <c r="C108" s="141" t="str">
        <f t="shared" si="5"/>
        <v xml:space="preserve"> </v>
      </c>
      <c r="D108" s="141" t="str">
        <f t="shared" si="3"/>
        <v xml:space="preserve"> </v>
      </c>
      <c r="E108" s="139">
        <v>1.1574074074074073E-5</v>
      </c>
      <c r="F108" s="140" t="e">
        <f t="shared" si="4"/>
        <v>#N/A</v>
      </c>
      <c r="G108" t="str">
        <f>IF((ISERROR((VLOOKUP(B108,Calculation!C$2:C$368,1,FALSE)))),"not entered","")</f>
        <v/>
      </c>
    </row>
    <row r="109" spans="2:7">
      <c r="B109" s="137" t="s">
        <v>8</v>
      </c>
      <c r="C109" s="141" t="str">
        <f t="shared" si="5"/>
        <v xml:space="preserve"> </v>
      </c>
      <c r="D109" s="141" t="str">
        <f t="shared" si="3"/>
        <v xml:space="preserve"> </v>
      </c>
      <c r="E109" s="139">
        <v>1.1574074074074073E-5</v>
      </c>
      <c r="F109" s="140" t="e">
        <f t="shared" si="4"/>
        <v>#N/A</v>
      </c>
      <c r="G109" t="str">
        <f>IF((ISERROR((VLOOKUP(B109,Calculation!C$2:C$368,1,FALSE)))),"not entered","")</f>
        <v/>
      </c>
    </row>
    <row r="110" spans="2:7">
      <c r="B110" s="137" t="s">
        <v>8</v>
      </c>
      <c r="C110" s="141" t="str">
        <f t="shared" si="5"/>
        <v xml:space="preserve"> </v>
      </c>
      <c r="D110" s="141" t="str">
        <f t="shared" si="3"/>
        <v xml:space="preserve"> </v>
      </c>
      <c r="E110" s="139">
        <v>1.1574074074074073E-5</v>
      </c>
      <c r="F110" s="140" t="e">
        <f t="shared" si="4"/>
        <v>#N/A</v>
      </c>
      <c r="G110" t="str">
        <f>IF((ISERROR((VLOOKUP(B110,Calculation!C$2:C$368,1,FALSE)))),"not entered","")</f>
        <v/>
      </c>
    </row>
    <row r="111" spans="2:7">
      <c r="B111" s="137" t="s">
        <v>8</v>
      </c>
      <c r="C111" s="141" t="str">
        <f t="shared" si="5"/>
        <v xml:space="preserve"> </v>
      </c>
      <c r="D111" s="141" t="str">
        <f t="shared" si="3"/>
        <v xml:space="preserve"> </v>
      </c>
      <c r="E111" s="139">
        <v>1.1574074074074073E-5</v>
      </c>
      <c r="F111" s="140" t="e">
        <f t="shared" si="4"/>
        <v>#N/A</v>
      </c>
      <c r="G111" t="str">
        <f>IF((ISERROR((VLOOKUP(B111,Calculation!C$2:C$368,1,FALSE)))),"not entered","")</f>
        <v/>
      </c>
    </row>
    <row r="112" spans="2:7">
      <c r="B112" s="137" t="s">
        <v>8</v>
      </c>
      <c r="C112" s="141" t="str">
        <f t="shared" si="5"/>
        <v xml:space="preserve"> </v>
      </c>
      <c r="D112" s="141" t="str">
        <f t="shared" si="3"/>
        <v xml:space="preserve"> </v>
      </c>
      <c r="E112" s="139">
        <v>1.1574074074074073E-5</v>
      </c>
      <c r="F112" s="140" t="e">
        <f t="shared" si="4"/>
        <v>#N/A</v>
      </c>
      <c r="G112" t="str">
        <f>IF((ISERROR((VLOOKUP(B112,Calculation!C$2:C$368,1,FALSE)))),"not entered","")</f>
        <v/>
      </c>
    </row>
    <row r="113" spans="2:7">
      <c r="B113" s="137" t="s">
        <v>8</v>
      </c>
      <c r="C113" s="141" t="str">
        <f t="shared" si="5"/>
        <v xml:space="preserve"> </v>
      </c>
      <c r="D113" s="141" t="str">
        <f t="shared" si="3"/>
        <v xml:space="preserve"> </v>
      </c>
      <c r="E113" s="139">
        <v>1.1574074074074073E-5</v>
      </c>
      <c r="F113" s="140" t="e">
        <f t="shared" si="4"/>
        <v>#N/A</v>
      </c>
      <c r="G113" t="str">
        <f>IF((ISERROR((VLOOKUP(B113,Calculation!C$2:C$368,1,FALSE)))),"not entered","")</f>
        <v/>
      </c>
    </row>
    <row r="114" spans="2:7">
      <c r="B114" s="137" t="s">
        <v>8</v>
      </c>
      <c r="C114" s="141" t="str">
        <f t="shared" si="5"/>
        <v xml:space="preserve"> </v>
      </c>
      <c r="D114" s="141" t="str">
        <f t="shared" si="3"/>
        <v xml:space="preserve"> </v>
      </c>
      <c r="E114" s="139">
        <v>1.1574074074074073E-5</v>
      </c>
      <c r="F114" s="140" t="e">
        <f t="shared" si="4"/>
        <v>#N/A</v>
      </c>
      <c r="G114" t="str">
        <f>IF((ISERROR((VLOOKUP(B114,Calculation!C$2:C$368,1,FALSE)))),"not entered","")</f>
        <v/>
      </c>
    </row>
    <row r="115" spans="2:7">
      <c r="B115" s="137" t="s">
        <v>8</v>
      </c>
      <c r="C115" s="141" t="str">
        <f t="shared" si="5"/>
        <v xml:space="preserve"> </v>
      </c>
      <c r="D115" s="141" t="str">
        <f t="shared" si="3"/>
        <v xml:space="preserve"> </v>
      </c>
      <c r="E115" s="139">
        <v>1.1574074074074073E-5</v>
      </c>
      <c r="F115" s="140" t="e">
        <f t="shared" si="4"/>
        <v>#N/A</v>
      </c>
      <c r="G115" t="str">
        <f>IF((ISERROR((VLOOKUP(B115,Calculation!C$2:C$368,1,FALSE)))),"not entered","")</f>
        <v/>
      </c>
    </row>
    <row r="116" spans="2:7">
      <c r="B116" s="137" t="s">
        <v>8</v>
      </c>
      <c r="C116" s="141" t="str">
        <f t="shared" si="5"/>
        <v xml:space="preserve"> </v>
      </c>
      <c r="D116" s="141" t="str">
        <f t="shared" si="3"/>
        <v xml:space="preserve"> </v>
      </c>
      <c r="E116" s="139">
        <v>1.1574074074074073E-5</v>
      </c>
      <c r="F116" s="140" t="e">
        <f t="shared" si="4"/>
        <v>#N/A</v>
      </c>
      <c r="G116" t="str">
        <f>IF((ISERROR((VLOOKUP(B116,Calculation!C$2:C$368,1,FALSE)))),"not entered","")</f>
        <v/>
      </c>
    </row>
    <row r="117" spans="2:7">
      <c r="B117" s="137" t="s">
        <v>8</v>
      </c>
      <c r="C117" s="141" t="str">
        <f t="shared" si="5"/>
        <v xml:space="preserve"> </v>
      </c>
      <c r="D117" s="141" t="str">
        <f t="shared" si="3"/>
        <v xml:space="preserve"> </v>
      </c>
      <c r="E117" s="139">
        <v>1.1574074074074073E-5</v>
      </c>
      <c r="F117" s="140" t="e">
        <f t="shared" si="4"/>
        <v>#N/A</v>
      </c>
      <c r="G117" t="str">
        <f>IF((ISERROR((VLOOKUP(B117,Calculation!C$2:C$368,1,FALSE)))),"not entered","")</f>
        <v/>
      </c>
    </row>
    <row r="118" spans="2:7">
      <c r="B118" s="137" t="s">
        <v>8</v>
      </c>
      <c r="C118" s="141" t="str">
        <f t="shared" si="5"/>
        <v xml:space="preserve"> </v>
      </c>
      <c r="D118" s="141" t="str">
        <f t="shared" si="3"/>
        <v xml:space="preserve"> </v>
      </c>
      <c r="E118" s="139">
        <v>1.1574074074074073E-5</v>
      </c>
      <c r="F118" s="140" t="e">
        <f t="shared" si="4"/>
        <v>#N/A</v>
      </c>
      <c r="G118" t="str">
        <f>IF((ISERROR((VLOOKUP(B118,Calculation!C$2:C$368,1,FALSE)))),"not entered","")</f>
        <v/>
      </c>
    </row>
    <row r="119" spans="2:7">
      <c r="B119" s="137" t="s">
        <v>8</v>
      </c>
      <c r="C119" s="141" t="str">
        <f t="shared" si="5"/>
        <v xml:space="preserve"> </v>
      </c>
      <c r="D119" s="141" t="str">
        <f t="shared" si="3"/>
        <v xml:space="preserve"> </v>
      </c>
      <c r="E119" s="139">
        <v>1.1574074074074073E-5</v>
      </c>
      <c r="F119" s="140" t="e">
        <f t="shared" si="4"/>
        <v>#N/A</v>
      </c>
      <c r="G119" t="str">
        <f>IF((ISERROR((VLOOKUP(B119,Calculation!C$2:C$368,1,FALSE)))),"not entered","")</f>
        <v/>
      </c>
    </row>
    <row r="120" spans="2:7">
      <c r="B120" s="137" t="s">
        <v>8</v>
      </c>
      <c r="C120" s="141" t="str">
        <f t="shared" si="5"/>
        <v xml:space="preserve"> </v>
      </c>
      <c r="D120" s="141" t="str">
        <f t="shared" si="3"/>
        <v xml:space="preserve"> </v>
      </c>
      <c r="E120" s="139">
        <v>1.1574074074074073E-5</v>
      </c>
      <c r="F120" s="140" t="e">
        <f t="shared" si="4"/>
        <v>#N/A</v>
      </c>
      <c r="G120" t="str">
        <f>IF((ISERROR((VLOOKUP(B120,Calculation!C$2:C$368,1,FALSE)))),"not entered","")</f>
        <v/>
      </c>
    </row>
    <row r="121" spans="2:7">
      <c r="B121" s="137" t="s">
        <v>8</v>
      </c>
      <c r="C121" s="141" t="str">
        <f t="shared" si="5"/>
        <v xml:space="preserve"> </v>
      </c>
      <c r="D121" s="141" t="str">
        <f t="shared" si="3"/>
        <v xml:space="preserve"> </v>
      </c>
      <c r="E121" s="139">
        <v>1.1574074074074073E-5</v>
      </c>
      <c r="F121" s="140" t="e">
        <f t="shared" si="4"/>
        <v>#N/A</v>
      </c>
      <c r="G121" t="str">
        <f>IF((ISERROR((VLOOKUP(B121,Calculation!C$2:C$368,1,FALSE)))),"not entered","")</f>
        <v/>
      </c>
    </row>
    <row r="122" spans="2:7">
      <c r="B122" s="137" t="s">
        <v>8</v>
      </c>
      <c r="C122" s="141" t="str">
        <f t="shared" si="5"/>
        <v xml:space="preserve"> </v>
      </c>
      <c r="D122" s="141" t="str">
        <f t="shared" si="3"/>
        <v xml:space="preserve"> </v>
      </c>
      <c r="E122" s="139">
        <v>1.1574074074074073E-5</v>
      </c>
      <c r="F122" s="140" t="e">
        <f t="shared" si="4"/>
        <v>#N/A</v>
      </c>
      <c r="G122" t="str">
        <f>IF((ISERROR((VLOOKUP(B122,Calculation!C$2:C$368,1,FALSE)))),"not entered","")</f>
        <v/>
      </c>
    </row>
    <row r="123" spans="2:7">
      <c r="B123" s="137" t="s">
        <v>8</v>
      </c>
      <c r="C123" s="141" t="str">
        <f t="shared" si="5"/>
        <v xml:space="preserve"> </v>
      </c>
      <c r="D123" s="141" t="str">
        <f t="shared" si="3"/>
        <v xml:space="preserve"> </v>
      </c>
      <c r="E123" s="139">
        <v>1.1574074074074073E-5</v>
      </c>
      <c r="F123" s="140" t="e">
        <f t="shared" si="4"/>
        <v>#N/A</v>
      </c>
      <c r="G123" t="str">
        <f>IF((ISERROR((VLOOKUP(B123,Calculation!C$2:C$368,1,FALSE)))),"not entered","")</f>
        <v/>
      </c>
    </row>
    <row r="124" spans="2:7">
      <c r="B124" s="137" t="s">
        <v>8</v>
      </c>
      <c r="C124" s="141" t="str">
        <f t="shared" si="5"/>
        <v xml:space="preserve"> </v>
      </c>
      <c r="D124" s="141" t="str">
        <f t="shared" si="3"/>
        <v xml:space="preserve"> </v>
      </c>
      <c r="E124" s="139">
        <v>1.1574074074074073E-5</v>
      </c>
      <c r="F124" s="140" t="e">
        <f t="shared" si="4"/>
        <v>#N/A</v>
      </c>
      <c r="G124" t="str">
        <f>IF((ISERROR((VLOOKUP(B124,Calculation!C$2:C$368,1,FALSE)))),"not entered","")</f>
        <v/>
      </c>
    </row>
    <row r="125" spans="2:7">
      <c r="B125" s="137" t="s">
        <v>8</v>
      </c>
      <c r="C125" s="141" t="str">
        <f t="shared" si="5"/>
        <v xml:space="preserve"> </v>
      </c>
      <c r="D125" s="141" t="str">
        <f t="shared" si="3"/>
        <v xml:space="preserve"> </v>
      </c>
      <c r="E125" s="139">
        <v>1.1574074074074073E-5</v>
      </c>
      <c r="F125" s="140" t="e">
        <f t="shared" si="4"/>
        <v>#N/A</v>
      </c>
      <c r="G125" t="str">
        <f>IF((ISERROR((VLOOKUP(B125,Calculation!C$2:C$368,1,FALSE)))),"not entered","")</f>
        <v/>
      </c>
    </row>
    <row r="126" spans="2:7">
      <c r="B126" s="137" t="s">
        <v>8</v>
      </c>
      <c r="C126" s="141" t="str">
        <f t="shared" si="5"/>
        <v xml:space="preserve"> </v>
      </c>
      <c r="D126" s="141" t="str">
        <f t="shared" si="3"/>
        <v xml:space="preserve"> </v>
      </c>
      <c r="E126" s="139">
        <v>1.1574074074074073E-5</v>
      </c>
      <c r="F126" s="140" t="e">
        <f t="shared" si="4"/>
        <v>#N/A</v>
      </c>
      <c r="G126" t="str">
        <f>IF((ISERROR((VLOOKUP(B126,Calculation!C$2:C$368,1,FALSE)))),"not entered","")</f>
        <v/>
      </c>
    </row>
    <row r="127" spans="2:7">
      <c r="B127" s="137" t="s">
        <v>8</v>
      </c>
      <c r="C127" s="141" t="str">
        <f t="shared" si="5"/>
        <v xml:space="preserve"> </v>
      </c>
      <c r="D127" s="141" t="str">
        <f t="shared" si="3"/>
        <v xml:space="preserve"> </v>
      </c>
      <c r="E127" s="139">
        <v>1.1574074074074073E-5</v>
      </c>
      <c r="F127" s="140" t="e">
        <f t="shared" si="4"/>
        <v>#N/A</v>
      </c>
      <c r="G127" t="str">
        <f>IF((ISERROR((VLOOKUP(B127,Calculation!C$2:C$368,1,FALSE)))),"not entered","")</f>
        <v/>
      </c>
    </row>
    <row r="128" spans="2:7">
      <c r="B128" s="137" t="s">
        <v>8</v>
      </c>
      <c r="C128" s="141" t="str">
        <f t="shared" si="5"/>
        <v xml:space="preserve"> </v>
      </c>
      <c r="D128" s="141" t="str">
        <f t="shared" si="3"/>
        <v xml:space="preserve"> </v>
      </c>
      <c r="E128" s="139">
        <v>1.1574074074074073E-5</v>
      </c>
      <c r="F128" s="140" t="e">
        <f t="shared" si="4"/>
        <v>#N/A</v>
      </c>
      <c r="G128" t="str">
        <f>IF((ISERROR((VLOOKUP(B128,Calculation!C$2:C$368,1,FALSE)))),"not entered","")</f>
        <v/>
      </c>
    </row>
    <row r="129" spans="2:7">
      <c r="B129" s="137" t="s">
        <v>8</v>
      </c>
      <c r="C129" s="141" t="str">
        <f t="shared" si="5"/>
        <v xml:space="preserve"> </v>
      </c>
      <c r="D129" s="141" t="str">
        <f t="shared" si="3"/>
        <v xml:space="preserve"> </v>
      </c>
      <c r="E129" s="139">
        <v>1.1574074074074073E-5</v>
      </c>
      <c r="F129" s="140" t="e">
        <f t="shared" si="4"/>
        <v>#N/A</v>
      </c>
      <c r="G129" t="str">
        <f>IF((ISERROR((VLOOKUP(B129,Calculation!C$2:C$368,1,FALSE)))),"not entered","")</f>
        <v/>
      </c>
    </row>
    <row r="130" spans="2:7">
      <c r="B130" s="137" t="s">
        <v>8</v>
      </c>
      <c r="C130" s="141" t="str">
        <f t="shared" si="5"/>
        <v xml:space="preserve"> </v>
      </c>
      <c r="D130" s="141" t="str">
        <f t="shared" si="3"/>
        <v xml:space="preserve"> </v>
      </c>
      <c r="E130" s="139">
        <v>1.1574074074074073E-5</v>
      </c>
      <c r="F130" s="140" t="e">
        <f t="shared" si="4"/>
        <v>#N/A</v>
      </c>
      <c r="G130" t="str">
        <f>IF((ISERROR((VLOOKUP(B130,Calculation!C$2:C$368,1,FALSE)))),"not entered","")</f>
        <v/>
      </c>
    </row>
    <row r="131" spans="2:7">
      <c r="B131" s="137" t="s">
        <v>8</v>
      </c>
      <c r="C131" s="141" t="str">
        <f t="shared" si="5"/>
        <v xml:space="preserve"> </v>
      </c>
      <c r="D131" s="141" t="str">
        <f t="shared" si="3"/>
        <v xml:space="preserve"> </v>
      </c>
      <c r="E131" s="139">
        <v>1.1574074074074073E-5</v>
      </c>
      <c r="F131" s="140" t="e">
        <f t="shared" si="4"/>
        <v>#N/A</v>
      </c>
      <c r="G131" t="str">
        <f>IF((ISERROR((VLOOKUP(B131,Calculation!C$2:C$368,1,FALSE)))),"not entered","")</f>
        <v/>
      </c>
    </row>
    <row r="132" spans="2:7">
      <c r="B132" s="137" t="s">
        <v>8</v>
      </c>
      <c r="C132" s="141" t="str">
        <f t="shared" si="5"/>
        <v xml:space="preserve"> </v>
      </c>
      <c r="D132" s="141" t="str">
        <f t="shared" si="3"/>
        <v xml:space="preserve"> </v>
      </c>
      <c r="E132" s="139">
        <v>1.1574074074074073E-5</v>
      </c>
      <c r="F132" s="140" t="e">
        <f t="shared" si="4"/>
        <v>#N/A</v>
      </c>
      <c r="G132" t="str">
        <f>IF((ISERROR((VLOOKUP(B132,Calculation!C$2:C$368,1,FALSE)))),"not entered","")</f>
        <v/>
      </c>
    </row>
    <row r="133" spans="2:7">
      <c r="B133" s="137" t="s">
        <v>8</v>
      </c>
      <c r="C133" s="141" t="str">
        <f t="shared" si="5"/>
        <v xml:space="preserve"> </v>
      </c>
      <c r="D133" s="141" t="str">
        <f t="shared" si="3"/>
        <v xml:space="preserve"> </v>
      </c>
      <c r="E133" s="139">
        <v>1.1574074074074073E-5</v>
      </c>
      <c r="F133" s="140" t="e">
        <f t="shared" si="4"/>
        <v>#N/A</v>
      </c>
      <c r="G133" t="str">
        <f>IF((ISERROR((VLOOKUP(B133,Calculation!C$2:C$368,1,FALSE)))),"not entered","")</f>
        <v/>
      </c>
    </row>
    <row r="134" spans="2:7">
      <c r="B134" s="137" t="s">
        <v>8</v>
      </c>
      <c r="C134" s="141" t="str">
        <f t="shared" si="5"/>
        <v xml:space="preserve"> </v>
      </c>
      <c r="D134" s="141" t="str">
        <f t="shared" ref="D134:D197" si="6">VLOOKUP(B134,name,2,FALSE)</f>
        <v xml:space="preserve"> </v>
      </c>
      <c r="E134" s="139">
        <v>1.1574074074074073E-5</v>
      </c>
      <c r="F134" s="140" t="e">
        <f t="shared" ref="F134:F197" si="7">(VLOOKUP(C134,C$4:E$5,3,FALSE))/(E134/10000)</f>
        <v>#N/A</v>
      </c>
      <c r="G134" t="str">
        <f>IF((ISERROR((VLOOKUP(B134,Calculation!C$2:C$368,1,FALSE)))),"not entered","")</f>
        <v/>
      </c>
    </row>
    <row r="135" spans="2:7">
      <c r="B135" s="137" t="s">
        <v>8</v>
      </c>
      <c r="C135" s="141" t="str">
        <f t="shared" si="5"/>
        <v xml:space="preserve"> </v>
      </c>
      <c r="D135" s="141" t="str">
        <f t="shared" si="6"/>
        <v xml:space="preserve"> </v>
      </c>
      <c r="E135" s="139">
        <v>1.1574074074074073E-5</v>
      </c>
      <c r="F135" s="140" t="e">
        <f t="shared" si="7"/>
        <v>#N/A</v>
      </c>
      <c r="G135" t="str">
        <f>IF((ISERROR((VLOOKUP(B135,Calculation!C$2:C$368,1,FALSE)))),"not entered","")</f>
        <v/>
      </c>
    </row>
    <row r="136" spans="2:7">
      <c r="B136" s="137" t="s">
        <v>8</v>
      </c>
      <c r="C136" s="141" t="str">
        <f t="shared" si="5"/>
        <v xml:space="preserve"> </v>
      </c>
      <c r="D136" s="141" t="str">
        <f t="shared" si="6"/>
        <v xml:space="preserve"> </v>
      </c>
      <c r="E136" s="139">
        <v>1.1574074074074073E-5</v>
      </c>
      <c r="F136" s="140" t="e">
        <f t="shared" si="7"/>
        <v>#N/A</v>
      </c>
      <c r="G136" t="str">
        <f>IF((ISERROR((VLOOKUP(B136,Calculation!C$2:C$368,1,FALSE)))),"not entered","")</f>
        <v/>
      </c>
    </row>
    <row r="137" spans="2:7">
      <c r="B137" s="137" t="s">
        <v>8</v>
      </c>
      <c r="C137" s="141" t="str">
        <f t="shared" si="5"/>
        <v xml:space="preserve"> </v>
      </c>
      <c r="D137" s="141" t="str">
        <f t="shared" si="6"/>
        <v xml:space="preserve"> </v>
      </c>
      <c r="E137" s="139">
        <v>1.1574074074074073E-5</v>
      </c>
      <c r="F137" s="140" t="e">
        <f t="shared" si="7"/>
        <v>#N/A</v>
      </c>
      <c r="G137" t="str">
        <f>IF((ISERROR((VLOOKUP(B137,Calculation!C$2:C$368,1,FALSE)))),"not entered","")</f>
        <v/>
      </c>
    </row>
    <row r="138" spans="2:7">
      <c r="B138" s="137" t="s">
        <v>8</v>
      </c>
      <c r="C138" s="141" t="str">
        <f t="shared" si="5"/>
        <v xml:space="preserve"> </v>
      </c>
      <c r="D138" s="141" t="str">
        <f t="shared" si="6"/>
        <v xml:space="preserve"> </v>
      </c>
      <c r="E138" s="139">
        <v>1.1574074074074073E-5</v>
      </c>
      <c r="F138" s="140" t="e">
        <f t="shared" si="7"/>
        <v>#N/A</v>
      </c>
      <c r="G138" t="str">
        <f>IF((ISERROR((VLOOKUP(B138,Calculation!C$2:C$368,1,FALSE)))),"not entered","")</f>
        <v/>
      </c>
    </row>
    <row r="139" spans="2:7">
      <c r="B139" s="137" t="s">
        <v>8</v>
      </c>
      <c r="C139" s="141" t="str">
        <f t="shared" ref="C139:C202" si="8">VLOOKUP(B139,name,3,FALSE)</f>
        <v xml:space="preserve"> </v>
      </c>
      <c r="D139" s="141" t="str">
        <f t="shared" si="6"/>
        <v xml:space="preserve"> </v>
      </c>
      <c r="E139" s="139">
        <v>1.1574074074074073E-5</v>
      </c>
      <c r="F139" s="140" t="e">
        <f t="shared" si="7"/>
        <v>#N/A</v>
      </c>
      <c r="G139" t="str">
        <f>IF((ISERROR((VLOOKUP(B139,Calculation!C$2:C$368,1,FALSE)))),"not entered","")</f>
        <v/>
      </c>
    </row>
    <row r="140" spans="2:7">
      <c r="B140" s="137" t="s">
        <v>8</v>
      </c>
      <c r="C140" s="141" t="str">
        <f t="shared" si="8"/>
        <v xml:space="preserve"> </v>
      </c>
      <c r="D140" s="141" t="str">
        <f t="shared" si="6"/>
        <v xml:space="preserve"> </v>
      </c>
      <c r="E140" s="139">
        <v>1.1574074074074073E-5</v>
      </c>
      <c r="F140" s="140" t="e">
        <f t="shared" si="7"/>
        <v>#N/A</v>
      </c>
      <c r="G140" t="str">
        <f>IF((ISERROR((VLOOKUP(B140,Calculation!C$2:C$368,1,FALSE)))),"not entered","")</f>
        <v/>
      </c>
    </row>
    <row r="141" spans="2:7">
      <c r="B141" s="137" t="s">
        <v>8</v>
      </c>
      <c r="C141" s="141" t="str">
        <f t="shared" si="8"/>
        <v xml:space="preserve"> </v>
      </c>
      <c r="D141" s="141" t="str">
        <f t="shared" si="6"/>
        <v xml:space="preserve"> </v>
      </c>
      <c r="E141" s="139">
        <v>1.1574074074074073E-5</v>
      </c>
      <c r="F141" s="140" t="e">
        <f t="shared" si="7"/>
        <v>#N/A</v>
      </c>
      <c r="G141" t="str">
        <f>IF((ISERROR((VLOOKUP(B141,Calculation!C$2:C$368,1,FALSE)))),"not entered","")</f>
        <v/>
      </c>
    </row>
    <row r="142" spans="2:7">
      <c r="B142" s="137" t="s">
        <v>8</v>
      </c>
      <c r="C142" s="141" t="str">
        <f t="shared" si="8"/>
        <v xml:space="preserve"> </v>
      </c>
      <c r="D142" s="141" t="str">
        <f t="shared" si="6"/>
        <v xml:space="preserve"> </v>
      </c>
      <c r="E142" s="139">
        <v>1.1574074074074073E-5</v>
      </c>
      <c r="F142" s="140" t="e">
        <f t="shared" si="7"/>
        <v>#N/A</v>
      </c>
      <c r="G142" t="str">
        <f>IF((ISERROR((VLOOKUP(B142,Calculation!C$2:C$368,1,FALSE)))),"not entered","")</f>
        <v/>
      </c>
    </row>
    <row r="143" spans="2:7">
      <c r="B143" s="137" t="s">
        <v>8</v>
      </c>
      <c r="C143" s="141" t="str">
        <f t="shared" si="8"/>
        <v xml:space="preserve"> </v>
      </c>
      <c r="D143" s="141" t="str">
        <f t="shared" si="6"/>
        <v xml:space="preserve"> </v>
      </c>
      <c r="E143" s="139">
        <v>1.1574074074074073E-5</v>
      </c>
      <c r="F143" s="140" t="e">
        <f t="shared" si="7"/>
        <v>#N/A</v>
      </c>
      <c r="G143" t="str">
        <f>IF((ISERROR((VLOOKUP(B143,Calculation!C$2:C$368,1,FALSE)))),"not entered","")</f>
        <v/>
      </c>
    </row>
    <row r="144" spans="2:7">
      <c r="B144" s="137" t="s">
        <v>8</v>
      </c>
      <c r="C144" s="141" t="str">
        <f t="shared" si="8"/>
        <v xml:space="preserve"> </v>
      </c>
      <c r="D144" s="141" t="str">
        <f t="shared" si="6"/>
        <v xml:space="preserve"> </v>
      </c>
      <c r="E144" s="139">
        <v>1.1574074074074073E-5</v>
      </c>
      <c r="F144" s="140" t="e">
        <f t="shared" si="7"/>
        <v>#N/A</v>
      </c>
      <c r="G144" t="str">
        <f>IF((ISERROR((VLOOKUP(B144,Calculation!C$2:C$368,1,FALSE)))),"not entered","")</f>
        <v/>
      </c>
    </row>
    <row r="145" spans="2:7">
      <c r="B145" s="137" t="s">
        <v>8</v>
      </c>
      <c r="C145" s="141" t="str">
        <f t="shared" si="8"/>
        <v xml:space="preserve"> </v>
      </c>
      <c r="D145" s="141" t="str">
        <f t="shared" si="6"/>
        <v xml:space="preserve"> </v>
      </c>
      <c r="E145" s="139">
        <v>1.1574074074074073E-5</v>
      </c>
      <c r="F145" s="140" t="e">
        <f t="shared" si="7"/>
        <v>#N/A</v>
      </c>
      <c r="G145" t="str">
        <f>IF((ISERROR((VLOOKUP(B145,Calculation!C$2:C$368,1,FALSE)))),"not entered","")</f>
        <v/>
      </c>
    </row>
    <row r="146" spans="2:7">
      <c r="B146" s="137" t="s">
        <v>8</v>
      </c>
      <c r="C146" s="141" t="str">
        <f t="shared" si="8"/>
        <v xml:space="preserve"> </v>
      </c>
      <c r="D146" s="141" t="str">
        <f t="shared" si="6"/>
        <v xml:space="preserve"> </v>
      </c>
      <c r="E146" s="139">
        <v>1.1574074074074073E-5</v>
      </c>
      <c r="F146" s="140" t="e">
        <f t="shared" si="7"/>
        <v>#N/A</v>
      </c>
      <c r="G146" t="str">
        <f>IF((ISERROR((VLOOKUP(B146,Calculation!C$2:C$368,1,FALSE)))),"not entered","")</f>
        <v/>
      </c>
    </row>
    <row r="147" spans="2:7">
      <c r="B147" s="137" t="s">
        <v>8</v>
      </c>
      <c r="C147" s="141" t="str">
        <f t="shared" si="8"/>
        <v xml:space="preserve"> </v>
      </c>
      <c r="D147" s="141" t="str">
        <f t="shared" si="6"/>
        <v xml:space="preserve"> </v>
      </c>
      <c r="E147" s="139">
        <v>1.1574074074074073E-5</v>
      </c>
      <c r="F147" s="140" t="e">
        <f t="shared" si="7"/>
        <v>#N/A</v>
      </c>
      <c r="G147" t="str">
        <f>IF((ISERROR((VLOOKUP(B147,Calculation!C$2:C$368,1,FALSE)))),"not entered","")</f>
        <v/>
      </c>
    </row>
    <row r="148" spans="2:7">
      <c r="B148" s="137" t="s">
        <v>8</v>
      </c>
      <c r="C148" s="141" t="str">
        <f t="shared" si="8"/>
        <v xml:space="preserve"> </v>
      </c>
      <c r="D148" s="141" t="str">
        <f t="shared" si="6"/>
        <v xml:space="preserve"> </v>
      </c>
      <c r="E148" s="139">
        <v>1.1574074074074073E-5</v>
      </c>
      <c r="F148" s="140" t="e">
        <f t="shared" si="7"/>
        <v>#N/A</v>
      </c>
      <c r="G148" t="str">
        <f>IF((ISERROR((VLOOKUP(B148,Calculation!C$2:C$368,1,FALSE)))),"not entered","")</f>
        <v/>
      </c>
    </row>
    <row r="149" spans="2:7">
      <c r="B149" s="137" t="s">
        <v>8</v>
      </c>
      <c r="C149" s="141" t="str">
        <f t="shared" si="8"/>
        <v xml:space="preserve"> </v>
      </c>
      <c r="D149" s="141" t="str">
        <f t="shared" si="6"/>
        <v xml:space="preserve"> </v>
      </c>
      <c r="E149" s="139">
        <v>1.1574074074074073E-5</v>
      </c>
      <c r="F149" s="140" t="e">
        <f t="shared" si="7"/>
        <v>#N/A</v>
      </c>
      <c r="G149" t="str">
        <f>IF((ISERROR((VLOOKUP(B149,Calculation!C$2:C$368,1,FALSE)))),"not entered","")</f>
        <v/>
      </c>
    </row>
    <row r="150" spans="2:7">
      <c r="B150" s="137" t="s">
        <v>8</v>
      </c>
      <c r="C150" s="141" t="str">
        <f t="shared" si="8"/>
        <v xml:space="preserve"> </v>
      </c>
      <c r="D150" s="141" t="str">
        <f t="shared" si="6"/>
        <v xml:space="preserve"> </v>
      </c>
      <c r="E150" s="139">
        <v>1.1574074074074073E-5</v>
      </c>
      <c r="F150" s="140" t="e">
        <f t="shared" si="7"/>
        <v>#N/A</v>
      </c>
      <c r="G150" t="str">
        <f>IF((ISERROR((VLOOKUP(B150,Calculation!C$2:C$368,1,FALSE)))),"not entered","")</f>
        <v/>
      </c>
    </row>
    <row r="151" spans="2:7">
      <c r="B151" s="137" t="s">
        <v>8</v>
      </c>
      <c r="C151" s="141" t="str">
        <f t="shared" si="8"/>
        <v xml:space="preserve"> </v>
      </c>
      <c r="D151" s="141" t="str">
        <f t="shared" si="6"/>
        <v xml:space="preserve"> </v>
      </c>
      <c r="E151" s="139">
        <v>1.1574074074074073E-5</v>
      </c>
      <c r="F151" s="140" t="e">
        <f t="shared" si="7"/>
        <v>#N/A</v>
      </c>
      <c r="G151" t="str">
        <f>IF((ISERROR((VLOOKUP(B151,Calculation!C$2:C$368,1,FALSE)))),"not entered","")</f>
        <v/>
      </c>
    </row>
    <row r="152" spans="2:7">
      <c r="B152" s="137" t="s">
        <v>8</v>
      </c>
      <c r="C152" s="141" t="str">
        <f t="shared" si="8"/>
        <v xml:space="preserve"> </v>
      </c>
      <c r="D152" s="141" t="str">
        <f t="shared" si="6"/>
        <v xml:space="preserve"> </v>
      </c>
      <c r="E152" s="139">
        <v>1.1574074074074073E-5</v>
      </c>
      <c r="F152" s="140" t="e">
        <f t="shared" si="7"/>
        <v>#N/A</v>
      </c>
      <c r="G152" t="str">
        <f>IF((ISERROR((VLOOKUP(B152,Calculation!C$2:C$368,1,FALSE)))),"not entered","")</f>
        <v/>
      </c>
    </row>
    <row r="153" spans="2:7">
      <c r="B153" s="137" t="s">
        <v>8</v>
      </c>
      <c r="C153" s="141" t="str">
        <f t="shared" si="8"/>
        <v xml:space="preserve"> </v>
      </c>
      <c r="D153" s="141" t="str">
        <f t="shared" si="6"/>
        <v xml:space="preserve"> </v>
      </c>
      <c r="E153" s="139">
        <v>1.1574074074074073E-5</v>
      </c>
      <c r="F153" s="140" t="e">
        <f t="shared" si="7"/>
        <v>#N/A</v>
      </c>
      <c r="G153" t="str">
        <f>IF((ISERROR((VLOOKUP(B153,Calculation!C$2:C$368,1,FALSE)))),"not entered","")</f>
        <v/>
      </c>
    </row>
    <row r="154" spans="2:7">
      <c r="B154" s="137" t="s">
        <v>8</v>
      </c>
      <c r="C154" s="141" t="str">
        <f t="shared" si="8"/>
        <v xml:space="preserve"> </v>
      </c>
      <c r="D154" s="141" t="str">
        <f t="shared" si="6"/>
        <v xml:space="preserve"> </v>
      </c>
      <c r="E154" s="139">
        <v>1.1574074074074073E-5</v>
      </c>
      <c r="F154" s="140" t="e">
        <f t="shared" si="7"/>
        <v>#N/A</v>
      </c>
      <c r="G154" t="str">
        <f>IF((ISERROR((VLOOKUP(B154,Calculation!C$2:C$368,1,FALSE)))),"not entered","")</f>
        <v/>
      </c>
    </row>
    <row r="155" spans="2:7">
      <c r="B155" s="137" t="s">
        <v>8</v>
      </c>
      <c r="C155" s="141" t="str">
        <f t="shared" si="8"/>
        <v xml:space="preserve"> </v>
      </c>
      <c r="D155" s="141" t="str">
        <f t="shared" si="6"/>
        <v xml:space="preserve"> </v>
      </c>
      <c r="E155" s="139">
        <v>1.1574074074074073E-5</v>
      </c>
      <c r="F155" s="140" t="e">
        <f t="shared" si="7"/>
        <v>#N/A</v>
      </c>
      <c r="G155" t="str">
        <f>IF((ISERROR((VLOOKUP(B155,Calculation!C$2:C$368,1,FALSE)))),"not entered","")</f>
        <v/>
      </c>
    </row>
    <row r="156" spans="2:7">
      <c r="B156" s="137" t="s">
        <v>8</v>
      </c>
      <c r="C156" s="141" t="str">
        <f t="shared" si="8"/>
        <v xml:space="preserve"> </v>
      </c>
      <c r="D156" s="141" t="str">
        <f t="shared" si="6"/>
        <v xml:space="preserve"> </v>
      </c>
      <c r="E156" s="139">
        <v>1.1574074074074073E-5</v>
      </c>
      <c r="F156" s="140" t="e">
        <f t="shared" si="7"/>
        <v>#N/A</v>
      </c>
      <c r="G156" t="str">
        <f>IF((ISERROR((VLOOKUP(B156,Calculation!C$2:C$368,1,FALSE)))),"not entered","")</f>
        <v/>
      </c>
    </row>
    <row r="157" spans="2:7">
      <c r="B157" s="137" t="s">
        <v>8</v>
      </c>
      <c r="C157" s="141" t="str">
        <f t="shared" si="8"/>
        <v xml:space="preserve"> </v>
      </c>
      <c r="D157" s="141" t="str">
        <f t="shared" si="6"/>
        <v xml:space="preserve"> </v>
      </c>
      <c r="E157" s="139">
        <v>1.1574074074074073E-5</v>
      </c>
      <c r="F157" s="140" t="e">
        <f t="shared" si="7"/>
        <v>#N/A</v>
      </c>
      <c r="G157" t="str">
        <f>IF((ISERROR((VLOOKUP(B157,Calculation!C$2:C$368,1,FALSE)))),"not entered","")</f>
        <v/>
      </c>
    </row>
    <row r="158" spans="2:7">
      <c r="B158" s="137" t="s">
        <v>8</v>
      </c>
      <c r="C158" s="141" t="str">
        <f t="shared" si="8"/>
        <v xml:space="preserve"> </v>
      </c>
      <c r="D158" s="141" t="str">
        <f t="shared" si="6"/>
        <v xml:space="preserve"> </v>
      </c>
      <c r="E158" s="139">
        <v>1.1574074074074073E-5</v>
      </c>
      <c r="F158" s="140" t="e">
        <f t="shared" si="7"/>
        <v>#N/A</v>
      </c>
      <c r="G158" t="str">
        <f>IF((ISERROR((VLOOKUP(B158,Calculation!C$2:C$368,1,FALSE)))),"not entered","")</f>
        <v/>
      </c>
    </row>
    <row r="159" spans="2:7">
      <c r="B159" s="137" t="s">
        <v>8</v>
      </c>
      <c r="C159" s="141" t="str">
        <f t="shared" si="8"/>
        <v xml:space="preserve"> </v>
      </c>
      <c r="D159" s="141" t="str">
        <f t="shared" si="6"/>
        <v xml:space="preserve"> </v>
      </c>
      <c r="E159" s="139">
        <v>1.1574074074074073E-5</v>
      </c>
      <c r="F159" s="140" t="e">
        <f t="shared" si="7"/>
        <v>#N/A</v>
      </c>
      <c r="G159" t="str">
        <f>IF((ISERROR((VLOOKUP(B159,Calculation!C$2:C$368,1,FALSE)))),"not entered","")</f>
        <v/>
      </c>
    </row>
    <row r="160" spans="2:7">
      <c r="B160" s="137" t="s">
        <v>8</v>
      </c>
      <c r="C160" s="141" t="str">
        <f t="shared" si="8"/>
        <v xml:space="preserve"> </v>
      </c>
      <c r="D160" s="141" t="str">
        <f t="shared" si="6"/>
        <v xml:space="preserve"> </v>
      </c>
      <c r="E160" s="139">
        <v>1.1574074074074073E-5</v>
      </c>
      <c r="F160" s="140" t="e">
        <f t="shared" si="7"/>
        <v>#N/A</v>
      </c>
      <c r="G160" t="str">
        <f>IF((ISERROR((VLOOKUP(B160,Calculation!C$2:C$368,1,FALSE)))),"not entered","")</f>
        <v/>
      </c>
    </row>
    <row r="161" spans="2:7">
      <c r="B161" s="137" t="s">
        <v>8</v>
      </c>
      <c r="C161" s="141" t="str">
        <f t="shared" si="8"/>
        <v xml:space="preserve"> </v>
      </c>
      <c r="D161" s="141" t="str">
        <f t="shared" si="6"/>
        <v xml:space="preserve"> </v>
      </c>
      <c r="E161" s="139">
        <v>1.1574074074074073E-5</v>
      </c>
      <c r="F161" s="140" t="e">
        <f t="shared" si="7"/>
        <v>#N/A</v>
      </c>
      <c r="G161" t="str">
        <f>IF((ISERROR((VLOOKUP(B161,Calculation!C$2:C$368,1,FALSE)))),"not entered","")</f>
        <v/>
      </c>
    </row>
    <row r="162" spans="2:7">
      <c r="B162" s="137" t="s">
        <v>8</v>
      </c>
      <c r="C162" s="141" t="str">
        <f t="shared" si="8"/>
        <v xml:space="preserve"> </v>
      </c>
      <c r="D162" s="141" t="str">
        <f t="shared" si="6"/>
        <v xml:space="preserve"> </v>
      </c>
      <c r="E162" s="139">
        <v>1.1574074074074073E-5</v>
      </c>
      <c r="F162" s="140" t="e">
        <f t="shared" si="7"/>
        <v>#N/A</v>
      </c>
      <c r="G162" t="str">
        <f>IF((ISERROR((VLOOKUP(B162,Calculation!C$2:C$368,1,FALSE)))),"not entered","")</f>
        <v/>
      </c>
    </row>
    <row r="163" spans="2:7">
      <c r="B163" s="137" t="s">
        <v>8</v>
      </c>
      <c r="C163" s="141" t="str">
        <f t="shared" si="8"/>
        <v xml:space="preserve"> </v>
      </c>
      <c r="D163" s="141" t="str">
        <f t="shared" si="6"/>
        <v xml:space="preserve"> </v>
      </c>
      <c r="E163" s="139">
        <v>1.1574074074074073E-5</v>
      </c>
      <c r="F163" s="140" t="e">
        <f t="shared" si="7"/>
        <v>#N/A</v>
      </c>
      <c r="G163" t="str">
        <f>IF((ISERROR((VLOOKUP(B163,Calculation!C$2:C$368,1,FALSE)))),"not entered","")</f>
        <v/>
      </c>
    </row>
    <row r="164" spans="2:7">
      <c r="B164" s="137" t="s">
        <v>8</v>
      </c>
      <c r="C164" s="141" t="str">
        <f t="shared" si="8"/>
        <v xml:space="preserve"> </v>
      </c>
      <c r="D164" s="141" t="str">
        <f t="shared" si="6"/>
        <v xml:space="preserve"> </v>
      </c>
      <c r="E164" s="139">
        <v>1.1574074074074073E-5</v>
      </c>
      <c r="F164" s="140" t="e">
        <f t="shared" si="7"/>
        <v>#N/A</v>
      </c>
      <c r="G164" t="str">
        <f>IF((ISERROR((VLOOKUP(B164,Calculation!C$2:C$368,1,FALSE)))),"not entered","")</f>
        <v/>
      </c>
    </row>
    <row r="165" spans="2:7">
      <c r="B165" s="137" t="s">
        <v>8</v>
      </c>
      <c r="C165" s="141" t="str">
        <f t="shared" si="8"/>
        <v xml:space="preserve"> </v>
      </c>
      <c r="D165" s="141" t="str">
        <f t="shared" si="6"/>
        <v xml:space="preserve"> </v>
      </c>
      <c r="E165" s="139">
        <v>1.1574074074074073E-5</v>
      </c>
      <c r="F165" s="140" t="e">
        <f t="shared" si="7"/>
        <v>#N/A</v>
      </c>
      <c r="G165" t="str">
        <f>IF((ISERROR((VLOOKUP(B165,Calculation!C$2:C$368,1,FALSE)))),"not entered","")</f>
        <v/>
      </c>
    </row>
    <row r="166" spans="2:7">
      <c r="B166" s="137" t="s">
        <v>8</v>
      </c>
      <c r="C166" s="141" t="str">
        <f t="shared" si="8"/>
        <v xml:space="preserve"> </v>
      </c>
      <c r="D166" s="141" t="str">
        <f t="shared" si="6"/>
        <v xml:space="preserve"> </v>
      </c>
      <c r="E166" s="139">
        <v>1.1574074074074073E-5</v>
      </c>
      <c r="F166" s="140" t="e">
        <f t="shared" si="7"/>
        <v>#N/A</v>
      </c>
      <c r="G166" t="str">
        <f>IF((ISERROR((VLOOKUP(B166,Calculation!C$2:C$368,1,FALSE)))),"not entered","")</f>
        <v/>
      </c>
    </row>
    <row r="167" spans="2:7">
      <c r="B167" s="137" t="s">
        <v>8</v>
      </c>
      <c r="C167" s="141" t="str">
        <f t="shared" si="8"/>
        <v xml:space="preserve"> </v>
      </c>
      <c r="D167" s="141" t="str">
        <f t="shared" si="6"/>
        <v xml:space="preserve"> </v>
      </c>
      <c r="E167" s="139">
        <v>1.1574074074074073E-5</v>
      </c>
      <c r="F167" s="140" t="e">
        <f t="shared" si="7"/>
        <v>#N/A</v>
      </c>
      <c r="G167" t="str">
        <f>IF((ISERROR((VLOOKUP(B167,Calculation!C$2:C$368,1,FALSE)))),"not entered","")</f>
        <v/>
      </c>
    </row>
    <row r="168" spans="2:7">
      <c r="B168" s="137" t="s">
        <v>8</v>
      </c>
      <c r="C168" s="141" t="str">
        <f t="shared" si="8"/>
        <v xml:space="preserve"> </v>
      </c>
      <c r="D168" s="141" t="str">
        <f t="shared" si="6"/>
        <v xml:space="preserve"> </v>
      </c>
      <c r="E168" s="139">
        <v>1.1574074074074073E-5</v>
      </c>
      <c r="F168" s="140" t="e">
        <f t="shared" si="7"/>
        <v>#N/A</v>
      </c>
      <c r="G168" t="str">
        <f>IF((ISERROR((VLOOKUP(B168,Calculation!C$2:C$368,1,FALSE)))),"not entered","")</f>
        <v/>
      </c>
    </row>
    <row r="169" spans="2:7">
      <c r="B169" s="137" t="s">
        <v>8</v>
      </c>
      <c r="C169" s="141" t="str">
        <f t="shared" si="8"/>
        <v xml:space="preserve"> </v>
      </c>
      <c r="D169" s="141" t="str">
        <f t="shared" si="6"/>
        <v xml:space="preserve"> </v>
      </c>
      <c r="E169" s="139">
        <v>1.1574074074074073E-5</v>
      </c>
      <c r="F169" s="140" t="e">
        <f t="shared" si="7"/>
        <v>#N/A</v>
      </c>
      <c r="G169" t="str">
        <f>IF((ISERROR((VLOOKUP(B169,Calculation!C$2:C$368,1,FALSE)))),"not entered","")</f>
        <v/>
      </c>
    </row>
    <row r="170" spans="2:7">
      <c r="B170" s="137" t="s">
        <v>8</v>
      </c>
      <c r="C170" s="141" t="str">
        <f t="shared" si="8"/>
        <v xml:space="preserve"> </v>
      </c>
      <c r="D170" s="141" t="str">
        <f t="shared" si="6"/>
        <v xml:space="preserve"> </v>
      </c>
      <c r="E170" s="139">
        <v>1.1574074074074073E-5</v>
      </c>
      <c r="F170" s="140" t="e">
        <f t="shared" si="7"/>
        <v>#N/A</v>
      </c>
      <c r="G170" t="str">
        <f>IF((ISERROR((VLOOKUP(B170,Calculation!C$2:C$368,1,FALSE)))),"not entered","")</f>
        <v/>
      </c>
    </row>
    <row r="171" spans="2:7">
      <c r="B171" s="137" t="s">
        <v>8</v>
      </c>
      <c r="C171" s="141" t="str">
        <f t="shared" si="8"/>
        <v xml:space="preserve"> </v>
      </c>
      <c r="D171" s="141" t="str">
        <f t="shared" si="6"/>
        <v xml:space="preserve"> </v>
      </c>
      <c r="E171" s="139">
        <v>1.1574074074074073E-5</v>
      </c>
      <c r="F171" s="140" t="e">
        <f t="shared" si="7"/>
        <v>#N/A</v>
      </c>
      <c r="G171" t="str">
        <f>IF((ISERROR((VLOOKUP(B171,Calculation!C$2:C$368,1,FALSE)))),"not entered","")</f>
        <v/>
      </c>
    </row>
    <row r="172" spans="2:7">
      <c r="B172" s="137" t="s">
        <v>8</v>
      </c>
      <c r="C172" s="141" t="str">
        <f t="shared" si="8"/>
        <v xml:space="preserve"> </v>
      </c>
      <c r="D172" s="141" t="str">
        <f t="shared" si="6"/>
        <v xml:space="preserve"> </v>
      </c>
      <c r="E172" s="139">
        <v>1.1574074074074073E-5</v>
      </c>
      <c r="F172" s="140" t="e">
        <f t="shared" si="7"/>
        <v>#N/A</v>
      </c>
      <c r="G172" t="str">
        <f>IF((ISERROR((VLOOKUP(B172,Calculation!C$2:C$368,1,FALSE)))),"not entered","")</f>
        <v/>
      </c>
    </row>
    <row r="173" spans="2:7">
      <c r="B173" s="137" t="s">
        <v>8</v>
      </c>
      <c r="C173" s="141" t="str">
        <f t="shared" si="8"/>
        <v xml:space="preserve"> </v>
      </c>
      <c r="D173" s="141" t="str">
        <f t="shared" si="6"/>
        <v xml:space="preserve"> </v>
      </c>
      <c r="E173" s="139">
        <v>1.1574074074074073E-5</v>
      </c>
      <c r="F173" s="140" t="e">
        <f t="shared" si="7"/>
        <v>#N/A</v>
      </c>
      <c r="G173" t="str">
        <f>IF((ISERROR((VLOOKUP(B173,Calculation!C$2:C$368,1,FALSE)))),"not entered","")</f>
        <v/>
      </c>
    </row>
    <row r="174" spans="2:7">
      <c r="B174" s="137" t="s">
        <v>8</v>
      </c>
      <c r="C174" s="141" t="str">
        <f t="shared" si="8"/>
        <v xml:space="preserve"> </v>
      </c>
      <c r="D174" s="141" t="str">
        <f t="shared" si="6"/>
        <v xml:space="preserve"> </v>
      </c>
      <c r="E174" s="139">
        <v>1.1574074074074073E-5</v>
      </c>
      <c r="F174" s="140" t="e">
        <f t="shared" si="7"/>
        <v>#N/A</v>
      </c>
      <c r="G174" t="str">
        <f>IF((ISERROR((VLOOKUP(B174,Calculation!C$2:C$368,1,FALSE)))),"not entered","")</f>
        <v/>
      </c>
    </row>
    <row r="175" spans="2:7">
      <c r="B175" s="137" t="s">
        <v>8</v>
      </c>
      <c r="C175" s="141" t="str">
        <f t="shared" si="8"/>
        <v xml:space="preserve"> </v>
      </c>
      <c r="D175" s="141" t="str">
        <f t="shared" si="6"/>
        <v xml:space="preserve"> </v>
      </c>
      <c r="E175" s="139">
        <v>1.1574074074074073E-5</v>
      </c>
      <c r="F175" s="140" t="e">
        <f t="shared" si="7"/>
        <v>#N/A</v>
      </c>
      <c r="G175" t="str">
        <f>IF((ISERROR((VLOOKUP(B175,Calculation!C$2:C$368,1,FALSE)))),"not entered","")</f>
        <v/>
      </c>
    </row>
    <row r="176" spans="2:7">
      <c r="B176" s="137" t="s">
        <v>8</v>
      </c>
      <c r="C176" s="141" t="str">
        <f t="shared" si="8"/>
        <v xml:space="preserve"> </v>
      </c>
      <c r="D176" s="141" t="str">
        <f t="shared" si="6"/>
        <v xml:space="preserve"> </v>
      </c>
      <c r="E176" s="139">
        <v>1.1574074074074073E-5</v>
      </c>
      <c r="F176" s="140" t="e">
        <f t="shared" si="7"/>
        <v>#N/A</v>
      </c>
      <c r="G176" t="str">
        <f>IF((ISERROR((VLOOKUP(B176,Calculation!C$2:C$368,1,FALSE)))),"not entered","")</f>
        <v/>
      </c>
    </row>
    <row r="177" spans="2:7">
      <c r="B177" s="137" t="s">
        <v>8</v>
      </c>
      <c r="C177" s="141" t="str">
        <f t="shared" si="8"/>
        <v xml:space="preserve"> </v>
      </c>
      <c r="D177" s="141" t="str">
        <f t="shared" si="6"/>
        <v xml:space="preserve"> </v>
      </c>
      <c r="E177" s="139">
        <v>1.1574074074074073E-5</v>
      </c>
      <c r="F177" s="140" t="e">
        <f t="shared" si="7"/>
        <v>#N/A</v>
      </c>
      <c r="G177" t="str">
        <f>IF((ISERROR((VLOOKUP(B177,Calculation!C$2:C$368,1,FALSE)))),"not entered","")</f>
        <v/>
      </c>
    </row>
    <row r="178" spans="2:7">
      <c r="B178" s="137" t="s">
        <v>8</v>
      </c>
      <c r="C178" s="141" t="str">
        <f t="shared" si="8"/>
        <v xml:space="preserve"> </v>
      </c>
      <c r="D178" s="141" t="str">
        <f t="shared" si="6"/>
        <v xml:space="preserve"> </v>
      </c>
      <c r="E178" s="139">
        <v>1.1574074074074073E-5</v>
      </c>
      <c r="F178" s="140" t="e">
        <f t="shared" si="7"/>
        <v>#N/A</v>
      </c>
      <c r="G178" t="str">
        <f>IF((ISERROR((VLOOKUP(B178,Calculation!C$2:C$368,1,FALSE)))),"not entered","")</f>
        <v/>
      </c>
    </row>
    <row r="179" spans="2:7">
      <c r="B179" s="137" t="s">
        <v>8</v>
      </c>
      <c r="C179" s="141" t="str">
        <f t="shared" si="8"/>
        <v xml:space="preserve"> </v>
      </c>
      <c r="D179" s="141" t="str">
        <f t="shared" si="6"/>
        <v xml:space="preserve"> </v>
      </c>
      <c r="E179" s="139">
        <v>1.1574074074074073E-5</v>
      </c>
      <c r="F179" s="140" t="e">
        <f t="shared" si="7"/>
        <v>#N/A</v>
      </c>
      <c r="G179" t="str">
        <f>IF((ISERROR((VLOOKUP(B179,Calculation!C$2:C$368,1,FALSE)))),"not entered","")</f>
        <v/>
      </c>
    </row>
    <row r="180" spans="2:7">
      <c r="B180" s="137" t="s">
        <v>8</v>
      </c>
      <c r="C180" s="141" t="str">
        <f t="shared" si="8"/>
        <v xml:space="preserve"> </v>
      </c>
      <c r="D180" s="141" t="str">
        <f t="shared" si="6"/>
        <v xml:space="preserve"> </v>
      </c>
      <c r="E180" s="139">
        <v>1.1574074074074073E-5</v>
      </c>
      <c r="F180" s="140" t="e">
        <f t="shared" si="7"/>
        <v>#N/A</v>
      </c>
      <c r="G180" t="str">
        <f>IF((ISERROR((VLOOKUP(B180,Calculation!C$2:C$368,1,FALSE)))),"not entered","")</f>
        <v/>
      </c>
    </row>
    <row r="181" spans="2:7">
      <c r="B181" s="137" t="s">
        <v>8</v>
      </c>
      <c r="C181" s="141" t="str">
        <f t="shared" si="8"/>
        <v xml:space="preserve"> </v>
      </c>
      <c r="D181" s="141" t="str">
        <f t="shared" si="6"/>
        <v xml:space="preserve"> </v>
      </c>
      <c r="E181" s="139">
        <v>1.1574074074074073E-5</v>
      </c>
      <c r="F181" s="140" t="e">
        <f t="shared" si="7"/>
        <v>#N/A</v>
      </c>
      <c r="G181" t="str">
        <f>IF((ISERROR((VLOOKUP(B181,Calculation!C$2:C$368,1,FALSE)))),"not entered","")</f>
        <v/>
      </c>
    </row>
    <row r="182" spans="2:7">
      <c r="B182" s="137" t="s">
        <v>8</v>
      </c>
      <c r="C182" s="141" t="str">
        <f t="shared" si="8"/>
        <v xml:space="preserve"> </v>
      </c>
      <c r="D182" s="141" t="str">
        <f t="shared" si="6"/>
        <v xml:space="preserve"> </v>
      </c>
      <c r="E182" s="139">
        <v>1.1574074074074073E-5</v>
      </c>
      <c r="F182" s="140" t="e">
        <f t="shared" si="7"/>
        <v>#N/A</v>
      </c>
      <c r="G182" t="str">
        <f>IF((ISERROR((VLOOKUP(B182,Calculation!C$2:C$368,1,FALSE)))),"not entered","")</f>
        <v/>
      </c>
    </row>
    <row r="183" spans="2:7">
      <c r="B183" s="137" t="s">
        <v>8</v>
      </c>
      <c r="C183" s="141" t="str">
        <f t="shared" si="8"/>
        <v xml:space="preserve"> </v>
      </c>
      <c r="D183" s="141" t="str">
        <f t="shared" si="6"/>
        <v xml:space="preserve"> </v>
      </c>
      <c r="E183" s="139">
        <v>1.1574074074074073E-5</v>
      </c>
      <c r="F183" s="140" t="e">
        <f t="shared" si="7"/>
        <v>#N/A</v>
      </c>
      <c r="G183" t="str">
        <f>IF((ISERROR((VLOOKUP(B183,Calculation!C$2:C$368,1,FALSE)))),"not entered","")</f>
        <v/>
      </c>
    </row>
    <row r="184" spans="2:7">
      <c r="B184" s="137" t="s">
        <v>8</v>
      </c>
      <c r="C184" s="141" t="str">
        <f t="shared" si="8"/>
        <v xml:space="preserve"> </v>
      </c>
      <c r="D184" s="141" t="str">
        <f t="shared" si="6"/>
        <v xml:space="preserve"> </v>
      </c>
      <c r="E184" s="139">
        <v>1.1574074074074073E-5</v>
      </c>
      <c r="F184" s="140" t="e">
        <f t="shared" si="7"/>
        <v>#N/A</v>
      </c>
      <c r="G184" t="str">
        <f>IF((ISERROR((VLOOKUP(B184,Calculation!C$2:C$368,1,FALSE)))),"not entered","")</f>
        <v/>
      </c>
    </row>
    <row r="185" spans="2:7">
      <c r="B185" s="137" t="s">
        <v>8</v>
      </c>
      <c r="C185" s="141" t="str">
        <f t="shared" si="8"/>
        <v xml:space="preserve"> </v>
      </c>
      <c r="D185" s="141" t="str">
        <f t="shared" si="6"/>
        <v xml:space="preserve"> </v>
      </c>
      <c r="E185" s="139">
        <v>1.1574074074074073E-5</v>
      </c>
      <c r="F185" s="140" t="e">
        <f t="shared" si="7"/>
        <v>#N/A</v>
      </c>
      <c r="G185" t="str">
        <f>IF((ISERROR((VLOOKUP(B185,Calculation!C$2:C$368,1,FALSE)))),"not entered","")</f>
        <v/>
      </c>
    </row>
    <row r="186" spans="2:7">
      <c r="B186" s="137" t="s">
        <v>8</v>
      </c>
      <c r="C186" s="141" t="str">
        <f t="shared" si="8"/>
        <v xml:space="preserve"> </v>
      </c>
      <c r="D186" s="141" t="str">
        <f t="shared" si="6"/>
        <v xml:space="preserve"> </v>
      </c>
      <c r="E186" s="139">
        <v>1.1574074074074073E-5</v>
      </c>
      <c r="F186" s="140" t="e">
        <f t="shared" si="7"/>
        <v>#N/A</v>
      </c>
      <c r="G186" t="str">
        <f>IF((ISERROR((VLOOKUP(B186,Calculation!C$2:C$368,1,FALSE)))),"not entered","")</f>
        <v/>
      </c>
    </row>
    <row r="187" spans="2:7">
      <c r="B187" s="137" t="s">
        <v>8</v>
      </c>
      <c r="C187" s="141" t="str">
        <f t="shared" si="8"/>
        <v xml:space="preserve"> </v>
      </c>
      <c r="D187" s="141" t="str">
        <f t="shared" si="6"/>
        <v xml:space="preserve"> </v>
      </c>
      <c r="E187" s="139">
        <v>1.1574074074074073E-5</v>
      </c>
      <c r="F187" s="140" t="e">
        <f t="shared" si="7"/>
        <v>#N/A</v>
      </c>
      <c r="G187" t="str">
        <f>IF((ISERROR((VLOOKUP(B187,Calculation!C$2:C$368,1,FALSE)))),"not entered","")</f>
        <v/>
      </c>
    </row>
    <row r="188" spans="2:7">
      <c r="B188" s="137" t="s">
        <v>8</v>
      </c>
      <c r="C188" s="141" t="str">
        <f t="shared" si="8"/>
        <v xml:space="preserve"> </v>
      </c>
      <c r="D188" s="141" t="str">
        <f t="shared" si="6"/>
        <v xml:space="preserve"> </v>
      </c>
      <c r="E188" s="139">
        <v>1.1574074074074073E-5</v>
      </c>
      <c r="F188" s="140" t="e">
        <f t="shared" si="7"/>
        <v>#N/A</v>
      </c>
      <c r="G188" t="str">
        <f>IF((ISERROR((VLOOKUP(B188,Calculation!C$2:C$368,1,FALSE)))),"not entered","")</f>
        <v/>
      </c>
    </row>
    <row r="189" spans="2:7">
      <c r="B189" s="137" t="s">
        <v>8</v>
      </c>
      <c r="C189" s="141" t="str">
        <f t="shared" si="8"/>
        <v xml:space="preserve"> </v>
      </c>
      <c r="D189" s="141" t="str">
        <f t="shared" si="6"/>
        <v xml:space="preserve"> </v>
      </c>
      <c r="E189" s="139">
        <v>1.1574074074074073E-5</v>
      </c>
      <c r="F189" s="140" t="e">
        <f t="shared" si="7"/>
        <v>#N/A</v>
      </c>
      <c r="G189" t="str">
        <f>IF((ISERROR((VLOOKUP(B189,Calculation!C$2:C$368,1,FALSE)))),"not entered","")</f>
        <v/>
      </c>
    </row>
    <row r="190" spans="2:7">
      <c r="B190" s="137" t="s">
        <v>8</v>
      </c>
      <c r="C190" s="141" t="str">
        <f t="shared" si="8"/>
        <v xml:space="preserve"> </v>
      </c>
      <c r="D190" s="141" t="str">
        <f t="shared" si="6"/>
        <v xml:space="preserve"> </v>
      </c>
      <c r="E190" s="139">
        <v>1.1574074074074073E-5</v>
      </c>
      <c r="F190" s="140" t="e">
        <f t="shared" si="7"/>
        <v>#N/A</v>
      </c>
      <c r="G190" t="str">
        <f>IF((ISERROR((VLOOKUP(B190,Calculation!C$2:C$368,1,FALSE)))),"not entered","")</f>
        <v/>
      </c>
    </row>
    <row r="191" spans="2:7">
      <c r="B191" s="137" t="s">
        <v>8</v>
      </c>
      <c r="C191" s="141" t="str">
        <f t="shared" si="8"/>
        <v xml:space="preserve"> </v>
      </c>
      <c r="D191" s="141" t="str">
        <f t="shared" si="6"/>
        <v xml:space="preserve"> </v>
      </c>
      <c r="E191" s="139">
        <v>1.1574074074074073E-5</v>
      </c>
      <c r="F191" s="140" t="e">
        <f t="shared" si="7"/>
        <v>#N/A</v>
      </c>
      <c r="G191" t="str">
        <f>IF((ISERROR((VLOOKUP(B191,Calculation!C$2:C$368,1,FALSE)))),"not entered","")</f>
        <v/>
      </c>
    </row>
    <row r="192" spans="2:7">
      <c r="B192" s="137" t="s">
        <v>8</v>
      </c>
      <c r="C192" s="141" t="str">
        <f t="shared" si="8"/>
        <v xml:space="preserve"> </v>
      </c>
      <c r="D192" s="141" t="str">
        <f t="shared" si="6"/>
        <v xml:space="preserve"> </v>
      </c>
      <c r="E192" s="139">
        <v>1.1574074074074073E-5</v>
      </c>
      <c r="F192" s="140" t="e">
        <f t="shared" si="7"/>
        <v>#N/A</v>
      </c>
      <c r="G192" t="str">
        <f>IF((ISERROR((VLOOKUP(B192,Calculation!C$2:C$368,1,FALSE)))),"not entered","")</f>
        <v/>
      </c>
    </row>
    <row r="193" spans="2:7">
      <c r="B193" s="137" t="s">
        <v>8</v>
      </c>
      <c r="C193" s="141" t="str">
        <f t="shared" si="8"/>
        <v xml:space="preserve"> </v>
      </c>
      <c r="D193" s="141" t="str">
        <f t="shared" si="6"/>
        <v xml:space="preserve"> </v>
      </c>
      <c r="E193" s="139">
        <v>1.1574074074074073E-5</v>
      </c>
      <c r="F193" s="140" t="e">
        <f t="shared" si="7"/>
        <v>#N/A</v>
      </c>
      <c r="G193" t="str">
        <f>IF((ISERROR((VLOOKUP(B193,Calculation!C$2:C$368,1,FALSE)))),"not entered","")</f>
        <v/>
      </c>
    </row>
    <row r="194" spans="2:7">
      <c r="B194" s="137" t="s">
        <v>8</v>
      </c>
      <c r="C194" s="141" t="str">
        <f t="shared" si="8"/>
        <v xml:space="preserve"> </v>
      </c>
      <c r="D194" s="141" t="str">
        <f t="shared" si="6"/>
        <v xml:space="preserve"> </v>
      </c>
      <c r="E194" s="139">
        <v>1.1574074074074073E-5</v>
      </c>
      <c r="F194" s="140" t="e">
        <f t="shared" si="7"/>
        <v>#N/A</v>
      </c>
      <c r="G194" t="str">
        <f>IF((ISERROR((VLOOKUP(B194,Calculation!C$2:C$368,1,FALSE)))),"not entered","")</f>
        <v/>
      </c>
    </row>
    <row r="195" spans="2:7">
      <c r="B195" s="137" t="s">
        <v>8</v>
      </c>
      <c r="C195" s="141" t="str">
        <f t="shared" si="8"/>
        <v xml:space="preserve"> </v>
      </c>
      <c r="D195" s="141" t="str">
        <f t="shared" si="6"/>
        <v xml:space="preserve"> </v>
      </c>
      <c r="E195" s="139">
        <v>1.1574074074074073E-5</v>
      </c>
      <c r="F195" s="140" t="e">
        <f t="shared" si="7"/>
        <v>#N/A</v>
      </c>
      <c r="G195" t="str">
        <f>IF((ISERROR((VLOOKUP(B195,Calculation!C$2:C$368,1,FALSE)))),"not entered","")</f>
        <v/>
      </c>
    </row>
    <row r="196" spans="2:7">
      <c r="B196" s="137" t="s">
        <v>8</v>
      </c>
      <c r="C196" s="141" t="str">
        <f t="shared" si="8"/>
        <v xml:space="preserve"> </v>
      </c>
      <c r="D196" s="141" t="str">
        <f t="shared" si="6"/>
        <v xml:space="preserve"> </v>
      </c>
      <c r="E196" s="139">
        <v>1.1574074074074073E-5</v>
      </c>
      <c r="F196" s="140" t="e">
        <f t="shared" si="7"/>
        <v>#N/A</v>
      </c>
      <c r="G196" t="str">
        <f>IF((ISERROR((VLOOKUP(B196,Calculation!C$2:C$368,1,FALSE)))),"not entered","")</f>
        <v/>
      </c>
    </row>
    <row r="197" spans="2:7">
      <c r="B197" s="137" t="s">
        <v>8</v>
      </c>
      <c r="C197" s="141" t="str">
        <f t="shared" si="8"/>
        <v xml:space="preserve"> </v>
      </c>
      <c r="D197" s="141" t="str">
        <f t="shared" si="6"/>
        <v xml:space="preserve"> </v>
      </c>
      <c r="E197" s="139">
        <v>1.1574074074074073E-5</v>
      </c>
      <c r="F197" s="140" t="e">
        <f t="shared" si="7"/>
        <v>#N/A</v>
      </c>
      <c r="G197" t="str">
        <f>IF((ISERROR((VLOOKUP(B197,Calculation!C$2:C$368,1,FALSE)))),"not entered","")</f>
        <v/>
      </c>
    </row>
    <row r="198" spans="2:7">
      <c r="B198" s="137" t="s">
        <v>8</v>
      </c>
      <c r="C198" s="141" t="str">
        <f t="shared" si="8"/>
        <v xml:space="preserve"> </v>
      </c>
      <c r="D198" s="141" t="str">
        <f t="shared" ref="D198:D203" si="9">VLOOKUP(B198,name,2,FALSE)</f>
        <v xml:space="preserve"> </v>
      </c>
      <c r="E198" s="139">
        <v>1.1574074074074073E-5</v>
      </c>
      <c r="F198" s="140" t="e">
        <f t="shared" ref="F198:F203" si="10">(VLOOKUP(C198,C$4:E$5,3,FALSE))/(E198/10000)</f>
        <v>#N/A</v>
      </c>
      <c r="G198" t="str">
        <f>IF((ISERROR((VLOOKUP(B198,Calculation!C$2:C$368,1,FALSE)))),"not entered","")</f>
        <v/>
      </c>
    </row>
    <row r="199" spans="2:7">
      <c r="B199" s="137" t="s">
        <v>8</v>
      </c>
      <c r="C199" s="141" t="str">
        <f t="shared" si="8"/>
        <v xml:space="preserve"> </v>
      </c>
      <c r="D199" s="141" t="str">
        <f t="shared" si="9"/>
        <v xml:space="preserve"> </v>
      </c>
      <c r="E199" s="139">
        <v>1.1574074074074073E-5</v>
      </c>
      <c r="F199" s="140" t="e">
        <f t="shared" si="10"/>
        <v>#N/A</v>
      </c>
      <c r="G199" t="str">
        <f>IF((ISERROR((VLOOKUP(B199,Calculation!C$2:C$368,1,FALSE)))),"not entered","")</f>
        <v/>
      </c>
    </row>
    <row r="200" spans="2:7">
      <c r="B200" s="137" t="s">
        <v>8</v>
      </c>
      <c r="C200" s="141" t="str">
        <f t="shared" si="8"/>
        <v xml:space="preserve"> </v>
      </c>
      <c r="D200" s="141" t="str">
        <f t="shared" si="9"/>
        <v xml:space="preserve"> </v>
      </c>
      <c r="E200" s="139">
        <v>1.1574074074074073E-5</v>
      </c>
      <c r="F200" s="140" t="e">
        <f t="shared" si="10"/>
        <v>#N/A</v>
      </c>
      <c r="G200" t="str">
        <f>IF((ISERROR((VLOOKUP(B200,Calculation!C$2:C$368,1,FALSE)))),"not entered","")</f>
        <v/>
      </c>
    </row>
    <row r="201" spans="2:7">
      <c r="B201" s="137" t="s">
        <v>8</v>
      </c>
      <c r="C201" s="141" t="str">
        <f t="shared" si="8"/>
        <v xml:space="preserve"> </v>
      </c>
      <c r="D201" s="141" t="str">
        <f t="shared" si="9"/>
        <v xml:space="preserve"> </v>
      </c>
      <c r="E201" s="139">
        <v>1.1574074074074073E-5</v>
      </c>
      <c r="F201" s="140" t="e">
        <f t="shared" si="10"/>
        <v>#N/A</v>
      </c>
      <c r="G201" t="str">
        <f>IF((ISERROR((VLOOKUP(B201,Calculation!C$2:C$368,1,FALSE)))),"not entered","")</f>
        <v/>
      </c>
    </row>
    <row r="202" spans="2:7">
      <c r="B202" s="137" t="s">
        <v>8</v>
      </c>
      <c r="C202" s="141" t="str">
        <f t="shared" si="8"/>
        <v xml:space="preserve"> </v>
      </c>
      <c r="D202" s="141" t="str">
        <f t="shared" si="9"/>
        <v xml:space="preserve"> </v>
      </c>
      <c r="E202" s="139">
        <v>1.1574074074074073E-5</v>
      </c>
      <c r="F202" s="140" t="e">
        <f t="shared" si="10"/>
        <v>#N/A</v>
      </c>
      <c r="G202" t="str">
        <f>IF((ISERROR((VLOOKUP(B202,Calculation!C$2:C$368,1,FALSE)))),"not entered","")</f>
        <v/>
      </c>
    </row>
    <row r="203" spans="2:7">
      <c r="B203" s="137" t="s">
        <v>8</v>
      </c>
      <c r="C203" s="141" t="str">
        <f>VLOOKUP(B203,name,3,FALSE)</f>
        <v xml:space="preserve"> </v>
      </c>
      <c r="D203" s="141" t="str">
        <f t="shared" si="9"/>
        <v xml:space="preserve"> </v>
      </c>
      <c r="E203" s="139">
        <v>1.1574074074074073E-5</v>
      </c>
      <c r="F203" s="140" t="e">
        <f t="shared" si="10"/>
        <v>#N/A</v>
      </c>
      <c r="G203" t="str">
        <f>IF((ISERROR((VLOOKUP(B203,Calculation!C$2:C$368,1,FALSE)))),"not entered","")</f>
        <v/>
      </c>
    </row>
    <row r="204" spans="2:7" ht="13.5" thickBot="1">
      <c r="B204" s="142"/>
      <c r="C204" s="143"/>
      <c r="D204" s="143"/>
      <c r="E204" s="144"/>
      <c r="F204" s="145"/>
      <c r="G204" t="str">
        <f>IF((ISERROR((VLOOKUP(B204,Calculation!C$2:C$368,1,FALSE)))),"not entered","")</f>
        <v>not entered</v>
      </c>
    </row>
    <row r="205" spans="2:7" ht="13.5" thickBot="1">
      <c r="B205" s="74"/>
      <c r="C205" s="75"/>
      <c r="D205" s="75"/>
      <c r="E205" s="76"/>
      <c r="F205" s="77"/>
    </row>
    <row r="206" spans="2:7">
      <c r="B206" s="30"/>
      <c r="C206" s="57"/>
      <c r="D206" s="57"/>
      <c r="E206" s="31"/>
      <c r="F206" s="32"/>
    </row>
    <row r="207" spans="2:7">
      <c r="B207" s="30"/>
      <c r="C207" s="57"/>
      <c r="D207" s="57"/>
      <c r="E207" s="31"/>
      <c r="F207" s="32"/>
    </row>
    <row r="208" spans="2:7">
      <c r="B208" s="30"/>
      <c r="C208" s="57"/>
      <c r="D208" s="57"/>
      <c r="E208" s="31"/>
      <c r="F208" s="32"/>
    </row>
    <row r="209" spans="2:6">
      <c r="B209" s="30"/>
      <c r="C209" s="57"/>
      <c r="D209" s="57"/>
      <c r="E209" s="31"/>
      <c r="F209" s="32"/>
    </row>
  </sheetData>
  <phoneticPr fontId="2" type="noConversion"/>
  <conditionalFormatting sqref="B1:B3 B205:B209">
    <cfRule type="cellIs" dxfId="15" priority="3" stopIfTrue="1" operator="equal">
      <formula>"x"</formula>
    </cfRule>
  </conditionalFormatting>
  <conditionalFormatting sqref="G4:G205">
    <cfRule type="cellIs" dxfId="14" priority="4" stopIfTrue="1" operator="equal">
      <formula>#N/A</formula>
    </cfRule>
  </conditionalFormatting>
  <conditionalFormatting sqref="B4:B5 B7:B204">
    <cfRule type="cellIs" dxfId="13" priority="2" stopIfTrue="1" operator="equal">
      <formula>"x"</formula>
    </cfRule>
  </conditionalFormatting>
  <conditionalFormatting sqref="B6">
    <cfRule type="cellIs" dxfId="12" priority="1" stopIfTrue="1" operator="equal">
      <formula>"x"</formula>
    </cfRule>
  </conditionalFormatting>
  <pageMargins left="0.75" right="0.75" top="1" bottom="1" header="0.5" footer="0.5"/>
  <pageSetup paperSize="9" orientation="portrait" horizontalDpi="0" verticalDpi="0" r:id="rId1"/>
  <headerFooter alignWithMargins="0"/>
  <webPublishItems count="1">
    <webPublishItem id="8784" divId="ebta league Youth_8784" sourceType="range" sourceRef="A1:F16" destinationFile="C:\A TEER\Web\TEER League 08\Rayleigh Y.htm"/>
  </webPublishItems>
</worksheet>
</file>

<file path=xl/worksheets/sheet22.xml><?xml version="1.0" encoding="utf-8"?>
<worksheet xmlns="http://schemas.openxmlformats.org/spreadsheetml/2006/main" xmlns:r="http://schemas.openxmlformats.org/officeDocument/2006/relationships">
  <dimension ref="B1:G209"/>
  <sheetViews>
    <sheetView workbookViewId="0">
      <selection activeCell="B2" sqref="B2"/>
    </sheetView>
  </sheetViews>
  <sheetFormatPr defaultRowHeight="12.75"/>
  <cols>
    <col min="1" max="1" width="2.42578125" customWidth="1"/>
    <col min="2" max="2" width="23.140625" customWidth="1"/>
    <col min="3" max="3" width="12.85546875" bestFit="1" customWidth="1"/>
    <col min="4" max="4" width="27" customWidth="1"/>
    <col min="5" max="5" width="8.140625" bestFit="1" customWidth="1"/>
    <col min="6" max="6" width="10.7109375" customWidth="1"/>
  </cols>
  <sheetData>
    <row r="1" spans="2:7">
      <c r="B1" s="30"/>
      <c r="C1" s="57"/>
      <c r="D1" s="31"/>
      <c r="E1" s="32"/>
    </row>
    <row r="2" spans="2:7" ht="15.75">
      <c r="B2" s="48" t="str">
        <f>Races!E7</f>
        <v>TS Epping</v>
      </c>
      <c r="C2" s="57"/>
      <c r="D2" s="31"/>
      <c r="E2" s="32"/>
    </row>
    <row r="3" spans="2:7" ht="13.5" thickBot="1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>
      <c r="B4" s="133" t="s">
        <v>69</v>
      </c>
      <c r="C4" s="134" t="s">
        <v>73</v>
      </c>
      <c r="D4" s="134"/>
      <c r="E4" s="135">
        <v>9.571759259259259E-3</v>
      </c>
      <c r="F4" s="136"/>
      <c r="G4" t="str">
        <f>IF((ISERROR((VLOOKUP(B4,Calculation!C$2:C$368,1,FALSE)))),"not entered","")</f>
        <v/>
      </c>
    </row>
    <row r="5" spans="2:7">
      <c r="B5" s="137" t="s">
        <v>69</v>
      </c>
      <c r="C5" s="138" t="s">
        <v>74</v>
      </c>
      <c r="D5" s="138"/>
      <c r="E5" s="139">
        <v>9.1319444444444287E-3</v>
      </c>
      <c r="F5" s="140"/>
      <c r="G5" t="str">
        <f>IF((ISERROR((VLOOKUP(B5,Calculation!C$2:C$368,1,FALSE)))),"not entered","")</f>
        <v/>
      </c>
    </row>
    <row r="6" spans="2:7">
      <c r="B6" s="137" t="s">
        <v>135</v>
      </c>
      <c r="C6" s="141" t="str">
        <f>VLOOKUP(B6,name,3,FALSE)</f>
        <v>Female</v>
      </c>
      <c r="D6" s="141" t="str">
        <f t="shared" ref="D6:D69" si="0">VLOOKUP(B6,name,2,FALSE)</f>
        <v>City of Norwich triathlon club</v>
      </c>
      <c r="E6" s="139">
        <v>9.571759259259259E-3</v>
      </c>
      <c r="F6" s="140">
        <f t="shared" ref="F6:F69" si="1">(VLOOKUP(C6,C$4:E$5,3,FALSE))/(E6/10000)</f>
        <v>10000</v>
      </c>
      <c r="G6" t="str">
        <f>IF((ISERROR((VLOOKUP(B6,Calculation!C$2:C$368,1,FALSE)))),"not entered","")</f>
        <v/>
      </c>
    </row>
    <row r="7" spans="2:7">
      <c r="B7" s="137" t="s">
        <v>136</v>
      </c>
      <c r="C7" s="141" t="s">
        <v>73</v>
      </c>
      <c r="D7" s="141" t="s">
        <v>131</v>
      </c>
      <c r="E7" s="139">
        <v>1.0451388888888885E-2</v>
      </c>
      <c r="F7" s="140">
        <f t="shared" si="1"/>
        <v>9158.3610188261391</v>
      </c>
      <c r="G7" t="str">
        <f>IF((ISERROR((VLOOKUP(B7,Calculation!C$2:C$368,1,FALSE)))),"not entered","")</f>
        <v/>
      </c>
    </row>
    <row r="8" spans="2:7">
      <c r="B8" s="137" t="s">
        <v>137</v>
      </c>
      <c r="C8" s="141" t="s">
        <v>73</v>
      </c>
      <c r="D8" s="141" t="s">
        <v>131</v>
      </c>
      <c r="E8" s="139">
        <v>1.1203703703703702E-2</v>
      </c>
      <c r="F8" s="140">
        <f>(VLOOKUP(C8,C$4:E$5,3,FALSE))/(E8/10000)</f>
        <v>8543.3884297520672</v>
      </c>
      <c r="G8" t="str">
        <f>IF((ISERROR((VLOOKUP(B8,Calculation!C$2:C$368,1,FALSE)))),"not entered","")</f>
        <v/>
      </c>
    </row>
    <row r="9" spans="2:7">
      <c r="B9" s="137" t="s">
        <v>104</v>
      </c>
      <c r="C9" s="141" t="str">
        <f>VLOOKUP(B9,name,3,FALSE)</f>
        <v>Female</v>
      </c>
      <c r="D9" s="141" t="str">
        <f t="shared" si="0"/>
        <v>Discovery Tri</v>
      </c>
      <c r="E9" s="139">
        <v>1.1481481481481481E-2</v>
      </c>
      <c r="F9" s="140">
        <f t="shared" si="1"/>
        <v>8336.6935483870966</v>
      </c>
      <c r="G9" t="str">
        <f>IF((ISERROR((VLOOKUP(B9,Calculation!C$2:C$368,1,FALSE)))),"not entered","")</f>
        <v/>
      </c>
    </row>
    <row r="10" spans="2:7">
      <c r="B10" s="137" t="s">
        <v>107</v>
      </c>
      <c r="C10" s="141" t="str">
        <f>VLOOKUP(B10,name,3,FALSE)</f>
        <v>Female</v>
      </c>
      <c r="D10" s="141" t="str">
        <f t="shared" si="0"/>
        <v>East Essex Triathlon Club</v>
      </c>
      <c r="E10" s="139">
        <v>1.1990740740740739E-2</v>
      </c>
      <c r="F10" s="140">
        <f t="shared" si="1"/>
        <v>7982.6254826254835</v>
      </c>
      <c r="G10" t="str">
        <f>IF((ISERROR((VLOOKUP(B10,Calculation!C$2:C$368,1,FALSE)))),"not entered","")</f>
        <v/>
      </c>
    </row>
    <row r="11" spans="2:7">
      <c r="B11" s="137" t="s">
        <v>108</v>
      </c>
      <c r="C11" s="141" t="str">
        <f t="shared" ref="C11:C74" si="2">VLOOKUP(B11,name,3,FALSE)</f>
        <v>Female</v>
      </c>
      <c r="D11" s="141" t="str">
        <f t="shared" si="0"/>
        <v>East Essex Triathlon Club</v>
      </c>
      <c r="E11" s="139">
        <v>1.275462962962963E-2</v>
      </c>
      <c r="F11" s="140">
        <f t="shared" si="1"/>
        <v>7504.5372050816695</v>
      </c>
      <c r="G11" t="str">
        <f>IF((ISERROR((VLOOKUP(B11,Calculation!C$2:C$368,1,FALSE)))),"not entered","")</f>
        <v/>
      </c>
    </row>
    <row r="12" spans="2:7">
      <c r="B12" s="137" t="s">
        <v>138</v>
      </c>
      <c r="C12" s="141" t="s">
        <v>73</v>
      </c>
      <c r="D12" s="141" t="s">
        <v>131</v>
      </c>
      <c r="E12" s="139">
        <v>1.381944444444444E-2</v>
      </c>
      <c r="F12" s="140">
        <f t="shared" si="1"/>
        <v>6926.2981574539381</v>
      </c>
      <c r="G12" t="str">
        <f>IF((ISERROR((VLOOKUP(B12,Calculation!C$2:C$368,1,FALSE)))),"not entered","")</f>
        <v/>
      </c>
    </row>
    <row r="13" spans="2:7">
      <c r="B13" s="137" t="s">
        <v>112</v>
      </c>
      <c r="C13" s="141" t="str">
        <f t="shared" si="2"/>
        <v>Male</v>
      </c>
      <c r="D13" s="141" t="s">
        <v>126</v>
      </c>
      <c r="E13" s="139">
        <v>9.3287037037036932E-3</v>
      </c>
      <c r="F13" s="140">
        <f t="shared" si="1"/>
        <v>9789.0818858560724</v>
      </c>
      <c r="G13" t="str">
        <f>IF((ISERROR((VLOOKUP(B13,Calculation!C$2:C$368,1,FALSE)))),"not entered","")</f>
        <v/>
      </c>
    </row>
    <row r="14" spans="2:7">
      <c r="B14" s="137" t="s">
        <v>139</v>
      </c>
      <c r="C14" s="141" t="s">
        <v>74</v>
      </c>
      <c r="D14" s="141" t="s">
        <v>146</v>
      </c>
      <c r="E14" s="139">
        <v>9.7685185185185097E-3</v>
      </c>
      <c r="F14" s="140">
        <f t="shared" si="1"/>
        <v>9348.3412322274817</v>
      </c>
      <c r="G14" t="str">
        <f>IF((ISERROR((VLOOKUP(B14,Calculation!C$2:C$368,1,FALSE)))),"not entered","")</f>
        <v/>
      </c>
    </row>
    <row r="15" spans="2:7">
      <c r="B15" s="137" t="s">
        <v>114</v>
      </c>
      <c r="C15" s="141" t="s">
        <v>74</v>
      </c>
      <c r="D15" s="141" t="s">
        <v>130</v>
      </c>
      <c r="E15" s="139">
        <v>9.9768518518518409E-3</v>
      </c>
      <c r="F15" s="140">
        <f t="shared" si="1"/>
        <v>9153.1322505800417</v>
      </c>
      <c r="G15" t="str">
        <f>IF((ISERROR((VLOOKUP(B15,Calculation!C$2:C$368,1,FALSE)))),"not entered","")</f>
        <v/>
      </c>
    </row>
    <row r="16" spans="2:7">
      <c r="B16" s="137" t="s">
        <v>116</v>
      </c>
      <c r="C16" s="141" t="s">
        <v>74</v>
      </c>
      <c r="D16" s="141" t="s">
        <v>126</v>
      </c>
      <c r="E16" s="139">
        <v>1.0092592592592591E-2</v>
      </c>
      <c r="F16" s="140">
        <f t="shared" si="1"/>
        <v>9048.1651376146638</v>
      </c>
      <c r="G16" t="str">
        <f>IF((ISERROR((VLOOKUP(B16,Calculation!C$2:C$368,1,FALSE)))),"not entered","")</f>
        <v/>
      </c>
    </row>
    <row r="17" spans="2:7">
      <c r="B17" s="137" t="s">
        <v>140</v>
      </c>
      <c r="C17" s="141" t="s">
        <v>74</v>
      </c>
      <c r="D17" s="141" t="s">
        <v>131</v>
      </c>
      <c r="E17" s="139">
        <v>1.0173611111111112E-2</v>
      </c>
      <c r="F17" s="140">
        <f t="shared" si="1"/>
        <v>8976.109215017048</v>
      </c>
      <c r="G17" t="str">
        <f>IF((ISERROR((VLOOKUP(B17,Calculation!C$2:C$368,1,FALSE)))),"not entered","")</f>
        <v/>
      </c>
    </row>
    <row r="18" spans="2:7">
      <c r="B18" s="137" t="s">
        <v>141</v>
      </c>
      <c r="C18" s="141" t="s">
        <v>74</v>
      </c>
      <c r="D18" s="141" t="s">
        <v>147</v>
      </c>
      <c r="E18" s="139">
        <v>1.0798611111111106E-2</v>
      </c>
      <c r="F18" s="140">
        <f t="shared" si="1"/>
        <v>8456.5916398713707</v>
      </c>
      <c r="G18" t="str">
        <f>IF((ISERROR((VLOOKUP(B18,Calculation!C$2:C$368,1,FALSE)))),"not entered","")</f>
        <v/>
      </c>
    </row>
    <row r="19" spans="2:7">
      <c r="B19" s="137" t="s">
        <v>142</v>
      </c>
      <c r="C19" s="141" t="s">
        <v>74</v>
      </c>
      <c r="D19" s="141" t="s">
        <v>131</v>
      </c>
      <c r="E19" s="139">
        <v>1.0925925925925922E-2</v>
      </c>
      <c r="F19" s="140">
        <f t="shared" si="1"/>
        <v>8358.0508474576145</v>
      </c>
      <c r="G19" t="str">
        <f>IF((ISERROR((VLOOKUP(B19,Calculation!C$2:C$368,1,FALSE)))),"not entered","")</f>
        <v/>
      </c>
    </row>
    <row r="20" spans="2:7">
      <c r="B20" s="137" t="s">
        <v>143</v>
      </c>
      <c r="C20" s="141" t="s">
        <v>74</v>
      </c>
      <c r="D20" s="141" t="s">
        <v>130</v>
      </c>
      <c r="E20" s="139">
        <v>1.1099537037037047E-2</v>
      </c>
      <c r="F20" s="140">
        <f t="shared" si="1"/>
        <v>8227.3201251303235</v>
      </c>
      <c r="G20" t="str">
        <f>IF((ISERROR((VLOOKUP(B20,Calculation!C$2:C$368,1,FALSE)))),"not entered","")</f>
        <v/>
      </c>
    </row>
    <row r="21" spans="2:7">
      <c r="B21" s="137" t="s">
        <v>144</v>
      </c>
      <c r="C21" s="141" t="s">
        <v>74</v>
      </c>
      <c r="D21" s="141" t="s">
        <v>131</v>
      </c>
      <c r="E21" s="139">
        <v>1.1319444444444451E-2</v>
      </c>
      <c r="F21" s="140">
        <f t="shared" si="1"/>
        <v>8067.4846625766677</v>
      </c>
      <c r="G21" t="str">
        <f>IF((ISERROR((VLOOKUP(B21,Calculation!C$2:C$368,1,FALSE)))),"not entered","")</f>
        <v/>
      </c>
    </row>
    <row r="22" spans="2:7">
      <c r="B22" s="137" t="s">
        <v>145</v>
      </c>
      <c r="C22" s="141" t="s">
        <v>74</v>
      </c>
      <c r="D22" s="141" t="s">
        <v>128</v>
      </c>
      <c r="E22" s="139">
        <v>1.1365740740740746E-2</v>
      </c>
      <c r="F22" s="140">
        <f t="shared" si="1"/>
        <v>8034.6232179225899</v>
      </c>
      <c r="G22" t="str">
        <f>IF((ISERROR((VLOOKUP(B22,Calculation!C$2:C$368,1,FALSE)))),"not entered","")</f>
        <v/>
      </c>
    </row>
    <row r="23" spans="2:7">
      <c r="B23" s="137" t="s">
        <v>119</v>
      </c>
      <c r="C23" s="141" t="str">
        <f t="shared" si="2"/>
        <v>Male</v>
      </c>
      <c r="D23" s="141" t="s">
        <v>148</v>
      </c>
      <c r="E23" s="139">
        <v>1.1550925925925923E-2</v>
      </c>
      <c r="F23" s="140">
        <f t="shared" si="1"/>
        <v>7905.8116232464818</v>
      </c>
      <c r="G23" t="str">
        <f>IF((ISERROR((VLOOKUP(B23,Calculation!C$2:C$368,1,FALSE)))),"not entered","")</f>
        <v/>
      </c>
    </row>
    <row r="24" spans="2:7">
      <c r="B24" s="137" t="s">
        <v>8</v>
      </c>
      <c r="C24" s="141" t="str">
        <f t="shared" si="2"/>
        <v xml:space="preserve"> </v>
      </c>
      <c r="D24" s="141" t="str">
        <f t="shared" si="0"/>
        <v xml:space="preserve"> </v>
      </c>
      <c r="E24" s="139">
        <v>1.1574074074074073E-5</v>
      </c>
      <c r="F24" s="140" t="e">
        <f t="shared" si="1"/>
        <v>#N/A</v>
      </c>
      <c r="G24" t="str">
        <f>IF((ISERROR((VLOOKUP(B24,Calculation!C$2:C$368,1,FALSE)))),"not entered","")</f>
        <v/>
      </c>
    </row>
    <row r="25" spans="2:7">
      <c r="B25" s="137" t="s">
        <v>8</v>
      </c>
      <c r="C25" s="141" t="str">
        <f t="shared" si="2"/>
        <v xml:space="preserve"> </v>
      </c>
      <c r="D25" s="141" t="str">
        <f t="shared" si="0"/>
        <v xml:space="preserve"> </v>
      </c>
      <c r="E25" s="139">
        <v>1.1574074074074073E-5</v>
      </c>
      <c r="F25" s="140" t="e">
        <f t="shared" si="1"/>
        <v>#N/A</v>
      </c>
      <c r="G25" t="str">
        <f>IF((ISERROR((VLOOKUP(B25,Calculation!C$2:C$368,1,FALSE)))),"not entered","")</f>
        <v/>
      </c>
    </row>
    <row r="26" spans="2:7">
      <c r="B26" s="137" t="s">
        <v>8</v>
      </c>
      <c r="C26" s="141" t="str">
        <f t="shared" si="2"/>
        <v xml:space="preserve"> </v>
      </c>
      <c r="D26" s="141" t="str">
        <f t="shared" si="0"/>
        <v xml:space="preserve"> </v>
      </c>
      <c r="E26" s="139">
        <v>1.1574074074074073E-5</v>
      </c>
      <c r="F26" s="140" t="e">
        <f t="shared" si="1"/>
        <v>#N/A</v>
      </c>
      <c r="G26" t="str">
        <f>IF((ISERROR((VLOOKUP(B26,Calculation!C$2:C$368,1,FALSE)))),"not entered","")</f>
        <v/>
      </c>
    </row>
    <row r="27" spans="2:7">
      <c r="B27" s="137" t="s">
        <v>8</v>
      </c>
      <c r="C27" s="141" t="str">
        <f t="shared" si="2"/>
        <v xml:space="preserve"> </v>
      </c>
      <c r="D27" s="141" t="str">
        <f t="shared" si="0"/>
        <v xml:space="preserve"> </v>
      </c>
      <c r="E27" s="139">
        <v>1.1574074074074073E-5</v>
      </c>
      <c r="F27" s="140" t="e">
        <f t="shared" si="1"/>
        <v>#N/A</v>
      </c>
      <c r="G27" t="str">
        <f>IF((ISERROR((VLOOKUP(B27,Calculation!C$2:C$368,1,FALSE)))),"not entered","")</f>
        <v/>
      </c>
    </row>
    <row r="28" spans="2:7">
      <c r="B28" s="137" t="s">
        <v>8</v>
      </c>
      <c r="C28" s="141" t="str">
        <f t="shared" si="2"/>
        <v xml:space="preserve"> </v>
      </c>
      <c r="D28" s="141" t="str">
        <f t="shared" si="0"/>
        <v xml:space="preserve"> </v>
      </c>
      <c r="E28" s="139">
        <v>1.1574074074074073E-5</v>
      </c>
      <c r="F28" s="140" t="e">
        <f t="shared" si="1"/>
        <v>#N/A</v>
      </c>
      <c r="G28" t="str">
        <f>IF((ISERROR((VLOOKUP(B28,Calculation!C$2:C$368,1,FALSE)))),"not entered","")</f>
        <v/>
      </c>
    </row>
    <row r="29" spans="2:7">
      <c r="B29" s="137" t="s">
        <v>8</v>
      </c>
      <c r="C29" s="141" t="str">
        <f t="shared" si="2"/>
        <v xml:space="preserve"> </v>
      </c>
      <c r="D29" s="141" t="str">
        <f t="shared" si="0"/>
        <v xml:space="preserve"> </v>
      </c>
      <c r="E29" s="139">
        <v>1.1574074074074073E-5</v>
      </c>
      <c r="F29" s="140" t="e">
        <f t="shared" si="1"/>
        <v>#N/A</v>
      </c>
      <c r="G29" t="str">
        <f>IF((ISERROR((VLOOKUP(B29,Calculation!C$2:C$368,1,FALSE)))),"not entered","")</f>
        <v/>
      </c>
    </row>
    <row r="30" spans="2:7">
      <c r="B30" s="137" t="s">
        <v>8</v>
      </c>
      <c r="C30" s="141" t="str">
        <f t="shared" si="2"/>
        <v xml:space="preserve"> </v>
      </c>
      <c r="D30" s="141" t="str">
        <f t="shared" si="0"/>
        <v xml:space="preserve"> </v>
      </c>
      <c r="E30" s="139">
        <v>1.1574074074074073E-5</v>
      </c>
      <c r="F30" s="140" t="e">
        <f t="shared" si="1"/>
        <v>#N/A</v>
      </c>
      <c r="G30" t="str">
        <f>IF((ISERROR((VLOOKUP(B30,Calculation!C$2:C$368,1,FALSE)))),"not entered","")</f>
        <v/>
      </c>
    </row>
    <row r="31" spans="2:7">
      <c r="B31" s="137" t="s">
        <v>8</v>
      </c>
      <c r="C31" s="141" t="str">
        <f t="shared" si="2"/>
        <v xml:space="preserve"> </v>
      </c>
      <c r="D31" s="141" t="str">
        <f t="shared" si="0"/>
        <v xml:space="preserve"> </v>
      </c>
      <c r="E31" s="139">
        <v>1.1574074074074073E-5</v>
      </c>
      <c r="F31" s="140" t="e">
        <f t="shared" si="1"/>
        <v>#N/A</v>
      </c>
      <c r="G31" t="str">
        <f>IF((ISERROR((VLOOKUP(B31,Calculation!C$2:C$368,1,FALSE)))),"not entered","")</f>
        <v/>
      </c>
    </row>
    <row r="32" spans="2:7">
      <c r="B32" s="137" t="s">
        <v>8</v>
      </c>
      <c r="C32" s="141" t="str">
        <f t="shared" si="2"/>
        <v xml:space="preserve"> </v>
      </c>
      <c r="D32" s="141" t="str">
        <f t="shared" si="0"/>
        <v xml:space="preserve"> </v>
      </c>
      <c r="E32" s="139">
        <v>1.1574074074074073E-5</v>
      </c>
      <c r="F32" s="140" t="e">
        <f t="shared" si="1"/>
        <v>#N/A</v>
      </c>
      <c r="G32" t="str">
        <f>IF((ISERROR((VLOOKUP(B32,Calculation!C$2:C$368,1,FALSE)))),"not entered","")</f>
        <v/>
      </c>
    </row>
    <row r="33" spans="2:7">
      <c r="B33" s="137" t="s">
        <v>8</v>
      </c>
      <c r="C33" s="141" t="str">
        <f t="shared" si="2"/>
        <v xml:space="preserve"> </v>
      </c>
      <c r="D33" s="141" t="str">
        <f t="shared" si="0"/>
        <v xml:space="preserve"> </v>
      </c>
      <c r="E33" s="139">
        <v>1.1574074074074073E-5</v>
      </c>
      <c r="F33" s="140" t="e">
        <f t="shared" si="1"/>
        <v>#N/A</v>
      </c>
      <c r="G33" t="str">
        <f>IF((ISERROR((VLOOKUP(B33,Calculation!C$2:C$368,1,FALSE)))),"not entered","")</f>
        <v/>
      </c>
    </row>
    <row r="34" spans="2:7">
      <c r="B34" s="137" t="s">
        <v>8</v>
      </c>
      <c r="C34" s="141" t="str">
        <f t="shared" si="2"/>
        <v xml:space="preserve"> </v>
      </c>
      <c r="D34" s="141" t="str">
        <f t="shared" si="0"/>
        <v xml:space="preserve"> </v>
      </c>
      <c r="E34" s="139">
        <v>1.1574074074074073E-5</v>
      </c>
      <c r="F34" s="140" t="e">
        <f t="shared" si="1"/>
        <v>#N/A</v>
      </c>
      <c r="G34" t="str">
        <f>IF((ISERROR((VLOOKUP(B34,Calculation!C$2:C$368,1,FALSE)))),"not entered","")</f>
        <v/>
      </c>
    </row>
    <row r="35" spans="2:7">
      <c r="B35" s="137" t="s">
        <v>8</v>
      </c>
      <c r="C35" s="141" t="str">
        <f t="shared" si="2"/>
        <v xml:space="preserve"> </v>
      </c>
      <c r="D35" s="141" t="str">
        <f t="shared" si="0"/>
        <v xml:space="preserve"> </v>
      </c>
      <c r="E35" s="139">
        <v>1.1574074074074073E-5</v>
      </c>
      <c r="F35" s="140" t="e">
        <f t="shared" si="1"/>
        <v>#N/A</v>
      </c>
      <c r="G35" t="str">
        <f>IF((ISERROR((VLOOKUP(B35,Calculation!C$2:C$368,1,FALSE)))),"not entered","")</f>
        <v/>
      </c>
    </row>
    <row r="36" spans="2:7">
      <c r="B36" s="137" t="s">
        <v>8</v>
      </c>
      <c r="C36" s="141" t="str">
        <f t="shared" si="2"/>
        <v xml:space="preserve"> </v>
      </c>
      <c r="D36" s="141" t="str">
        <f t="shared" si="0"/>
        <v xml:space="preserve"> </v>
      </c>
      <c r="E36" s="139">
        <v>1.1574074074074073E-5</v>
      </c>
      <c r="F36" s="140" t="e">
        <f t="shared" si="1"/>
        <v>#N/A</v>
      </c>
      <c r="G36" t="str">
        <f>IF((ISERROR((VLOOKUP(B36,Calculation!C$2:C$368,1,FALSE)))),"not entered","")</f>
        <v/>
      </c>
    </row>
    <row r="37" spans="2:7">
      <c r="B37" s="137" t="s">
        <v>8</v>
      </c>
      <c r="C37" s="141" t="str">
        <f t="shared" si="2"/>
        <v xml:space="preserve"> </v>
      </c>
      <c r="D37" s="141" t="str">
        <f t="shared" si="0"/>
        <v xml:space="preserve"> </v>
      </c>
      <c r="E37" s="139">
        <v>1.1574074074074073E-5</v>
      </c>
      <c r="F37" s="140" t="e">
        <f t="shared" si="1"/>
        <v>#N/A</v>
      </c>
      <c r="G37" t="str">
        <f>IF((ISERROR((VLOOKUP(B37,Calculation!C$2:C$368,1,FALSE)))),"not entered","")</f>
        <v/>
      </c>
    </row>
    <row r="38" spans="2:7">
      <c r="B38" s="137" t="s">
        <v>8</v>
      </c>
      <c r="C38" s="141" t="str">
        <f t="shared" si="2"/>
        <v xml:space="preserve"> </v>
      </c>
      <c r="D38" s="141" t="str">
        <f t="shared" si="0"/>
        <v xml:space="preserve"> </v>
      </c>
      <c r="E38" s="139">
        <v>1.1574074074074073E-5</v>
      </c>
      <c r="F38" s="140" t="e">
        <f t="shared" si="1"/>
        <v>#N/A</v>
      </c>
      <c r="G38" t="str">
        <f>IF((ISERROR((VLOOKUP(B38,Calculation!C$2:C$368,1,FALSE)))),"not entered","")</f>
        <v/>
      </c>
    </row>
    <row r="39" spans="2:7">
      <c r="B39" s="137" t="s">
        <v>8</v>
      </c>
      <c r="C39" s="141" t="str">
        <f t="shared" si="2"/>
        <v xml:space="preserve"> </v>
      </c>
      <c r="D39" s="141" t="str">
        <f t="shared" si="0"/>
        <v xml:space="preserve"> </v>
      </c>
      <c r="E39" s="139">
        <v>1.1574074074074073E-5</v>
      </c>
      <c r="F39" s="140" t="e">
        <f t="shared" si="1"/>
        <v>#N/A</v>
      </c>
      <c r="G39" t="str">
        <f>IF((ISERROR((VLOOKUP(B39,Calculation!C$2:C$368,1,FALSE)))),"not entered","")</f>
        <v/>
      </c>
    </row>
    <row r="40" spans="2:7">
      <c r="B40" s="137" t="s">
        <v>8</v>
      </c>
      <c r="C40" s="141" t="str">
        <f t="shared" si="2"/>
        <v xml:space="preserve"> </v>
      </c>
      <c r="D40" s="141" t="str">
        <f t="shared" si="0"/>
        <v xml:space="preserve"> </v>
      </c>
      <c r="E40" s="139">
        <v>1.1574074074074073E-5</v>
      </c>
      <c r="F40" s="140" t="e">
        <f t="shared" si="1"/>
        <v>#N/A</v>
      </c>
      <c r="G40" t="str">
        <f>IF((ISERROR((VLOOKUP(B40,Calculation!C$2:C$368,1,FALSE)))),"not entered","")</f>
        <v/>
      </c>
    </row>
    <row r="41" spans="2:7">
      <c r="B41" s="137" t="s">
        <v>8</v>
      </c>
      <c r="C41" s="141" t="str">
        <f t="shared" si="2"/>
        <v xml:space="preserve"> </v>
      </c>
      <c r="D41" s="141" t="str">
        <f t="shared" si="0"/>
        <v xml:space="preserve"> </v>
      </c>
      <c r="E41" s="139">
        <v>1.1574074074074073E-5</v>
      </c>
      <c r="F41" s="140" t="e">
        <f t="shared" si="1"/>
        <v>#N/A</v>
      </c>
      <c r="G41" t="str">
        <f>IF((ISERROR((VLOOKUP(B41,Calculation!C$2:C$368,1,FALSE)))),"not entered","")</f>
        <v/>
      </c>
    </row>
    <row r="42" spans="2:7">
      <c r="B42" s="137" t="s">
        <v>8</v>
      </c>
      <c r="C42" s="141" t="str">
        <f t="shared" si="2"/>
        <v xml:space="preserve"> </v>
      </c>
      <c r="D42" s="141" t="str">
        <f t="shared" si="0"/>
        <v xml:space="preserve"> </v>
      </c>
      <c r="E42" s="139">
        <v>1.1574074074074073E-5</v>
      </c>
      <c r="F42" s="140" t="e">
        <f t="shared" si="1"/>
        <v>#N/A</v>
      </c>
      <c r="G42" t="str">
        <f>IF((ISERROR((VLOOKUP(B42,Calculation!C$2:C$368,1,FALSE)))),"not entered","")</f>
        <v/>
      </c>
    </row>
    <row r="43" spans="2:7">
      <c r="B43" s="137" t="s">
        <v>8</v>
      </c>
      <c r="C43" s="141" t="str">
        <f t="shared" si="2"/>
        <v xml:space="preserve"> </v>
      </c>
      <c r="D43" s="141" t="str">
        <f t="shared" si="0"/>
        <v xml:space="preserve"> </v>
      </c>
      <c r="E43" s="139">
        <v>1.1574074074074073E-5</v>
      </c>
      <c r="F43" s="140" t="e">
        <f t="shared" si="1"/>
        <v>#N/A</v>
      </c>
      <c r="G43" t="str">
        <f>IF((ISERROR((VLOOKUP(B43,Calculation!C$2:C$368,1,FALSE)))),"not entered","")</f>
        <v/>
      </c>
    </row>
    <row r="44" spans="2:7">
      <c r="B44" s="137" t="s">
        <v>8</v>
      </c>
      <c r="C44" s="141" t="str">
        <f t="shared" si="2"/>
        <v xml:space="preserve"> </v>
      </c>
      <c r="D44" s="141" t="str">
        <f t="shared" si="0"/>
        <v xml:space="preserve"> </v>
      </c>
      <c r="E44" s="139">
        <v>1.1574074074074073E-5</v>
      </c>
      <c r="F44" s="140" t="e">
        <f t="shared" si="1"/>
        <v>#N/A</v>
      </c>
      <c r="G44" t="str">
        <f>IF((ISERROR((VLOOKUP(B44,Calculation!C$2:C$368,1,FALSE)))),"not entered","")</f>
        <v/>
      </c>
    </row>
    <row r="45" spans="2:7">
      <c r="B45" s="137" t="s">
        <v>8</v>
      </c>
      <c r="C45" s="141" t="str">
        <f t="shared" si="2"/>
        <v xml:space="preserve"> </v>
      </c>
      <c r="D45" s="141" t="str">
        <f t="shared" si="0"/>
        <v xml:space="preserve"> </v>
      </c>
      <c r="E45" s="139">
        <v>1.1574074074074073E-5</v>
      </c>
      <c r="F45" s="140" t="e">
        <f t="shared" si="1"/>
        <v>#N/A</v>
      </c>
      <c r="G45" t="str">
        <f>IF((ISERROR((VLOOKUP(B45,Calculation!C$2:C$368,1,FALSE)))),"not entered","")</f>
        <v/>
      </c>
    </row>
    <row r="46" spans="2:7">
      <c r="B46" s="137" t="s">
        <v>8</v>
      </c>
      <c r="C46" s="141" t="str">
        <f t="shared" si="2"/>
        <v xml:space="preserve"> </v>
      </c>
      <c r="D46" s="141" t="str">
        <f t="shared" si="0"/>
        <v xml:space="preserve"> </v>
      </c>
      <c r="E46" s="139">
        <v>1.1574074074074073E-5</v>
      </c>
      <c r="F46" s="140" t="e">
        <f t="shared" si="1"/>
        <v>#N/A</v>
      </c>
      <c r="G46" t="str">
        <f>IF((ISERROR((VLOOKUP(B46,Calculation!C$2:C$368,1,FALSE)))),"not entered","")</f>
        <v/>
      </c>
    </row>
    <row r="47" spans="2:7">
      <c r="B47" s="137" t="s">
        <v>8</v>
      </c>
      <c r="C47" s="141" t="str">
        <f t="shared" si="2"/>
        <v xml:space="preserve"> </v>
      </c>
      <c r="D47" s="141" t="str">
        <f t="shared" si="0"/>
        <v xml:space="preserve"> </v>
      </c>
      <c r="E47" s="139">
        <v>1.1574074074074073E-5</v>
      </c>
      <c r="F47" s="140" t="e">
        <f t="shared" si="1"/>
        <v>#N/A</v>
      </c>
      <c r="G47" t="str">
        <f>IF((ISERROR((VLOOKUP(B47,Calculation!C$2:C$368,1,FALSE)))),"not entered","")</f>
        <v/>
      </c>
    </row>
    <row r="48" spans="2:7">
      <c r="B48" s="137" t="s">
        <v>8</v>
      </c>
      <c r="C48" s="141" t="str">
        <f t="shared" si="2"/>
        <v xml:space="preserve"> </v>
      </c>
      <c r="D48" s="141" t="str">
        <f t="shared" si="0"/>
        <v xml:space="preserve"> </v>
      </c>
      <c r="E48" s="139">
        <v>1.1574074074074073E-5</v>
      </c>
      <c r="F48" s="140" t="e">
        <f t="shared" si="1"/>
        <v>#N/A</v>
      </c>
      <c r="G48" t="str">
        <f>IF((ISERROR((VLOOKUP(B48,Calculation!C$2:C$368,1,FALSE)))),"not entered","")</f>
        <v/>
      </c>
    </row>
    <row r="49" spans="2:7">
      <c r="B49" s="137" t="s">
        <v>8</v>
      </c>
      <c r="C49" s="141" t="str">
        <f t="shared" si="2"/>
        <v xml:space="preserve"> </v>
      </c>
      <c r="D49" s="141" t="str">
        <f t="shared" si="0"/>
        <v xml:space="preserve"> </v>
      </c>
      <c r="E49" s="139">
        <v>1.1574074074074073E-5</v>
      </c>
      <c r="F49" s="140" t="e">
        <f t="shared" si="1"/>
        <v>#N/A</v>
      </c>
      <c r="G49" t="str">
        <f>IF((ISERROR((VLOOKUP(B49,Calculation!C$2:C$368,1,FALSE)))),"not entered","")</f>
        <v/>
      </c>
    </row>
    <row r="50" spans="2:7">
      <c r="B50" s="137" t="s">
        <v>8</v>
      </c>
      <c r="C50" s="141" t="str">
        <f t="shared" si="2"/>
        <v xml:space="preserve"> </v>
      </c>
      <c r="D50" s="141" t="str">
        <f t="shared" si="0"/>
        <v xml:space="preserve"> </v>
      </c>
      <c r="E50" s="139">
        <v>1.1574074074074073E-5</v>
      </c>
      <c r="F50" s="140" t="e">
        <f t="shared" si="1"/>
        <v>#N/A</v>
      </c>
      <c r="G50" t="str">
        <f>IF((ISERROR((VLOOKUP(B50,Calculation!C$2:C$368,1,FALSE)))),"not entered","")</f>
        <v/>
      </c>
    </row>
    <row r="51" spans="2:7">
      <c r="B51" s="137" t="s">
        <v>8</v>
      </c>
      <c r="C51" s="141" t="str">
        <f t="shared" si="2"/>
        <v xml:space="preserve"> </v>
      </c>
      <c r="D51" s="141" t="str">
        <f t="shared" si="0"/>
        <v xml:space="preserve"> </v>
      </c>
      <c r="E51" s="139">
        <v>1.1574074074074073E-5</v>
      </c>
      <c r="F51" s="140" t="e">
        <f t="shared" si="1"/>
        <v>#N/A</v>
      </c>
      <c r="G51" t="str">
        <f>IF((ISERROR((VLOOKUP(B51,Calculation!C$2:C$368,1,FALSE)))),"not entered","")</f>
        <v/>
      </c>
    </row>
    <row r="52" spans="2:7">
      <c r="B52" s="137" t="s">
        <v>8</v>
      </c>
      <c r="C52" s="141" t="str">
        <f t="shared" si="2"/>
        <v xml:space="preserve"> </v>
      </c>
      <c r="D52" s="141" t="str">
        <f t="shared" si="0"/>
        <v xml:space="preserve"> </v>
      </c>
      <c r="E52" s="139">
        <v>1.1574074074074073E-5</v>
      </c>
      <c r="F52" s="140" t="e">
        <f t="shared" si="1"/>
        <v>#N/A</v>
      </c>
      <c r="G52" t="str">
        <f>IF((ISERROR((VLOOKUP(B52,Calculation!C$2:C$368,1,FALSE)))),"not entered","")</f>
        <v/>
      </c>
    </row>
    <row r="53" spans="2:7">
      <c r="B53" s="137" t="s">
        <v>8</v>
      </c>
      <c r="C53" s="141" t="str">
        <f t="shared" si="2"/>
        <v xml:space="preserve"> </v>
      </c>
      <c r="D53" s="141" t="str">
        <f t="shared" si="0"/>
        <v xml:space="preserve"> </v>
      </c>
      <c r="E53" s="139">
        <v>1.1574074074074073E-5</v>
      </c>
      <c r="F53" s="140" t="e">
        <f t="shared" si="1"/>
        <v>#N/A</v>
      </c>
      <c r="G53" t="str">
        <f>IF((ISERROR((VLOOKUP(B53,Calculation!C$2:C$368,1,FALSE)))),"not entered","")</f>
        <v/>
      </c>
    </row>
    <row r="54" spans="2:7">
      <c r="B54" s="137" t="s">
        <v>8</v>
      </c>
      <c r="C54" s="141" t="str">
        <f t="shared" si="2"/>
        <v xml:space="preserve"> </v>
      </c>
      <c r="D54" s="141" t="str">
        <f t="shared" si="0"/>
        <v xml:space="preserve"> </v>
      </c>
      <c r="E54" s="139">
        <v>1.1574074074074073E-5</v>
      </c>
      <c r="F54" s="140" t="e">
        <f t="shared" si="1"/>
        <v>#N/A</v>
      </c>
      <c r="G54" t="str">
        <f>IF((ISERROR((VLOOKUP(B54,Calculation!C$2:C$368,1,FALSE)))),"not entered","")</f>
        <v/>
      </c>
    </row>
    <row r="55" spans="2:7">
      <c r="B55" s="137" t="s">
        <v>8</v>
      </c>
      <c r="C55" s="141" t="str">
        <f t="shared" si="2"/>
        <v xml:space="preserve"> </v>
      </c>
      <c r="D55" s="141" t="str">
        <f t="shared" si="0"/>
        <v xml:space="preserve"> </v>
      </c>
      <c r="E55" s="139">
        <v>1.1574074074074073E-5</v>
      </c>
      <c r="F55" s="140" t="e">
        <f t="shared" si="1"/>
        <v>#N/A</v>
      </c>
      <c r="G55" t="str">
        <f>IF((ISERROR((VLOOKUP(B55,Calculation!C$2:C$368,1,FALSE)))),"not entered","")</f>
        <v/>
      </c>
    </row>
    <row r="56" spans="2:7">
      <c r="B56" s="137" t="s">
        <v>8</v>
      </c>
      <c r="C56" s="141" t="str">
        <f t="shared" si="2"/>
        <v xml:space="preserve"> </v>
      </c>
      <c r="D56" s="141" t="str">
        <f t="shared" si="0"/>
        <v xml:space="preserve"> </v>
      </c>
      <c r="E56" s="139">
        <v>1.1574074074074073E-5</v>
      </c>
      <c r="F56" s="140" t="e">
        <f t="shared" si="1"/>
        <v>#N/A</v>
      </c>
      <c r="G56" t="str">
        <f>IF((ISERROR((VLOOKUP(B56,Calculation!C$2:C$368,1,FALSE)))),"not entered","")</f>
        <v/>
      </c>
    </row>
    <row r="57" spans="2:7">
      <c r="B57" s="137" t="s">
        <v>8</v>
      </c>
      <c r="C57" s="141" t="str">
        <f t="shared" si="2"/>
        <v xml:space="preserve"> </v>
      </c>
      <c r="D57" s="141" t="str">
        <f t="shared" si="0"/>
        <v xml:space="preserve"> </v>
      </c>
      <c r="E57" s="139">
        <v>1.1574074074074073E-5</v>
      </c>
      <c r="F57" s="140" t="e">
        <f t="shared" si="1"/>
        <v>#N/A</v>
      </c>
      <c r="G57" t="str">
        <f>IF((ISERROR((VLOOKUP(B57,Calculation!C$2:C$368,1,FALSE)))),"not entered","")</f>
        <v/>
      </c>
    </row>
    <row r="58" spans="2:7">
      <c r="B58" s="137" t="s">
        <v>8</v>
      </c>
      <c r="C58" s="141" t="str">
        <f t="shared" si="2"/>
        <v xml:space="preserve"> </v>
      </c>
      <c r="D58" s="141" t="str">
        <f t="shared" si="0"/>
        <v xml:space="preserve"> </v>
      </c>
      <c r="E58" s="139">
        <v>1.1574074074074073E-5</v>
      </c>
      <c r="F58" s="140" t="e">
        <f t="shared" si="1"/>
        <v>#N/A</v>
      </c>
      <c r="G58" t="str">
        <f>IF((ISERROR((VLOOKUP(B58,Calculation!C$2:C$368,1,FALSE)))),"not entered","")</f>
        <v/>
      </c>
    </row>
    <row r="59" spans="2:7">
      <c r="B59" s="137" t="s">
        <v>8</v>
      </c>
      <c r="C59" s="141" t="str">
        <f t="shared" si="2"/>
        <v xml:space="preserve"> </v>
      </c>
      <c r="D59" s="141" t="str">
        <f t="shared" si="0"/>
        <v xml:space="preserve"> </v>
      </c>
      <c r="E59" s="139">
        <v>1.1574074074074073E-5</v>
      </c>
      <c r="F59" s="140" t="e">
        <f t="shared" si="1"/>
        <v>#N/A</v>
      </c>
      <c r="G59" t="str">
        <f>IF((ISERROR((VLOOKUP(B59,Calculation!C$2:C$368,1,FALSE)))),"not entered","")</f>
        <v/>
      </c>
    </row>
    <row r="60" spans="2:7">
      <c r="B60" s="137" t="s">
        <v>8</v>
      </c>
      <c r="C60" s="141" t="str">
        <f t="shared" si="2"/>
        <v xml:space="preserve"> </v>
      </c>
      <c r="D60" s="141" t="str">
        <f t="shared" si="0"/>
        <v xml:space="preserve"> </v>
      </c>
      <c r="E60" s="139">
        <v>1.1574074074074073E-5</v>
      </c>
      <c r="F60" s="140" t="e">
        <f t="shared" si="1"/>
        <v>#N/A</v>
      </c>
      <c r="G60" t="str">
        <f>IF((ISERROR((VLOOKUP(B60,Calculation!C$2:C$368,1,FALSE)))),"not entered","")</f>
        <v/>
      </c>
    </row>
    <row r="61" spans="2:7">
      <c r="B61" s="137" t="s">
        <v>8</v>
      </c>
      <c r="C61" s="141" t="str">
        <f t="shared" si="2"/>
        <v xml:space="preserve"> </v>
      </c>
      <c r="D61" s="141" t="str">
        <f t="shared" si="0"/>
        <v xml:space="preserve"> </v>
      </c>
      <c r="E61" s="139">
        <v>1.1574074074074073E-5</v>
      </c>
      <c r="F61" s="140" t="e">
        <f t="shared" si="1"/>
        <v>#N/A</v>
      </c>
      <c r="G61" t="str">
        <f>IF((ISERROR((VLOOKUP(B61,Calculation!C$2:C$368,1,FALSE)))),"not entered","")</f>
        <v/>
      </c>
    </row>
    <row r="62" spans="2:7">
      <c r="B62" s="137" t="s">
        <v>8</v>
      </c>
      <c r="C62" s="141" t="str">
        <f t="shared" si="2"/>
        <v xml:space="preserve"> </v>
      </c>
      <c r="D62" s="141" t="str">
        <f t="shared" si="0"/>
        <v xml:space="preserve"> </v>
      </c>
      <c r="E62" s="139">
        <v>1.1574074074074073E-5</v>
      </c>
      <c r="F62" s="140" t="e">
        <f t="shared" si="1"/>
        <v>#N/A</v>
      </c>
      <c r="G62" t="str">
        <f>IF((ISERROR((VLOOKUP(B62,Calculation!C$2:C$368,1,FALSE)))),"not entered","")</f>
        <v/>
      </c>
    </row>
    <row r="63" spans="2:7">
      <c r="B63" s="137" t="s">
        <v>8</v>
      </c>
      <c r="C63" s="141" t="str">
        <f t="shared" si="2"/>
        <v xml:space="preserve"> </v>
      </c>
      <c r="D63" s="141" t="str">
        <f t="shared" si="0"/>
        <v xml:space="preserve"> </v>
      </c>
      <c r="E63" s="139">
        <v>1.1574074074074073E-5</v>
      </c>
      <c r="F63" s="140" t="e">
        <f t="shared" si="1"/>
        <v>#N/A</v>
      </c>
      <c r="G63" t="str">
        <f>IF((ISERROR((VLOOKUP(B63,Calculation!C$2:C$368,1,FALSE)))),"not entered","")</f>
        <v/>
      </c>
    </row>
    <row r="64" spans="2:7">
      <c r="B64" s="137" t="s">
        <v>8</v>
      </c>
      <c r="C64" s="141" t="str">
        <f t="shared" si="2"/>
        <v xml:space="preserve"> </v>
      </c>
      <c r="D64" s="141" t="str">
        <f t="shared" si="0"/>
        <v xml:space="preserve"> </v>
      </c>
      <c r="E64" s="139">
        <v>1.1574074074074073E-5</v>
      </c>
      <c r="F64" s="140" t="e">
        <f t="shared" si="1"/>
        <v>#N/A</v>
      </c>
      <c r="G64" t="str">
        <f>IF((ISERROR((VLOOKUP(B64,Calculation!C$2:C$368,1,FALSE)))),"not entered","")</f>
        <v/>
      </c>
    </row>
    <row r="65" spans="2:7">
      <c r="B65" s="137" t="s">
        <v>8</v>
      </c>
      <c r="C65" s="141" t="str">
        <f t="shared" si="2"/>
        <v xml:space="preserve"> </v>
      </c>
      <c r="D65" s="141" t="str">
        <f t="shared" si="0"/>
        <v xml:space="preserve"> </v>
      </c>
      <c r="E65" s="139">
        <v>1.1574074074074073E-5</v>
      </c>
      <c r="F65" s="140" t="e">
        <f t="shared" si="1"/>
        <v>#N/A</v>
      </c>
      <c r="G65" t="str">
        <f>IF((ISERROR((VLOOKUP(B65,Calculation!C$2:C$368,1,FALSE)))),"not entered","")</f>
        <v/>
      </c>
    </row>
    <row r="66" spans="2:7">
      <c r="B66" s="137" t="s">
        <v>8</v>
      </c>
      <c r="C66" s="141" t="str">
        <f t="shared" si="2"/>
        <v xml:space="preserve"> </v>
      </c>
      <c r="D66" s="141" t="str">
        <f t="shared" si="0"/>
        <v xml:space="preserve"> </v>
      </c>
      <c r="E66" s="139">
        <v>1.1574074074074073E-5</v>
      </c>
      <c r="F66" s="140" t="e">
        <f t="shared" si="1"/>
        <v>#N/A</v>
      </c>
      <c r="G66" t="str">
        <f>IF((ISERROR((VLOOKUP(B66,Calculation!C$2:C$368,1,FALSE)))),"not entered","")</f>
        <v/>
      </c>
    </row>
    <row r="67" spans="2:7">
      <c r="B67" s="137" t="s">
        <v>8</v>
      </c>
      <c r="C67" s="141" t="str">
        <f t="shared" si="2"/>
        <v xml:space="preserve"> </v>
      </c>
      <c r="D67" s="141" t="str">
        <f t="shared" si="0"/>
        <v xml:space="preserve"> </v>
      </c>
      <c r="E67" s="139">
        <v>1.1574074074074073E-5</v>
      </c>
      <c r="F67" s="140" t="e">
        <f t="shared" si="1"/>
        <v>#N/A</v>
      </c>
      <c r="G67" t="str">
        <f>IF((ISERROR((VLOOKUP(B67,Calculation!C$2:C$368,1,FALSE)))),"not entered","")</f>
        <v/>
      </c>
    </row>
    <row r="68" spans="2:7">
      <c r="B68" s="137" t="s">
        <v>8</v>
      </c>
      <c r="C68" s="141" t="str">
        <f t="shared" si="2"/>
        <v xml:space="preserve"> </v>
      </c>
      <c r="D68" s="141" t="str">
        <f t="shared" si="0"/>
        <v xml:space="preserve"> </v>
      </c>
      <c r="E68" s="139">
        <v>1.1574074074074073E-5</v>
      </c>
      <c r="F68" s="140" t="e">
        <f t="shared" si="1"/>
        <v>#N/A</v>
      </c>
      <c r="G68" t="str">
        <f>IF((ISERROR((VLOOKUP(B68,Calculation!C$2:C$368,1,FALSE)))),"not entered","")</f>
        <v/>
      </c>
    </row>
    <row r="69" spans="2:7">
      <c r="B69" s="137" t="s">
        <v>8</v>
      </c>
      <c r="C69" s="141" t="str">
        <f t="shared" si="2"/>
        <v xml:space="preserve"> </v>
      </c>
      <c r="D69" s="141" t="str">
        <f t="shared" si="0"/>
        <v xml:space="preserve"> </v>
      </c>
      <c r="E69" s="139">
        <v>1.1574074074074073E-5</v>
      </c>
      <c r="F69" s="140" t="e">
        <f t="shared" si="1"/>
        <v>#N/A</v>
      </c>
      <c r="G69" t="str">
        <f>IF((ISERROR((VLOOKUP(B69,Calculation!C$2:C$368,1,FALSE)))),"not entered","")</f>
        <v/>
      </c>
    </row>
    <row r="70" spans="2:7">
      <c r="B70" s="137" t="s">
        <v>8</v>
      </c>
      <c r="C70" s="141" t="str">
        <f t="shared" si="2"/>
        <v xml:space="preserve"> </v>
      </c>
      <c r="D70" s="141" t="str">
        <f t="shared" ref="D70:D133" si="3">VLOOKUP(B70,name,2,FALSE)</f>
        <v xml:space="preserve"> </v>
      </c>
      <c r="E70" s="139">
        <v>1.1574074074074073E-5</v>
      </c>
      <c r="F70" s="140" t="e">
        <f t="shared" ref="F70:F133" si="4">(VLOOKUP(C70,C$4:E$5,3,FALSE))/(E70/10000)</f>
        <v>#N/A</v>
      </c>
      <c r="G70" t="str">
        <f>IF((ISERROR((VLOOKUP(B70,Calculation!C$2:C$368,1,FALSE)))),"not entered","")</f>
        <v/>
      </c>
    </row>
    <row r="71" spans="2:7">
      <c r="B71" s="137" t="s">
        <v>8</v>
      </c>
      <c r="C71" s="141" t="str">
        <f t="shared" si="2"/>
        <v xml:space="preserve"> </v>
      </c>
      <c r="D71" s="141" t="str">
        <f t="shared" si="3"/>
        <v xml:space="preserve"> </v>
      </c>
      <c r="E71" s="139">
        <v>1.1574074074074073E-5</v>
      </c>
      <c r="F71" s="140" t="e">
        <f t="shared" si="4"/>
        <v>#N/A</v>
      </c>
      <c r="G71" t="str">
        <f>IF((ISERROR((VLOOKUP(B71,Calculation!C$2:C$368,1,FALSE)))),"not entered","")</f>
        <v/>
      </c>
    </row>
    <row r="72" spans="2:7">
      <c r="B72" s="137" t="s">
        <v>8</v>
      </c>
      <c r="C72" s="141" t="str">
        <f t="shared" si="2"/>
        <v xml:space="preserve"> </v>
      </c>
      <c r="D72" s="141" t="str">
        <f t="shared" si="3"/>
        <v xml:space="preserve"> </v>
      </c>
      <c r="E72" s="139">
        <v>1.1574074074074073E-5</v>
      </c>
      <c r="F72" s="140" t="e">
        <f t="shared" si="4"/>
        <v>#N/A</v>
      </c>
      <c r="G72" t="str">
        <f>IF((ISERROR((VLOOKUP(B72,Calculation!C$2:C$368,1,FALSE)))),"not entered","")</f>
        <v/>
      </c>
    </row>
    <row r="73" spans="2:7">
      <c r="B73" s="137" t="s">
        <v>8</v>
      </c>
      <c r="C73" s="141" t="str">
        <f t="shared" si="2"/>
        <v xml:space="preserve"> </v>
      </c>
      <c r="D73" s="141" t="str">
        <f t="shared" si="3"/>
        <v xml:space="preserve"> </v>
      </c>
      <c r="E73" s="139">
        <v>1.1574074074074073E-5</v>
      </c>
      <c r="F73" s="140" t="e">
        <f t="shared" si="4"/>
        <v>#N/A</v>
      </c>
      <c r="G73" t="str">
        <f>IF((ISERROR((VLOOKUP(B73,Calculation!C$2:C$368,1,FALSE)))),"not entered","")</f>
        <v/>
      </c>
    </row>
    <row r="74" spans="2:7">
      <c r="B74" s="137" t="s">
        <v>8</v>
      </c>
      <c r="C74" s="141" t="str">
        <f t="shared" si="2"/>
        <v xml:space="preserve"> </v>
      </c>
      <c r="D74" s="141" t="str">
        <f t="shared" si="3"/>
        <v xml:space="preserve"> </v>
      </c>
      <c r="E74" s="139">
        <v>1.1574074074074073E-5</v>
      </c>
      <c r="F74" s="140" t="e">
        <f t="shared" si="4"/>
        <v>#N/A</v>
      </c>
      <c r="G74" t="str">
        <f>IF((ISERROR((VLOOKUP(B74,Calculation!C$2:C$368,1,FALSE)))),"not entered","")</f>
        <v/>
      </c>
    </row>
    <row r="75" spans="2:7">
      <c r="B75" s="137" t="s">
        <v>8</v>
      </c>
      <c r="C75" s="141" t="str">
        <f t="shared" ref="C75:C138" si="5">VLOOKUP(B75,name,3,FALSE)</f>
        <v xml:space="preserve"> </v>
      </c>
      <c r="D75" s="141" t="str">
        <f t="shared" si="3"/>
        <v xml:space="preserve"> </v>
      </c>
      <c r="E75" s="139">
        <v>1.1574074074074073E-5</v>
      </c>
      <c r="F75" s="140" t="e">
        <f t="shared" si="4"/>
        <v>#N/A</v>
      </c>
      <c r="G75" t="str">
        <f>IF((ISERROR((VLOOKUP(B75,Calculation!C$2:C$368,1,FALSE)))),"not entered","")</f>
        <v/>
      </c>
    </row>
    <row r="76" spans="2:7">
      <c r="B76" s="137" t="s">
        <v>8</v>
      </c>
      <c r="C76" s="141" t="str">
        <f t="shared" si="5"/>
        <v xml:space="preserve"> </v>
      </c>
      <c r="D76" s="141" t="str">
        <f t="shared" si="3"/>
        <v xml:space="preserve"> </v>
      </c>
      <c r="E76" s="139">
        <v>1.1574074074074073E-5</v>
      </c>
      <c r="F76" s="140" t="e">
        <f t="shared" si="4"/>
        <v>#N/A</v>
      </c>
      <c r="G76" t="str">
        <f>IF((ISERROR((VLOOKUP(B76,Calculation!C$2:C$368,1,FALSE)))),"not entered","")</f>
        <v/>
      </c>
    </row>
    <row r="77" spans="2:7">
      <c r="B77" s="137" t="s">
        <v>8</v>
      </c>
      <c r="C77" s="141" t="str">
        <f t="shared" si="5"/>
        <v xml:space="preserve"> </v>
      </c>
      <c r="D77" s="141" t="str">
        <f t="shared" si="3"/>
        <v xml:space="preserve"> </v>
      </c>
      <c r="E77" s="139">
        <v>1.1574074074074073E-5</v>
      </c>
      <c r="F77" s="140" t="e">
        <f t="shared" si="4"/>
        <v>#N/A</v>
      </c>
      <c r="G77" t="str">
        <f>IF((ISERROR((VLOOKUP(B77,Calculation!C$2:C$368,1,FALSE)))),"not entered","")</f>
        <v/>
      </c>
    </row>
    <row r="78" spans="2:7">
      <c r="B78" s="137" t="s">
        <v>8</v>
      </c>
      <c r="C78" s="141" t="str">
        <f t="shared" si="5"/>
        <v xml:space="preserve"> </v>
      </c>
      <c r="D78" s="141" t="str">
        <f t="shared" si="3"/>
        <v xml:space="preserve"> </v>
      </c>
      <c r="E78" s="139">
        <v>1.1574074074074073E-5</v>
      </c>
      <c r="F78" s="140" t="e">
        <f t="shared" si="4"/>
        <v>#N/A</v>
      </c>
      <c r="G78" t="str">
        <f>IF((ISERROR((VLOOKUP(B78,Calculation!C$2:C$368,1,FALSE)))),"not entered","")</f>
        <v/>
      </c>
    </row>
    <row r="79" spans="2:7">
      <c r="B79" s="137" t="s">
        <v>8</v>
      </c>
      <c r="C79" s="141" t="str">
        <f t="shared" si="5"/>
        <v xml:space="preserve"> </v>
      </c>
      <c r="D79" s="141" t="str">
        <f t="shared" si="3"/>
        <v xml:space="preserve"> </v>
      </c>
      <c r="E79" s="139">
        <v>1.1574074074074073E-5</v>
      </c>
      <c r="F79" s="140" t="e">
        <f t="shared" si="4"/>
        <v>#N/A</v>
      </c>
      <c r="G79" t="str">
        <f>IF((ISERROR((VLOOKUP(B79,Calculation!C$2:C$368,1,FALSE)))),"not entered","")</f>
        <v/>
      </c>
    </row>
    <row r="80" spans="2:7">
      <c r="B80" s="137" t="s">
        <v>8</v>
      </c>
      <c r="C80" s="141" t="str">
        <f t="shared" si="5"/>
        <v xml:space="preserve"> </v>
      </c>
      <c r="D80" s="141" t="str">
        <f t="shared" si="3"/>
        <v xml:space="preserve"> </v>
      </c>
      <c r="E80" s="139">
        <v>1.1574074074074073E-5</v>
      </c>
      <c r="F80" s="140" t="e">
        <f t="shared" si="4"/>
        <v>#N/A</v>
      </c>
      <c r="G80" t="str">
        <f>IF((ISERROR((VLOOKUP(B80,Calculation!C$2:C$368,1,FALSE)))),"not entered","")</f>
        <v/>
      </c>
    </row>
    <row r="81" spans="2:7">
      <c r="B81" s="137" t="s">
        <v>8</v>
      </c>
      <c r="C81" s="141" t="str">
        <f t="shared" si="5"/>
        <v xml:space="preserve"> </v>
      </c>
      <c r="D81" s="141" t="str">
        <f t="shared" si="3"/>
        <v xml:space="preserve"> </v>
      </c>
      <c r="E81" s="139">
        <v>1.1574074074074073E-5</v>
      </c>
      <c r="F81" s="140" t="e">
        <f t="shared" si="4"/>
        <v>#N/A</v>
      </c>
      <c r="G81" t="str">
        <f>IF((ISERROR((VLOOKUP(B81,Calculation!C$2:C$368,1,FALSE)))),"not entered","")</f>
        <v/>
      </c>
    </row>
    <row r="82" spans="2:7">
      <c r="B82" s="137" t="s">
        <v>8</v>
      </c>
      <c r="C82" s="141" t="str">
        <f t="shared" si="5"/>
        <v xml:space="preserve"> </v>
      </c>
      <c r="D82" s="141" t="str">
        <f t="shared" si="3"/>
        <v xml:space="preserve"> </v>
      </c>
      <c r="E82" s="139">
        <v>1.1574074074074073E-5</v>
      </c>
      <c r="F82" s="140" t="e">
        <f t="shared" si="4"/>
        <v>#N/A</v>
      </c>
      <c r="G82" t="str">
        <f>IF((ISERROR((VLOOKUP(B82,Calculation!C$2:C$368,1,FALSE)))),"not entered","")</f>
        <v/>
      </c>
    </row>
    <row r="83" spans="2:7">
      <c r="B83" s="137" t="s">
        <v>8</v>
      </c>
      <c r="C83" s="141" t="str">
        <f t="shared" si="5"/>
        <v xml:space="preserve"> </v>
      </c>
      <c r="D83" s="141" t="str">
        <f t="shared" si="3"/>
        <v xml:space="preserve"> </v>
      </c>
      <c r="E83" s="139">
        <v>1.1574074074074073E-5</v>
      </c>
      <c r="F83" s="140" t="e">
        <f t="shared" si="4"/>
        <v>#N/A</v>
      </c>
      <c r="G83" t="str">
        <f>IF((ISERROR((VLOOKUP(B83,Calculation!C$2:C$368,1,FALSE)))),"not entered","")</f>
        <v/>
      </c>
    </row>
    <row r="84" spans="2:7">
      <c r="B84" s="137" t="s">
        <v>8</v>
      </c>
      <c r="C84" s="141" t="str">
        <f t="shared" si="5"/>
        <v xml:space="preserve"> </v>
      </c>
      <c r="D84" s="141" t="str">
        <f t="shared" si="3"/>
        <v xml:space="preserve"> </v>
      </c>
      <c r="E84" s="139">
        <v>1.1574074074074073E-5</v>
      </c>
      <c r="F84" s="140" t="e">
        <f t="shared" si="4"/>
        <v>#N/A</v>
      </c>
      <c r="G84" t="str">
        <f>IF((ISERROR((VLOOKUP(B84,Calculation!C$2:C$368,1,FALSE)))),"not entered","")</f>
        <v/>
      </c>
    </row>
    <row r="85" spans="2:7">
      <c r="B85" s="137" t="s">
        <v>8</v>
      </c>
      <c r="C85" s="141" t="str">
        <f t="shared" si="5"/>
        <v xml:space="preserve"> </v>
      </c>
      <c r="D85" s="141" t="str">
        <f t="shared" si="3"/>
        <v xml:space="preserve"> </v>
      </c>
      <c r="E85" s="139">
        <v>1.1574074074074073E-5</v>
      </c>
      <c r="F85" s="140" t="e">
        <f t="shared" si="4"/>
        <v>#N/A</v>
      </c>
      <c r="G85" t="str">
        <f>IF((ISERROR((VLOOKUP(B85,Calculation!C$2:C$368,1,FALSE)))),"not entered","")</f>
        <v/>
      </c>
    </row>
    <row r="86" spans="2:7">
      <c r="B86" s="137" t="s">
        <v>8</v>
      </c>
      <c r="C86" s="141" t="str">
        <f t="shared" si="5"/>
        <v xml:space="preserve"> </v>
      </c>
      <c r="D86" s="141" t="str">
        <f t="shared" si="3"/>
        <v xml:space="preserve"> </v>
      </c>
      <c r="E86" s="139">
        <v>1.1574074074074073E-5</v>
      </c>
      <c r="F86" s="140" t="e">
        <f t="shared" si="4"/>
        <v>#N/A</v>
      </c>
      <c r="G86" t="str">
        <f>IF((ISERROR((VLOOKUP(B86,Calculation!C$2:C$368,1,FALSE)))),"not entered","")</f>
        <v/>
      </c>
    </row>
    <row r="87" spans="2:7">
      <c r="B87" s="137" t="s">
        <v>8</v>
      </c>
      <c r="C87" s="141" t="str">
        <f t="shared" si="5"/>
        <v xml:space="preserve"> </v>
      </c>
      <c r="D87" s="141" t="str">
        <f t="shared" si="3"/>
        <v xml:space="preserve"> </v>
      </c>
      <c r="E87" s="139">
        <v>1.1574074074074073E-5</v>
      </c>
      <c r="F87" s="140" t="e">
        <f t="shared" si="4"/>
        <v>#N/A</v>
      </c>
      <c r="G87" t="str">
        <f>IF((ISERROR((VLOOKUP(B87,Calculation!C$2:C$368,1,FALSE)))),"not entered","")</f>
        <v/>
      </c>
    </row>
    <row r="88" spans="2:7">
      <c r="B88" s="137" t="s">
        <v>8</v>
      </c>
      <c r="C88" s="141" t="str">
        <f t="shared" si="5"/>
        <v xml:space="preserve"> </v>
      </c>
      <c r="D88" s="141" t="str">
        <f t="shared" si="3"/>
        <v xml:space="preserve"> </v>
      </c>
      <c r="E88" s="139">
        <v>1.1574074074074073E-5</v>
      </c>
      <c r="F88" s="140" t="e">
        <f t="shared" si="4"/>
        <v>#N/A</v>
      </c>
      <c r="G88" t="str">
        <f>IF((ISERROR((VLOOKUP(B88,Calculation!C$2:C$368,1,FALSE)))),"not entered","")</f>
        <v/>
      </c>
    </row>
    <row r="89" spans="2:7">
      <c r="B89" s="137" t="s">
        <v>8</v>
      </c>
      <c r="C89" s="141" t="str">
        <f t="shared" si="5"/>
        <v xml:space="preserve"> </v>
      </c>
      <c r="D89" s="141" t="str">
        <f t="shared" si="3"/>
        <v xml:space="preserve"> </v>
      </c>
      <c r="E89" s="139">
        <v>1.1574074074074073E-5</v>
      </c>
      <c r="F89" s="140" t="e">
        <f t="shared" si="4"/>
        <v>#N/A</v>
      </c>
      <c r="G89" t="str">
        <f>IF((ISERROR((VLOOKUP(B89,Calculation!C$2:C$368,1,FALSE)))),"not entered","")</f>
        <v/>
      </c>
    </row>
    <row r="90" spans="2:7">
      <c r="B90" s="137" t="s">
        <v>8</v>
      </c>
      <c r="C90" s="141" t="str">
        <f t="shared" si="5"/>
        <v xml:space="preserve"> </v>
      </c>
      <c r="D90" s="141" t="str">
        <f t="shared" si="3"/>
        <v xml:space="preserve"> </v>
      </c>
      <c r="E90" s="139">
        <v>1.1574074074074073E-5</v>
      </c>
      <c r="F90" s="140" t="e">
        <f t="shared" si="4"/>
        <v>#N/A</v>
      </c>
      <c r="G90" t="str">
        <f>IF((ISERROR((VLOOKUP(B90,Calculation!C$2:C$368,1,FALSE)))),"not entered","")</f>
        <v/>
      </c>
    </row>
    <row r="91" spans="2:7">
      <c r="B91" s="137" t="s">
        <v>8</v>
      </c>
      <c r="C91" s="141" t="str">
        <f t="shared" si="5"/>
        <v xml:space="preserve"> </v>
      </c>
      <c r="D91" s="141" t="str">
        <f t="shared" si="3"/>
        <v xml:space="preserve"> </v>
      </c>
      <c r="E91" s="139">
        <v>1.1574074074074073E-5</v>
      </c>
      <c r="F91" s="140" t="e">
        <f t="shared" si="4"/>
        <v>#N/A</v>
      </c>
      <c r="G91" t="str">
        <f>IF((ISERROR((VLOOKUP(B91,Calculation!C$2:C$368,1,FALSE)))),"not entered","")</f>
        <v/>
      </c>
    </row>
    <row r="92" spans="2:7">
      <c r="B92" s="137" t="s">
        <v>8</v>
      </c>
      <c r="C92" s="141" t="str">
        <f t="shared" si="5"/>
        <v xml:space="preserve"> </v>
      </c>
      <c r="D92" s="141" t="str">
        <f t="shared" si="3"/>
        <v xml:space="preserve"> </v>
      </c>
      <c r="E92" s="139">
        <v>1.1574074074074073E-5</v>
      </c>
      <c r="F92" s="140" t="e">
        <f t="shared" si="4"/>
        <v>#N/A</v>
      </c>
      <c r="G92" t="str">
        <f>IF((ISERROR((VLOOKUP(B92,Calculation!C$2:C$368,1,FALSE)))),"not entered","")</f>
        <v/>
      </c>
    </row>
    <row r="93" spans="2:7">
      <c r="B93" s="137" t="s">
        <v>8</v>
      </c>
      <c r="C93" s="141" t="str">
        <f t="shared" si="5"/>
        <v xml:space="preserve"> </v>
      </c>
      <c r="D93" s="141" t="str">
        <f t="shared" si="3"/>
        <v xml:space="preserve"> </v>
      </c>
      <c r="E93" s="139">
        <v>1.1574074074074073E-5</v>
      </c>
      <c r="F93" s="140" t="e">
        <f t="shared" si="4"/>
        <v>#N/A</v>
      </c>
      <c r="G93" t="str">
        <f>IF((ISERROR((VLOOKUP(B93,Calculation!C$2:C$368,1,FALSE)))),"not entered","")</f>
        <v/>
      </c>
    </row>
    <row r="94" spans="2:7">
      <c r="B94" s="137" t="s">
        <v>8</v>
      </c>
      <c r="C94" s="141" t="str">
        <f t="shared" si="5"/>
        <v xml:space="preserve"> </v>
      </c>
      <c r="D94" s="141" t="str">
        <f t="shared" si="3"/>
        <v xml:space="preserve"> </v>
      </c>
      <c r="E94" s="139">
        <v>1.1574074074074073E-5</v>
      </c>
      <c r="F94" s="140" t="e">
        <f t="shared" si="4"/>
        <v>#N/A</v>
      </c>
      <c r="G94" t="str">
        <f>IF((ISERROR((VLOOKUP(B94,Calculation!C$2:C$368,1,FALSE)))),"not entered","")</f>
        <v/>
      </c>
    </row>
    <row r="95" spans="2:7">
      <c r="B95" s="137" t="s">
        <v>8</v>
      </c>
      <c r="C95" s="141" t="str">
        <f t="shared" si="5"/>
        <v xml:space="preserve"> </v>
      </c>
      <c r="D95" s="141" t="str">
        <f t="shared" si="3"/>
        <v xml:space="preserve"> </v>
      </c>
      <c r="E95" s="139">
        <v>1.1574074074074073E-5</v>
      </c>
      <c r="F95" s="140" t="e">
        <f t="shared" si="4"/>
        <v>#N/A</v>
      </c>
      <c r="G95" t="str">
        <f>IF((ISERROR((VLOOKUP(B95,Calculation!C$2:C$368,1,FALSE)))),"not entered","")</f>
        <v/>
      </c>
    </row>
    <row r="96" spans="2:7">
      <c r="B96" s="137" t="s">
        <v>8</v>
      </c>
      <c r="C96" s="141" t="str">
        <f t="shared" si="5"/>
        <v xml:space="preserve"> </v>
      </c>
      <c r="D96" s="141" t="str">
        <f t="shared" si="3"/>
        <v xml:space="preserve"> </v>
      </c>
      <c r="E96" s="139">
        <v>1.1574074074074073E-5</v>
      </c>
      <c r="F96" s="140" t="e">
        <f t="shared" si="4"/>
        <v>#N/A</v>
      </c>
      <c r="G96" t="str">
        <f>IF((ISERROR((VLOOKUP(B96,Calculation!C$2:C$368,1,FALSE)))),"not entered","")</f>
        <v/>
      </c>
    </row>
    <row r="97" spans="2:7">
      <c r="B97" s="137" t="s">
        <v>8</v>
      </c>
      <c r="C97" s="141" t="str">
        <f t="shared" si="5"/>
        <v xml:space="preserve"> </v>
      </c>
      <c r="D97" s="141" t="str">
        <f t="shared" si="3"/>
        <v xml:space="preserve"> </v>
      </c>
      <c r="E97" s="139">
        <v>1.1574074074074073E-5</v>
      </c>
      <c r="F97" s="140" t="e">
        <f t="shared" si="4"/>
        <v>#N/A</v>
      </c>
      <c r="G97" t="str">
        <f>IF((ISERROR((VLOOKUP(B97,Calculation!C$2:C$368,1,FALSE)))),"not entered","")</f>
        <v/>
      </c>
    </row>
    <row r="98" spans="2:7">
      <c r="B98" s="137" t="s">
        <v>8</v>
      </c>
      <c r="C98" s="141" t="str">
        <f t="shared" si="5"/>
        <v xml:space="preserve"> </v>
      </c>
      <c r="D98" s="141" t="str">
        <f t="shared" si="3"/>
        <v xml:space="preserve"> </v>
      </c>
      <c r="E98" s="139">
        <v>1.1574074074074073E-5</v>
      </c>
      <c r="F98" s="140" t="e">
        <f t="shared" si="4"/>
        <v>#N/A</v>
      </c>
      <c r="G98" t="str">
        <f>IF((ISERROR((VLOOKUP(B98,Calculation!C$2:C$368,1,FALSE)))),"not entered","")</f>
        <v/>
      </c>
    </row>
    <row r="99" spans="2:7">
      <c r="B99" s="137" t="s">
        <v>8</v>
      </c>
      <c r="C99" s="141" t="str">
        <f t="shared" si="5"/>
        <v xml:space="preserve"> </v>
      </c>
      <c r="D99" s="141" t="str">
        <f t="shared" si="3"/>
        <v xml:space="preserve"> </v>
      </c>
      <c r="E99" s="139">
        <v>1.1574074074074073E-5</v>
      </c>
      <c r="F99" s="140" t="e">
        <f t="shared" si="4"/>
        <v>#N/A</v>
      </c>
      <c r="G99" t="str">
        <f>IF((ISERROR((VLOOKUP(B99,Calculation!C$2:C$368,1,FALSE)))),"not entered","")</f>
        <v/>
      </c>
    </row>
    <row r="100" spans="2:7">
      <c r="B100" s="137" t="s">
        <v>8</v>
      </c>
      <c r="C100" s="141" t="str">
        <f t="shared" si="5"/>
        <v xml:space="preserve"> </v>
      </c>
      <c r="D100" s="141" t="str">
        <f t="shared" si="3"/>
        <v xml:space="preserve"> </v>
      </c>
      <c r="E100" s="139">
        <v>1.1574074074074073E-5</v>
      </c>
      <c r="F100" s="140" t="e">
        <f t="shared" si="4"/>
        <v>#N/A</v>
      </c>
      <c r="G100" t="str">
        <f>IF((ISERROR((VLOOKUP(B100,Calculation!C$2:C$368,1,FALSE)))),"not entered","")</f>
        <v/>
      </c>
    </row>
    <row r="101" spans="2:7">
      <c r="B101" s="137" t="s">
        <v>8</v>
      </c>
      <c r="C101" s="141" t="str">
        <f t="shared" si="5"/>
        <v xml:space="preserve"> </v>
      </c>
      <c r="D101" s="141" t="str">
        <f t="shared" si="3"/>
        <v xml:space="preserve"> </v>
      </c>
      <c r="E101" s="139">
        <v>1.1574074074074073E-5</v>
      </c>
      <c r="F101" s="140" t="e">
        <f t="shared" si="4"/>
        <v>#N/A</v>
      </c>
      <c r="G101" t="str">
        <f>IF((ISERROR((VLOOKUP(B101,Calculation!C$2:C$368,1,FALSE)))),"not entered","")</f>
        <v/>
      </c>
    </row>
    <row r="102" spans="2:7">
      <c r="B102" s="137" t="s">
        <v>8</v>
      </c>
      <c r="C102" s="141" t="str">
        <f t="shared" si="5"/>
        <v xml:space="preserve"> </v>
      </c>
      <c r="D102" s="141" t="str">
        <f t="shared" si="3"/>
        <v xml:space="preserve"> </v>
      </c>
      <c r="E102" s="139">
        <v>1.1574074074074073E-5</v>
      </c>
      <c r="F102" s="140" t="e">
        <f t="shared" si="4"/>
        <v>#N/A</v>
      </c>
      <c r="G102" t="str">
        <f>IF((ISERROR((VLOOKUP(B102,Calculation!C$2:C$368,1,FALSE)))),"not entered","")</f>
        <v/>
      </c>
    </row>
    <row r="103" spans="2:7">
      <c r="B103" s="137" t="s">
        <v>8</v>
      </c>
      <c r="C103" s="141" t="str">
        <f t="shared" si="5"/>
        <v xml:space="preserve"> </v>
      </c>
      <c r="D103" s="141" t="str">
        <f t="shared" si="3"/>
        <v xml:space="preserve"> </v>
      </c>
      <c r="E103" s="139">
        <v>1.1574074074074073E-5</v>
      </c>
      <c r="F103" s="140" t="e">
        <f t="shared" si="4"/>
        <v>#N/A</v>
      </c>
      <c r="G103" t="str">
        <f>IF((ISERROR((VLOOKUP(B103,Calculation!C$2:C$368,1,FALSE)))),"not entered","")</f>
        <v/>
      </c>
    </row>
    <row r="104" spans="2:7">
      <c r="B104" s="137" t="s">
        <v>8</v>
      </c>
      <c r="C104" s="141" t="str">
        <f t="shared" si="5"/>
        <v xml:space="preserve"> </v>
      </c>
      <c r="D104" s="141" t="str">
        <f t="shared" si="3"/>
        <v xml:space="preserve"> </v>
      </c>
      <c r="E104" s="139">
        <v>1.1574074074074073E-5</v>
      </c>
      <c r="F104" s="140" t="e">
        <f t="shared" si="4"/>
        <v>#N/A</v>
      </c>
      <c r="G104" t="str">
        <f>IF((ISERROR((VLOOKUP(B104,Calculation!C$2:C$368,1,FALSE)))),"not entered","")</f>
        <v/>
      </c>
    </row>
    <row r="105" spans="2:7">
      <c r="B105" s="137" t="s">
        <v>8</v>
      </c>
      <c r="C105" s="141" t="str">
        <f t="shared" si="5"/>
        <v xml:space="preserve"> </v>
      </c>
      <c r="D105" s="141" t="str">
        <f t="shared" si="3"/>
        <v xml:space="preserve"> </v>
      </c>
      <c r="E105" s="139">
        <v>1.1574074074074073E-5</v>
      </c>
      <c r="F105" s="140" t="e">
        <f t="shared" si="4"/>
        <v>#N/A</v>
      </c>
      <c r="G105" t="str">
        <f>IF((ISERROR((VLOOKUP(B105,Calculation!C$2:C$368,1,FALSE)))),"not entered","")</f>
        <v/>
      </c>
    </row>
    <row r="106" spans="2:7">
      <c r="B106" s="137" t="s">
        <v>8</v>
      </c>
      <c r="C106" s="141" t="str">
        <f t="shared" si="5"/>
        <v xml:space="preserve"> </v>
      </c>
      <c r="D106" s="141" t="str">
        <f t="shared" si="3"/>
        <v xml:space="preserve"> </v>
      </c>
      <c r="E106" s="139">
        <v>1.1574074074074073E-5</v>
      </c>
      <c r="F106" s="140" t="e">
        <f t="shared" si="4"/>
        <v>#N/A</v>
      </c>
      <c r="G106" t="str">
        <f>IF((ISERROR((VLOOKUP(B106,Calculation!C$2:C$368,1,FALSE)))),"not entered","")</f>
        <v/>
      </c>
    </row>
    <row r="107" spans="2:7">
      <c r="B107" s="137" t="s">
        <v>8</v>
      </c>
      <c r="C107" s="141" t="str">
        <f t="shared" si="5"/>
        <v xml:space="preserve"> </v>
      </c>
      <c r="D107" s="141" t="str">
        <f t="shared" si="3"/>
        <v xml:space="preserve"> </v>
      </c>
      <c r="E107" s="139">
        <v>1.1574074074074073E-5</v>
      </c>
      <c r="F107" s="140" t="e">
        <f t="shared" si="4"/>
        <v>#N/A</v>
      </c>
      <c r="G107" t="str">
        <f>IF((ISERROR((VLOOKUP(B107,Calculation!C$2:C$368,1,FALSE)))),"not entered","")</f>
        <v/>
      </c>
    </row>
    <row r="108" spans="2:7">
      <c r="B108" s="137" t="s">
        <v>8</v>
      </c>
      <c r="C108" s="141" t="str">
        <f t="shared" si="5"/>
        <v xml:space="preserve"> </v>
      </c>
      <c r="D108" s="141" t="str">
        <f t="shared" si="3"/>
        <v xml:space="preserve"> </v>
      </c>
      <c r="E108" s="139">
        <v>1.1574074074074073E-5</v>
      </c>
      <c r="F108" s="140" t="e">
        <f t="shared" si="4"/>
        <v>#N/A</v>
      </c>
      <c r="G108" t="str">
        <f>IF((ISERROR((VLOOKUP(B108,Calculation!C$2:C$368,1,FALSE)))),"not entered","")</f>
        <v/>
      </c>
    </row>
    <row r="109" spans="2:7">
      <c r="B109" s="137" t="s">
        <v>8</v>
      </c>
      <c r="C109" s="141" t="str">
        <f t="shared" si="5"/>
        <v xml:space="preserve"> </v>
      </c>
      <c r="D109" s="141" t="str">
        <f t="shared" si="3"/>
        <v xml:space="preserve"> </v>
      </c>
      <c r="E109" s="139">
        <v>1.1574074074074073E-5</v>
      </c>
      <c r="F109" s="140" t="e">
        <f t="shared" si="4"/>
        <v>#N/A</v>
      </c>
      <c r="G109" t="str">
        <f>IF((ISERROR((VLOOKUP(B109,Calculation!C$2:C$368,1,FALSE)))),"not entered","")</f>
        <v/>
      </c>
    </row>
    <row r="110" spans="2:7">
      <c r="B110" s="137" t="s">
        <v>8</v>
      </c>
      <c r="C110" s="141" t="str">
        <f t="shared" si="5"/>
        <v xml:space="preserve"> </v>
      </c>
      <c r="D110" s="141" t="str">
        <f t="shared" si="3"/>
        <v xml:space="preserve"> </v>
      </c>
      <c r="E110" s="139">
        <v>1.1574074074074073E-5</v>
      </c>
      <c r="F110" s="140" t="e">
        <f t="shared" si="4"/>
        <v>#N/A</v>
      </c>
      <c r="G110" t="str">
        <f>IF((ISERROR((VLOOKUP(B110,Calculation!C$2:C$368,1,FALSE)))),"not entered","")</f>
        <v/>
      </c>
    </row>
    <row r="111" spans="2:7">
      <c r="B111" s="137" t="s">
        <v>8</v>
      </c>
      <c r="C111" s="141" t="str">
        <f t="shared" si="5"/>
        <v xml:space="preserve"> </v>
      </c>
      <c r="D111" s="141" t="str">
        <f t="shared" si="3"/>
        <v xml:space="preserve"> </v>
      </c>
      <c r="E111" s="139">
        <v>1.1574074074074073E-5</v>
      </c>
      <c r="F111" s="140" t="e">
        <f t="shared" si="4"/>
        <v>#N/A</v>
      </c>
      <c r="G111" t="str">
        <f>IF((ISERROR((VLOOKUP(B111,Calculation!C$2:C$368,1,FALSE)))),"not entered","")</f>
        <v/>
      </c>
    </row>
    <row r="112" spans="2:7">
      <c r="B112" s="137" t="s">
        <v>8</v>
      </c>
      <c r="C112" s="141" t="str">
        <f t="shared" si="5"/>
        <v xml:space="preserve"> </v>
      </c>
      <c r="D112" s="141" t="str">
        <f t="shared" si="3"/>
        <v xml:space="preserve"> </v>
      </c>
      <c r="E112" s="139">
        <v>1.1574074074074073E-5</v>
      </c>
      <c r="F112" s="140" t="e">
        <f t="shared" si="4"/>
        <v>#N/A</v>
      </c>
      <c r="G112" t="str">
        <f>IF((ISERROR((VLOOKUP(B112,Calculation!C$2:C$368,1,FALSE)))),"not entered","")</f>
        <v/>
      </c>
    </row>
    <row r="113" spans="2:7">
      <c r="B113" s="137" t="s">
        <v>8</v>
      </c>
      <c r="C113" s="141" t="str">
        <f t="shared" si="5"/>
        <v xml:space="preserve"> </v>
      </c>
      <c r="D113" s="141" t="str">
        <f t="shared" si="3"/>
        <v xml:space="preserve"> </v>
      </c>
      <c r="E113" s="139">
        <v>1.1574074074074073E-5</v>
      </c>
      <c r="F113" s="140" t="e">
        <f t="shared" si="4"/>
        <v>#N/A</v>
      </c>
      <c r="G113" t="str">
        <f>IF((ISERROR((VLOOKUP(B113,Calculation!C$2:C$368,1,FALSE)))),"not entered","")</f>
        <v/>
      </c>
    </row>
    <row r="114" spans="2:7">
      <c r="B114" s="137" t="s">
        <v>8</v>
      </c>
      <c r="C114" s="141" t="str">
        <f t="shared" si="5"/>
        <v xml:space="preserve"> </v>
      </c>
      <c r="D114" s="141" t="str">
        <f t="shared" si="3"/>
        <v xml:space="preserve"> </v>
      </c>
      <c r="E114" s="139">
        <v>1.1574074074074073E-5</v>
      </c>
      <c r="F114" s="140" t="e">
        <f t="shared" si="4"/>
        <v>#N/A</v>
      </c>
      <c r="G114" t="str">
        <f>IF((ISERROR((VLOOKUP(B114,Calculation!C$2:C$368,1,FALSE)))),"not entered","")</f>
        <v/>
      </c>
    </row>
    <row r="115" spans="2:7">
      <c r="B115" s="137" t="s">
        <v>8</v>
      </c>
      <c r="C115" s="141" t="str">
        <f t="shared" si="5"/>
        <v xml:space="preserve"> </v>
      </c>
      <c r="D115" s="141" t="str">
        <f t="shared" si="3"/>
        <v xml:space="preserve"> </v>
      </c>
      <c r="E115" s="139">
        <v>1.1574074074074073E-5</v>
      </c>
      <c r="F115" s="140" t="e">
        <f t="shared" si="4"/>
        <v>#N/A</v>
      </c>
      <c r="G115" t="str">
        <f>IF((ISERROR((VLOOKUP(B115,Calculation!C$2:C$368,1,FALSE)))),"not entered","")</f>
        <v/>
      </c>
    </row>
    <row r="116" spans="2:7">
      <c r="B116" s="137" t="s">
        <v>8</v>
      </c>
      <c r="C116" s="141" t="str">
        <f t="shared" si="5"/>
        <v xml:space="preserve"> </v>
      </c>
      <c r="D116" s="141" t="str">
        <f t="shared" si="3"/>
        <v xml:space="preserve"> </v>
      </c>
      <c r="E116" s="139">
        <v>1.1574074074074073E-5</v>
      </c>
      <c r="F116" s="140" t="e">
        <f t="shared" si="4"/>
        <v>#N/A</v>
      </c>
      <c r="G116" t="str">
        <f>IF((ISERROR((VLOOKUP(B116,Calculation!C$2:C$368,1,FALSE)))),"not entered","")</f>
        <v/>
      </c>
    </row>
    <row r="117" spans="2:7">
      <c r="B117" s="137" t="s">
        <v>8</v>
      </c>
      <c r="C117" s="141" t="str">
        <f t="shared" si="5"/>
        <v xml:space="preserve"> </v>
      </c>
      <c r="D117" s="141" t="str">
        <f t="shared" si="3"/>
        <v xml:space="preserve"> </v>
      </c>
      <c r="E117" s="139">
        <v>1.1574074074074073E-5</v>
      </c>
      <c r="F117" s="140" t="e">
        <f t="shared" si="4"/>
        <v>#N/A</v>
      </c>
      <c r="G117" t="str">
        <f>IF((ISERROR((VLOOKUP(B117,Calculation!C$2:C$368,1,FALSE)))),"not entered","")</f>
        <v/>
      </c>
    </row>
    <row r="118" spans="2:7">
      <c r="B118" s="137" t="s">
        <v>8</v>
      </c>
      <c r="C118" s="141" t="str">
        <f t="shared" si="5"/>
        <v xml:space="preserve"> </v>
      </c>
      <c r="D118" s="141" t="str">
        <f t="shared" si="3"/>
        <v xml:space="preserve"> </v>
      </c>
      <c r="E118" s="139">
        <v>1.1574074074074073E-5</v>
      </c>
      <c r="F118" s="140" t="e">
        <f t="shared" si="4"/>
        <v>#N/A</v>
      </c>
      <c r="G118" t="str">
        <f>IF((ISERROR((VLOOKUP(B118,Calculation!C$2:C$368,1,FALSE)))),"not entered","")</f>
        <v/>
      </c>
    </row>
    <row r="119" spans="2:7">
      <c r="B119" s="137" t="s">
        <v>8</v>
      </c>
      <c r="C119" s="141" t="str">
        <f t="shared" si="5"/>
        <v xml:space="preserve"> </v>
      </c>
      <c r="D119" s="141" t="str">
        <f t="shared" si="3"/>
        <v xml:space="preserve"> </v>
      </c>
      <c r="E119" s="139">
        <v>1.1574074074074073E-5</v>
      </c>
      <c r="F119" s="140" t="e">
        <f t="shared" si="4"/>
        <v>#N/A</v>
      </c>
      <c r="G119" t="str">
        <f>IF((ISERROR((VLOOKUP(B119,Calculation!C$2:C$368,1,FALSE)))),"not entered","")</f>
        <v/>
      </c>
    </row>
    <row r="120" spans="2:7">
      <c r="B120" s="137" t="s">
        <v>8</v>
      </c>
      <c r="C120" s="141" t="str">
        <f t="shared" si="5"/>
        <v xml:space="preserve"> </v>
      </c>
      <c r="D120" s="141" t="str">
        <f t="shared" si="3"/>
        <v xml:space="preserve"> </v>
      </c>
      <c r="E120" s="139">
        <v>1.1574074074074073E-5</v>
      </c>
      <c r="F120" s="140" t="e">
        <f t="shared" si="4"/>
        <v>#N/A</v>
      </c>
      <c r="G120" t="str">
        <f>IF((ISERROR((VLOOKUP(B120,Calculation!C$2:C$368,1,FALSE)))),"not entered","")</f>
        <v/>
      </c>
    </row>
    <row r="121" spans="2:7">
      <c r="B121" s="137" t="s">
        <v>8</v>
      </c>
      <c r="C121" s="141" t="str">
        <f t="shared" si="5"/>
        <v xml:space="preserve"> </v>
      </c>
      <c r="D121" s="141" t="str">
        <f t="shared" si="3"/>
        <v xml:space="preserve"> </v>
      </c>
      <c r="E121" s="139">
        <v>1.1574074074074073E-5</v>
      </c>
      <c r="F121" s="140" t="e">
        <f t="shared" si="4"/>
        <v>#N/A</v>
      </c>
      <c r="G121" t="str">
        <f>IF((ISERROR((VLOOKUP(B121,Calculation!C$2:C$368,1,FALSE)))),"not entered","")</f>
        <v/>
      </c>
    </row>
    <row r="122" spans="2:7">
      <c r="B122" s="137" t="s">
        <v>8</v>
      </c>
      <c r="C122" s="141" t="str">
        <f t="shared" si="5"/>
        <v xml:space="preserve"> </v>
      </c>
      <c r="D122" s="141" t="str">
        <f t="shared" si="3"/>
        <v xml:space="preserve"> </v>
      </c>
      <c r="E122" s="139">
        <v>1.1574074074074073E-5</v>
      </c>
      <c r="F122" s="140" t="e">
        <f t="shared" si="4"/>
        <v>#N/A</v>
      </c>
      <c r="G122" t="str">
        <f>IF((ISERROR((VLOOKUP(B122,Calculation!C$2:C$368,1,FALSE)))),"not entered","")</f>
        <v/>
      </c>
    </row>
    <row r="123" spans="2:7">
      <c r="B123" s="137" t="s">
        <v>8</v>
      </c>
      <c r="C123" s="141" t="str">
        <f t="shared" si="5"/>
        <v xml:space="preserve"> </v>
      </c>
      <c r="D123" s="141" t="str">
        <f t="shared" si="3"/>
        <v xml:space="preserve"> </v>
      </c>
      <c r="E123" s="139">
        <v>1.1574074074074073E-5</v>
      </c>
      <c r="F123" s="140" t="e">
        <f t="shared" si="4"/>
        <v>#N/A</v>
      </c>
      <c r="G123" t="str">
        <f>IF((ISERROR((VLOOKUP(B123,Calculation!C$2:C$368,1,FALSE)))),"not entered","")</f>
        <v/>
      </c>
    </row>
    <row r="124" spans="2:7">
      <c r="B124" s="137" t="s">
        <v>8</v>
      </c>
      <c r="C124" s="141" t="str">
        <f t="shared" si="5"/>
        <v xml:space="preserve"> </v>
      </c>
      <c r="D124" s="141" t="str">
        <f t="shared" si="3"/>
        <v xml:space="preserve"> </v>
      </c>
      <c r="E124" s="139">
        <v>1.1574074074074073E-5</v>
      </c>
      <c r="F124" s="140" t="e">
        <f t="shared" si="4"/>
        <v>#N/A</v>
      </c>
      <c r="G124" t="str">
        <f>IF((ISERROR((VLOOKUP(B124,Calculation!C$2:C$368,1,FALSE)))),"not entered","")</f>
        <v/>
      </c>
    </row>
    <row r="125" spans="2:7">
      <c r="B125" s="137" t="s">
        <v>8</v>
      </c>
      <c r="C125" s="141" t="str">
        <f t="shared" si="5"/>
        <v xml:space="preserve"> </v>
      </c>
      <c r="D125" s="141" t="str">
        <f t="shared" si="3"/>
        <v xml:space="preserve"> </v>
      </c>
      <c r="E125" s="139">
        <v>1.1574074074074073E-5</v>
      </c>
      <c r="F125" s="140" t="e">
        <f t="shared" si="4"/>
        <v>#N/A</v>
      </c>
      <c r="G125" t="str">
        <f>IF((ISERROR((VLOOKUP(B125,Calculation!C$2:C$368,1,FALSE)))),"not entered","")</f>
        <v/>
      </c>
    </row>
    <row r="126" spans="2:7">
      <c r="B126" s="137" t="s">
        <v>8</v>
      </c>
      <c r="C126" s="141" t="str">
        <f t="shared" si="5"/>
        <v xml:space="preserve"> </v>
      </c>
      <c r="D126" s="141" t="str">
        <f t="shared" si="3"/>
        <v xml:space="preserve"> </v>
      </c>
      <c r="E126" s="139">
        <v>1.1574074074074073E-5</v>
      </c>
      <c r="F126" s="140" t="e">
        <f t="shared" si="4"/>
        <v>#N/A</v>
      </c>
      <c r="G126" t="str">
        <f>IF((ISERROR((VLOOKUP(B126,Calculation!C$2:C$368,1,FALSE)))),"not entered","")</f>
        <v/>
      </c>
    </row>
    <row r="127" spans="2:7">
      <c r="B127" s="137" t="s">
        <v>8</v>
      </c>
      <c r="C127" s="141" t="str">
        <f t="shared" si="5"/>
        <v xml:space="preserve"> </v>
      </c>
      <c r="D127" s="141" t="str">
        <f t="shared" si="3"/>
        <v xml:space="preserve"> </v>
      </c>
      <c r="E127" s="139">
        <v>1.1574074074074073E-5</v>
      </c>
      <c r="F127" s="140" t="e">
        <f t="shared" si="4"/>
        <v>#N/A</v>
      </c>
      <c r="G127" t="str">
        <f>IF((ISERROR((VLOOKUP(B127,Calculation!C$2:C$368,1,FALSE)))),"not entered","")</f>
        <v/>
      </c>
    </row>
    <row r="128" spans="2:7">
      <c r="B128" s="137" t="s">
        <v>8</v>
      </c>
      <c r="C128" s="141" t="str">
        <f t="shared" si="5"/>
        <v xml:space="preserve"> </v>
      </c>
      <c r="D128" s="141" t="str">
        <f t="shared" si="3"/>
        <v xml:space="preserve"> </v>
      </c>
      <c r="E128" s="139">
        <v>1.1574074074074073E-5</v>
      </c>
      <c r="F128" s="140" t="e">
        <f t="shared" si="4"/>
        <v>#N/A</v>
      </c>
      <c r="G128" t="str">
        <f>IF((ISERROR((VLOOKUP(B128,Calculation!C$2:C$368,1,FALSE)))),"not entered","")</f>
        <v/>
      </c>
    </row>
    <row r="129" spans="2:7">
      <c r="B129" s="137" t="s">
        <v>8</v>
      </c>
      <c r="C129" s="141" t="str">
        <f t="shared" si="5"/>
        <v xml:space="preserve"> </v>
      </c>
      <c r="D129" s="141" t="str">
        <f t="shared" si="3"/>
        <v xml:space="preserve"> </v>
      </c>
      <c r="E129" s="139">
        <v>1.1574074074074073E-5</v>
      </c>
      <c r="F129" s="140" t="e">
        <f t="shared" si="4"/>
        <v>#N/A</v>
      </c>
      <c r="G129" t="str">
        <f>IF((ISERROR((VLOOKUP(B129,Calculation!C$2:C$368,1,FALSE)))),"not entered","")</f>
        <v/>
      </c>
    </row>
    <row r="130" spans="2:7">
      <c r="B130" s="137" t="s">
        <v>8</v>
      </c>
      <c r="C130" s="141" t="str">
        <f t="shared" si="5"/>
        <v xml:space="preserve"> </v>
      </c>
      <c r="D130" s="141" t="str">
        <f t="shared" si="3"/>
        <v xml:space="preserve"> </v>
      </c>
      <c r="E130" s="139">
        <v>1.1574074074074073E-5</v>
      </c>
      <c r="F130" s="140" t="e">
        <f t="shared" si="4"/>
        <v>#N/A</v>
      </c>
      <c r="G130" t="str">
        <f>IF((ISERROR((VLOOKUP(B130,Calculation!C$2:C$368,1,FALSE)))),"not entered","")</f>
        <v/>
      </c>
    </row>
    <row r="131" spans="2:7">
      <c r="B131" s="137" t="s">
        <v>8</v>
      </c>
      <c r="C131" s="141" t="str">
        <f t="shared" si="5"/>
        <v xml:space="preserve"> </v>
      </c>
      <c r="D131" s="141" t="str">
        <f t="shared" si="3"/>
        <v xml:space="preserve"> </v>
      </c>
      <c r="E131" s="139">
        <v>1.1574074074074073E-5</v>
      </c>
      <c r="F131" s="140" t="e">
        <f t="shared" si="4"/>
        <v>#N/A</v>
      </c>
      <c r="G131" t="str">
        <f>IF((ISERROR((VLOOKUP(B131,Calculation!C$2:C$368,1,FALSE)))),"not entered","")</f>
        <v/>
      </c>
    </row>
    <row r="132" spans="2:7">
      <c r="B132" s="137" t="s">
        <v>8</v>
      </c>
      <c r="C132" s="141" t="str">
        <f t="shared" si="5"/>
        <v xml:space="preserve"> </v>
      </c>
      <c r="D132" s="141" t="str">
        <f t="shared" si="3"/>
        <v xml:space="preserve"> </v>
      </c>
      <c r="E132" s="139">
        <v>1.1574074074074073E-5</v>
      </c>
      <c r="F132" s="140" t="e">
        <f t="shared" si="4"/>
        <v>#N/A</v>
      </c>
      <c r="G132" t="str">
        <f>IF((ISERROR((VLOOKUP(B132,Calculation!C$2:C$368,1,FALSE)))),"not entered","")</f>
        <v/>
      </c>
    </row>
    <row r="133" spans="2:7">
      <c r="B133" s="137" t="s">
        <v>8</v>
      </c>
      <c r="C133" s="141" t="str">
        <f t="shared" si="5"/>
        <v xml:space="preserve"> </v>
      </c>
      <c r="D133" s="141" t="str">
        <f t="shared" si="3"/>
        <v xml:space="preserve"> </v>
      </c>
      <c r="E133" s="139">
        <v>1.1574074074074073E-5</v>
      </c>
      <c r="F133" s="140" t="e">
        <f t="shared" si="4"/>
        <v>#N/A</v>
      </c>
      <c r="G133" t="str">
        <f>IF((ISERROR((VLOOKUP(B133,Calculation!C$2:C$368,1,FALSE)))),"not entered","")</f>
        <v/>
      </c>
    </row>
    <row r="134" spans="2:7">
      <c r="B134" s="137" t="s">
        <v>8</v>
      </c>
      <c r="C134" s="141" t="str">
        <f t="shared" si="5"/>
        <v xml:space="preserve"> </v>
      </c>
      <c r="D134" s="141" t="str">
        <f t="shared" ref="D134:D197" si="6">VLOOKUP(B134,name,2,FALSE)</f>
        <v xml:space="preserve"> </v>
      </c>
      <c r="E134" s="139">
        <v>1.1574074074074073E-5</v>
      </c>
      <c r="F134" s="140" t="e">
        <f t="shared" ref="F134:F197" si="7">(VLOOKUP(C134,C$4:E$5,3,FALSE))/(E134/10000)</f>
        <v>#N/A</v>
      </c>
      <c r="G134" t="str">
        <f>IF((ISERROR((VLOOKUP(B134,Calculation!C$2:C$368,1,FALSE)))),"not entered","")</f>
        <v/>
      </c>
    </row>
    <row r="135" spans="2:7">
      <c r="B135" s="137" t="s">
        <v>8</v>
      </c>
      <c r="C135" s="141" t="str">
        <f t="shared" si="5"/>
        <v xml:space="preserve"> </v>
      </c>
      <c r="D135" s="141" t="str">
        <f t="shared" si="6"/>
        <v xml:space="preserve"> </v>
      </c>
      <c r="E135" s="139">
        <v>1.1574074074074073E-5</v>
      </c>
      <c r="F135" s="140" t="e">
        <f t="shared" si="7"/>
        <v>#N/A</v>
      </c>
      <c r="G135" t="str">
        <f>IF((ISERROR((VLOOKUP(B135,Calculation!C$2:C$368,1,FALSE)))),"not entered","")</f>
        <v/>
      </c>
    </row>
    <row r="136" spans="2:7">
      <c r="B136" s="137" t="s">
        <v>8</v>
      </c>
      <c r="C136" s="141" t="str">
        <f t="shared" si="5"/>
        <v xml:space="preserve"> </v>
      </c>
      <c r="D136" s="141" t="str">
        <f t="shared" si="6"/>
        <v xml:space="preserve"> </v>
      </c>
      <c r="E136" s="139">
        <v>1.1574074074074073E-5</v>
      </c>
      <c r="F136" s="140" t="e">
        <f t="shared" si="7"/>
        <v>#N/A</v>
      </c>
      <c r="G136" t="str">
        <f>IF((ISERROR((VLOOKUP(B136,Calculation!C$2:C$368,1,FALSE)))),"not entered","")</f>
        <v/>
      </c>
    </row>
    <row r="137" spans="2:7">
      <c r="B137" s="137" t="s">
        <v>8</v>
      </c>
      <c r="C137" s="141" t="str">
        <f t="shared" si="5"/>
        <v xml:space="preserve"> </v>
      </c>
      <c r="D137" s="141" t="str">
        <f t="shared" si="6"/>
        <v xml:space="preserve"> </v>
      </c>
      <c r="E137" s="139">
        <v>1.1574074074074073E-5</v>
      </c>
      <c r="F137" s="140" t="e">
        <f t="shared" si="7"/>
        <v>#N/A</v>
      </c>
      <c r="G137" t="str">
        <f>IF((ISERROR((VLOOKUP(B137,Calculation!C$2:C$368,1,FALSE)))),"not entered","")</f>
        <v/>
      </c>
    </row>
    <row r="138" spans="2:7">
      <c r="B138" s="137" t="s">
        <v>8</v>
      </c>
      <c r="C138" s="141" t="str">
        <f t="shared" si="5"/>
        <v xml:space="preserve"> </v>
      </c>
      <c r="D138" s="141" t="str">
        <f t="shared" si="6"/>
        <v xml:space="preserve"> </v>
      </c>
      <c r="E138" s="139">
        <v>1.1574074074074073E-5</v>
      </c>
      <c r="F138" s="140" t="e">
        <f t="shared" si="7"/>
        <v>#N/A</v>
      </c>
      <c r="G138" t="str">
        <f>IF((ISERROR((VLOOKUP(B138,Calculation!C$2:C$368,1,FALSE)))),"not entered","")</f>
        <v/>
      </c>
    </row>
    <row r="139" spans="2:7">
      <c r="B139" s="137" t="s">
        <v>8</v>
      </c>
      <c r="C139" s="141" t="str">
        <f t="shared" ref="C139:C202" si="8">VLOOKUP(B139,name,3,FALSE)</f>
        <v xml:space="preserve"> </v>
      </c>
      <c r="D139" s="141" t="str">
        <f t="shared" si="6"/>
        <v xml:space="preserve"> </v>
      </c>
      <c r="E139" s="139">
        <v>1.1574074074074073E-5</v>
      </c>
      <c r="F139" s="140" t="e">
        <f t="shared" si="7"/>
        <v>#N/A</v>
      </c>
      <c r="G139" t="str">
        <f>IF((ISERROR((VLOOKUP(B139,Calculation!C$2:C$368,1,FALSE)))),"not entered","")</f>
        <v/>
      </c>
    </row>
    <row r="140" spans="2:7">
      <c r="B140" s="137" t="s">
        <v>8</v>
      </c>
      <c r="C140" s="141" t="str">
        <f t="shared" si="8"/>
        <v xml:space="preserve"> </v>
      </c>
      <c r="D140" s="141" t="str">
        <f t="shared" si="6"/>
        <v xml:space="preserve"> </v>
      </c>
      <c r="E140" s="139">
        <v>1.1574074074074073E-5</v>
      </c>
      <c r="F140" s="140" t="e">
        <f t="shared" si="7"/>
        <v>#N/A</v>
      </c>
      <c r="G140" t="str">
        <f>IF((ISERROR((VLOOKUP(B140,Calculation!C$2:C$368,1,FALSE)))),"not entered","")</f>
        <v/>
      </c>
    </row>
    <row r="141" spans="2:7">
      <c r="B141" s="137" t="s">
        <v>8</v>
      </c>
      <c r="C141" s="141" t="str">
        <f t="shared" si="8"/>
        <v xml:space="preserve"> </v>
      </c>
      <c r="D141" s="141" t="str">
        <f t="shared" si="6"/>
        <v xml:space="preserve"> </v>
      </c>
      <c r="E141" s="139">
        <v>1.1574074074074073E-5</v>
      </c>
      <c r="F141" s="140" t="e">
        <f t="shared" si="7"/>
        <v>#N/A</v>
      </c>
      <c r="G141" t="str">
        <f>IF((ISERROR((VLOOKUP(B141,Calculation!C$2:C$368,1,FALSE)))),"not entered","")</f>
        <v/>
      </c>
    </row>
    <row r="142" spans="2:7">
      <c r="B142" s="137" t="s">
        <v>8</v>
      </c>
      <c r="C142" s="141" t="str">
        <f t="shared" si="8"/>
        <v xml:space="preserve"> </v>
      </c>
      <c r="D142" s="141" t="str">
        <f t="shared" si="6"/>
        <v xml:space="preserve"> </v>
      </c>
      <c r="E142" s="139">
        <v>1.1574074074074073E-5</v>
      </c>
      <c r="F142" s="140" t="e">
        <f t="shared" si="7"/>
        <v>#N/A</v>
      </c>
      <c r="G142" t="str">
        <f>IF((ISERROR((VLOOKUP(B142,Calculation!C$2:C$368,1,FALSE)))),"not entered","")</f>
        <v/>
      </c>
    </row>
    <row r="143" spans="2:7">
      <c r="B143" s="137" t="s">
        <v>8</v>
      </c>
      <c r="C143" s="141" t="str">
        <f t="shared" si="8"/>
        <v xml:space="preserve"> </v>
      </c>
      <c r="D143" s="141" t="str">
        <f t="shared" si="6"/>
        <v xml:space="preserve"> </v>
      </c>
      <c r="E143" s="139">
        <v>1.1574074074074073E-5</v>
      </c>
      <c r="F143" s="140" t="e">
        <f t="shared" si="7"/>
        <v>#N/A</v>
      </c>
      <c r="G143" t="str">
        <f>IF((ISERROR((VLOOKUP(B143,Calculation!C$2:C$368,1,FALSE)))),"not entered","")</f>
        <v/>
      </c>
    </row>
    <row r="144" spans="2:7">
      <c r="B144" s="137" t="s">
        <v>8</v>
      </c>
      <c r="C144" s="141" t="str">
        <f t="shared" si="8"/>
        <v xml:space="preserve"> </v>
      </c>
      <c r="D144" s="141" t="str">
        <f t="shared" si="6"/>
        <v xml:space="preserve"> </v>
      </c>
      <c r="E144" s="139">
        <v>1.1574074074074073E-5</v>
      </c>
      <c r="F144" s="140" t="e">
        <f t="shared" si="7"/>
        <v>#N/A</v>
      </c>
      <c r="G144" t="str">
        <f>IF((ISERROR((VLOOKUP(B144,Calculation!C$2:C$368,1,FALSE)))),"not entered","")</f>
        <v/>
      </c>
    </row>
    <row r="145" spans="2:7">
      <c r="B145" s="137" t="s">
        <v>8</v>
      </c>
      <c r="C145" s="141" t="str">
        <f t="shared" si="8"/>
        <v xml:space="preserve"> </v>
      </c>
      <c r="D145" s="141" t="str">
        <f t="shared" si="6"/>
        <v xml:space="preserve"> </v>
      </c>
      <c r="E145" s="139">
        <v>1.1574074074074073E-5</v>
      </c>
      <c r="F145" s="140" t="e">
        <f t="shared" si="7"/>
        <v>#N/A</v>
      </c>
      <c r="G145" t="str">
        <f>IF((ISERROR((VLOOKUP(B145,Calculation!C$2:C$368,1,FALSE)))),"not entered","")</f>
        <v/>
      </c>
    </row>
    <row r="146" spans="2:7">
      <c r="B146" s="137" t="s">
        <v>8</v>
      </c>
      <c r="C146" s="141" t="str">
        <f t="shared" si="8"/>
        <v xml:space="preserve"> </v>
      </c>
      <c r="D146" s="141" t="str">
        <f t="shared" si="6"/>
        <v xml:space="preserve"> </v>
      </c>
      <c r="E146" s="139">
        <v>1.1574074074074073E-5</v>
      </c>
      <c r="F146" s="140" t="e">
        <f t="shared" si="7"/>
        <v>#N/A</v>
      </c>
      <c r="G146" t="str">
        <f>IF((ISERROR((VLOOKUP(B146,Calculation!C$2:C$368,1,FALSE)))),"not entered","")</f>
        <v/>
      </c>
    </row>
    <row r="147" spans="2:7">
      <c r="B147" s="137" t="s">
        <v>8</v>
      </c>
      <c r="C147" s="141" t="str">
        <f t="shared" si="8"/>
        <v xml:space="preserve"> </v>
      </c>
      <c r="D147" s="141" t="str">
        <f t="shared" si="6"/>
        <v xml:space="preserve"> </v>
      </c>
      <c r="E147" s="139">
        <v>1.1574074074074073E-5</v>
      </c>
      <c r="F147" s="140" t="e">
        <f t="shared" si="7"/>
        <v>#N/A</v>
      </c>
      <c r="G147" t="str">
        <f>IF((ISERROR((VLOOKUP(B147,Calculation!C$2:C$368,1,FALSE)))),"not entered","")</f>
        <v/>
      </c>
    </row>
    <row r="148" spans="2:7">
      <c r="B148" s="137" t="s">
        <v>8</v>
      </c>
      <c r="C148" s="141" t="str">
        <f t="shared" si="8"/>
        <v xml:space="preserve"> </v>
      </c>
      <c r="D148" s="141" t="str">
        <f t="shared" si="6"/>
        <v xml:space="preserve"> </v>
      </c>
      <c r="E148" s="139">
        <v>1.1574074074074073E-5</v>
      </c>
      <c r="F148" s="140" t="e">
        <f t="shared" si="7"/>
        <v>#N/A</v>
      </c>
      <c r="G148" t="str">
        <f>IF((ISERROR((VLOOKUP(B148,Calculation!C$2:C$368,1,FALSE)))),"not entered","")</f>
        <v/>
      </c>
    </row>
    <row r="149" spans="2:7">
      <c r="B149" s="137" t="s">
        <v>8</v>
      </c>
      <c r="C149" s="141" t="str">
        <f t="shared" si="8"/>
        <v xml:space="preserve"> </v>
      </c>
      <c r="D149" s="141" t="str">
        <f t="shared" si="6"/>
        <v xml:space="preserve"> </v>
      </c>
      <c r="E149" s="139">
        <v>1.1574074074074073E-5</v>
      </c>
      <c r="F149" s="140" t="e">
        <f t="shared" si="7"/>
        <v>#N/A</v>
      </c>
      <c r="G149" t="str">
        <f>IF((ISERROR((VLOOKUP(B149,Calculation!C$2:C$368,1,FALSE)))),"not entered","")</f>
        <v/>
      </c>
    </row>
    <row r="150" spans="2:7">
      <c r="B150" s="137" t="s">
        <v>8</v>
      </c>
      <c r="C150" s="141" t="str">
        <f t="shared" si="8"/>
        <v xml:space="preserve"> </v>
      </c>
      <c r="D150" s="141" t="str">
        <f t="shared" si="6"/>
        <v xml:space="preserve"> </v>
      </c>
      <c r="E150" s="139">
        <v>1.1574074074074073E-5</v>
      </c>
      <c r="F150" s="140" t="e">
        <f t="shared" si="7"/>
        <v>#N/A</v>
      </c>
      <c r="G150" t="str">
        <f>IF((ISERROR((VLOOKUP(B150,Calculation!C$2:C$368,1,FALSE)))),"not entered","")</f>
        <v/>
      </c>
    </row>
    <row r="151" spans="2:7">
      <c r="B151" s="137" t="s">
        <v>8</v>
      </c>
      <c r="C151" s="141" t="str">
        <f t="shared" si="8"/>
        <v xml:space="preserve"> </v>
      </c>
      <c r="D151" s="141" t="str">
        <f t="shared" si="6"/>
        <v xml:space="preserve"> </v>
      </c>
      <c r="E151" s="139">
        <v>1.1574074074074073E-5</v>
      </c>
      <c r="F151" s="140" t="e">
        <f t="shared" si="7"/>
        <v>#N/A</v>
      </c>
      <c r="G151" t="str">
        <f>IF((ISERROR((VLOOKUP(B151,Calculation!C$2:C$368,1,FALSE)))),"not entered","")</f>
        <v/>
      </c>
    </row>
    <row r="152" spans="2:7">
      <c r="B152" s="137" t="s">
        <v>8</v>
      </c>
      <c r="C152" s="141" t="str">
        <f t="shared" si="8"/>
        <v xml:space="preserve"> </v>
      </c>
      <c r="D152" s="141" t="str">
        <f t="shared" si="6"/>
        <v xml:space="preserve"> </v>
      </c>
      <c r="E152" s="139">
        <v>1.1574074074074073E-5</v>
      </c>
      <c r="F152" s="140" t="e">
        <f t="shared" si="7"/>
        <v>#N/A</v>
      </c>
      <c r="G152" t="str">
        <f>IF((ISERROR((VLOOKUP(B152,Calculation!C$2:C$368,1,FALSE)))),"not entered","")</f>
        <v/>
      </c>
    </row>
    <row r="153" spans="2:7">
      <c r="B153" s="137" t="s">
        <v>8</v>
      </c>
      <c r="C153" s="141" t="str">
        <f t="shared" si="8"/>
        <v xml:space="preserve"> </v>
      </c>
      <c r="D153" s="141" t="str">
        <f t="shared" si="6"/>
        <v xml:space="preserve"> </v>
      </c>
      <c r="E153" s="139">
        <v>1.1574074074074073E-5</v>
      </c>
      <c r="F153" s="140" t="e">
        <f t="shared" si="7"/>
        <v>#N/A</v>
      </c>
      <c r="G153" t="str">
        <f>IF((ISERROR((VLOOKUP(B153,Calculation!C$2:C$368,1,FALSE)))),"not entered","")</f>
        <v/>
      </c>
    </row>
    <row r="154" spans="2:7">
      <c r="B154" s="137" t="s">
        <v>8</v>
      </c>
      <c r="C154" s="141" t="str">
        <f t="shared" si="8"/>
        <v xml:space="preserve"> </v>
      </c>
      <c r="D154" s="141" t="str">
        <f t="shared" si="6"/>
        <v xml:space="preserve"> </v>
      </c>
      <c r="E154" s="139">
        <v>1.1574074074074073E-5</v>
      </c>
      <c r="F154" s="140" t="e">
        <f t="shared" si="7"/>
        <v>#N/A</v>
      </c>
      <c r="G154" t="str">
        <f>IF((ISERROR((VLOOKUP(B154,Calculation!C$2:C$368,1,FALSE)))),"not entered","")</f>
        <v/>
      </c>
    </row>
    <row r="155" spans="2:7">
      <c r="B155" s="137" t="s">
        <v>8</v>
      </c>
      <c r="C155" s="141" t="str">
        <f t="shared" si="8"/>
        <v xml:space="preserve"> </v>
      </c>
      <c r="D155" s="141" t="str">
        <f t="shared" si="6"/>
        <v xml:space="preserve"> </v>
      </c>
      <c r="E155" s="139">
        <v>1.1574074074074073E-5</v>
      </c>
      <c r="F155" s="140" t="e">
        <f t="shared" si="7"/>
        <v>#N/A</v>
      </c>
      <c r="G155" t="str">
        <f>IF((ISERROR((VLOOKUP(B155,Calculation!C$2:C$368,1,FALSE)))),"not entered","")</f>
        <v/>
      </c>
    </row>
    <row r="156" spans="2:7">
      <c r="B156" s="137" t="s">
        <v>8</v>
      </c>
      <c r="C156" s="141" t="str">
        <f t="shared" si="8"/>
        <v xml:space="preserve"> </v>
      </c>
      <c r="D156" s="141" t="str">
        <f t="shared" si="6"/>
        <v xml:space="preserve"> </v>
      </c>
      <c r="E156" s="139">
        <v>1.1574074074074073E-5</v>
      </c>
      <c r="F156" s="140" t="e">
        <f t="shared" si="7"/>
        <v>#N/A</v>
      </c>
      <c r="G156" t="str">
        <f>IF((ISERROR((VLOOKUP(B156,Calculation!C$2:C$368,1,FALSE)))),"not entered","")</f>
        <v/>
      </c>
    </row>
    <row r="157" spans="2:7">
      <c r="B157" s="137" t="s">
        <v>8</v>
      </c>
      <c r="C157" s="141" t="str">
        <f t="shared" si="8"/>
        <v xml:space="preserve"> </v>
      </c>
      <c r="D157" s="141" t="str">
        <f t="shared" si="6"/>
        <v xml:space="preserve"> </v>
      </c>
      <c r="E157" s="139">
        <v>1.1574074074074073E-5</v>
      </c>
      <c r="F157" s="140" t="e">
        <f t="shared" si="7"/>
        <v>#N/A</v>
      </c>
      <c r="G157" t="str">
        <f>IF((ISERROR((VLOOKUP(B157,Calculation!C$2:C$368,1,FALSE)))),"not entered","")</f>
        <v/>
      </c>
    </row>
    <row r="158" spans="2:7">
      <c r="B158" s="137" t="s">
        <v>8</v>
      </c>
      <c r="C158" s="141" t="str">
        <f t="shared" si="8"/>
        <v xml:space="preserve"> </v>
      </c>
      <c r="D158" s="141" t="str">
        <f t="shared" si="6"/>
        <v xml:space="preserve"> </v>
      </c>
      <c r="E158" s="139">
        <v>1.1574074074074073E-5</v>
      </c>
      <c r="F158" s="140" t="e">
        <f t="shared" si="7"/>
        <v>#N/A</v>
      </c>
      <c r="G158" t="str">
        <f>IF((ISERROR((VLOOKUP(B158,Calculation!C$2:C$368,1,FALSE)))),"not entered","")</f>
        <v/>
      </c>
    </row>
    <row r="159" spans="2:7">
      <c r="B159" s="137" t="s">
        <v>8</v>
      </c>
      <c r="C159" s="141" t="str">
        <f t="shared" si="8"/>
        <v xml:space="preserve"> </v>
      </c>
      <c r="D159" s="141" t="str">
        <f t="shared" si="6"/>
        <v xml:space="preserve"> </v>
      </c>
      <c r="E159" s="139">
        <v>1.1574074074074073E-5</v>
      </c>
      <c r="F159" s="140" t="e">
        <f t="shared" si="7"/>
        <v>#N/A</v>
      </c>
      <c r="G159" t="str">
        <f>IF((ISERROR((VLOOKUP(B159,Calculation!C$2:C$368,1,FALSE)))),"not entered","")</f>
        <v/>
      </c>
    </row>
    <row r="160" spans="2:7">
      <c r="B160" s="137" t="s">
        <v>8</v>
      </c>
      <c r="C160" s="141" t="str">
        <f t="shared" si="8"/>
        <v xml:space="preserve"> </v>
      </c>
      <c r="D160" s="141" t="str">
        <f t="shared" si="6"/>
        <v xml:space="preserve"> </v>
      </c>
      <c r="E160" s="139">
        <v>1.1574074074074073E-5</v>
      </c>
      <c r="F160" s="140" t="e">
        <f t="shared" si="7"/>
        <v>#N/A</v>
      </c>
      <c r="G160" t="str">
        <f>IF((ISERROR((VLOOKUP(B160,Calculation!C$2:C$368,1,FALSE)))),"not entered","")</f>
        <v/>
      </c>
    </row>
    <row r="161" spans="2:7">
      <c r="B161" s="137" t="s">
        <v>8</v>
      </c>
      <c r="C161" s="141" t="str">
        <f t="shared" si="8"/>
        <v xml:space="preserve"> </v>
      </c>
      <c r="D161" s="141" t="str">
        <f t="shared" si="6"/>
        <v xml:space="preserve"> </v>
      </c>
      <c r="E161" s="139">
        <v>1.1574074074074073E-5</v>
      </c>
      <c r="F161" s="140" t="e">
        <f t="shared" si="7"/>
        <v>#N/A</v>
      </c>
      <c r="G161" t="str">
        <f>IF((ISERROR((VLOOKUP(B161,Calculation!C$2:C$368,1,FALSE)))),"not entered","")</f>
        <v/>
      </c>
    </row>
    <row r="162" spans="2:7">
      <c r="B162" s="137" t="s">
        <v>8</v>
      </c>
      <c r="C162" s="141" t="str">
        <f t="shared" si="8"/>
        <v xml:space="preserve"> </v>
      </c>
      <c r="D162" s="141" t="str">
        <f t="shared" si="6"/>
        <v xml:space="preserve"> </v>
      </c>
      <c r="E162" s="139">
        <v>1.1574074074074073E-5</v>
      </c>
      <c r="F162" s="140" t="e">
        <f t="shared" si="7"/>
        <v>#N/A</v>
      </c>
      <c r="G162" t="str">
        <f>IF((ISERROR((VLOOKUP(B162,Calculation!C$2:C$368,1,FALSE)))),"not entered","")</f>
        <v/>
      </c>
    </row>
    <row r="163" spans="2:7">
      <c r="B163" s="137" t="s">
        <v>8</v>
      </c>
      <c r="C163" s="141" t="str">
        <f t="shared" si="8"/>
        <v xml:space="preserve"> </v>
      </c>
      <c r="D163" s="141" t="str">
        <f t="shared" si="6"/>
        <v xml:space="preserve"> </v>
      </c>
      <c r="E163" s="139">
        <v>1.1574074074074073E-5</v>
      </c>
      <c r="F163" s="140" t="e">
        <f t="shared" si="7"/>
        <v>#N/A</v>
      </c>
      <c r="G163" t="str">
        <f>IF((ISERROR((VLOOKUP(B163,Calculation!C$2:C$368,1,FALSE)))),"not entered","")</f>
        <v/>
      </c>
    </row>
    <row r="164" spans="2:7">
      <c r="B164" s="137" t="s">
        <v>8</v>
      </c>
      <c r="C164" s="141" t="str">
        <f t="shared" si="8"/>
        <v xml:space="preserve"> </v>
      </c>
      <c r="D164" s="141" t="str">
        <f t="shared" si="6"/>
        <v xml:space="preserve"> </v>
      </c>
      <c r="E164" s="139">
        <v>1.1574074074074073E-5</v>
      </c>
      <c r="F164" s="140" t="e">
        <f t="shared" si="7"/>
        <v>#N/A</v>
      </c>
      <c r="G164" t="str">
        <f>IF((ISERROR((VLOOKUP(B164,Calculation!C$2:C$368,1,FALSE)))),"not entered","")</f>
        <v/>
      </c>
    </row>
    <row r="165" spans="2:7">
      <c r="B165" s="137" t="s">
        <v>8</v>
      </c>
      <c r="C165" s="141" t="str">
        <f t="shared" si="8"/>
        <v xml:space="preserve"> </v>
      </c>
      <c r="D165" s="141" t="str">
        <f t="shared" si="6"/>
        <v xml:space="preserve"> </v>
      </c>
      <c r="E165" s="139">
        <v>1.1574074074074073E-5</v>
      </c>
      <c r="F165" s="140" t="e">
        <f t="shared" si="7"/>
        <v>#N/A</v>
      </c>
      <c r="G165" t="str">
        <f>IF((ISERROR((VLOOKUP(B165,Calculation!C$2:C$368,1,FALSE)))),"not entered","")</f>
        <v/>
      </c>
    </row>
    <row r="166" spans="2:7">
      <c r="B166" s="137" t="s">
        <v>8</v>
      </c>
      <c r="C166" s="141" t="str">
        <f t="shared" si="8"/>
        <v xml:space="preserve"> </v>
      </c>
      <c r="D166" s="141" t="str">
        <f t="shared" si="6"/>
        <v xml:space="preserve"> </v>
      </c>
      <c r="E166" s="139">
        <v>1.1574074074074073E-5</v>
      </c>
      <c r="F166" s="140" t="e">
        <f t="shared" si="7"/>
        <v>#N/A</v>
      </c>
      <c r="G166" t="str">
        <f>IF((ISERROR((VLOOKUP(B166,Calculation!C$2:C$368,1,FALSE)))),"not entered","")</f>
        <v/>
      </c>
    </row>
    <row r="167" spans="2:7">
      <c r="B167" s="137" t="s">
        <v>8</v>
      </c>
      <c r="C167" s="141" t="str">
        <f t="shared" si="8"/>
        <v xml:space="preserve"> </v>
      </c>
      <c r="D167" s="141" t="str">
        <f t="shared" si="6"/>
        <v xml:space="preserve"> </v>
      </c>
      <c r="E167" s="139">
        <v>1.1574074074074073E-5</v>
      </c>
      <c r="F167" s="140" t="e">
        <f t="shared" si="7"/>
        <v>#N/A</v>
      </c>
      <c r="G167" t="str">
        <f>IF((ISERROR((VLOOKUP(B167,Calculation!C$2:C$368,1,FALSE)))),"not entered","")</f>
        <v/>
      </c>
    </row>
    <row r="168" spans="2:7">
      <c r="B168" s="137" t="s">
        <v>8</v>
      </c>
      <c r="C168" s="141" t="str">
        <f t="shared" si="8"/>
        <v xml:space="preserve"> </v>
      </c>
      <c r="D168" s="141" t="str">
        <f t="shared" si="6"/>
        <v xml:space="preserve"> </v>
      </c>
      <c r="E168" s="139">
        <v>1.1574074074074073E-5</v>
      </c>
      <c r="F168" s="140" t="e">
        <f t="shared" si="7"/>
        <v>#N/A</v>
      </c>
      <c r="G168" t="str">
        <f>IF((ISERROR((VLOOKUP(B168,Calculation!C$2:C$368,1,FALSE)))),"not entered","")</f>
        <v/>
      </c>
    </row>
    <row r="169" spans="2:7">
      <c r="B169" s="137" t="s">
        <v>8</v>
      </c>
      <c r="C169" s="141" t="str">
        <f t="shared" si="8"/>
        <v xml:space="preserve"> </v>
      </c>
      <c r="D169" s="141" t="str">
        <f t="shared" si="6"/>
        <v xml:space="preserve"> </v>
      </c>
      <c r="E169" s="139">
        <v>1.1574074074074073E-5</v>
      </c>
      <c r="F169" s="140" t="e">
        <f t="shared" si="7"/>
        <v>#N/A</v>
      </c>
      <c r="G169" t="str">
        <f>IF((ISERROR((VLOOKUP(B169,Calculation!C$2:C$368,1,FALSE)))),"not entered","")</f>
        <v/>
      </c>
    </row>
    <row r="170" spans="2:7">
      <c r="B170" s="137" t="s">
        <v>8</v>
      </c>
      <c r="C170" s="141" t="str">
        <f t="shared" si="8"/>
        <v xml:space="preserve"> </v>
      </c>
      <c r="D170" s="141" t="str">
        <f t="shared" si="6"/>
        <v xml:space="preserve"> </v>
      </c>
      <c r="E170" s="139">
        <v>1.1574074074074073E-5</v>
      </c>
      <c r="F170" s="140" t="e">
        <f t="shared" si="7"/>
        <v>#N/A</v>
      </c>
      <c r="G170" t="str">
        <f>IF((ISERROR((VLOOKUP(B170,Calculation!C$2:C$368,1,FALSE)))),"not entered","")</f>
        <v/>
      </c>
    </row>
    <row r="171" spans="2:7">
      <c r="B171" s="137" t="s">
        <v>8</v>
      </c>
      <c r="C171" s="141" t="str">
        <f t="shared" si="8"/>
        <v xml:space="preserve"> </v>
      </c>
      <c r="D171" s="141" t="str">
        <f t="shared" si="6"/>
        <v xml:space="preserve"> </v>
      </c>
      <c r="E171" s="139">
        <v>1.1574074074074073E-5</v>
      </c>
      <c r="F171" s="140" t="e">
        <f t="shared" si="7"/>
        <v>#N/A</v>
      </c>
      <c r="G171" t="str">
        <f>IF((ISERROR((VLOOKUP(B171,Calculation!C$2:C$368,1,FALSE)))),"not entered","")</f>
        <v/>
      </c>
    </row>
    <row r="172" spans="2:7">
      <c r="B172" s="137" t="s">
        <v>8</v>
      </c>
      <c r="C172" s="141" t="str">
        <f t="shared" si="8"/>
        <v xml:space="preserve"> </v>
      </c>
      <c r="D172" s="141" t="str">
        <f t="shared" si="6"/>
        <v xml:space="preserve"> </v>
      </c>
      <c r="E172" s="139">
        <v>1.1574074074074073E-5</v>
      </c>
      <c r="F172" s="140" t="e">
        <f t="shared" si="7"/>
        <v>#N/A</v>
      </c>
      <c r="G172" t="str">
        <f>IF((ISERROR((VLOOKUP(B172,Calculation!C$2:C$368,1,FALSE)))),"not entered","")</f>
        <v/>
      </c>
    </row>
    <row r="173" spans="2:7">
      <c r="B173" s="137" t="s">
        <v>8</v>
      </c>
      <c r="C173" s="141" t="str">
        <f t="shared" si="8"/>
        <v xml:space="preserve"> </v>
      </c>
      <c r="D173" s="141" t="str">
        <f t="shared" si="6"/>
        <v xml:space="preserve"> </v>
      </c>
      <c r="E173" s="139">
        <v>1.1574074074074073E-5</v>
      </c>
      <c r="F173" s="140" t="e">
        <f t="shared" si="7"/>
        <v>#N/A</v>
      </c>
      <c r="G173" t="str">
        <f>IF((ISERROR((VLOOKUP(B173,Calculation!C$2:C$368,1,FALSE)))),"not entered","")</f>
        <v/>
      </c>
    </row>
    <row r="174" spans="2:7">
      <c r="B174" s="137" t="s">
        <v>8</v>
      </c>
      <c r="C174" s="141" t="str">
        <f t="shared" si="8"/>
        <v xml:space="preserve"> </v>
      </c>
      <c r="D174" s="141" t="str">
        <f t="shared" si="6"/>
        <v xml:space="preserve"> </v>
      </c>
      <c r="E174" s="139">
        <v>1.1574074074074073E-5</v>
      </c>
      <c r="F174" s="140" t="e">
        <f t="shared" si="7"/>
        <v>#N/A</v>
      </c>
      <c r="G174" t="str">
        <f>IF((ISERROR((VLOOKUP(B174,Calculation!C$2:C$368,1,FALSE)))),"not entered","")</f>
        <v/>
      </c>
    </row>
    <row r="175" spans="2:7">
      <c r="B175" s="137" t="s">
        <v>8</v>
      </c>
      <c r="C175" s="141" t="str">
        <f t="shared" si="8"/>
        <v xml:space="preserve"> </v>
      </c>
      <c r="D175" s="141" t="str">
        <f t="shared" si="6"/>
        <v xml:space="preserve"> </v>
      </c>
      <c r="E175" s="139">
        <v>1.1574074074074073E-5</v>
      </c>
      <c r="F175" s="140" t="e">
        <f t="shared" si="7"/>
        <v>#N/A</v>
      </c>
      <c r="G175" t="str">
        <f>IF((ISERROR((VLOOKUP(B175,Calculation!C$2:C$368,1,FALSE)))),"not entered","")</f>
        <v/>
      </c>
    </row>
    <row r="176" spans="2:7">
      <c r="B176" s="137" t="s">
        <v>8</v>
      </c>
      <c r="C176" s="141" t="str">
        <f t="shared" si="8"/>
        <v xml:space="preserve"> </v>
      </c>
      <c r="D176" s="141" t="str">
        <f t="shared" si="6"/>
        <v xml:space="preserve"> </v>
      </c>
      <c r="E176" s="139">
        <v>1.1574074074074073E-5</v>
      </c>
      <c r="F176" s="140" t="e">
        <f t="shared" si="7"/>
        <v>#N/A</v>
      </c>
      <c r="G176" t="str">
        <f>IF((ISERROR((VLOOKUP(B176,Calculation!C$2:C$368,1,FALSE)))),"not entered","")</f>
        <v/>
      </c>
    </row>
    <row r="177" spans="2:7">
      <c r="B177" s="137" t="s">
        <v>8</v>
      </c>
      <c r="C177" s="141" t="str">
        <f t="shared" si="8"/>
        <v xml:space="preserve"> </v>
      </c>
      <c r="D177" s="141" t="str">
        <f t="shared" si="6"/>
        <v xml:space="preserve"> </v>
      </c>
      <c r="E177" s="139">
        <v>1.1574074074074073E-5</v>
      </c>
      <c r="F177" s="140" t="e">
        <f t="shared" si="7"/>
        <v>#N/A</v>
      </c>
      <c r="G177" t="str">
        <f>IF((ISERROR((VLOOKUP(B177,Calculation!C$2:C$368,1,FALSE)))),"not entered","")</f>
        <v/>
      </c>
    </row>
    <row r="178" spans="2:7">
      <c r="B178" s="137" t="s">
        <v>8</v>
      </c>
      <c r="C178" s="141" t="str">
        <f t="shared" si="8"/>
        <v xml:space="preserve"> </v>
      </c>
      <c r="D178" s="141" t="str">
        <f t="shared" si="6"/>
        <v xml:space="preserve"> </v>
      </c>
      <c r="E178" s="139">
        <v>1.1574074074074073E-5</v>
      </c>
      <c r="F178" s="140" t="e">
        <f t="shared" si="7"/>
        <v>#N/A</v>
      </c>
      <c r="G178" t="str">
        <f>IF((ISERROR((VLOOKUP(B178,Calculation!C$2:C$368,1,FALSE)))),"not entered","")</f>
        <v/>
      </c>
    </row>
    <row r="179" spans="2:7">
      <c r="B179" s="137" t="s">
        <v>8</v>
      </c>
      <c r="C179" s="141" t="str">
        <f t="shared" si="8"/>
        <v xml:space="preserve"> </v>
      </c>
      <c r="D179" s="141" t="str">
        <f t="shared" si="6"/>
        <v xml:space="preserve"> </v>
      </c>
      <c r="E179" s="139">
        <v>1.1574074074074073E-5</v>
      </c>
      <c r="F179" s="140" t="e">
        <f t="shared" si="7"/>
        <v>#N/A</v>
      </c>
      <c r="G179" t="str">
        <f>IF((ISERROR((VLOOKUP(B179,Calculation!C$2:C$368,1,FALSE)))),"not entered","")</f>
        <v/>
      </c>
    </row>
    <row r="180" spans="2:7">
      <c r="B180" s="137" t="s">
        <v>8</v>
      </c>
      <c r="C180" s="141" t="str">
        <f t="shared" si="8"/>
        <v xml:space="preserve"> </v>
      </c>
      <c r="D180" s="141" t="str">
        <f t="shared" si="6"/>
        <v xml:space="preserve"> </v>
      </c>
      <c r="E180" s="139">
        <v>1.1574074074074073E-5</v>
      </c>
      <c r="F180" s="140" t="e">
        <f t="shared" si="7"/>
        <v>#N/A</v>
      </c>
      <c r="G180" t="str">
        <f>IF((ISERROR((VLOOKUP(B180,Calculation!C$2:C$368,1,FALSE)))),"not entered","")</f>
        <v/>
      </c>
    </row>
    <row r="181" spans="2:7">
      <c r="B181" s="137" t="s">
        <v>8</v>
      </c>
      <c r="C181" s="141" t="str">
        <f t="shared" si="8"/>
        <v xml:space="preserve"> </v>
      </c>
      <c r="D181" s="141" t="str">
        <f t="shared" si="6"/>
        <v xml:space="preserve"> </v>
      </c>
      <c r="E181" s="139">
        <v>1.1574074074074073E-5</v>
      </c>
      <c r="F181" s="140" t="e">
        <f t="shared" si="7"/>
        <v>#N/A</v>
      </c>
      <c r="G181" t="str">
        <f>IF((ISERROR((VLOOKUP(B181,Calculation!C$2:C$368,1,FALSE)))),"not entered","")</f>
        <v/>
      </c>
    </row>
    <row r="182" spans="2:7">
      <c r="B182" s="137" t="s">
        <v>8</v>
      </c>
      <c r="C182" s="141" t="str">
        <f t="shared" si="8"/>
        <v xml:space="preserve"> </v>
      </c>
      <c r="D182" s="141" t="str">
        <f t="shared" si="6"/>
        <v xml:space="preserve"> </v>
      </c>
      <c r="E182" s="139">
        <v>1.1574074074074073E-5</v>
      </c>
      <c r="F182" s="140" t="e">
        <f t="shared" si="7"/>
        <v>#N/A</v>
      </c>
      <c r="G182" t="str">
        <f>IF((ISERROR((VLOOKUP(B182,Calculation!C$2:C$368,1,FALSE)))),"not entered","")</f>
        <v/>
      </c>
    </row>
    <row r="183" spans="2:7">
      <c r="B183" s="137" t="s">
        <v>8</v>
      </c>
      <c r="C183" s="141" t="str">
        <f t="shared" si="8"/>
        <v xml:space="preserve"> </v>
      </c>
      <c r="D183" s="141" t="str">
        <f t="shared" si="6"/>
        <v xml:space="preserve"> </v>
      </c>
      <c r="E183" s="139">
        <v>1.1574074074074073E-5</v>
      </c>
      <c r="F183" s="140" t="e">
        <f t="shared" si="7"/>
        <v>#N/A</v>
      </c>
      <c r="G183" t="str">
        <f>IF((ISERROR((VLOOKUP(B183,Calculation!C$2:C$368,1,FALSE)))),"not entered","")</f>
        <v/>
      </c>
    </row>
    <row r="184" spans="2:7">
      <c r="B184" s="137" t="s">
        <v>8</v>
      </c>
      <c r="C184" s="141" t="str">
        <f t="shared" si="8"/>
        <v xml:space="preserve"> </v>
      </c>
      <c r="D184" s="141" t="str">
        <f t="shared" si="6"/>
        <v xml:space="preserve"> </v>
      </c>
      <c r="E184" s="139">
        <v>1.1574074074074073E-5</v>
      </c>
      <c r="F184" s="140" t="e">
        <f t="shared" si="7"/>
        <v>#N/A</v>
      </c>
      <c r="G184" t="str">
        <f>IF((ISERROR((VLOOKUP(B184,Calculation!C$2:C$368,1,FALSE)))),"not entered","")</f>
        <v/>
      </c>
    </row>
    <row r="185" spans="2:7">
      <c r="B185" s="137" t="s">
        <v>8</v>
      </c>
      <c r="C185" s="141" t="str">
        <f t="shared" si="8"/>
        <v xml:space="preserve"> </v>
      </c>
      <c r="D185" s="141" t="str">
        <f t="shared" si="6"/>
        <v xml:space="preserve"> </v>
      </c>
      <c r="E185" s="139">
        <v>1.1574074074074073E-5</v>
      </c>
      <c r="F185" s="140" t="e">
        <f t="shared" si="7"/>
        <v>#N/A</v>
      </c>
      <c r="G185" t="str">
        <f>IF((ISERROR((VLOOKUP(B185,Calculation!C$2:C$368,1,FALSE)))),"not entered","")</f>
        <v/>
      </c>
    </row>
    <row r="186" spans="2:7">
      <c r="B186" s="137" t="s">
        <v>8</v>
      </c>
      <c r="C186" s="141" t="str">
        <f t="shared" si="8"/>
        <v xml:space="preserve"> </v>
      </c>
      <c r="D186" s="141" t="str">
        <f t="shared" si="6"/>
        <v xml:space="preserve"> </v>
      </c>
      <c r="E186" s="139">
        <v>1.1574074074074073E-5</v>
      </c>
      <c r="F186" s="140" t="e">
        <f t="shared" si="7"/>
        <v>#N/A</v>
      </c>
      <c r="G186" t="str">
        <f>IF((ISERROR((VLOOKUP(B186,Calculation!C$2:C$368,1,FALSE)))),"not entered","")</f>
        <v/>
      </c>
    </row>
    <row r="187" spans="2:7">
      <c r="B187" s="137" t="s">
        <v>8</v>
      </c>
      <c r="C187" s="141" t="str">
        <f t="shared" si="8"/>
        <v xml:space="preserve"> </v>
      </c>
      <c r="D187" s="141" t="str">
        <f t="shared" si="6"/>
        <v xml:space="preserve"> </v>
      </c>
      <c r="E187" s="139">
        <v>1.1574074074074073E-5</v>
      </c>
      <c r="F187" s="140" t="e">
        <f t="shared" si="7"/>
        <v>#N/A</v>
      </c>
      <c r="G187" t="str">
        <f>IF((ISERROR((VLOOKUP(B187,Calculation!C$2:C$368,1,FALSE)))),"not entered","")</f>
        <v/>
      </c>
    </row>
    <row r="188" spans="2:7">
      <c r="B188" s="137" t="s">
        <v>8</v>
      </c>
      <c r="C188" s="141" t="str">
        <f t="shared" si="8"/>
        <v xml:space="preserve"> </v>
      </c>
      <c r="D188" s="141" t="str">
        <f t="shared" si="6"/>
        <v xml:space="preserve"> </v>
      </c>
      <c r="E188" s="139">
        <v>1.1574074074074073E-5</v>
      </c>
      <c r="F188" s="140" t="e">
        <f t="shared" si="7"/>
        <v>#N/A</v>
      </c>
      <c r="G188" t="str">
        <f>IF((ISERROR((VLOOKUP(B188,Calculation!C$2:C$368,1,FALSE)))),"not entered","")</f>
        <v/>
      </c>
    </row>
    <row r="189" spans="2:7">
      <c r="B189" s="137" t="s">
        <v>8</v>
      </c>
      <c r="C189" s="141" t="str">
        <f t="shared" si="8"/>
        <v xml:space="preserve"> </v>
      </c>
      <c r="D189" s="141" t="str">
        <f t="shared" si="6"/>
        <v xml:space="preserve"> </v>
      </c>
      <c r="E189" s="139">
        <v>1.1574074074074073E-5</v>
      </c>
      <c r="F189" s="140" t="e">
        <f t="shared" si="7"/>
        <v>#N/A</v>
      </c>
      <c r="G189" t="str">
        <f>IF((ISERROR((VLOOKUP(B189,Calculation!C$2:C$368,1,FALSE)))),"not entered","")</f>
        <v/>
      </c>
    </row>
    <row r="190" spans="2:7">
      <c r="B190" s="137" t="s">
        <v>8</v>
      </c>
      <c r="C190" s="141" t="str">
        <f t="shared" si="8"/>
        <v xml:space="preserve"> </v>
      </c>
      <c r="D190" s="141" t="str">
        <f t="shared" si="6"/>
        <v xml:space="preserve"> </v>
      </c>
      <c r="E190" s="139">
        <v>1.1574074074074073E-5</v>
      </c>
      <c r="F190" s="140" t="e">
        <f t="shared" si="7"/>
        <v>#N/A</v>
      </c>
      <c r="G190" t="str">
        <f>IF((ISERROR((VLOOKUP(B190,Calculation!C$2:C$368,1,FALSE)))),"not entered","")</f>
        <v/>
      </c>
    </row>
    <row r="191" spans="2:7">
      <c r="B191" s="137" t="s">
        <v>8</v>
      </c>
      <c r="C191" s="141" t="str">
        <f t="shared" si="8"/>
        <v xml:space="preserve"> </v>
      </c>
      <c r="D191" s="141" t="str">
        <f t="shared" si="6"/>
        <v xml:space="preserve"> </v>
      </c>
      <c r="E191" s="139">
        <v>1.1574074074074073E-5</v>
      </c>
      <c r="F191" s="140" t="e">
        <f t="shared" si="7"/>
        <v>#N/A</v>
      </c>
      <c r="G191" t="str">
        <f>IF((ISERROR((VLOOKUP(B191,Calculation!C$2:C$368,1,FALSE)))),"not entered","")</f>
        <v/>
      </c>
    </row>
    <row r="192" spans="2:7">
      <c r="B192" s="137" t="s">
        <v>8</v>
      </c>
      <c r="C192" s="141" t="str">
        <f t="shared" si="8"/>
        <v xml:space="preserve"> </v>
      </c>
      <c r="D192" s="141" t="str">
        <f t="shared" si="6"/>
        <v xml:space="preserve"> </v>
      </c>
      <c r="E192" s="139">
        <v>1.1574074074074073E-5</v>
      </c>
      <c r="F192" s="140" t="e">
        <f t="shared" si="7"/>
        <v>#N/A</v>
      </c>
      <c r="G192" t="str">
        <f>IF((ISERROR((VLOOKUP(B192,Calculation!C$2:C$368,1,FALSE)))),"not entered","")</f>
        <v/>
      </c>
    </row>
    <row r="193" spans="2:7">
      <c r="B193" s="137" t="s">
        <v>8</v>
      </c>
      <c r="C193" s="141" t="str">
        <f t="shared" si="8"/>
        <v xml:space="preserve"> </v>
      </c>
      <c r="D193" s="141" t="str">
        <f t="shared" si="6"/>
        <v xml:space="preserve"> </v>
      </c>
      <c r="E193" s="139">
        <v>1.1574074074074073E-5</v>
      </c>
      <c r="F193" s="140" t="e">
        <f t="shared" si="7"/>
        <v>#N/A</v>
      </c>
      <c r="G193" t="str">
        <f>IF((ISERROR((VLOOKUP(B193,Calculation!C$2:C$368,1,FALSE)))),"not entered","")</f>
        <v/>
      </c>
    </row>
    <row r="194" spans="2:7">
      <c r="B194" s="137" t="s">
        <v>8</v>
      </c>
      <c r="C194" s="141" t="str">
        <f t="shared" si="8"/>
        <v xml:space="preserve"> </v>
      </c>
      <c r="D194" s="141" t="str">
        <f t="shared" si="6"/>
        <v xml:space="preserve"> </v>
      </c>
      <c r="E194" s="139">
        <v>1.1574074074074073E-5</v>
      </c>
      <c r="F194" s="140" t="e">
        <f t="shared" si="7"/>
        <v>#N/A</v>
      </c>
      <c r="G194" t="str">
        <f>IF((ISERROR((VLOOKUP(B194,Calculation!C$2:C$368,1,FALSE)))),"not entered","")</f>
        <v/>
      </c>
    </row>
    <row r="195" spans="2:7">
      <c r="B195" s="137" t="s">
        <v>8</v>
      </c>
      <c r="C195" s="141" t="str">
        <f t="shared" si="8"/>
        <v xml:space="preserve"> </v>
      </c>
      <c r="D195" s="141" t="str">
        <f t="shared" si="6"/>
        <v xml:space="preserve"> </v>
      </c>
      <c r="E195" s="139">
        <v>1.1574074074074073E-5</v>
      </c>
      <c r="F195" s="140" t="e">
        <f t="shared" si="7"/>
        <v>#N/A</v>
      </c>
      <c r="G195" t="str">
        <f>IF((ISERROR((VLOOKUP(B195,Calculation!C$2:C$368,1,FALSE)))),"not entered","")</f>
        <v/>
      </c>
    </row>
    <row r="196" spans="2:7">
      <c r="B196" s="137" t="s">
        <v>8</v>
      </c>
      <c r="C196" s="141" t="str">
        <f t="shared" si="8"/>
        <v xml:space="preserve"> </v>
      </c>
      <c r="D196" s="141" t="str">
        <f t="shared" si="6"/>
        <v xml:space="preserve"> </v>
      </c>
      <c r="E196" s="139">
        <v>1.1574074074074073E-5</v>
      </c>
      <c r="F196" s="140" t="e">
        <f t="shared" si="7"/>
        <v>#N/A</v>
      </c>
      <c r="G196" t="str">
        <f>IF((ISERROR((VLOOKUP(B196,Calculation!C$2:C$368,1,FALSE)))),"not entered","")</f>
        <v/>
      </c>
    </row>
    <row r="197" spans="2:7">
      <c r="B197" s="137" t="s">
        <v>8</v>
      </c>
      <c r="C197" s="141" t="str">
        <f t="shared" si="8"/>
        <v xml:space="preserve"> </v>
      </c>
      <c r="D197" s="141" t="str">
        <f t="shared" si="6"/>
        <v xml:space="preserve"> </v>
      </c>
      <c r="E197" s="139">
        <v>1.1574074074074073E-5</v>
      </c>
      <c r="F197" s="140" t="e">
        <f t="shared" si="7"/>
        <v>#N/A</v>
      </c>
      <c r="G197" t="str">
        <f>IF((ISERROR((VLOOKUP(B197,Calculation!C$2:C$368,1,FALSE)))),"not entered","")</f>
        <v/>
      </c>
    </row>
    <row r="198" spans="2:7">
      <c r="B198" s="137" t="s">
        <v>8</v>
      </c>
      <c r="C198" s="141" t="str">
        <f t="shared" si="8"/>
        <v xml:space="preserve"> </v>
      </c>
      <c r="D198" s="141" t="str">
        <f t="shared" ref="D198:D203" si="9">VLOOKUP(B198,name,2,FALSE)</f>
        <v xml:space="preserve"> </v>
      </c>
      <c r="E198" s="139">
        <v>1.1574074074074073E-5</v>
      </c>
      <c r="F198" s="140" t="e">
        <f t="shared" ref="F198:F203" si="10">(VLOOKUP(C198,C$4:E$5,3,FALSE))/(E198/10000)</f>
        <v>#N/A</v>
      </c>
      <c r="G198" t="str">
        <f>IF((ISERROR((VLOOKUP(B198,Calculation!C$2:C$368,1,FALSE)))),"not entered","")</f>
        <v/>
      </c>
    </row>
    <row r="199" spans="2:7">
      <c r="B199" s="137" t="s">
        <v>8</v>
      </c>
      <c r="C199" s="141" t="str">
        <f t="shared" si="8"/>
        <v xml:space="preserve"> </v>
      </c>
      <c r="D199" s="141" t="str">
        <f t="shared" si="9"/>
        <v xml:space="preserve"> </v>
      </c>
      <c r="E199" s="139">
        <v>1.1574074074074073E-5</v>
      </c>
      <c r="F199" s="140" t="e">
        <f t="shared" si="10"/>
        <v>#N/A</v>
      </c>
      <c r="G199" t="str">
        <f>IF((ISERROR((VLOOKUP(B199,Calculation!C$2:C$368,1,FALSE)))),"not entered","")</f>
        <v/>
      </c>
    </row>
    <row r="200" spans="2:7">
      <c r="B200" s="137" t="s">
        <v>8</v>
      </c>
      <c r="C200" s="141" t="str">
        <f t="shared" si="8"/>
        <v xml:space="preserve"> </v>
      </c>
      <c r="D200" s="141" t="str">
        <f t="shared" si="9"/>
        <v xml:space="preserve"> </v>
      </c>
      <c r="E200" s="139">
        <v>1.1574074074074073E-5</v>
      </c>
      <c r="F200" s="140" t="e">
        <f t="shared" si="10"/>
        <v>#N/A</v>
      </c>
      <c r="G200" t="str">
        <f>IF((ISERROR((VLOOKUP(B200,Calculation!C$2:C$368,1,FALSE)))),"not entered","")</f>
        <v/>
      </c>
    </row>
    <row r="201" spans="2:7">
      <c r="B201" s="137" t="s">
        <v>8</v>
      </c>
      <c r="C201" s="141" t="str">
        <f t="shared" si="8"/>
        <v xml:space="preserve"> </v>
      </c>
      <c r="D201" s="141" t="str">
        <f t="shared" si="9"/>
        <v xml:space="preserve"> </v>
      </c>
      <c r="E201" s="139">
        <v>1.1574074074074073E-5</v>
      </c>
      <c r="F201" s="140" t="e">
        <f t="shared" si="10"/>
        <v>#N/A</v>
      </c>
      <c r="G201" t="str">
        <f>IF((ISERROR((VLOOKUP(B201,Calculation!C$2:C$368,1,FALSE)))),"not entered","")</f>
        <v/>
      </c>
    </row>
    <row r="202" spans="2:7">
      <c r="B202" s="137" t="s">
        <v>8</v>
      </c>
      <c r="C202" s="141" t="str">
        <f t="shared" si="8"/>
        <v xml:space="preserve"> </v>
      </c>
      <c r="D202" s="141" t="str">
        <f t="shared" si="9"/>
        <v xml:space="preserve"> </v>
      </c>
      <c r="E202" s="139">
        <v>1.1574074074074073E-5</v>
      </c>
      <c r="F202" s="140" t="e">
        <f t="shared" si="10"/>
        <v>#N/A</v>
      </c>
      <c r="G202" t="str">
        <f>IF((ISERROR((VLOOKUP(B202,Calculation!C$2:C$368,1,FALSE)))),"not entered","")</f>
        <v/>
      </c>
    </row>
    <row r="203" spans="2:7">
      <c r="B203" s="137" t="s">
        <v>8</v>
      </c>
      <c r="C203" s="141" t="str">
        <f>VLOOKUP(B203,name,3,FALSE)</f>
        <v xml:space="preserve"> </v>
      </c>
      <c r="D203" s="141" t="str">
        <f t="shared" si="9"/>
        <v xml:space="preserve"> </v>
      </c>
      <c r="E203" s="139">
        <v>1.1574074074074073E-5</v>
      </c>
      <c r="F203" s="140" t="e">
        <f t="shared" si="10"/>
        <v>#N/A</v>
      </c>
      <c r="G203" t="str">
        <f>IF((ISERROR((VLOOKUP(B203,Calculation!C$2:C$368,1,FALSE)))),"not entered","")</f>
        <v/>
      </c>
    </row>
    <row r="204" spans="2:7" ht="13.5" thickBot="1">
      <c r="B204" s="142"/>
      <c r="C204" s="143"/>
      <c r="D204" s="143"/>
      <c r="E204" s="144"/>
      <c r="F204" s="145"/>
      <c r="G204" t="str">
        <f>IF((ISERROR((VLOOKUP(B204,Calculation!C$2:C$368,1,FALSE)))),"not entered","")</f>
        <v>not entered</v>
      </c>
    </row>
    <row r="205" spans="2:7" ht="13.5" thickBot="1">
      <c r="B205" s="74"/>
      <c r="C205" s="75"/>
      <c r="D205" s="75"/>
      <c r="E205" s="76"/>
      <c r="F205" s="77"/>
    </row>
    <row r="206" spans="2:7">
      <c r="B206" s="30"/>
      <c r="C206" s="57"/>
      <c r="D206" s="57"/>
      <c r="E206" s="31"/>
      <c r="F206" s="32"/>
    </row>
    <row r="207" spans="2:7">
      <c r="B207" s="30"/>
      <c r="C207" s="57"/>
      <c r="D207" s="57"/>
      <c r="E207" s="31"/>
      <c r="F207" s="32"/>
    </row>
    <row r="208" spans="2:7">
      <c r="B208" s="30"/>
      <c r="C208" s="57"/>
      <c r="D208" s="57"/>
      <c r="E208" s="31"/>
      <c r="F208" s="32"/>
    </row>
    <row r="209" spans="2:6">
      <c r="B209" s="30"/>
      <c r="C209" s="57"/>
      <c r="D209" s="57"/>
      <c r="E209" s="31"/>
      <c r="F209" s="32"/>
    </row>
  </sheetData>
  <phoneticPr fontId="2" type="noConversion"/>
  <conditionalFormatting sqref="B1:B3 B205:B209">
    <cfRule type="cellIs" dxfId="11" priority="3" stopIfTrue="1" operator="equal">
      <formula>"x"</formula>
    </cfRule>
  </conditionalFormatting>
  <conditionalFormatting sqref="G4:G205">
    <cfRule type="cellIs" dxfId="10" priority="4" stopIfTrue="1" operator="equal">
      <formula>#N/A</formula>
    </cfRule>
  </conditionalFormatting>
  <conditionalFormatting sqref="B4:B5 B7:B204">
    <cfRule type="cellIs" dxfId="9" priority="2" stopIfTrue="1" operator="equal">
      <formula>"x"</formula>
    </cfRule>
  </conditionalFormatting>
  <conditionalFormatting sqref="B6">
    <cfRule type="cellIs" dxfId="8" priority="1" stopIfTrue="1" operator="equal">
      <formula>"x"</formula>
    </cfRule>
  </conditionalFormatting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B1:G209"/>
  <sheetViews>
    <sheetView workbookViewId="0">
      <selection activeCell="B4" sqref="B4:F204"/>
    </sheetView>
  </sheetViews>
  <sheetFormatPr defaultRowHeight="12.75"/>
  <cols>
    <col min="1" max="1" width="1.85546875" customWidth="1"/>
    <col min="2" max="2" width="17.28515625" bestFit="1" customWidth="1"/>
    <col min="3" max="3" width="7.140625" bestFit="1" customWidth="1"/>
    <col min="4" max="4" width="22.140625" bestFit="1" customWidth="1"/>
    <col min="5" max="5" width="8.140625" bestFit="1" customWidth="1"/>
    <col min="6" max="6" width="8.5703125" bestFit="1" customWidth="1"/>
    <col min="7" max="7" width="10.285156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Races!E8</f>
        <v>Aqua 3</v>
      </c>
      <c r="C2" s="57"/>
      <c r="D2" s="31"/>
      <c r="E2" s="32"/>
    </row>
    <row r="3" spans="2:7" ht="13.5" thickBot="1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>
      <c r="B4" s="133" t="s">
        <v>69</v>
      </c>
      <c r="C4" s="134" t="s">
        <v>73</v>
      </c>
      <c r="D4" s="134"/>
      <c r="E4" s="135">
        <v>1.1574074074074073E-5</v>
      </c>
      <c r="F4" s="136"/>
      <c r="G4" t="str">
        <f>IF((ISERROR((VLOOKUP(B4,Calculation!C$2:C$368,1,FALSE)))),"not entered","")</f>
        <v/>
      </c>
    </row>
    <row r="5" spans="2:7">
      <c r="B5" s="137" t="s">
        <v>69</v>
      </c>
      <c r="C5" s="138" t="s">
        <v>74</v>
      </c>
      <c r="D5" s="138"/>
      <c r="E5" s="139">
        <v>1.1574074074074073E-5</v>
      </c>
      <c r="F5" s="140"/>
      <c r="G5" t="str">
        <f>IF((ISERROR((VLOOKUP(B5,Calculation!C$2:C$368,1,FALSE)))),"not entered","")</f>
        <v/>
      </c>
    </row>
    <row r="6" spans="2:7">
      <c r="B6" s="137" t="s">
        <v>8</v>
      </c>
      <c r="C6" s="141" t="str">
        <f>VLOOKUP(B6,name,3,FALSE)</f>
        <v xml:space="preserve"> </v>
      </c>
      <c r="D6" s="141" t="str">
        <f t="shared" ref="D6:D69" si="0">VLOOKUP(B6,name,2,FALSE)</f>
        <v xml:space="preserve"> </v>
      </c>
      <c r="E6" s="139">
        <v>1.1574074074074073E-5</v>
      </c>
      <c r="F6" s="140" t="e">
        <f t="shared" ref="F6:F69" si="1">(VLOOKUP(C6,C$4:E$5,3,FALSE))/(E6/10000)</f>
        <v>#N/A</v>
      </c>
      <c r="G6" t="str">
        <f>IF((ISERROR((VLOOKUP(B6,Calculation!C$2:C$368,1,FALSE)))),"not entered","")</f>
        <v/>
      </c>
    </row>
    <row r="7" spans="2:7">
      <c r="B7" s="137" t="s">
        <v>8</v>
      </c>
      <c r="C7" s="141" t="str">
        <f>VLOOKUP(B7,name,3,FALSE)</f>
        <v xml:space="preserve"> </v>
      </c>
      <c r="D7" s="141" t="str">
        <f t="shared" si="0"/>
        <v xml:space="preserve"> </v>
      </c>
      <c r="E7" s="139">
        <v>1.1574074074074073E-5</v>
      </c>
      <c r="F7" s="140" t="e">
        <f t="shared" si="1"/>
        <v>#N/A</v>
      </c>
      <c r="G7" t="str">
        <f>IF((ISERROR((VLOOKUP(B7,Calculation!C$2:C$368,1,FALSE)))),"not entered","")</f>
        <v/>
      </c>
    </row>
    <row r="8" spans="2:7">
      <c r="B8" s="137" t="s">
        <v>8</v>
      </c>
      <c r="C8" s="141" t="str">
        <f>VLOOKUP(B8,name,3,FALSE)</f>
        <v xml:space="preserve"> </v>
      </c>
      <c r="D8" s="141" t="str">
        <f t="shared" si="0"/>
        <v xml:space="preserve"> </v>
      </c>
      <c r="E8" s="139">
        <v>1.1574074074074073E-5</v>
      </c>
      <c r="F8" s="140" t="e">
        <f>(VLOOKUP(C8,C$4:E$5,3,FALSE))/(E8/10000)</f>
        <v>#N/A</v>
      </c>
      <c r="G8" t="str">
        <f>IF((ISERROR((VLOOKUP(B8,Calculation!C$2:C$368,1,FALSE)))),"not entered","")</f>
        <v/>
      </c>
    </row>
    <row r="9" spans="2:7">
      <c r="B9" s="137" t="s">
        <v>8</v>
      </c>
      <c r="C9" s="141" t="str">
        <f>VLOOKUP(B9,name,3,FALSE)</f>
        <v xml:space="preserve"> </v>
      </c>
      <c r="D9" s="141" t="str">
        <f t="shared" si="0"/>
        <v xml:space="preserve"> </v>
      </c>
      <c r="E9" s="139">
        <v>1.1574074074074073E-5</v>
      </c>
      <c r="F9" s="140" t="e">
        <f t="shared" si="1"/>
        <v>#N/A</v>
      </c>
      <c r="G9" t="str">
        <f>IF((ISERROR((VLOOKUP(B9,Calculation!C$2:C$368,1,FALSE)))),"not entered","")</f>
        <v/>
      </c>
    </row>
    <row r="10" spans="2:7">
      <c r="B10" s="137" t="s">
        <v>8</v>
      </c>
      <c r="C10" s="141" t="str">
        <f>VLOOKUP(B10,name,3,FALSE)</f>
        <v xml:space="preserve"> </v>
      </c>
      <c r="D10" s="141" t="str">
        <f t="shared" si="0"/>
        <v xml:space="preserve"> </v>
      </c>
      <c r="E10" s="139">
        <v>1.1574074074074073E-5</v>
      </c>
      <c r="F10" s="140" t="e">
        <f t="shared" si="1"/>
        <v>#N/A</v>
      </c>
      <c r="G10" t="str">
        <f>IF((ISERROR((VLOOKUP(B10,Calculation!C$2:C$368,1,FALSE)))),"not entered","")</f>
        <v/>
      </c>
    </row>
    <row r="11" spans="2:7">
      <c r="B11" s="137" t="s">
        <v>8</v>
      </c>
      <c r="C11" s="141" t="str">
        <f t="shared" ref="C11:C74" si="2">VLOOKUP(B11,name,3,FALSE)</f>
        <v xml:space="preserve"> </v>
      </c>
      <c r="D11" s="141" t="str">
        <f t="shared" si="0"/>
        <v xml:space="preserve"> </v>
      </c>
      <c r="E11" s="139">
        <v>1.1574074074074073E-5</v>
      </c>
      <c r="F11" s="140" t="e">
        <f t="shared" si="1"/>
        <v>#N/A</v>
      </c>
      <c r="G11" t="str">
        <f>IF((ISERROR((VLOOKUP(B11,Calculation!C$2:C$368,1,FALSE)))),"not entered","")</f>
        <v/>
      </c>
    </row>
    <row r="12" spans="2:7">
      <c r="B12" s="137" t="s">
        <v>8</v>
      </c>
      <c r="C12" s="141" t="str">
        <f t="shared" si="2"/>
        <v xml:space="preserve"> </v>
      </c>
      <c r="D12" s="141" t="str">
        <f t="shared" si="0"/>
        <v xml:space="preserve"> </v>
      </c>
      <c r="E12" s="139">
        <v>1.1574074074074073E-5</v>
      </c>
      <c r="F12" s="140" t="e">
        <f t="shared" si="1"/>
        <v>#N/A</v>
      </c>
      <c r="G12" t="str">
        <f>IF((ISERROR((VLOOKUP(B12,Calculation!C$2:C$368,1,FALSE)))),"not entered","")</f>
        <v/>
      </c>
    </row>
    <row r="13" spans="2:7">
      <c r="B13" s="137" t="s">
        <v>8</v>
      </c>
      <c r="C13" s="141" t="str">
        <f t="shared" si="2"/>
        <v xml:space="preserve"> </v>
      </c>
      <c r="D13" s="141" t="str">
        <f t="shared" si="0"/>
        <v xml:space="preserve"> </v>
      </c>
      <c r="E13" s="139">
        <v>1.1574074074074073E-5</v>
      </c>
      <c r="F13" s="140" t="e">
        <f t="shared" si="1"/>
        <v>#N/A</v>
      </c>
      <c r="G13" t="str">
        <f>IF((ISERROR((VLOOKUP(B13,Calculation!C$2:C$368,1,FALSE)))),"not entered","")</f>
        <v/>
      </c>
    </row>
    <row r="14" spans="2:7">
      <c r="B14" s="137" t="s">
        <v>8</v>
      </c>
      <c r="C14" s="141" t="str">
        <f t="shared" si="2"/>
        <v xml:space="preserve"> </v>
      </c>
      <c r="D14" s="141" t="str">
        <f t="shared" si="0"/>
        <v xml:space="preserve"> </v>
      </c>
      <c r="E14" s="139">
        <v>1.1574074074074073E-5</v>
      </c>
      <c r="F14" s="140" t="e">
        <f t="shared" si="1"/>
        <v>#N/A</v>
      </c>
      <c r="G14" t="str">
        <f>IF((ISERROR((VLOOKUP(B14,Calculation!C$2:C$368,1,FALSE)))),"not entered","")</f>
        <v/>
      </c>
    </row>
    <row r="15" spans="2:7">
      <c r="B15" s="137" t="s">
        <v>8</v>
      </c>
      <c r="C15" s="141" t="str">
        <f t="shared" si="2"/>
        <v xml:space="preserve"> </v>
      </c>
      <c r="D15" s="141" t="str">
        <f t="shared" si="0"/>
        <v xml:space="preserve"> </v>
      </c>
      <c r="E15" s="139">
        <v>1.1574074074074073E-5</v>
      </c>
      <c r="F15" s="140" t="e">
        <f t="shared" si="1"/>
        <v>#N/A</v>
      </c>
      <c r="G15" t="str">
        <f>IF((ISERROR((VLOOKUP(B15,Calculation!C$2:C$368,1,FALSE)))),"not entered","")</f>
        <v/>
      </c>
    </row>
    <row r="16" spans="2:7">
      <c r="B16" s="137" t="s">
        <v>8</v>
      </c>
      <c r="C16" s="141" t="str">
        <f t="shared" si="2"/>
        <v xml:space="preserve"> </v>
      </c>
      <c r="D16" s="141" t="str">
        <f t="shared" si="0"/>
        <v xml:space="preserve"> </v>
      </c>
      <c r="E16" s="139">
        <v>1.1574074074074073E-5</v>
      </c>
      <c r="F16" s="140" t="e">
        <f t="shared" si="1"/>
        <v>#N/A</v>
      </c>
      <c r="G16" t="str">
        <f>IF((ISERROR((VLOOKUP(B16,Calculation!C$2:C$368,1,FALSE)))),"not entered","")</f>
        <v/>
      </c>
    </row>
    <row r="17" spans="2:7">
      <c r="B17" s="137" t="s">
        <v>8</v>
      </c>
      <c r="C17" s="141" t="str">
        <f t="shared" si="2"/>
        <v xml:space="preserve"> </v>
      </c>
      <c r="D17" s="141" t="str">
        <f t="shared" si="0"/>
        <v xml:space="preserve"> </v>
      </c>
      <c r="E17" s="139">
        <v>1.1574074074074073E-5</v>
      </c>
      <c r="F17" s="140" t="e">
        <f t="shared" si="1"/>
        <v>#N/A</v>
      </c>
      <c r="G17" t="str">
        <f>IF((ISERROR((VLOOKUP(B17,Calculation!C$2:C$368,1,FALSE)))),"not entered","")</f>
        <v/>
      </c>
    </row>
    <row r="18" spans="2:7">
      <c r="B18" s="137" t="s">
        <v>8</v>
      </c>
      <c r="C18" s="141" t="str">
        <f t="shared" si="2"/>
        <v xml:space="preserve"> </v>
      </c>
      <c r="D18" s="141" t="str">
        <f t="shared" si="0"/>
        <v xml:space="preserve"> </v>
      </c>
      <c r="E18" s="139">
        <v>1.1574074074074073E-5</v>
      </c>
      <c r="F18" s="140" t="e">
        <f t="shared" si="1"/>
        <v>#N/A</v>
      </c>
      <c r="G18" t="str">
        <f>IF((ISERROR((VLOOKUP(B18,Calculation!C$2:C$368,1,FALSE)))),"not entered","")</f>
        <v/>
      </c>
    </row>
    <row r="19" spans="2:7">
      <c r="B19" s="137" t="s">
        <v>8</v>
      </c>
      <c r="C19" s="141" t="str">
        <f t="shared" si="2"/>
        <v xml:space="preserve"> </v>
      </c>
      <c r="D19" s="141" t="str">
        <f t="shared" si="0"/>
        <v xml:space="preserve"> </v>
      </c>
      <c r="E19" s="139">
        <v>1.1574074074074073E-5</v>
      </c>
      <c r="F19" s="140" t="e">
        <f t="shared" si="1"/>
        <v>#N/A</v>
      </c>
      <c r="G19" t="str">
        <f>IF((ISERROR((VLOOKUP(B19,Calculation!C$2:C$368,1,FALSE)))),"not entered","")</f>
        <v/>
      </c>
    </row>
    <row r="20" spans="2:7">
      <c r="B20" s="137" t="s">
        <v>8</v>
      </c>
      <c r="C20" s="141" t="str">
        <f t="shared" si="2"/>
        <v xml:space="preserve"> </v>
      </c>
      <c r="D20" s="141" t="str">
        <f t="shared" si="0"/>
        <v xml:space="preserve"> </v>
      </c>
      <c r="E20" s="139">
        <v>1.1574074074074073E-5</v>
      </c>
      <c r="F20" s="140" t="e">
        <f t="shared" si="1"/>
        <v>#N/A</v>
      </c>
      <c r="G20" t="str">
        <f>IF((ISERROR((VLOOKUP(B20,Calculation!C$2:C$368,1,FALSE)))),"not entered","")</f>
        <v/>
      </c>
    </row>
    <row r="21" spans="2:7">
      <c r="B21" s="137" t="s">
        <v>8</v>
      </c>
      <c r="C21" s="141" t="str">
        <f t="shared" si="2"/>
        <v xml:space="preserve"> </v>
      </c>
      <c r="D21" s="141" t="str">
        <f t="shared" si="0"/>
        <v xml:space="preserve"> </v>
      </c>
      <c r="E21" s="139">
        <v>1.1574074074074073E-5</v>
      </c>
      <c r="F21" s="140" t="e">
        <f t="shared" si="1"/>
        <v>#N/A</v>
      </c>
      <c r="G21" t="str">
        <f>IF((ISERROR((VLOOKUP(B21,Calculation!C$2:C$368,1,FALSE)))),"not entered","")</f>
        <v/>
      </c>
    </row>
    <row r="22" spans="2:7">
      <c r="B22" s="137" t="s">
        <v>8</v>
      </c>
      <c r="C22" s="141" t="str">
        <f t="shared" si="2"/>
        <v xml:space="preserve"> </v>
      </c>
      <c r="D22" s="141" t="str">
        <f t="shared" si="0"/>
        <v xml:space="preserve"> </v>
      </c>
      <c r="E22" s="139">
        <v>1.1574074074074073E-5</v>
      </c>
      <c r="F22" s="140" t="e">
        <f t="shared" si="1"/>
        <v>#N/A</v>
      </c>
      <c r="G22" t="str">
        <f>IF((ISERROR((VLOOKUP(B22,Calculation!C$2:C$368,1,FALSE)))),"not entered","")</f>
        <v/>
      </c>
    </row>
    <row r="23" spans="2:7">
      <c r="B23" s="137" t="s">
        <v>8</v>
      </c>
      <c r="C23" s="141" t="str">
        <f t="shared" si="2"/>
        <v xml:space="preserve"> </v>
      </c>
      <c r="D23" s="141" t="str">
        <f t="shared" si="0"/>
        <v xml:space="preserve"> </v>
      </c>
      <c r="E23" s="139">
        <v>1.1574074074074073E-5</v>
      </c>
      <c r="F23" s="140" t="e">
        <f t="shared" si="1"/>
        <v>#N/A</v>
      </c>
      <c r="G23" t="str">
        <f>IF((ISERROR((VLOOKUP(B23,Calculation!C$2:C$368,1,FALSE)))),"not entered","")</f>
        <v/>
      </c>
    </row>
    <row r="24" spans="2:7">
      <c r="B24" s="137" t="s">
        <v>8</v>
      </c>
      <c r="C24" s="141" t="str">
        <f t="shared" si="2"/>
        <v xml:space="preserve"> </v>
      </c>
      <c r="D24" s="141" t="str">
        <f t="shared" si="0"/>
        <v xml:space="preserve"> </v>
      </c>
      <c r="E24" s="139">
        <v>1.1574074074074073E-5</v>
      </c>
      <c r="F24" s="140" t="e">
        <f t="shared" si="1"/>
        <v>#N/A</v>
      </c>
      <c r="G24" t="str">
        <f>IF((ISERROR((VLOOKUP(B24,Calculation!C$2:C$368,1,FALSE)))),"not entered","")</f>
        <v/>
      </c>
    </row>
    <row r="25" spans="2:7">
      <c r="B25" s="137" t="s">
        <v>8</v>
      </c>
      <c r="C25" s="141" t="str">
        <f t="shared" si="2"/>
        <v xml:space="preserve"> </v>
      </c>
      <c r="D25" s="141" t="str">
        <f t="shared" si="0"/>
        <v xml:space="preserve"> </v>
      </c>
      <c r="E25" s="139">
        <v>1.1574074074074073E-5</v>
      </c>
      <c r="F25" s="140" t="e">
        <f t="shared" si="1"/>
        <v>#N/A</v>
      </c>
      <c r="G25" t="str">
        <f>IF((ISERROR((VLOOKUP(B25,Calculation!C$2:C$368,1,FALSE)))),"not entered","")</f>
        <v/>
      </c>
    </row>
    <row r="26" spans="2:7">
      <c r="B26" s="137" t="s">
        <v>8</v>
      </c>
      <c r="C26" s="141" t="str">
        <f t="shared" si="2"/>
        <v xml:space="preserve"> </v>
      </c>
      <c r="D26" s="141" t="str">
        <f t="shared" si="0"/>
        <v xml:space="preserve"> </v>
      </c>
      <c r="E26" s="139">
        <v>1.1574074074074073E-5</v>
      </c>
      <c r="F26" s="140" t="e">
        <f t="shared" si="1"/>
        <v>#N/A</v>
      </c>
      <c r="G26" t="str">
        <f>IF((ISERROR((VLOOKUP(B26,Calculation!C$2:C$368,1,FALSE)))),"not entered","")</f>
        <v/>
      </c>
    </row>
    <row r="27" spans="2:7">
      <c r="B27" s="137" t="s">
        <v>8</v>
      </c>
      <c r="C27" s="141" t="str">
        <f t="shared" si="2"/>
        <v xml:space="preserve"> </v>
      </c>
      <c r="D27" s="141" t="str">
        <f t="shared" si="0"/>
        <v xml:space="preserve"> </v>
      </c>
      <c r="E27" s="139">
        <v>1.1574074074074073E-5</v>
      </c>
      <c r="F27" s="140" t="e">
        <f t="shared" si="1"/>
        <v>#N/A</v>
      </c>
      <c r="G27" t="str">
        <f>IF((ISERROR((VLOOKUP(B27,Calculation!C$2:C$368,1,FALSE)))),"not entered","")</f>
        <v/>
      </c>
    </row>
    <row r="28" spans="2:7">
      <c r="B28" s="137" t="s">
        <v>8</v>
      </c>
      <c r="C28" s="141" t="str">
        <f t="shared" si="2"/>
        <v xml:space="preserve"> </v>
      </c>
      <c r="D28" s="141" t="str">
        <f t="shared" si="0"/>
        <v xml:space="preserve"> </v>
      </c>
      <c r="E28" s="139">
        <v>1.1574074074074073E-5</v>
      </c>
      <c r="F28" s="140" t="e">
        <f t="shared" si="1"/>
        <v>#N/A</v>
      </c>
      <c r="G28" t="str">
        <f>IF((ISERROR((VLOOKUP(B28,Calculation!C$2:C$368,1,FALSE)))),"not entered","")</f>
        <v/>
      </c>
    </row>
    <row r="29" spans="2:7">
      <c r="B29" s="137" t="s">
        <v>8</v>
      </c>
      <c r="C29" s="141" t="str">
        <f t="shared" si="2"/>
        <v xml:space="preserve"> </v>
      </c>
      <c r="D29" s="141" t="str">
        <f t="shared" si="0"/>
        <v xml:space="preserve"> </v>
      </c>
      <c r="E29" s="139">
        <v>1.1574074074074073E-5</v>
      </c>
      <c r="F29" s="140" t="e">
        <f t="shared" si="1"/>
        <v>#N/A</v>
      </c>
      <c r="G29" t="str">
        <f>IF((ISERROR((VLOOKUP(B29,Calculation!C$2:C$368,1,FALSE)))),"not entered","")</f>
        <v/>
      </c>
    </row>
    <row r="30" spans="2:7">
      <c r="B30" s="137" t="s">
        <v>8</v>
      </c>
      <c r="C30" s="141" t="str">
        <f t="shared" si="2"/>
        <v xml:space="preserve"> </v>
      </c>
      <c r="D30" s="141" t="str">
        <f t="shared" si="0"/>
        <v xml:space="preserve"> </v>
      </c>
      <c r="E30" s="139">
        <v>1.1574074074074073E-5</v>
      </c>
      <c r="F30" s="140" t="e">
        <f t="shared" si="1"/>
        <v>#N/A</v>
      </c>
      <c r="G30" t="str">
        <f>IF((ISERROR((VLOOKUP(B30,Calculation!C$2:C$368,1,FALSE)))),"not entered","")</f>
        <v/>
      </c>
    </row>
    <row r="31" spans="2:7">
      <c r="B31" s="137" t="s">
        <v>8</v>
      </c>
      <c r="C31" s="141" t="str">
        <f t="shared" si="2"/>
        <v xml:space="preserve"> </v>
      </c>
      <c r="D31" s="141" t="str">
        <f t="shared" si="0"/>
        <v xml:space="preserve"> </v>
      </c>
      <c r="E31" s="139">
        <v>1.1574074074074073E-5</v>
      </c>
      <c r="F31" s="140" t="e">
        <f t="shared" si="1"/>
        <v>#N/A</v>
      </c>
      <c r="G31" t="str">
        <f>IF((ISERROR((VLOOKUP(B31,Calculation!C$2:C$368,1,FALSE)))),"not entered","")</f>
        <v/>
      </c>
    </row>
    <row r="32" spans="2:7">
      <c r="B32" s="137" t="s">
        <v>8</v>
      </c>
      <c r="C32" s="141" t="str">
        <f t="shared" si="2"/>
        <v xml:space="preserve"> </v>
      </c>
      <c r="D32" s="141" t="str">
        <f t="shared" si="0"/>
        <v xml:space="preserve"> </v>
      </c>
      <c r="E32" s="139">
        <v>1.1574074074074073E-5</v>
      </c>
      <c r="F32" s="140" t="e">
        <f t="shared" si="1"/>
        <v>#N/A</v>
      </c>
      <c r="G32" t="str">
        <f>IF((ISERROR((VLOOKUP(B32,Calculation!C$2:C$368,1,FALSE)))),"not entered","")</f>
        <v/>
      </c>
    </row>
    <row r="33" spans="2:7">
      <c r="B33" s="137" t="s">
        <v>8</v>
      </c>
      <c r="C33" s="141" t="str">
        <f t="shared" si="2"/>
        <v xml:space="preserve"> </v>
      </c>
      <c r="D33" s="141" t="str">
        <f t="shared" si="0"/>
        <v xml:space="preserve"> </v>
      </c>
      <c r="E33" s="139">
        <v>1.1574074074074073E-5</v>
      </c>
      <c r="F33" s="140" t="e">
        <f t="shared" si="1"/>
        <v>#N/A</v>
      </c>
      <c r="G33" t="str">
        <f>IF((ISERROR((VLOOKUP(B33,Calculation!C$2:C$368,1,FALSE)))),"not entered","")</f>
        <v/>
      </c>
    </row>
    <row r="34" spans="2:7">
      <c r="B34" s="137" t="s">
        <v>8</v>
      </c>
      <c r="C34" s="141" t="str">
        <f t="shared" si="2"/>
        <v xml:space="preserve"> </v>
      </c>
      <c r="D34" s="141" t="str">
        <f t="shared" si="0"/>
        <v xml:space="preserve"> </v>
      </c>
      <c r="E34" s="139">
        <v>1.1574074074074073E-5</v>
      </c>
      <c r="F34" s="140" t="e">
        <f t="shared" si="1"/>
        <v>#N/A</v>
      </c>
      <c r="G34" t="str">
        <f>IF((ISERROR((VLOOKUP(B34,Calculation!C$2:C$368,1,FALSE)))),"not entered","")</f>
        <v/>
      </c>
    </row>
    <row r="35" spans="2:7">
      <c r="B35" s="137" t="s">
        <v>8</v>
      </c>
      <c r="C35" s="141" t="str">
        <f t="shared" si="2"/>
        <v xml:space="preserve"> </v>
      </c>
      <c r="D35" s="141" t="str">
        <f t="shared" si="0"/>
        <v xml:space="preserve"> </v>
      </c>
      <c r="E35" s="139">
        <v>1.1574074074074073E-5</v>
      </c>
      <c r="F35" s="140" t="e">
        <f t="shared" si="1"/>
        <v>#N/A</v>
      </c>
      <c r="G35" t="str">
        <f>IF((ISERROR((VLOOKUP(B35,Calculation!C$2:C$368,1,FALSE)))),"not entered","")</f>
        <v/>
      </c>
    </row>
    <row r="36" spans="2:7">
      <c r="B36" s="137" t="s">
        <v>8</v>
      </c>
      <c r="C36" s="141" t="str">
        <f t="shared" si="2"/>
        <v xml:space="preserve"> </v>
      </c>
      <c r="D36" s="141" t="str">
        <f t="shared" si="0"/>
        <v xml:space="preserve"> </v>
      </c>
      <c r="E36" s="139">
        <v>1.1574074074074073E-5</v>
      </c>
      <c r="F36" s="140" t="e">
        <f t="shared" si="1"/>
        <v>#N/A</v>
      </c>
      <c r="G36" t="str">
        <f>IF((ISERROR((VLOOKUP(B36,Calculation!C$2:C$368,1,FALSE)))),"not entered","")</f>
        <v/>
      </c>
    </row>
    <row r="37" spans="2:7">
      <c r="B37" s="137" t="s">
        <v>8</v>
      </c>
      <c r="C37" s="141" t="str">
        <f t="shared" si="2"/>
        <v xml:space="preserve"> </v>
      </c>
      <c r="D37" s="141" t="str">
        <f t="shared" si="0"/>
        <v xml:space="preserve"> </v>
      </c>
      <c r="E37" s="139">
        <v>1.1574074074074073E-5</v>
      </c>
      <c r="F37" s="140" t="e">
        <f t="shared" si="1"/>
        <v>#N/A</v>
      </c>
      <c r="G37" t="str">
        <f>IF((ISERROR((VLOOKUP(B37,Calculation!C$2:C$368,1,FALSE)))),"not entered","")</f>
        <v/>
      </c>
    </row>
    <row r="38" spans="2:7">
      <c r="B38" s="137" t="s">
        <v>8</v>
      </c>
      <c r="C38" s="141" t="str">
        <f t="shared" si="2"/>
        <v xml:space="preserve"> </v>
      </c>
      <c r="D38" s="141" t="str">
        <f t="shared" si="0"/>
        <v xml:space="preserve"> </v>
      </c>
      <c r="E38" s="139">
        <v>1.1574074074074073E-5</v>
      </c>
      <c r="F38" s="140" t="e">
        <f t="shared" si="1"/>
        <v>#N/A</v>
      </c>
      <c r="G38" t="str">
        <f>IF((ISERROR((VLOOKUP(B38,Calculation!C$2:C$368,1,FALSE)))),"not entered","")</f>
        <v/>
      </c>
    </row>
    <row r="39" spans="2:7">
      <c r="B39" s="137" t="s">
        <v>8</v>
      </c>
      <c r="C39" s="141" t="str">
        <f t="shared" si="2"/>
        <v xml:space="preserve"> </v>
      </c>
      <c r="D39" s="141" t="str">
        <f t="shared" si="0"/>
        <v xml:space="preserve"> </v>
      </c>
      <c r="E39" s="139">
        <v>1.1574074074074073E-5</v>
      </c>
      <c r="F39" s="140" t="e">
        <f t="shared" si="1"/>
        <v>#N/A</v>
      </c>
      <c r="G39" t="str">
        <f>IF((ISERROR((VLOOKUP(B39,Calculation!C$2:C$368,1,FALSE)))),"not entered","")</f>
        <v/>
      </c>
    </row>
    <row r="40" spans="2:7">
      <c r="B40" s="137" t="s">
        <v>8</v>
      </c>
      <c r="C40" s="141" t="str">
        <f t="shared" si="2"/>
        <v xml:space="preserve"> </v>
      </c>
      <c r="D40" s="141" t="str">
        <f t="shared" si="0"/>
        <v xml:space="preserve"> </v>
      </c>
      <c r="E40" s="139">
        <v>1.1574074074074073E-5</v>
      </c>
      <c r="F40" s="140" t="e">
        <f t="shared" si="1"/>
        <v>#N/A</v>
      </c>
      <c r="G40" t="str">
        <f>IF((ISERROR((VLOOKUP(B40,Calculation!C$2:C$368,1,FALSE)))),"not entered","")</f>
        <v/>
      </c>
    </row>
    <row r="41" spans="2:7">
      <c r="B41" s="137" t="s">
        <v>8</v>
      </c>
      <c r="C41" s="141" t="str">
        <f t="shared" si="2"/>
        <v xml:space="preserve"> </v>
      </c>
      <c r="D41" s="141" t="str">
        <f t="shared" si="0"/>
        <v xml:space="preserve"> </v>
      </c>
      <c r="E41" s="139">
        <v>1.1574074074074073E-5</v>
      </c>
      <c r="F41" s="140" t="e">
        <f t="shared" si="1"/>
        <v>#N/A</v>
      </c>
      <c r="G41" t="str">
        <f>IF((ISERROR((VLOOKUP(B41,Calculation!C$2:C$368,1,FALSE)))),"not entered","")</f>
        <v/>
      </c>
    </row>
    <row r="42" spans="2:7">
      <c r="B42" s="137" t="s">
        <v>8</v>
      </c>
      <c r="C42" s="141" t="str">
        <f t="shared" si="2"/>
        <v xml:space="preserve"> </v>
      </c>
      <c r="D42" s="141" t="str">
        <f t="shared" si="0"/>
        <v xml:space="preserve"> </v>
      </c>
      <c r="E42" s="139">
        <v>1.1574074074074073E-5</v>
      </c>
      <c r="F42" s="140" t="e">
        <f t="shared" si="1"/>
        <v>#N/A</v>
      </c>
      <c r="G42" t="str">
        <f>IF((ISERROR((VLOOKUP(B42,Calculation!C$2:C$368,1,FALSE)))),"not entered","")</f>
        <v/>
      </c>
    </row>
    <row r="43" spans="2:7">
      <c r="B43" s="137" t="s">
        <v>8</v>
      </c>
      <c r="C43" s="141" t="str">
        <f t="shared" si="2"/>
        <v xml:space="preserve"> </v>
      </c>
      <c r="D43" s="141" t="str">
        <f t="shared" si="0"/>
        <v xml:space="preserve"> </v>
      </c>
      <c r="E43" s="139">
        <v>1.1574074074074073E-5</v>
      </c>
      <c r="F43" s="140" t="e">
        <f t="shared" si="1"/>
        <v>#N/A</v>
      </c>
      <c r="G43" t="str">
        <f>IF((ISERROR((VLOOKUP(B43,Calculation!C$2:C$368,1,FALSE)))),"not entered","")</f>
        <v/>
      </c>
    </row>
    <row r="44" spans="2:7">
      <c r="B44" s="137" t="s">
        <v>8</v>
      </c>
      <c r="C44" s="141" t="str">
        <f t="shared" si="2"/>
        <v xml:space="preserve"> </v>
      </c>
      <c r="D44" s="141" t="str">
        <f t="shared" si="0"/>
        <v xml:space="preserve"> </v>
      </c>
      <c r="E44" s="139">
        <v>1.1574074074074073E-5</v>
      </c>
      <c r="F44" s="140" t="e">
        <f t="shared" si="1"/>
        <v>#N/A</v>
      </c>
      <c r="G44" t="str">
        <f>IF((ISERROR((VLOOKUP(B44,Calculation!C$2:C$368,1,FALSE)))),"not entered","")</f>
        <v/>
      </c>
    </row>
    <row r="45" spans="2:7">
      <c r="B45" s="137" t="s">
        <v>8</v>
      </c>
      <c r="C45" s="141" t="str">
        <f t="shared" si="2"/>
        <v xml:space="preserve"> </v>
      </c>
      <c r="D45" s="141" t="str">
        <f t="shared" si="0"/>
        <v xml:space="preserve"> </v>
      </c>
      <c r="E45" s="139">
        <v>1.1574074074074073E-5</v>
      </c>
      <c r="F45" s="140" t="e">
        <f t="shared" si="1"/>
        <v>#N/A</v>
      </c>
      <c r="G45" t="str">
        <f>IF((ISERROR((VLOOKUP(B45,Calculation!C$2:C$368,1,FALSE)))),"not entered","")</f>
        <v/>
      </c>
    </row>
    <row r="46" spans="2:7">
      <c r="B46" s="137" t="s">
        <v>8</v>
      </c>
      <c r="C46" s="141" t="str">
        <f t="shared" si="2"/>
        <v xml:space="preserve"> </v>
      </c>
      <c r="D46" s="141" t="str">
        <f t="shared" si="0"/>
        <v xml:space="preserve"> </v>
      </c>
      <c r="E46" s="139">
        <v>1.1574074074074073E-5</v>
      </c>
      <c r="F46" s="140" t="e">
        <f t="shared" si="1"/>
        <v>#N/A</v>
      </c>
      <c r="G46" t="str">
        <f>IF((ISERROR((VLOOKUP(B46,Calculation!C$2:C$368,1,FALSE)))),"not entered","")</f>
        <v/>
      </c>
    </row>
    <row r="47" spans="2:7">
      <c r="B47" s="137" t="s">
        <v>8</v>
      </c>
      <c r="C47" s="141" t="str">
        <f t="shared" si="2"/>
        <v xml:space="preserve"> </v>
      </c>
      <c r="D47" s="141" t="str">
        <f t="shared" si="0"/>
        <v xml:space="preserve"> </v>
      </c>
      <c r="E47" s="139">
        <v>1.1574074074074073E-5</v>
      </c>
      <c r="F47" s="140" t="e">
        <f t="shared" si="1"/>
        <v>#N/A</v>
      </c>
      <c r="G47" t="str">
        <f>IF((ISERROR((VLOOKUP(B47,Calculation!C$2:C$368,1,FALSE)))),"not entered","")</f>
        <v/>
      </c>
    </row>
    <row r="48" spans="2:7">
      <c r="B48" s="137" t="s">
        <v>8</v>
      </c>
      <c r="C48" s="141" t="str">
        <f t="shared" si="2"/>
        <v xml:space="preserve"> </v>
      </c>
      <c r="D48" s="141" t="str">
        <f t="shared" si="0"/>
        <v xml:space="preserve"> </v>
      </c>
      <c r="E48" s="139">
        <v>1.1574074074074073E-5</v>
      </c>
      <c r="F48" s="140" t="e">
        <f t="shared" si="1"/>
        <v>#N/A</v>
      </c>
      <c r="G48" t="str">
        <f>IF((ISERROR((VLOOKUP(B48,Calculation!C$2:C$368,1,FALSE)))),"not entered","")</f>
        <v/>
      </c>
    </row>
    <row r="49" spans="2:7">
      <c r="B49" s="137" t="s">
        <v>8</v>
      </c>
      <c r="C49" s="141" t="str">
        <f t="shared" si="2"/>
        <v xml:space="preserve"> </v>
      </c>
      <c r="D49" s="141" t="str">
        <f t="shared" si="0"/>
        <v xml:space="preserve"> </v>
      </c>
      <c r="E49" s="139">
        <v>1.1574074074074073E-5</v>
      </c>
      <c r="F49" s="140" t="e">
        <f t="shared" si="1"/>
        <v>#N/A</v>
      </c>
      <c r="G49" t="str">
        <f>IF((ISERROR((VLOOKUP(B49,Calculation!C$2:C$368,1,FALSE)))),"not entered","")</f>
        <v/>
      </c>
    </row>
    <row r="50" spans="2:7">
      <c r="B50" s="137" t="s">
        <v>8</v>
      </c>
      <c r="C50" s="141" t="str">
        <f t="shared" si="2"/>
        <v xml:space="preserve"> </v>
      </c>
      <c r="D50" s="141" t="str">
        <f t="shared" si="0"/>
        <v xml:space="preserve"> </v>
      </c>
      <c r="E50" s="139">
        <v>1.1574074074074073E-5</v>
      </c>
      <c r="F50" s="140" t="e">
        <f t="shared" si="1"/>
        <v>#N/A</v>
      </c>
      <c r="G50" t="str">
        <f>IF((ISERROR((VLOOKUP(B50,Calculation!C$2:C$368,1,FALSE)))),"not entered","")</f>
        <v/>
      </c>
    </row>
    <row r="51" spans="2:7">
      <c r="B51" s="137" t="s">
        <v>8</v>
      </c>
      <c r="C51" s="141" t="str">
        <f t="shared" si="2"/>
        <v xml:space="preserve"> </v>
      </c>
      <c r="D51" s="141" t="str">
        <f t="shared" si="0"/>
        <v xml:space="preserve"> </v>
      </c>
      <c r="E51" s="139">
        <v>1.1574074074074073E-5</v>
      </c>
      <c r="F51" s="140" t="e">
        <f t="shared" si="1"/>
        <v>#N/A</v>
      </c>
      <c r="G51" t="str">
        <f>IF((ISERROR((VLOOKUP(B51,Calculation!C$2:C$368,1,FALSE)))),"not entered","")</f>
        <v/>
      </c>
    </row>
    <row r="52" spans="2:7">
      <c r="B52" s="137" t="s">
        <v>8</v>
      </c>
      <c r="C52" s="141" t="str">
        <f t="shared" si="2"/>
        <v xml:space="preserve"> </v>
      </c>
      <c r="D52" s="141" t="str">
        <f t="shared" si="0"/>
        <v xml:space="preserve"> </v>
      </c>
      <c r="E52" s="139">
        <v>1.1574074074074073E-5</v>
      </c>
      <c r="F52" s="140" t="e">
        <f t="shared" si="1"/>
        <v>#N/A</v>
      </c>
      <c r="G52" t="str">
        <f>IF((ISERROR((VLOOKUP(B52,Calculation!C$2:C$368,1,FALSE)))),"not entered","")</f>
        <v/>
      </c>
    </row>
    <row r="53" spans="2:7">
      <c r="B53" s="137" t="s">
        <v>8</v>
      </c>
      <c r="C53" s="141" t="str">
        <f t="shared" si="2"/>
        <v xml:space="preserve"> </v>
      </c>
      <c r="D53" s="141" t="str">
        <f t="shared" si="0"/>
        <v xml:space="preserve"> </v>
      </c>
      <c r="E53" s="139">
        <v>1.1574074074074073E-5</v>
      </c>
      <c r="F53" s="140" t="e">
        <f t="shared" si="1"/>
        <v>#N/A</v>
      </c>
      <c r="G53" t="str">
        <f>IF((ISERROR((VLOOKUP(B53,Calculation!C$2:C$368,1,FALSE)))),"not entered","")</f>
        <v/>
      </c>
    </row>
    <row r="54" spans="2:7">
      <c r="B54" s="137" t="s">
        <v>8</v>
      </c>
      <c r="C54" s="141" t="str">
        <f t="shared" si="2"/>
        <v xml:space="preserve"> </v>
      </c>
      <c r="D54" s="141" t="str">
        <f t="shared" si="0"/>
        <v xml:space="preserve"> </v>
      </c>
      <c r="E54" s="139">
        <v>1.1574074074074073E-5</v>
      </c>
      <c r="F54" s="140" t="e">
        <f t="shared" si="1"/>
        <v>#N/A</v>
      </c>
      <c r="G54" t="str">
        <f>IF((ISERROR((VLOOKUP(B54,Calculation!C$2:C$368,1,FALSE)))),"not entered","")</f>
        <v/>
      </c>
    </row>
    <row r="55" spans="2:7">
      <c r="B55" s="137" t="s">
        <v>8</v>
      </c>
      <c r="C55" s="141" t="str">
        <f t="shared" si="2"/>
        <v xml:space="preserve"> </v>
      </c>
      <c r="D55" s="141" t="str">
        <f t="shared" si="0"/>
        <v xml:space="preserve"> </v>
      </c>
      <c r="E55" s="139">
        <v>1.1574074074074073E-5</v>
      </c>
      <c r="F55" s="140" t="e">
        <f t="shared" si="1"/>
        <v>#N/A</v>
      </c>
      <c r="G55" t="str">
        <f>IF((ISERROR((VLOOKUP(B55,Calculation!C$2:C$368,1,FALSE)))),"not entered","")</f>
        <v/>
      </c>
    </row>
    <row r="56" spans="2:7">
      <c r="B56" s="137" t="s">
        <v>8</v>
      </c>
      <c r="C56" s="141" t="str">
        <f t="shared" si="2"/>
        <v xml:space="preserve"> </v>
      </c>
      <c r="D56" s="141" t="str">
        <f t="shared" si="0"/>
        <v xml:space="preserve"> </v>
      </c>
      <c r="E56" s="139">
        <v>1.1574074074074073E-5</v>
      </c>
      <c r="F56" s="140" t="e">
        <f t="shared" si="1"/>
        <v>#N/A</v>
      </c>
      <c r="G56" t="str">
        <f>IF((ISERROR((VLOOKUP(B56,Calculation!C$2:C$368,1,FALSE)))),"not entered","")</f>
        <v/>
      </c>
    </row>
    <row r="57" spans="2:7">
      <c r="B57" s="137" t="s">
        <v>8</v>
      </c>
      <c r="C57" s="141" t="str">
        <f t="shared" si="2"/>
        <v xml:space="preserve"> </v>
      </c>
      <c r="D57" s="141" t="str">
        <f t="shared" si="0"/>
        <v xml:space="preserve"> </v>
      </c>
      <c r="E57" s="139">
        <v>1.1574074074074073E-5</v>
      </c>
      <c r="F57" s="140" t="e">
        <f t="shared" si="1"/>
        <v>#N/A</v>
      </c>
      <c r="G57" t="str">
        <f>IF((ISERROR((VLOOKUP(B57,Calculation!C$2:C$368,1,FALSE)))),"not entered","")</f>
        <v/>
      </c>
    </row>
    <row r="58" spans="2:7">
      <c r="B58" s="137" t="s">
        <v>8</v>
      </c>
      <c r="C58" s="141" t="str">
        <f t="shared" si="2"/>
        <v xml:space="preserve"> </v>
      </c>
      <c r="D58" s="141" t="str">
        <f t="shared" si="0"/>
        <v xml:space="preserve"> </v>
      </c>
      <c r="E58" s="139">
        <v>1.1574074074074073E-5</v>
      </c>
      <c r="F58" s="140" t="e">
        <f t="shared" si="1"/>
        <v>#N/A</v>
      </c>
      <c r="G58" t="str">
        <f>IF((ISERROR((VLOOKUP(B58,Calculation!C$2:C$368,1,FALSE)))),"not entered","")</f>
        <v/>
      </c>
    </row>
    <row r="59" spans="2:7">
      <c r="B59" s="137" t="s">
        <v>8</v>
      </c>
      <c r="C59" s="141" t="str">
        <f t="shared" si="2"/>
        <v xml:space="preserve"> </v>
      </c>
      <c r="D59" s="141" t="str">
        <f t="shared" si="0"/>
        <v xml:space="preserve"> </v>
      </c>
      <c r="E59" s="139">
        <v>1.1574074074074073E-5</v>
      </c>
      <c r="F59" s="140" t="e">
        <f t="shared" si="1"/>
        <v>#N/A</v>
      </c>
      <c r="G59" t="str">
        <f>IF((ISERROR((VLOOKUP(B59,Calculation!C$2:C$368,1,FALSE)))),"not entered","")</f>
        <v/>
      </c>
    </row>
    <row r="60" spans="2:7">
      <c r="B60" s="137" t="s">
        <v>8</v>
      </c>
      <c r="C60" s="141" t="str">
        <f t="shared" si="2"/>
        <v xml:space="preserve"> </v>
      </c>
      <c r="D60" s="141" t="str">
        <f t="shared" si="0"/>
        <v xml:space="preserve"> </v>
      </c>
      <c r="E60" s="139">
        <v>1.1574074074074073E-5</v>
      </c>
      <c r="F60" s="140" t="e">
        <f t="shared" si="1"/>
        <v>#N/A</v>
      </c>
      <c r="G60" t="str">
        <f>IF((ISERROR((VLOOKUP(B60,Calculation!C$2:C$368,1,FALSE)))),"not entered","")</f>
        <v/>
      </c>
    </row>
    <row r="61" spans="2:7">
      <c r="B61" s="137" t="s">
        <v>8</v>
      </c>
      <c r="C61" s="141" t="str">
        <f t="shared" si="2"/>
        <v xml:space="preserve"> </v>
      </c>
      <c r="D61" s="141" t="str">
        <f t="shared" si="0"/>
        <v xml:space="preserve"> </v>
      </c>
      <c r="E61" s="139">
        <v>1.1574074074074073E-5</v>
      </c>
      <c r="F61" s="140" t="e">
        <f t="shared" si="1"/>
        <v>#N/A</v>
      </c>
      <c r="G61" t="str">
        <f>IF((ISERROR((VLOOKUP(B61,Calculation!C$2:C$368,1,FALSE)))),"not entered","")</f>
        <v/>
      </c>
    </row>
    <row r="62" spans="2:7">
      <c r="B62" s="137" t="s">
        <v>8</v>
      </c>
      <c r="C62" s="141" t="str">
        <f t="shared" si="2"/>
        <v xml:space="preserve"> </v>
      </c>
      <c r="D62" s="141" t="str">
        <f t="shared" si="0"/>
        <v xml:space="preserve"> </v>
      </c>
      <c r="E62" s="139">
        <v>1.1574074074074073E-5</v>
      </c>
      <c r="F62" s="140" t="e">
        <f t="shared" si="1"/>
        <v>#N/A</v>
      </c>
      <c r="G62" t="str">
        <f>IF((ISERROR((VLOOKUP(B62,Calculation!C$2:C$368,1,FALSE)))),"not entered","")</f>
        <v/>
      </c>
    </row>
    <row r="63" spans="2:7">
      <c r="B63" s="137" t="s">
        <v>8</v>
      </c>
      <c r="C63" s="141" t="str">
        <f t="shared" si="2"/>
        <v xml:space="preserve"> </v>
      </c>
      <c r="D63" s="141" t="str">
        <f t="shared" si="0"/>
        <v xml:space="preserve"> </v>
      </c>
      <c r="E63" s="139">
        <v>1.1574074074074073E-5</v>
      </c>
      <c r="F63" s="140" t="e">
        <f t="shared" si="1"/>
        <v>#N/A</v>
      </c>
      <c r="G63" t="str">
        <f>IF((ISERROR((VLOOKUP(B63,Calculation!C$2:C$368,1,FALSE)))),"not entered","")</f>
        <v/>
      </c>
    </row>
    <row r="64" spans="2:7">
      <c r="B64" s="137" t="s">
        <v>8</v>
      </c>
      <c r="C64" s="141" t="str">
        <f t="shared" si="2"/>
        <v xml:space="preserve"> </v>
      </c>
      <c r="D64" s="141" t="str">
        <f t="shared" si="0"/>
        <v xml:space="preserve"> </v>
      </c>
      <c r="E64" s="139">
        <v>1.1574074074074073E-5</v>
      </c>
      <c r="F64" s="140" t="e">
        <f t="shared" si="1"/>
        <v>#N/A</v>
      </c>
      <c r="G64" t="str">
        <f>IF((ISERROR((VLOOKUP(B64,Calculation!C$2:C$368,1,FALSE)))),"not entered","")</f>
        <v/>
      </c>
    </row>
    <row r="65" spans="2:7">
      <c r="B65" s="137" t="s">
        <v>8</v>
      </c>
      <c r="C65" s="141" t="str">
        <f t="shared" si="2"/>
        <v xml:space="preserve"> </v>
      </c>
      <c r="D65" s="141" t="str">
        <f t="shared" si="0"/>
        <v xml:space="preserve"> </v>
      </c>
      <c r="E65" s="139">
        <v>1.1574074074074073E-5</v>
      </c>
      <c r="F65" s="140" t="e">
        <f t="shared" si="1"/>
        <v>#N/A</v>
      </c>
      <c r="G65" t="str">
        <f>IF((ISERROR((VLOOKUP(B65,Calculation!C$2:C$368,1,FALSE)))),"not entered","")</f>
        <v/>
      </c>
    </row>
    <row r="66" spans="2:7">
      <c r="B66" s="137" t="s">
        <v>8</v>
      </c>
      <c r="C66" s="141" t="str">
        <f t="shared" si="2"/>
        <v xml:space="preserve"> </v>
      </c>
      <c r="D66" s="141" t="str">
        <f t="shared" si="0"/>
        <v xml:space="preserve"> </v>
      </c>
      <c r="E66" s="139">
        <v>1.1574074074074073E-5</v>
      </c>
      <c r="F66" s="140" t="e">
        <f t="shared" si="1"/>
        <v>#N/A</v>
      </c>
      <c r="G66" t="str">
        <f>IF((ISERROR((VLOOKUP(B66,Calculation!C$2:C$368,1,FALSE)))),"not entered","")</f>
        <v/>
      </c>
    </row>
    <row r="67" spans="2:7">
      <c r="B67" s="137" t="s">
        <v>8</v>
      </c>
      <c r="C67" s="141" t="str">
        <f t="shared" si="2"/>
        <v xml:space="preserve"> </v>
      </c>
      <c r="D67" s="141" t="str">
        <f t="shared" si="0"/>
        <v xml:space="preserve"> </v>
      </c>
      <c r="E67" s="139">
        <v>1.1574074074074073E-5</v>
      </c>
      <c r="F67" s="140" t="e">
        <f t="shared" si="1"/>
        <v>#N/A</v>
      </c>
      <c r="G67" t="str">
        <f>IF((ISERROR((VLOOKUP(B67,Calculation!C$2:C$368,1,FALSE)))),"not entered","")</f>
        <v/>
      </c>
    </row>
    <row r="68" spans="2:7">
      <c r="B68" s="137" t="s">
        <v>8</v>
      </c>
      <c r="C68" s="141" t="str">
        <f t="shared" si="2"/>
        <v xml:space="preserve"> </v>
      </c>
      <c r="D68" s="141" t="str">
        <f t="shared" si="0"/>
        <v xml:space="preserve"> </v>
      </c>
      <c r="E68" s="139">
        <v>1.1574074074074073E-5</v>
      </c>
      <c r="F68" s="140" t="e">
        <f t="shared" si="1"/>
        <v>#N/A</v>
      </c>
      <c r="G68" t="str">
        <f>IF((ISERROR((VLOOKUP(B68,Calculation!C$2:C$368,1,FALSE)))),"not entered","")</f>
        <v/>
      </c>
    </row>
    <row r="69" spans="2:7">
      <c r="B69" s="137" t="s">
        <v>8</v>
      </c>
      <c r="C69" s="141" t="str">
        <f t="shared" si="2"/>
        <v xml:space="preserve"> </v>
      </c>
      <c r="D69" s="141" t="str">
        <f t="shared" si="0"/>
        <v xml:space="preserve"> </v>
      </c>
      <c r="E69" s="139">
        <v>1.1574074074074073E-5</v>
      </c>
      <c r="F69" s="140" t="e">
        <f t="shared" si="1"/>
        <v>#N/A</v>
      </c>
      <c r="G69" t="str">
        <f>IF((ISERROR((VLOOKUP(B69,Calculation!C$2:C$368,1,FALSE)))),"not entered","")</f>
        <v/>
      </c>
    </row>
    <row r="70" spans="2:7">
      <c r="B70" s="137" t="s">
        <v>8</v>
      </c>
      <c r="C70" s="141" t="str">
        <f t="shared" si="2"/>
        <v xml:space="preserve"> </v>
      </c>
      <c r="D70" s="141" t="str">
        <f t="shared" ref="D70:D133" si="3">VLOOKUP(B70,name,2,FALSE)</f>
        <v xml:space="preserve"> </v>
      </c>
      <c r="E70" s="139">
        <v>1.1574074074074073E-5</v>
      </c>
      <c r="F70" s="140" t="e">
        <f t="shared" ref="F70:F133" si="4">(VLOOKUP(C70,C$4:E$5,3,FALSE))/(E70/10000)</f>
        <v>#N/A</v>
      </c>
      <c r="G70" t="str">
        <f>IF((ISERROR((VLOOKUP(B70,Calculation!C$2:C$368,1,FALSE)))),"not entered","")</f>
        <v/>
      </c>
    </row>
    <row r="71" spans="2:7">
      <c r="B71" s="137" t="s">
        <v>8</v>
      </c>
      <c r="C71" s="141" t="str">
        <f t="shared" si="2"/>
        <v xml:space="preserve"> </v>
      </c>
      <c r="D71" s="141" t="str">
        <f t="shared" si="3"/>
        <v xml:space="preserve"> </v>
      </c>
      <c r="E71" s="139">
        <v>1.1574074074074073E-5</v>
      </c>
      <c r="F71" s="140" t="e">
        <f t="shared" si="4"/>
        <v>#N/A</v>
      </c>
      <c r="G71" t="str">
        <f>IF((ISERROR((VLOOKUP(B71,Calculation!C$2:C$368,1,FALSE)))),"not entered","")</f>
        <v/>
      </c>
    </row>
    <row r="72" spans="2:7">
      <c r="B72" s="137" t="s">
        <v>8</v>
      </c>
      <c r="C72" s="141" t="str">
        <f t="shared" si="2"/>
        <v xml:space="preserve"> </v>
      </c>
      <c r="D72" s="141" t="str">
        <f t="shared" si="3"/>
        <v xml:space="preserve"> </v>
      </c>
      <c r="E72" s="139">
        <v>1.1574074074074073E-5</v>
      </c>
      <c r="F72" s="140" t="e">
        <f t="shared" si="4"/>
        <v>#N/A</v>
      </c>
      <c r="G72" t="str">
        <f>IF((ISERROR((VLOOKUP(B72,Calculation!C$2:C$368,1,FALSE)))),"not entered","")</f>
        <v/>
      </c>
    </row>
    <row r="73" spans="2:7">
      <c r="B73" s="137" t="s">
        <v>8</v>
      </c>
      <c r="C73" s="141" t="str">
        <f t="shared" si="2"/>
        <v xml:space="preserve"> </v>
      </c>
      <c r="D73" s="141" t="str">
        <f t="shared" si="3"/>
        <v xml:space="preserve"> </v>
      </c>
      <c r="E73" s="139">
        <v>1.1574074074074073E-5</v>
      </c>
      <c r="F73" s="140" t="e">
        <f t="shared" si="4"/>
        <v>#N/A</v>
      </c>
      <c r="G73" t="str">
        <f>IF((ISERROR((VLOOKUP(B73,Calculation!C$2:C$368,1,FALSE)))),"not entered","")</f>
        <v/>
      </c>
    </row>
    <row r="74" spans="2:7">
      <c r="B74" s="137" t="s">
        <v>8</v>
      </c>
      <c r="C74" s="141" t="str">
        <f t="shared" si="2"/>
        <v xml:space="preserve"> </v>
      </c>
      <c r="D74" s="141" t="str">
        <f t="shared" si="3"/>
        <v xml:space="preserve"> </v>
      </c>
      <c r="E74" s="139">
        <v>1.1574074074074073E-5</v>
      </c>
      <c r="F74" s="140" t="e">
        <f t="shared" si="4"/>
        <v>#N/A</v>
      </c>
      <c r="G74" t="str">
        <f>IF((ISERROR((VLOOKUP(B74,Calculation!C$2:C$368,1,FALSE)))),"not entered","")</f>
        <v/>
      </c>
    </row>
    <row r="75" spans="2:7">
      <c r="B75" s="137" t="s">
        <v>8</v>
      </c>
      <c r="C75" s="141" t="str">
        <f t="shared" ref="C75:C138" si="5">VLOOKUP(B75,name,3,FALSE)</f>
        <v xml:space="preserve"> </v>
      </c>
      <c r="D75" s="141" t="str">
        <f t="shared" si="3"/>
        <v xml:space="preserve"> </v>
      </c>
      <c r="E75" s="139">
        <v>1.1574074074074073E-5</v>
      </c>
      <c r="F75" s="140" t="e">
        <f t="shared" si="4"/>
        <v>#N/A</v>
      </c>
      <c r="G75" t="str">
        <f>IF((ISERROR((VLOOKUP(B75,Calculation!C$2:C$368,1,FALSE)))),"not entered","")</f>
        <v/>
      </c>
    </row>
    <row r="76" spans="2:7">
      <c r="B76" s="137" t="s">
        <v>8</v>
      </c>
      <c r="C76" s="141" t="str">
        <f t="shared" si="5"/>
        <v xml:space="preserve"> </v>
      </c>
      <c r="D76" s="141" t="str">
        <f t="shared" si="3"/>
        <v xml:space="preserve"> </v>
      </c>
      <c r="E76" s="139">
        <v>1.1574074074074073E-5</v>
      </c>
      <c r="F76" s="140" t="e">
        <f t="shared" si="4"/>
        <v>#N/A</v>
      </c>
      <c r="G76" t="str">
        <f>IF((ISERROR((VLOOKUP(B76,Calculation!C$2:C$368,1,FALSE)))),"not entered","")</f>
        <v/>
      </c>
    </row>
    <row r="77" spans="2:7">
      <c r="B77" s="137" t="s">
        <v>8</v>
      </c>
      <c r="C77" s="141" t="str">
        <f t="shared" si="5"/>
        <v xml:space="preserve"> </v>
      </c>
      <c r="D77" s="141" t="str">
        <f t="shared" si="3"/>
        <v xml:space="preserve"> </v>
      </c>
      <c r="E77" s="139">
        <v>1.1574074074074073E-5</v>
      </c>
      <c r="F77" s="140" t="e">
        <f t="shared" si="4"/>
        <v>#N/A</v>
      </c>
      <c r="G77" t="str">
        <f>IF((ISERROR((VLOOKUP(B77,Calculation!C$2:C$368,1,FALSE)))),"not entered","")</f>
        <v/>
      </c>
    </row>
    <row r="78" spans="2:7">
      <c r="B78" s="137" t="s">
        <v>8</v>
      </c>
      <c r="C78" s="141" t="str">
        <f t="shared" si="5"/>
        <v xml:space="preserve"> </v>
      </c>
      <c r="D78" s="141" t="str">
        <f t="shared" si="3"/>
        <v xml:space="preserve"> </v>
      </c>
      <c r="E78" s="139">
        <v>1.1574074074074073E-5</v>
      </c>
      <c r="F78" s="140" t="e">
        <f t="shared" si="4"/>
        <v>#N/A</v>
      </c>
      <c r="G78" t="str">
        <f>IF((ISERROR((VLOOKUP(B78,Calculation!C$2:C$368,1,FALSE)))),"not entered","")</f>
        <v/>
      </c>
    </row>
    <row r="79" spans="2:7">
      <c r="B79" s="137" t="s">
        <v>8</v>
      </c>
      <c r="C79" s="141" t="str">
        <f t="shared" si="5"/>
        <v xml:space="preserve"> </v>
      </c>
      <c r="D79" s="141" t="str">
        <f t="shared" si="3"/>
        <v xml:space="preserve"> </v>
      </c>
      <c r="E79" s="139">
        <v>1.1574074074074073E-5</v>
      </c>
      <c r="F79" s="140" t="e">
        <f t="shared" si="4"/>
        <v>#N/A</v>
      </c>
      <c r="G79" t="str">
        <f>IF((ISERROR((VLOOKUP(B79,Calculation!C$2:C$368,1,FALSE)))),"not entered","")</f>
        <v/>
      </c>
    </row>
    <row r="80" spans="2:7">
      <c r="B80" s="137" t="s">
        <v>8</v>
      </c>
      <c r="C80" s="141" t="str">
        <f t="shared" si="5"/>
        <v xml:space="preserve"> </v>
      </c>
      <c r="D80" s="141" t="str">
        <f t="shared" si="3"/>
        <v xml:space="preserve"> </v>
      </c>
      <c r="E80" s="139">
        <v>1.1574074074074073E-5</v>
      </c>
      <c r="F80" s="140" t="e">
        <f t="shared" si="4"/>
        <v>#N/A</v>
      </c>
      <c r="G80" t="str">
        <f>IF((ISERROR((VLOOKUP(B80,Calculation!C$2:C$368,1,FALSE)))),"not entered","")</f>
        <v/>
      </c>
    </row>
    <row r="81" spans="2:7">
      <c r="B81" s="137" t="s">
        <v>8</v>
      </c>
      <c r="C81" s="141" t="str">
        <f t="shared" si="5"/>
        <v xml:space="preserve"> </v>
      </c>
      <c r="D81" s="141" t="str">
        <f t="shared" si="3"/>
        <v xml:space="preserve"> </v>
      </c>
      <c r="E81" s="139">
        <v>1.1574074074074073E-5</v>
      </c>
      <c r="F81" s="140" t="e">
        <f t="shared" si="4"/>
        <v>#N/A</v>
      </c>
      <c r="G81" t="str">
        <f>IF((ISERROR((VLOOKUP(B81,Calculation!C$2:C$368,1,FALSE)))),"not entered","")</f>
        <v/>
      </c>
    </row>
    <row r="82" spans="2:7">
      <c r="B82" s="137" t="s">
        <v>8</v>
      </c>
      <c r="C82" s="141" t="str">
        <f t="shared" si="5"/>
        <v xml:space="preserve"> </v>
      </c>
      <c r="D82" s="141" t="str">
        <f t="shared" si="3"/>
        <v xml:space="preserve"> </v>
      </c>
      <c r="E82" s="139">
        <v>1.1574074074074073E-5</v>
      </c>
      <c r="F82" s="140" t="e">
        <f t="shared" si="4"/>
        <v>#N/A</v>
      </c>
      <c r="G82" t="str">
        <f>IF((ISERROR((VLOOKUP(B82,Calculation!C$2:C$368,1,FALSE)))),"not entered","")</f>
        <v/>
      </c>
    </row>
    <row r="83" spans="2:7">
      <c r="B83" s="137" t="s">
        <v>8</v>
      </c>
      <c r="C83" s="141" t="str">
        <f t="shared" si="5"/>
        <v xml:space="preserve"> </v>
      </c>
      <c r="D83" s="141" t="str">
        <f t="shared" si="3"/>
        <v xml:space="preserve"> </v>
      </c>
      <c r="E83" s="139">
        <v>1.1574074074074073E-5</v>
      </c>
      <c r="F83" s="140" t="e">
        <f t="shared" si="4"/>
        <v>#N/A</v>
      </c>
      <c r="G83" t="str">
        <f>IF((ISERROR((VLOOKUP(B83,Calculation!C$2:C$368,1,FALSE)))),"not entered","")</f>
        <v/>
      </c>
    </row>
    <row r="84" spans="2:7">
      <c r="B84" s="137" t="s">
        <v>8</v>
      </c>
      <c r="C84" s="141" t="str">
        <f t="shared" si="5"/>
        <v xml:space="preserve"> </v>
      </c>
      <c r="D84" s="141" t="str">
        <f t="shared" si="3"/>
        <v xml:space="preserve"> </v>
      </c>
      <c r="E84" s="139">
        <v>1.1574074074074073E-5</v>
      </c>
      <c r="F84" s="140" t="e">
        <f t="shared" si="4"/>
        <v>#N/A</v>
      </c>
      <c r="G84" t="str">
        <f>IF((ISERROR((VLOOKUP(B84,Calculation!C$2:C$368,1,FALSE)))),"not entered","")</f>
        <v/>
      </c>
    </row>
    <row r="85" spans="2:7">
      <c r="B85" s="137" t="s">
        <v>8</v>
      </c>
      <c r="C85" s="141" t="str">
        <f t="shared" si="5"/>
        <v xml:space="preserve"> </v>
      </c>
      <c r="D85" s="141" t="str">
        <f t="shared" si="3"/>
        <v xml:space="preserve"> </v>
      </c>
      <c r="E85" s="139">
        <v>1.1574074074074073E-5</v>
      </c>
      <c r="F85" s="140" t="e">
        <f t="shared" si="4"/>
        <v>#N/A</v>
      </c>
      <c r="G85" t="str">
        <f>IF((ISERROR((VLOOKUP(B85,Calculation!C$2:C$368,1,FALSE)))),"not entered","")</f>
        <v/>
      </c>
    </row>
    <row r="86" spans="2:7">
      <c r="B86" s="137" t="s">
        <v>8</v>
      </c>
      <c r="C86" s="141" t="str">
        <f t="shared" si="5"/>
        <v xml:space="preserve"> </v>
      </c>
      <c r="D86" s="141" t="str">
        <f t="shared" si="3"/>
        <v xml:space="preserve"> </v>
      </c>
      <c r="E86" s="139">
        <v>1.1574074074074073E-5</v>
      </c>
      <c r="F86" s="140" t="e">
        <f t="shared" si="4"/>
        <v>#N/A</v>
      </c>
      <c r="G86" t="str">
        <f>IF((ISERROR((VLOOKUP(B86,Calculation!C$2:C$368,1,FALSE)))),"not entered","")</f>
        <v/>
      </c>
    </row>
    <row r="87" spans="2:7">
      <c r="B87" s="137" t="s">
        <v>8</v>
      </c>
      <c r="C87" s="141" t="str">
        <f t="shared" si="5"/>
        <v xml:space="preserve"> </v>
      </c>
      <c r="D87" s="141" t="str">
        <f t="shared" si="3"/>
        <v xml:space="preserve"> </v>
      </c>
      <c r="E87" s="139">
        <v>1.1574074074074073E-5</v>
      </c>
      <c r="F87" s="140" t="e">
        <f t="shared" si="4"/>
        <v>#N/A</v>
      </c>
      <c r="G87" t="str">
        <f>IF((ISERROR((VLOOKUP(B87,Calculation!C$2:C$368,1,FALSE)))),"not entered","")</f>
        <v/>
      </c>
    </row>
    <row r="88" spans="2:7">
      <c r="B88" s="137" t="s">
        <v>8</v>
      </c>
      <c r="C88" s="141" t="str">
        <f t="shared" si="5"/>
        <v xml:space="preserve"> </v>
      </c>
      <c r="D88" s="141" t="str">
        <f t="shared" si="3"/>
        <v xml:space="preserve"> </v>
      </c>
      <c r="E88" s="139">
        <v>1.1574074074074073E-5</v>
      </c>
      <c r="F88" s="140" t="e">
        <f t="shared" si="4"/>
        <v>#N/A</v>
      </c>
      <c r="G88" t="str">
        <f>IF((ISERROR((VLOOKUP(B88,Calculation!C$2:C$368,1,FALSE)))),"not entered","")</f>
        <v/>
      </c>
    </row>
    <row r="89" spans="2:7">
      <c r="B89" s="137" t="s">
        <v>8</v>
      </c>
      <c r="C89" s="141" t="str">
        <f t="shared" si="5"/>
        <v xml:space="preserve"> </v>
      </c>
      <c r="D89" s="141" t="str">
        <f t="shared" si="3"/>
        <v xml:space="preserve"> </v>
      </c>
      <c r="E89" s="139">
        <v>1.1574074074074073E-5</v>
      </c>
      <c r="F89" s="140" t="e">
        <f t="shared" si="4"/>
        <v>#N/A</v>
      </c>
      <c r="G89" t="str">
        <f>IF((ISERROR((VLOOKUP(B89,Calculation!C$2:C$368,1,FALSE)))),"not entered","")</f>
        <v/>
      </c>
    </row>
    <row r="90" spans="2:7">
      <c r="B90" s="137" t="s">
        <v>8</v>
      </c>
      <c r="C90" s="141" t="str">
        <f t="shared" si="5"/>
        <v xml:space="preserve"> </v>
      </c>
      <c r="D90" s="141" t="str">
        <f t="shared" si="3"/>
        <v xml:space="preserve"> </v>
      </c>
      <c r="E90" s="139">
        <v>1.1574074074074073E-5</v>
      </c>
      <c r="F90" s="140" t="e">
        <f t="shared" si="4"/>
        <v>#N/A</v>
      </c>
      <c r="G90" t="str">
        <f>IF((ISERROR((VLOOKUP(B90,Calculation!C$2:C$368,1,FALSE)))),"not entered","")</f>
        <v/>
      </c>
    </row>
    <row r="91" spans="2:7">
      <c r="B91" s="137" t="s">
        <v>8</v>
      </c>
      <c r="C91" s="141" t="str">
        <f t="shared" si="5"/>
        <v xml:space="preserve"> </v>
      </c>
      <c r="D91" s="141" t="str">
        <f t="shared" si="3"/>
        <v xml:space="preserve"> </v>
      </c>
      <c r="E91" s="139">
        <v>1.1574074074074073E-5</v>
      </c>
      <c r="F91" s="140" t="e">
        <f t="shared" si="4"/>
        <v>#N/A</v>
      </c>
      <c r="G91" t="str">
        <f>IF((ISERROR((VLOOKUP(B91,Calculation!C$2:C$368,1,FALSE)))),"not entered","")</f>
        <v/>
      </c>
    </row>
    <row r="92" spans="2:7">
      <c r="B92" s="137" t="s">
        <v>8</v>
      </c>
      <c r="C92" s="141" t="str">
        <f t="shared" si="5"/>
        <v xml:space="preserve"> </v>
      </c>
      <c r="D92" s="141" t="str">
        <f t="shared" si="3"/>
        <v xml:space="preserve"> </v>
      </c>
      <c r="E92" s="139">
        <v>1.1574074074074073E-5</v>
      </c>
      <c r="F92" s="140" t="e">
        <f t="shared" si="4"/>
        <v>#N/A</v>
      </c>
      <c r="G92" t="str">
        <f>IF((ISERROR((VLOOKUP(B92,Calculation!C$2:C$368,1,FALSE)))),"not entered","")</f>
        <v/>
      </c>
    </row>
    <row r="93" spans="2:7">
      <c r="B93" s="137" t="s">
        <v>8</v>
      </c>
      <c r="C93" s="141" t="str">
        <f t="shared" si="5"/>
        <v xml:space="preserve"> </v>
      </c>
      <c r="D93" s="141" t="str">
        <f t="shared" si="3"/>
        <v xml:space="preserve"> </v>
      </c>
      <c r="E93" s="139">
        <v>1.1574074074074073E-5</v>
      </c>
      <c r="F93" s="140" t="e">
        <f t="shared" si="4"/>
        <v>#N/A</v>
      </c>
      <c r="G93" t="str">
        <f>IF((ISERROR((VLOOKUP(B93,Calculation!C$2:C$368,1,FALSE)))),"not entered","")</f>
        <v/>
      </c>
    </row>
    <row r="94" spans="2:7">
      <c r="B94" s="137" t="s">
        <v>8</v>
      </c>
      <c r="C94" s="141" t="str">
        <f t="shared" si="5"/>
        <v xml:space="preserve"> </v>
      </c>
      <c r="D94" s="141" t="str">
        <f t="shared" si="3"/>
        <v xml:space="preserve"> </v>
      </c>
      <c r="E94" s="139">
        <v>1.1574074074074073E-5</v>
      </c>
      <c r="F94" s="140" t="e">
        <f t="shared" si="4"/>
        <v>#N/A</v>
      </c>
      <c r="G94" t="str">
        <f>IF((ISERROR((VLOOKUP(B94,Calculation!C$2:C$368,1,FALSE)))),"not entered","")</f>
        <v/>
      </c>
    </row>
    <row r="95" spans="2:7">
      <c r="B95" s="137" t="s">
        <v>8</v>
      </c>
      <c r="C95" s="141" t="str">
        <f t="shared" si="5"/>
        <v xml:space="preserve"> </v>
      </c>
      <c r="D95" s="141" t="str">
        <f t="shared" si="3"/>
        <v xml:space="preserve"> </v>
      </c>
      <c r="E95" s="139">
        <v>1.1574074074074073E-5</v>
      </c>
      <c r="F95" s="140" t="e">
        <f t="shared" si="4"/>
        <v>#N/A</v>
      </c>
      <c r="G95" t="str">
        <f>IF((ISERROR((VLOOKUP(B95,Calculation!C$2:C$368,1,FALSE)))),"not entered","")</f>
        <v/>
      </c>
    </row>
    <row r="96" spans="2:7">
      <c r="B96" s="137" t="s">
        <v>8</v>
      </c>
      <c r="C96" s="141" t="str">
        <f t="shared" si="5"/>
        <v xml:space="preserve"> </v>
      </c>
      <c r="D96" s="141" t="str">
        <f t="shared" si="3"/>
        <v xml:space="preserve"> </v>
      </c>
      <c r="E96" s="139">
        <v>1.1574074074074073E-5</v>
      </c>
      <c r="F96" s="140" t="e">
        <f t="shared" si="4"/>
        <v>#N/A</v>
      </c>
      <c r="G96" t="str">
        <f>IF((ISERROR((VLOOKUP(B96,Calculation!C$2:C$368,1,FALSE)))),"not entered","")</f>
        <v/>
      </c>
    </row>
    <row r="97" spans="2:7">
      <c r="B97" s="137" t="s">
        <v>8</v>
      </c>
      <c r="C97" s="141" t="str">
        <f t="shared" si="5"/>
        <v xml:space="preserve"> </v>
      </c>
      <c r="D97" s="141" t="str">
        <f t="shared" si="3"/>
        <v xml:space="preserve"> </v>
      </c>
      <c r="E97" s="139">
        <v>1.1574074074074073E-5</v>
      </c>
      <c r="F97" s="140" t="e">
        <f t="shared" si="4"/>
        <v>#N/A</v>
      </c>
      <c r="G97" t="str">
        <f>IF((ISERROR((VLOOKUP(B97,Calculation!C$2:C$368,1,FALSE)))),"not entered","")</f>
        <v/>
      </c>
    </row>
    <row r="98" spans="2:7">
      <c r="B98" s="137" t="s">
        <v>8</v>
      </c>
      <c r="C98" s="141" t="str">
        <f t="shared" si="5"/>
        <v xml:space="preserve"> </v>
      </c>
      <c r="D98" s="141" t="str">
        <f t="shared" si="3"/>
        <v xml:space="preserve"> </v>
      </c>
      <c r="E98" s="139">
        <v>1.1574074074074073E-5</v>
      </c>
      <c r="F98" s="140" t="e">
        <f t="shared" si="4"/>
        <v>#N/A</v>
      </c>
      <c r="G98" t="str">
        <f>IF((ISERROR((VLOOKUP(B98,Calculation!C$2:C$368,1,FALSE)))),"not entered","")</f>
        <v/>
      </c>
    </row>
    <row r="99" spans="2:7">
      <c r="B99" s="137" t="s">
        <v>8</v>
      </c>
      <c r="C99" s="141" t="str">
        <f t="shared" si="5"/>
        <v xml:space="preserve"> </v>
      </c>
      <c r="D99" s="141" t="str">
        <f t="shared" si="3"/>
        <v xml:space="preserve"> </v>
      </c>
      <c r="E99" s="139">
        <v>1.1574074074074073E-5</v>
      </c>
      <c r="F99" s="140" t="e">
        <f t="shared" si="4"/>
        <v>#N/A</v>
      </c>
      <c r="G99" t="str">
        <f>IF((ISERROR((VLOOKUP(B99,Calculation!C$2:C$368,1,FALSE)))),"not entered","")</f>
        <v/>
      </c>
    </row>
    <row r="100" spans="2:7">
      <c r="B100" s="137" t="s">
        <v>8</v>
      </c>
      <c r="C100" s="141" t="str">
        <f t="shared" si="5"/>
        <v xml:space="preserve"> </v>
      </c>
      <c r="D100" s="141" t="str">
        <f t="shared" si="3"/>
        <v xml:space="preserve"> </v>
      </c>
      <c r="E100" s="139">
        <v>1.1574074074074073E-5</v>
      </c>
      <c r="F100" s="140" t="e">
        <f t="shared" si="4"/>
        <v>#N/A</v>
      </c>
      <c r="G100" t="str">
        <f>IF((ISERROR((VLOOKUP(B100,Calculation!C$2:C$368,1,FALSE)))),"not entered","")</f>
        <v/>
      </c>
    </row>
    <row r="101" spans="2:7">
      <c r="B101" s="137" t="s">
        <v>8</v>
      </c>
      <c r="C101" s="141" t="str">
        <f t="shared" si="5"/>
        <v xml:space="preserve"> </v>
      </c>
      <c r="D101" s="141" t="str">
        <f t="shared" si="3"/>
        <v xml:space="preserve"> </v>
      </c>
      <c r="E101" s="139">
        <v>1.1574074074074073E-5</v>
      </c>
      <c r="F101" s="140" t="e">
        <f t="shared" si="4"/>
        <v>#N/A</v>
      </c>
      <c r="G101" t="str">
        <f>IF((ISERROR((VLOOKUP(B101,Calculation!C$2:C$368,1,FALSE)))),"not entered","")</f>
        <v/>
      </c>
    </row>
    <row r="102" spans="2:7">
      <c r="B102" s="137" t="s">
        <v>8</v>
      </c>
      <c r="C102" s="141" t="str">
        <f t="shared" si="5"/>
        <v xml:space="preserve"> </v>
      </c>
      <c r="D102" s="141" t="str">
        <f t="shared" si="3"/>
        <v xml:space="preserve"> </v>
      </c>
      <c r="E102" s="139">
        <v>1.1574074074074073E-5</v>
      </c>
      <c r="F102" s="140" t="e">
        <f t="shared" si="4"/>
        <v>#N/A</v>
      </c>
      <c r="G102" t="str">
        <f>IF((ISERROR((VLOOKUP(B102,Calculation!C$2:C$368,1,FALSE)))),"not entered","")</f>
        <v/>
      </c>
    </row>
    <row r="103" spans="2:7">
      <c r="B103" s="137" t="s">
        <v>8</v>
      </c>
      <c r="C103" s="141" t="str">
        <f t="shared" si="5"/>
        <v xml:space="preserve"> </v>
      </c>
      <c r="D103" s="141" t="str">
        <f t="shared" si="3"/>
        <v xml:space="preserve"> </v>
      </c>
      <c r="E103" s="139">
        <v>1.1574074074074073E-5</v>
      </c>
      <c r="F103" s="140" t="e">
        <f t="shared" si="4"/>
        <v>#N/A</v>
      </c>
      <c r="G103" t="str">
        <f>IF((ISERROR((VLOOKUP(B103,Calculation!C$2:C$368,1,FALSE)))),"not entered","")</f>
        <v/>
      </c>
    </row>
    <row r="104" spans="2:7">
      <c r="B104" s="137" t="s">
        <v>8</v>
      </c>
      <c r="C104" s="141" t="str">
        <f t="shared" si="5"/>
        <v xml:space="preserve"> </v>
      </c>
      <c r="D104" s="141" t="str">
        <f t="shared" si="3"/>
        <v xml:space="preserve"> </v>
      </c>
      <c r="E104" s="139">
        <v>1.1574074074074073E-5</v>
      </c>
      <c r="F104" s="140" t="e">
        <f t="shared" si="4"/>
        <v>#N/A</v>
      </c>
      <c r="G104" t="str">
        <f>IF((ISERROR((VLOOKUP(B104,Calculation!C$2:C$368,1,FALSE)))),"not entered","")</f>
        <v/>
      </c>
    </row>
    <row r="105" spans="2:7">
      <c r="B105" s="137" t="s">
        <v>8</v>
      </c>
      <c r="C105" s="141" t="str">
        <f t="shared" si="5"/>
        <v xml:space="preserve"> </v>
      </c>
      <c r="D105" s="141" t="str">
        <f t="shared" si="3"/>
        <v xml:space="preserve"> </v>
      </c>
      <c r="E105" s="139">
        <v>1.1574074074074073E-5</v>
      </c>
      <c r="F105" s="140" t="e">
        <f t="shared" si="4"/>
        <v>#N/A</v>
      </c>
      <c r="G105" t="str">
        <f>IF((ISERROR((VLOOKUP(B105,Calculation!C$2:C$368,1,FALSE)))),"not entered","")</f>
        <v/>
      </c>
    </row>
    <row r="106" spans="2:7">
      <c r="B106" s="137" t="s">
        <v>8</v>
      </c>
      <c r="C106" s="141" t="str">
        <f t="shared" si="5"/>
        <v xml:space="preserve"> </v>
      </c>
      <c r="D106" s="141" t="str">
        <f t="shared" si="3"/>
        <v xml:space="preserve"> </v>
      </c>
      <c r="E106" s="139">
        <v>1.1574074074074073E-5</v>
      </c>
      <c r="F106" s="140" t="e">
        <f t="shared" si="4"/>
        <v>#N/A</v>
      </c>
      <c r="G106" t="str">
        <f>IF((ISERROR((VLOOKUP(B106,Calculation!C$2:C$368,1,FALSE)))),"not entered","")</f>
        <v/>
      </c>
    </row>
    <row r="107" spans="2:7">
      <c r="B107" s="137" t="s">
        <v>8</v>
      </c>
      <c r="C107" s="141" t="str">
        <f t="shared" si="5"/>
        <v xml:space="preserve"> </v>
      </c>
      <c r="D107" s="141" t="str">
        <f t="shared" si="3"/>
        <v xml:space="preserve"> </v>
      </c>
      <c r="E107" s="139">
        <v>1.1574074074074073E-5</v>
      </c>
      <c r="F107" s="140" t="e">
        <f t="shared" si="4"/>
        <v>#N/A</v>
      </c>
      <c r="G107" t="str">
        <f>IF((ISERROR((VLOOKUP(B107,Calculation!C$2:C$368,1,FALSE)))),"not entered","")</f>
        <v/>
      </c>
    </row>
    <row r="108" spans="2:7">
      <c r="B108" s="137" t="s">
        <v>8</v>
      </c>
      <c r="C108" s="141" t="str">
        <f t="shared" si="5"/>
        <v xml:space="preserve"> </v>
      </c>
      <c r="D108" s="141" t="str">
        <f t="shared" si="3"/>
        <v xml:space="preserve"> </v>
      </c>
      <c r="E108" s="139">
        <v>1.1574074074074073E-5</v>
      </c>
      <c r="F108" s="140" t="e">
        <f t="shared" si="4"/>
        <v>#N/A</v>
      </c>
      <c r="G108" t="str">
        <f>IF((ISERROR((VLOOKUP(B108,Calculation!C$2:C$368,1,FALSE)))),"not entered","")</f>
        <v/>
      </c>
    </row>
    <row r="109" spans="2:7">
      <c r="B109" s="137" t="s">
        <v>8</v>
      </c>
      <c r="C109" s="141" t="str">
        <f t="shared" si="5"/>
        <v xml:space="preserve"> </v>
      </c>
      <c r="D109" s="141" t="str">
        <f t="shared" si="3"/>
        <v xml:space="preserve"> </v>
      </c>
      <c r="E109" s="139">
        <v>1.1574074074074073E-5</v>
      </c>
      <c r="F109" s="140" t="e">
        <f t="shared" si="4"/>
        <v>#N/A</v>
      </c>
      <c r="G109" t="str">
        <f>IF((ISERROR((VLOOKUP(B109,Calculation!C$2:C$368,1,FALSE)))),"not entered","")</f>
        <v/>
      </c>
    </row>
    <row r="110" spans="2:7">
      <c r="B110" s="137" t="s">
        <v>8</v>
      </c>
      <c r="C110" s="141" t="str">
        <f t="shared" si="5"/>
        <v xml:space="preserve"> </v>
      </c>
      <c r="D110" s="141" t="str">
        <f t="shared" si="3"/>
        <v xml:space="preserve"> </v>
      </c>
      <c r="E110" s="139">
        <v>1.1574074074074073E-5</v>
      </c>
      <c r="F110" s="140" t="e">
        <f t="shared" si="4"/>
        <v>#N/A</v>
      </c>
      <c r="G110" t="str">
        <f>IF((ISERROR((VLOOKUP(B110,Calculation!C$2:C$368,1,FALSE)))),"not entered","")</f>
        <v/>
      </c>
    </row>
    <row r="111" spans="2:7">
      <c r="B111" s="137" t="s">
        <v>8</v>
      </c>
      <c r="C111" s="141" t="str">
        <f t="shared" si="5"/>
        <v xml:space="preserve"> </v>
      </c>
      <c r="D111" s="141" t="str">
        <f t="shared" si="3"/>
        <v xml:space="preserve"> </v>
      </c>
      <c r="E111" s="139">
        <v>1.1574074074074073E-5</v>
      </c>
      <c r="F111" s="140" t="e">
        <f t="shared" si="4"/>
        <v>#N/A</v>
      </c>
      <c r="G111" t="str">
        <f>IF((ISERROR((VLOOKUP(B111,Calculation!C$2:C$368,1,FALSE)))),"not entered","")</f>
        <v/>
      </c>
    </row>
    <row r="112" spans="2:7">
      <c r="B112" s="137" t="s">
        <v>8</v>
      </c>
      <c r="C112" s="141" t="str">
        <f t="shared" si="5"/>
        <v xml:space="preserve"> </v>
      </c>
      <c r="D112" s="141" t="str">
        <f t="shared" si="3"/>
        <v xml:space="preserve"> </v>
      </c>
      <c r="E112" s="139">
        <v>1.1574074074074073E-5</v>
      </c>
      <c r="F112" s="140" t="e">
        <f t="shared" si="4"/>
        <v>#N/A</v>
      </c>
      <c r="G112" t="str">
        <f>IF((ISERROR((VLOOKUP(B112,Calculation!C$2:C$368,1,FALSE)))),"not entered","")</f>
        <v/>
      </c>
    </row>
    <row r="113" spans="2:7">
      <c r="B113" s="137" t="s">
        <v>8</v>
      </c>
      <c r="C113" s="141" t="str">
        <f t="shared" si="5"/>
        <v xml:space="preserve"> </v>
      </c>
      <c r="D113" s="141" t="str">
        <f t="shared" si="3"/>
        <v xml:space="preserve"> </v>
      </c>
      <c r="E113" s="139">
        <v>1.1574074074074073E-5</v>
      </c>
      <c r="F113" s="140" t="e">
        <f t="shared" si="4"/>
        <v>#N/A</v>
      </c>
      <c r="G113" t="str">
        <f>IF((ISERROR((VLOOKUP(B113,Calculation!C$2:C$368,1,FALSE)))),"not entered","")</f>
        <v/>
      </c>
    </row>
    <row r="114" spans="2:7">
      <c r="B114" s="137" t="s">
        <v>8</v>
      </c>
      <c r="C114" s="141" t="str">
        <f t="shared" si="5"/>
        <v xml:space="preserve"> </v>
      </c>
      <c r="D114" s="141" t="str">
        <f t="shared" si="3"/>
        <v xml:space="preserve"> </v>
      </c>
      <c r="E114" s="139">
        <v>1.1574074074074073E-5</v>
      </c>
      <c r="F114" s="140" t="e">
        <f t="shared" si="4"/>
        <v>#N/A</v>
      </c>
      <c r="G114" t="str">
        <f>IF((ISERROR((VLOOKUP(B114,Calculation!C$2:C$368,1,FALSE)))),"not entered","")</f>
        <v/>
      </c>
    </row>
    <row r="115" spans="2:7">
      <c r="B115" s="137" t="s">
        <v>8</v>
      </c>
      <c r="C115" s="141" t="str">
        <f t="shared" si="5"/>
        <v xml:space="preserve"> </v>
      </c>
      <c r="D115" s="141" t="str">
        <f t="shared" si="3"/>
        <v xml:space="preserve"> </v>
      </c>
      <c r="E115" s="139">
        <v>1.1574074074074073E-5</v>
      </c>
      <c r="F115" s="140" t="e">
        <f t="shared" si="4"/>
        <v>#N/A</v>
      </c>
      <c r="G115" t="str">
        <f>IF((ISERROR((VLOOKUP(B115,Calculation!C$2:C$368,1,FALSE)))),"not entered","")</f>
        <v/>
      </c>
    </row>
    <row r="116" spans="2:7">
      <c r="B116" s="137" t="s">
        <v>8</v>
      </c>
      <c r="C116" s="141" t="str">
        <f t="shared" si="5"/>
        <v xml:space="preserve"> </v>
      </c>
      <c r="D116" s="141" t="str">
        <f t="shared" si="3"/>
        <v xml:space="preserve"> </v>
      </c>
      <c r="E116" s="139">
        <v>1.1574074074074073E-5</v>
      </c>
      <c r="F116" s="140" t="e">
        <f t="shared" si="4"/>
        <v>#N/A</v>
      </c>
      <c r="G116" t="str">
        <f>IF((ISERROR((VLOOKUP(B116,Calculation!C$2:C$368,1,FALSE)))),"not entered","")</f>
        <v/>
      </c>
    </row>
    <row r="117" spans="2:7">
      <c r="B117" s="137" t="s">
        <v>8</v>
      </c>
      <c r="C117" s="141" t="str">
        <f t="shared" si="5"/>
        <v xml:space="preserve"> </v>
      </c>
      <c r="D117" s="141" t="str">
        <f t="shared" si="3"/>
        <v xml:space="preserve"> </v>
      </c>
      <c r="E117" s="139">
        <v>1.1574074074074073E-5</v>
      </c>
      <c r="F117" s="140" t="e">
        <f t="shared" si="4"/>
        <v>#N/A</v>
      </c>
      <c r="G117" t="str">
        <f>IF((ISERROR((VLOOKUP(B117,Calculation!C$2:C$368,1,FALSE)))),"not entered","")</f>
        <v/>
      </c>
    </row>
    <row r="118" spans="2:7">
      <c r="B118" s="137" t="s">
        <v>8</v>
      </c>
      <c r="C118" s="141" t="str">
        <f t="shared" si="5"/>
        <v xml:space="preserve"> </v>
      </c>
      <c r="D118" s="141" t="str">
        <f t="shared" si="3"/>
        <v xml:space="preserve"> </v>
      </c>
      <c r="E118" s="139">
        <v>1.1574074074074073E-5</v>
      </c>
      <c r="F118" s="140" t="e">
        <f t="shared" si="4"/>
        <v>#N/A</v>
      </c>
      <c r="G118" t="str">
        <f>IF((ISERROR((VLOOKUP(B118,Calculation!C$2:C$368,1,FALSE)))),"not entered","")</f>
        <v/>
      </c>
    </row>
    <row r="119" spans="2:7">
      <c r="B119" s="137" t="s">
        <v>8</v>
      </c>
      <c r="C119" s="141" t="str">
        <f t="shared" si="5"/>
        <v xml:space="preserve"> </v>
      </c>
      <c r="D119" s="141" t="str">
        <f t="shared" si="3"/>
        <v xml:space="preserve"> </v>
      </c>
      <c r="E119" s="139">
        <v>1.1574074074074073E-5</v>
      </c>
      <c r="F119" s="140" t="e">
        <f t="shared" si="4"/>
        <v>#N/A</v>
      </c>
      <c r="G119" t="str">
        <f>IF((ISERROR((VLOOKUP(B119,Calculation!C$2:C$368,1,FALSE)))),"not entered","")</f>
        <v/>
      </c>
    </row>
    <row r="120" spans="2:7">
      <c r="B120" s="137" t="s">
        <v>8</v>
      </c>
      <c r="C120" s="141" t="str">
        <f t="shared" si="5"/>
        <v xml:space="preserve"> </v>
      </c>
      <c r="D120" s="141" t="str">
        <f t="shared" si="3"/>
        <v xml:space="preserve"> </v>
      </c>
      <c r="E120" s="139">
        <v>1.1574074074074073E-5</v>
      </c>
      <c r="F120" s="140" t="e">
        <f t="shared" si="4"/>
        <v>#N/A</v>
      </c>
      <c r="G120" t="str">
        <f>IF((ISERROR((VLOOKUP(B120,Calculation!C$2:C$368,1,FALSE)))),"not entered","")</f>
        <v/>
      </c>
    </row>
    <row r="121" spans="2:7">
      <c r="B121" s="137" t="s">
        <v>8</v>
      </c>
      <c r="C121" s="141" t="str">
        <f t="shared" si="5"/>
        <v xml:space="preserve"> </v>
      </c>
      <c r="D121" s="141" t="str">
        <f t="shared" si="3"/>
        <v xml:space="preserve"> </v>
      </c>
      <c r="E121" s="139">
        <v>1.1574074074074073E-5</v>
      </c>
      <c r="F121" s="140" t="e">
        <f t="shared" si="4"/>
        <v>#N/A</v>
      </c>
      <c r="G121" t="str">
        <f>IF((ISERROR((VLOOKUP(B121,Calculation!C$2:C$368,1,FALSE)))),"not entered","")</f>
        <v/>
      </c>
    </row>
    <row r="122" spans="2:7">
      <c r="B122" s="137" t="s">
        <v>8</v>
      </c>
      <c r="C122" s="141" t="str">
        <f t="shared" si="5"/>
        <v xml:space="preserve"> </v>
      </c>
      <c r="D122" s="141" t="str">
        <f t="shared" si="3"/>
        <v xml:space="preserve"> </v>
      </c>
      <c r="E122" s="139">
        <v>1.1574074074074073E-5</v>
      </c>
      <c r="F122" s="140" t="e">
        <f t="shared" si="4"/>
        <v>#N/A</v>
      </c>
      <c r="G122" t="str">
        <f>IF((ISERROR((VLOOKUP(B122,Calculation!C$2:C$368,1,FALSE)))),"not entered","")</f>
        <v/>
      </c>
    </row>
    <row r="123" spans="2:7">
      <c r="B123" s="137" t="s">
        <v>8</v>
      </c>
      <c r="C123" s="141" t="str">
        <f t="shared" si="5"/>
        <v xml:space="preserve"> </v>
      </c>
      <c r="D123" s="141" t="str">
        <f t="shared" si="3"/>
        <v xml:space="preserve"> </v>
      </c>
      <c r="E123" s="139">
        <v>1.1574074074074073E-5</v>
      </c>
      <c r="F123" s="140" t="e">
        <f t="shared" si="4"/>
        <v>#N/A</v>
      </c>
      <c r="G123" t="str">
        <f>IF((ISERROR((VLOOKUP(B123,Calculation!C$2:C$368,1,FALSE)))),"not entered","")</f>
        <v/>
      </c>
    </row>
    <row r="124" spans="2:7">
      <c r="B124" s="137" t="s">
        <v>8</v>
      </c>
      <c r="C124" s="141" t="str">
        <f t="shared" si="5"/>
        <v xml:space="preserve"> </v>
      </c>
      <c r="D124" s="141" t="str">
        <f t="shared" si="3"/>
        <v xml:space="preserve"> </v>
      </c>
      <c r="E124" s="139">
        <v>1.1574074074074073E-5</v>
      </c>
      <c r="F124" s="140" t="e">
        <f t="shared" si="4"/>
        <v>#N/A</v>
      </c>
      <c r="G124" t="str">
        <f>IF((ISERROR((VLOOKUP(B124,Calculation!C$2:C$368,1,FALSE)))),"not entered","")</f>
        <v/>
      </c>
    </row>
    <row r="125" spans="2:7">
      <c r="B125" s="137" t="s">
        <v>8</v>
      </c>
      <c r="C125" s="141" t="str">
        <f t="shared" si="5"/>
        <v xml:space="preserve"> </v>
      </c>
      <c r="D125" s="141" t="str">
        <f t="shared" si="3"/>
        <v xml:space="preserve"> </v>
      </c>
      <c r="E125" s="139">
        <v>1.1574074074074073E-5</v>
      </c>
      <c r="F125" s="140" t="e">
        <f t="shared" si="4"/>
        <v>#N/A</v>
      </c>
      <c r="G125" t="str">
        <f>IF((ISERROR((VLOOKUP(B125,Calculation!C$2:C$368,1,FALSE)))),"not entered","")</f>
        <v/>
      </c>
    </row>
    <row r="126" spans="2:7">
      <c r="B126" s="137" t="s">
        <v>8</v>
      </c>
      <c r="C126" s="141" t="str">
        <f t="shared" si="5"/>
        <v xml:space="preserve"> </v>
      </c>
      <c r="D126" s="141" t="str">
        <f t="shared" si="3"/>
        <v xml:space="preserve"> </v>
      </c>
      <c r="E126" s="139">
        <v>1.1574074074074073E-5</v>
      </c>
      <c r="F126" s="140" t="e">
        <f t="shared" si="4"/>
        <v>#N/A</v>
      </c>
      <c r="G126" t="str">
        <f>IF((ISERROR((VLOOKUP(B126,Calculation!C$2:C$368,1,FALSE)))),"not entered","")</f>
        <v/>
      </c>
    </row>
    <row r="127" spans="2:7">
      <c r="B127" s="137" t="s">
        <v>8</v>
      </c>
      <c r="C127" s="141" t="str">
        <f t="shared" si="5"/>
        <v xml:space="preserve"> </v>
      </c>
      <c r="D127" s="141" t="str">
        <f t="shared" si="3"/>
        <v xml:space="preserve"> </v>
      </c>
      <c r="E127" s="139">
        <v>1.1574074074074073E-5</v>
      </c>
      <c r="F127" s="140" t="e">
        <f t="shared" si="4"/>
        <v>#N/A</v>
      </c>
      <c r="G127" t="str">
        <f>IF((ISERROR((VLOOKUP(B127,Calculation!C$2:C$368,1,FALSE)))),"not entered","")</f>
        <v/>
      </c>
    </row>
    <row r="128" spans="2:7">
      <c r="B128" s="137" t="s">
        <v>8</v>
      </c>
      <c r="C128" s="141" t="str">
        <f t="shared" si="5"/>
        <v xml:space="preserve"> </v>
      </c>
      <c r="D128" s="141" t="str">
        <f t="shared" si="3"/>
        <v xml:space="preserve"> </v>
      </c>
      <c r="E128" s="139">
        <v>1.1574074074074073E-5</v>
      </c>
      <c r="F128" s="140" t="e">
        <f t="shared" si="4"/>
        <v>#N/A</v>
      </c>
      <c r="G128" t="str">
        <f>IF((ISERROR((VLOOKUP(B128,Calculation!C$2:C$368,1,FALSE)))),"not entered","")</f>
        <v/>
      </c>
    </row>
    <row r="129" spans="2:7">
      <c r="B129" s="137" t="s">
        <v>8</v>
      </c>
      <c r="C129" s="141" t="str">
        <f t="shared" si="5"/>
        <v xml:space="preserve"> </v>
      </c>
      <c r="D129" s="141" t="str">
        <f t="shared" si="3"/>
        <v xml:space="preserve"> </v>
      </c>
      <c r="E129" s="139">
        <v>1.1574074074074073E-5</v>
      </c>
      <c r="F129" s="140" t="e">
        <f t="shared" si="4"/>
        <v>#N/A</v>
      </c>
      <c r="G129" t="str">
        <f>IF((ISERROR((VLOOKUP(B129,Calculation!C$2:C$368,1,FALSE)))),"not entered","")</f>
        <v/>
      </c>
    </row>
    <row r="130" spans="2:7">
      <c r="B130" s="137" t="s">
        <v>8</v>
      </c>
      <c r="C130" s="141" t="str">
        <f t="shared" si="5"/>
        <v xml:space="preserve"> </v>
      </c>
      <c r="D130" s="141" t="str">
        <f t="shared" si="3"/>
        <v xml:space="preserve"> </v>
      </c>
      <c r="E130" s="139">
        <v>1.1574074074074073E-5</v>
      </c>
      <c r="F130" s="140" t="e">
        <f t="shared" si="4"/>
        <v>#N/A</v>
      </c>
      <c r="G130" t="str">
        <f>IF((ISERROR((VLOOKUP(B130,Calculation!C$2:C$368,1,FALSE)))),"not entered","")</f>
        <v/>
      </c>
    </row>
    <row r="131" spans="2:7">
      <c r="B131" s="137" t="s">
        <v>8</v>
      </c>
      <c r="C131" s="141" t="str">
        <f t="shared" si="5"/>
        <v xml:space="preserve"> </v>
      </c>
      <c r="D131" s="141" t="str">
        <f t="shared" si="3"/>
        <v xml:space="preserve"> </v>
      </c>
      <c r="E131" s="139">
        <v>1.1574074074074073E-5</v>
      </c>
      <c r="F131" s="140" t="e">
        <f t="shared" si="4"/>
        <v>#N/A</v>
      </c>
      <c r="G131" t="str">
        <f>IF((ISERROR((VLOOKUP(B131,Calculation!C$2:C$368,1,FALSE)))),"not entered","")</f>
        <v/>
      </c>
    </row>
    <row r="132" spans="2:7">
      <c r="B132" s="137" t="s">
        <v>8</v>
      </c>
      <c r="C132" s="141" t="str">
        <f t="shared" si="5"/>
        <v xml:space="preserve"> </v>
      </c>
      <c r="D132" s="141" t="str">
        <f t="shared" si="3"/>
        <v xml:space="preserve"> </v>
      </c>
      <c r="E132" s="139">
        <v>1.1574074074074073E-5</v>
      </c>
      <c r="F132" s="140" t="e">
        <f t="shared" si="4"/>
        <v>#N/A</v>
      </c>
      <c r="G132" t="str">
        <f>IF((ISERROR((VLOOKUP(B132,Calculation!C$2:C$368,1,FALSE)))),"not entered","")</f>
        <v/>
      </c>
    </row>
    <row r="133" spans="2:7">
      <c r="B133" s="137" t="s">
        <v>8</v>
      </c>
      <c r="C133" s="141" t="str">
        <f t="shared" si="5"/>
        <v xml:space="preserve"> </v>
      </c>
      <c r="D133" s="141" t="str">
        <f t="shared" si="3"/>
        <v xml:space="preserve"> </v>
      </c>
      <c r="E133" s="139">
        <v>1.1574074074074073E-5</v>
      </c>
      <c r="F133" s="140" t="e">
        <f t="shared" si="4"/>
        <v>#N/A</v>
      </c>
      <c r="G133" t="str">
        <f>IF((ISERROR((VLOOKUP(B133,Calculation!C$2:C$368,1,FALSE)))),"not entered","")</f>
        <v/>
      </c>
    </row>
    <row r="134" spans="2:7">
      <c r="B134" s="137" t="s">
        <v>8</v>
      </c>
      <c r="C134" s="141" t="str">
        <f t="shared" si="5"/>
        <v xml:space="preserve"> </v>
      </c>
      <c r="D134" s="141" t="str">
        <f t="shared" ref="D134:D197" si="6">VLOOKUP(B134,name,2,FALSE)</f>
        <v xml:space="preserve"> </v>
      </c>
      <c r="E134" s="139">
        <v>1.1574074074074073E-5</v>
      </c>
      <c r="F134" s="140" t="e">
        <f t="shared" ref="F134:F197" si="7">(VLOOKUP(C134,C$4:E$5,3,FALSE))/(E134/10000)</f>
        <v>#N/A</v>
      </c>
      <c r="G134" t="str">
        <f>IF((ISERROR((VLOOKUP(B134,Calculation!C$2:C$368,1,FALSE)))),"not entered","")</f>
        <v/>
      </c>
    </row>
    <row r="135" spans="2:7">
      <c r="B135" s="137" t="s">
        <v>8</v>
      </c>
      <c r="C135" s="141" t="str">
        <f t="shared" si="5"/>
        <v xml:space="preserve"> </v>
      </c>
      <c r="D135" s="141" t="str">
        <f t="shared" si="6"/>
        <v xml:space="preserve"> </v>
      </c>
      <c r="E135" s="139">
        <v>1.1574074074074073E-5</v>
      </c>
      <c r="F135" s="140" t="e">
        <f t="shared" si="7"/>
        <v>#N/A</v>
      </c>
      <c r="G135" t="str">
        <f>IF((ISERROR((VLOOKUP(B135,Calculation!C$2:C$368,1,FALSE)))),"not entered","")</f>
        <v/>
      </c>
    </row>
    <row r="136" spans="2:7">
      <c r="B136" s="137" t="s">
        <v>8</v>
      </c>
      <c r="C136" s="141" t="str">
        <f t="shared" si="5"/>
        <v xml:space="preserve"> </v>
      </c>
      <c r="D136" s="141" t="str">
        <f t="shared" si="6"/>
        <v xml:space="preserve"> </v>
      </c>
      <c r="E136" s="139">
        <v>1.1574074074074073E-5</v>
      </c>
      <c r="F136" s="140" t="e">
        <f t="shared" si="7"/>
        <v>#N/A</v>
      </c>
      <c r="G136" t="str">
        <f>IF((ISERROR((VLOOKUP(B136,Calculation!C$2:C$368,1,FALSE)))),"not entered","")</f>
        <v/>
      </c>
    </row>
    <row r="137" spans="2:7">
      <c r="B137" s="137" t="s">
        <v>8</v>
      </c>
      <c r="C137" s="141" t="str">
        <f t="shared" si="5"/>
        <v xml:space="preserve"> </v>
      </c>
      <c r="D137" s="141" t="str">
        <f t="shared" si="6"/>
        <v xml:space="preserve"> </v>
      </c>
      <c r="E137" s="139">
        <v>1.1574074074074073E-5</v>
      </c>
      <c r="F137" s="140" t="e">
        <f t="shared" si="7"/>
        <v>#N/A</v>
      </c>
      <c r="G137" t="str">
        <f>IF((ISERROR((VLOOKUP(B137,Calculation!C$2:C$368,1,FALSE)))),"not entered","")</f>
        <v/>
      </c>
    </row>
    <row r="138" spans="2:7">
      <c r="B138" s="137" t="s">
        <v>8</v>
      </c>
      <c r="C138" s="141" t="str">
        <f t="shared" si="5"/>
        <v xml:space="preserve"> </v>
      </c>
      <c r="D138" s="141" t="str">
        <f t="shared" si="6"/>
        <v xml:space="preserve"> </v>
      </c>
      <c r="E138" s="139">
        <v>1.1574074074074073E-5</v>
      </c>
      <c r="F138" s="140" t="e">
        <f t="shared" si="7"/>
        <v>#N/A</v>
      </c>
      <c r="G138" t="str">
        <f>IF((ISERROR((VLOOKUP(B138,Calculation!C$2:C$368,1,FALSE)))),"not entered","")</f>
        <v/>
      </c>
    </row>
    <row r="139" spans="2:7">
      <c r="B139" s="137" t="s">
        <v>8</v>
      </c>
      <c r="C139" s="141" t="str">
        <f t="shared" ref="C139:C202" si="8">VLOOKUP(B139,name,3,FALSE)</f>
        <v xml:space="preserve"> </v>
      </c>
      <c r="D139" s="141" t="str">
        <f t="shared" si="6"/>
        <v xml:space="preserve"> </v>
      </c>
      <c r="E139" s="139">
        <v>1.1574074074074073E-5</v>
      </c>
      <c r="F139" s="140" t="e">
        <f t="shared" si="7"/>
        <v>#N/A</v>
      </c>
      <c r="G139" t="str">
        <f>IF((ISERROR((VLOOKUP(B139,Calculation!C$2:C$368,1,FALSE)))),"not entered","")</f>
        <v/>
      </c>
    </row>
    <row r="140" spans="2:7">
      <c r="B140" s="137" t="s">
        <v>8</v>
      </c>
      <c r="C140" s="141" t="str">
        <f t="shared" si="8"/>
        <v xml:space="preserve"> </v>
      </c>
      <c r="D140" s="141" t="str">
        <f t="shared" si="6"/>
        <v xml:space="preserve"> </v>
      </c>
      <c r="E140" s="139">
        <v>1.1574074074074073E-5</v>
      </c>
      <c r="F140" s="140" t="e">
        <f t="shared" si="7"/>
        <v>#N/A</v>
      </c>
      <c r="G140" t="str">
        <f>IF((ISERROR((VLOOKUP(B140,Calculation!C$2:C$368,1,FALSE)))),"not entered","")</f>
        <v/>
      </c>
    </row>
    <row r="141" spans="2:7">
      <c r="B141" s="137" t="s">
        <v>8</v>
      </c>
      <c r="C141" s="141" t="str">
        <f t="shared" si="8"/>
        <v xml:space="preserve"> </v>
      </c>
      <c r="D141" s="141" t="str">
        <f t="shared" si="6"/>
        <v xml:space="preserve"> </v>
      </c>
      <c r="E141" s="139">
        <v>1.1574074074074073E-5</v>
      </c>
      <c r="F141" s="140" t="e">
        <f t="shared" si="7"/>
        <v>#N/A</v>
      </c>
      <c r="G141" t="str">
        <f>IF((ISERROR((VLOOKUP(B141,Calculation!C$2:C$368,1,FALSE)))),"not entered","")</f>
        <v/>
      </c>
    </row>
    <row r="142" spans="2:7">
      <c r="B142" s="137" t="s">
        <v>8</v>
      </c>
      <c r="C142" s="141" t="str">
        <f t="shared" si="8"/>
        <v xml:space="preserve"> </v>
      </c>
      <c r="D142" s="141" t="str">
        <f t="shared" si="6"/>
        <v xml:space="preserve"> </v>
      </c>
      <c r="E142" s="139">
        <v>1.1574074074074073E-5</v>
      </c>
      <c r="F142" s="140" t="e">
        <f t="shared" si="7"/>
        <v>#N/A</v>
      </c>
      <c r="G142" t="str">
        <f>IF((ISERROR((VLOOKUP(B142,Calculation!C$2:C$368,1,FALSE)))),"not entered","")</f>
        <v/>
      </c>
    </row>
    <row r="143" spans="2:7">
      <c r="B143" s="137" t="s">
        <v>8</v>
      </c>
      <c r="C143" s="141" t="str">
        <f t="shared" si="8"/>
        <v xml:space="preserve"> </v>
      </c>
      <c r="D143" s="141" t="str">
        <f t="shared" si="6"/>
        <v xml:space="preserve"> </v>
      </c>
      <c r="E143" s="139">
        <v>1.1574074074074073E-5</v>
      </c>
      <c r="F143" s="140" t="e">
        <f t="shared" si="7"/>
        <v>#N/A</v>
      </c>
      <c r="G143" t="str">
        <f>IF((ISERROR((VLOOKUP(B143,Calculation!C$2:C$368,1,FALSE)))),"not entered","")</f>
        <v/>
      </c>
    </row>
    <row r="144" spans="2:7">
      <c r="B144" s="137" t="s">
        <v>8</v>
      </c>
      <c r="C144" s="141" t="str">
        <f t="shared" si="8"/>
        <v xml:space="preserve"> </v>
      </c>
      <c r="D144" s="141" t="str">
        <f t="shared" si="6"/>
        <v xml:space="preserve"> </v>
      </c>
      <c r="E144" s="139">
        <v>1.1574074074074073E-5</v>
      </c>
      <c r="F144" s="140" t="e">
        <f t="shared" si="7"/>
        <v>#N/A</v>
      </c>
      <c r="G144" t="str">
        <f>IF((ISERROR((VLOOKUP(B144,Calculation!C$2:C$368,1,FALSE)))),"not entered","")</f>
        <v/>
      </c>
    </row>
    <row r="145" spans="2:7">
      <c r="B145" s="137" t="s">
        <v>8</v>
      </c>
      <c r="C145" s="141" t="str">
        <f t="shared" si="8"/>
        <v xml:space="preserve"> </v>
      </c>
      <c r="D145" s="141" t="str">
        <f t="shared" si="6"/>
        <v xml:space="preserve"> </v>
      </c>
      <c r="E145" s="139">
        <v>1.1574074074074073E-5</v>
      </c>
      <c r="F145" s="140" t="e">
        <f t="shared" si="7"/>
        <v>#N/A</v>
      </c>
      <c r="G145" t="str">
        <f>IF((ISERROR((VLOOKUP(B145,Calculation!C$2:C$368,1,FALSE)))),"not entered","")</f>
        <v/>
      </c>
    </row>
    <row r="146" spans="2:7">
      <c r="B146" s="137" t="s">
        <v>8</v>
      </c>
      <c r="C146" s="141" t="str">
        <f t="shared" si="8"/>
        <v xml:space="preserve"> </v>
      </c>
      <c r="D146" s="141" t="str">
        <f t="shared" si="6"/>
        <v xml:space="preserve"> </v>
      </c>
      <c r="E146" s="139">
        <v>1.1574074074074073E-5</v>
      </c>
      <c r="F146" s="140" t="e">
        <f t="shared" si="7"/>
        <v>#N/A</v>
      </c>
      <c r="G146" t="str">
        <f>IF((ISERROR((VLOOKUP(B146,Calculation!C$2:C$368,1,FALSE)))),"not entered","")</f>
        <v/>
      </c>
    </row>
    <row r="147" spans="2:7">
      <c r="B147" s="137" t="s">
        <v>8</v>
      </c>
      <c r="C147" s="141" t="str">
        <f t="shared" si="8"/>
        <v xml:space="preserve"> </v>
      </c>
      <c r="D147" s="141" t="str">
        <f t="shared" si="6"/>
        <v xml:space="preserve"> </v>
      </c>
      <c r="E147" s="139">
        <v>1.1574074074074073E-5</v>
      </c>
      <c r="F147" s="140" t="e">
        <f t="shared" si="7"/>
        <v>#N/A</v>
      </c>
      <c r="G147" t="str">
        <f>IF((ISERROR((VLOOKUP(B147,Calculation!C$2:C$368,1,FALSE)))),"not entered","")</f>
        <v/>
      </c>
    </row>
    <row r="148" spans="2:7">
      <c r="B148" s="137" t="s">
        <v>8</v>
      </c>
      <c r="C148" s="141" t="str">
        <f t="shared" si="8"/>
        <v xml:space="preserve"> </v>
      </c>
      <c r="D148" s="141" t="str">
        <f t="shared" si="6"/>
        <v xml:space="preserve"> </v>
      </c>
      <c r="E148" s="139">
        <v>1.1574074074074073E-5</v>
      </c>
      <c r="F148" s="140" t="e">
        <f t="shared" si="7"/>
        <v>#N/A</v>
      </c>
      <c r="G148" t="str">
        <f>IF((ISERROR((VLOOKUP(B148,Calculation!C$2:C$368,1,FALSE)))),"not entered","")</f>
        <v/>
      </c>
    </row>
    <row r="149" spans="2:7">
      <c r="B149" s="137" t="s">
        <v>8</v>
      </c>
      <c r="C149" s="141" t="str">
        <f t="shared" si="8"/>
        <v xml:space="preserve"> </v>
      </c>
      <c r="D149" s="141" t="str">
        <f t="shared" si="6"/>
        <v xml:space="preserve"> </v>
      </c>
      <c r="E149" s="139">
        <v>1.1574074074074073E-5</v>
      </c>
      <c r="F149" s="140" t="e">
        <f t="shared" si="7"/>
        <v>#N/A</v>
      </c>
      <c r="G149" t="str">
        <f>IF((ISERROR((VLOOKUP(B149,Calculation!C$2:C$368,1,FALSE)))),"not entered","")</f>
        <v/>
      </c>
    </row>
    <row r="150" spans="2:7">
      <c r="B150" s="137" t="s">
        <v>8</v>
      </c>
      <c r="C150" s="141" t="str">
        <f t="shared" si="8"/>
        <v xml:space="preserve"> </v>
      </c>
      <c r="D150" s="141" t="str">
        <f t="shared" si="6"/>
        <v xml:space="preserve"> </v>
      </c>
      <c r="E150" s="139">
        <v>1.1574074074074073E-5</v>
      </c>
      <c r="F150" s="140" t="e">
        <f t="shared" si="7"/>
        <v>#N/A</v>
      </c>
      <c r="G150" t="str">
        <f>IF((ISERROR((VLOOKUP(B150,Calculation!C$2:C$368,1,FALSE)))),"not entered","")</f>
        <v/>
      </c>
    </row>
    <row r="151" spans="2:7">
      <c r="B151" s="137" t="s">
        <v>8</v>
      </c>
      <c r="C151" s="141" t="str">
        <f t="shared" si="8"/>
        <v xml:space="preserve"> </v>
      </c>
      <c r="D151" s="141" t="str">
        <f t="shared" si="6"/>
        <v xml:space="preserve"> </v>
      </c>
      <c r="E151" s="139">
        <v>1.1574074074074073E-5</v>
      </c>
      <c r="F151" s="140" t="e">
        <f t="shared" si="7"/>
        <v>#N/A</v>
      </c>
      <c r="G151" t="str">
        <f>IF((ISERROR((VLOOKUP(B151,Calculation!C$2:C$368,1,FALSE)))),"not entered","")</f>
        <v/>
      </c>
    </row>
    <row r="152" spans="2:7">
      <c r="B152" s="137" t="s">
        <v>8</v>
      </c>
      <c r="C152" s="141" t="str">
        <f t="shared" si="8"/>
        <v xml:space="preserve"> </v>
      </c>
      <c r="D152" s="141" t="str">
        <f t="shared" si="6"/>
        <v xml:space="preserve"> </v>
      </c>
      <c r="E152" s="139">
        <v>1.1574074074074073E-5</v>
      </c>
      <c r="F152" s="140" t="e">
        <f t="shared" si="7"/>
        <v>#N/A</v>
      </c>
      <c r="G152" t="str">
        <f>IF((ISERROR((VLOOKUP(B152,Calculation!C$2:C$368,1,FALSE)))),"not entered","")</f>
        <v/>
      </c>
    </row>
    <row r="153" spans="2:7">
      <c r="B153" s="137" t="s">
        <v>8</v>
      </c>
      <c r="C153" s="141" t="str">
        <f t="shared" si="8"/>
        <v xml:space="preserve"> </v>
      </c>
      <c r="D153" s="141" t="str">
        <f t="shared" si="6"/>
        <v xml:space="preserve"> </v>
      </c>
      <c r="E153" s="139">
        <v>1.1574074074074073E-5</v>
      </c>
      <c r="F153" s="140" t="e">
        <f t="shared" si="7"/>
        <v>#N/A</v>
      </c>
      <c r="G153" t="str">
        <f>IF((ISERROR((VLOOKUP(B153,Calculation!C$2:C$368,1,FALSE)))),"not entered","")</f>
        <v/>
      </c>
    </row>
    <row r="154" spans="2:7">
      <c r="B154" s="137" t="s">
        <v>8</v>
      </c>
      <c r="C154" s="141" t="str">
        <f t="shared" si="8"/>
        <v xml:space="preserve"> </v>
      </c>
      <c r="D154" s="141" t="str">
        <f t="shared" si="6"/>
        <v xml:space="preserve"> </v>
      </c>
      <c r="E154" s="139">
        <v>1.1574074074074073E-5</v>
      </c>
      <c r="F154" s="140" t="e">
        <f t="shared" si="7"/>
        <v>#N/A</v>
      </c>
      <c r="G154" t="str">
        <f>IF((ISERROR((VLOOKUP(B154,Calculation!C$2:C$368,1,FALSE)))),"not entered","")</f>
        <v/>
      </c>
    </row>
    <row r="155" spans="2:7">
      <c r="B155" s="137" t="s">
        <v>8</v>
      </c>
      <c r="C155" s="141" t="str">
        <f t="shared" si="8"/>
        <v xml:space="preserve"> </v>
      </c>
      <c r="D155" s="141" t="str">
        <f t="shared" si="6"/>
        <v xml:space="preserve"> </v>
      </c>
      <c r="E155" s="139">
        <v>1.1574074074074073E-5</v>
      </c>
      <c r="F155" s="140" t="e">
        <f t="shared" si="7"/>
        <v>#N/A</v>
      </c>
      <c r="G155" t="str">
        <f>IF((ISERROR((VLOOKUP(B155,Calculation!C$2:C$368,1,FALSE)))),"not entered","")</f>
        <v/>
      </c>
    </row>
    <row r="156" spans="2:7">
      <c r="B156" s="137" t="s">
        <v>8</v>
      </c>
      <c r="C156" s="141" t="str">
        <f t="shared" si="8"/>
        <v xml:space="preserve"> </v>
      </c>
      <c r="D156" s="141" t="str">
        <f t="shared" si="6"/>
        <v xml:space="preserve"> </v>
      </c>
      <c r="E156" s="139">
        <v>1.1574074074074073E-5</v>
      </c>
      <c r="F156" s="140" t="e">
        <f t="shared" si="7"/>
        <v>#N/A</v>
      </c>
      <c r="G156" t="str">
        <f>IF((ISERROR((VLOOKUP(B156,Calculation!C$2:C$368,1,FALSE)))),"not entered","")</f>
        <v/>
      </c>
    </row>
    <row r="157" spans="2:7">
      <c r="B157" s="137" t="s">
        <v>8</v>
      </c>
      <c r="C157" s="141" t="str">
        <f t="shared" si="8"/>
        <v xml:space="preserve"> </v>
      </c>
      <c r="D157" s="141" t="str">
        <f t="shared" si="6"/>
        <v xml:space="preserve"> </v>
      </c>
      <c r="E157" s="139">
        <v>1.1574074074074073E-5</v>
      </c>
      <c r="F157" s="140" t="e">
        <f t="shared" si="7"/>
        <v>#N/A</v>
      </c>
      <c r="G157" t="str">
        <f>IF((ISERROR((VLOOKUP(B157,Calculation!C$2:C$368,1,FALSE)))),"not entered","")</f>
        <v/>
      </c>
    </row>
    <row r="158" spans="2:7">
      <c r="B158" s="137" t="s">
        <v>8</v>
      </c>
      <c r="C158" s="141" t="str">
        <f t="shared" si="8"/>
        <v xml:space="preserve"> </v>
      </c>
      <c r="D158" s="141" t="str">
        <f t="shared" si="6"/>
        <v xml:space="preserve"> </v>
      </c>
      <c r="E158" s="139">
        <v>1.1574074074074073E-5</v>
      </c>
      <c r="F158" s="140" t="e">
        <f t="shared" si="7"/>
        <v>#N/A</v>
      </c>
      <c r="G158" t="str">
        <f>IF((ISERROR((VLOOKUP(B158,Calculation!C$2:C$368,1,FALSE)))),"not entered","")</f>
        <v/>
      </c>
    </row>
    <row r="159" spans="2:7">
      <c r="B159" s="137" t="s">
        <v>8</v>
      </c>
      <c r="C159" s="141" t="str">
        <f t="shared" si="8"/>
        <v xml:space="preserve"> </v>
      </c>
      <c r="D159" s="141" t="str">
        <f t="shared" si="6"/>
        <v xml:space="preserve"> </v>
      </c>
      <c r="E159" s="139">
        <v>1.1574074074074073E-5</v>
      </c>
      <c r="F159" s="140" t="e">
        <f t="shared" si="7"/>
        <v>#N/A</v>
      </c>
      <c r="G159" t="str">
        <f>IF((ISERROR((VLOOKUP(B159,Calculation!C$2:C$368,1,FALSE)))),"not entered","")</f>
        <v/>
      </c>
    </row>
    <row r="160" spans="2:7">
      <c r="B160" s="137" t="s">
        <v>8</v>
      </c>
      <c r="C160" s="141" t="str">
        <f t="shared" si="8"/>
        <v xml:space="preserve"> </v>
      </c>
      <c r="D160" s="141" t="str">
        <f t="shared" si="6"/>
        <v xml:space="preserve"> </v>
      </c>
      <c r="E160" s="139">
        <v>1.1574074074074073E-5</v>
      </c>
      <c r="F160" s="140" t="e">
        <f t="shared" si="7"/>
        <v>#N/A</v>
      </c>
      <c r="G160" t="str">
        <f>IF((ISERROR((VLOOKUP(B160,Calculation!C$2:C$368,1,FALSE)))),"not entered","")</f>
        <v/>
      </c>
    </row>
    <row r="161" spans="2:7">
      <c r="B161" s="137" t="s">
        <v>8</v>
      </c>
      <c r="C161" s="141" t="str">
        <f t="shared" si="8"/>
        <v xml:space="preserve"> </v>
      </c>
      <c r="D161" s="141" t="str">
        <f t="shared" si="6"/>
        <v xml:space="preserve"> </v>
      </c>
      <c r="E161" s="139">
        <v>1.1574074074074073E-5</v>
      </c>
      <c r="F161" s="140" t="e">
        <f t="shared" si="7"/>
        <v>#N/A</v>
      </c>
      <c r="G161" t="str">
        <f>IF((ISERROR((VLOOKUP(B161,Calculation!C$2:C$368,1,FALSE)))),"not entered","")</f>
        <v/>
      </c>
    </row>
    <row r="162" spans="2:7">
      <c r="B162" s="137" t="s">
        <v>8</v>
      </c>
      <c r="C162" s="141" t="str">
        <f t="shared" si="8"/>
        <v xml:space="preserve"> </v>
      </c>
      <c r="D162" s="141" t="str">
        <f t="shared" si="6"/>
        <v xml:space="preserve"> </v>
      </c>
      <c r="E162" s="139">
        <v>1.1574074074074073E-5</v>
      </c>
      <c r="F162" s="140" t="e">
        <f t="shared" si="7"/>
        <v>#N/A</v>
      </c>
      <c r="G162" t="str">
        <f>IF((ISERROR((VLOOKUP(B162,Calculation!C$2:C$368,1,FALSE)))),"not entered","")</f>
        <v/>
      </c>
    </row>
    <row r="163" spans="2:7">
      <c r="B163" s="137" t="s">
        <v>8</v>
      </c>
      <c r="C163" s="141" t="str">
        <f t="shared" si="8"/>
        <v xml:space="preserve"> </v>
      </c>
      <c r="D163" s="141" t="str">
        <f t="shared" si="6"/>
        <v xml:space="preserve"> </v>
      </c>
      <c r="E163" s="139">
        <v>1.1574074074074073E-5</v>
      </c>
      <c r="F163" s="140" t="e">
        <f t="shared" si="7"/>
        <v>#N/A</v>
      </c>
      <c r="G163" t="str">
        <f>IF((ISERROR((VLOOKUP(B163,Calculation!C$2:C$368,1,FALSE)))),"not entered","")</f>
        <v/>
      </c>
    </row>
    <row r="164" spans="2:7">
      <c r="B164" s="137" t="s">
        <v>8</v>
      </c>
      <c r="C164" s="141" t="str">
        <f t="shared" si="8"/>
        <v xml:space="preserve"> </v>
      </c>
      <c r="D164" s="141" t="str">
        <f t="shared" si="6"/>
        <v xml:space="preserve"> </v>
      </c>
      <c r="E164" s="139">
        <v>1.1574074074074073E-5</v>
      </c>
      <c r="F164" s="140" t="e">
        <f t="shared" si="7"/>
        <v>#N/A</v>
      </c>
      <c r="G164" t="str">
        <f>IF((ISERROR((VLOOKUP(B164,Calculation!C$2:C$368,1,FALSE)))),"not entered","")</f>
        <v/>
      </c>
    </row>
    <row r="165" spans="2:7">
      <c r="B165" s="137" t="s">
        <v>8</v>
      </c>
      <c r="C165" s="141" t="str">
        <f t="shared" si="8"/>
        <v xml:space="preserve"> </v>
      </c>
      <c r="D165" s="141" t="str">
        <f t="shared" si="6"/>
        <v xml:space="preserve"> </v>
      </c>
      <c r="E165" s="139">
        <v>1.1574074074074073E-5</v>
      </c>
      <c r="F165" s="140" t="e">
        <f t="shared" si="7"/>
        <v>#N/A</v>
      </c>
      <c r="G165" t="str">
        <f>IF((ISERROR((VLOOKUP(B165,Calculation!C$2:C$368,1,FALSE)))),"not entered","")</f>
        <v/>
      </c>
    </row>
    <row r="166" spans="2:7">
      <c r="B166" s="137" t="s">
        <v>8</v>
      </c>
      <c r="C166" s="141" t="str">
        <f t="shared" si="8"/>
        <v xml:space="preserve"> </v>
      </c>
      <c r="D166" s="141" t="str">
        <f t="shared" si="6"/>
        <v xml:space="preserve"> </v>
      </c>
      <c r="E166" s="139">
        <v>1.1574074074074073E-5</v>
      </c>
      <c r="F166" s="140" t="e">
        <f t="shared" si="7"/>
        <v>#N/A</v>
      </c>
      <c r="G166" t="str">
        <f>IF((ISERROR((VLOOKUP(B166,Calculation!C$2:C$368,1,FALSE)))),"not entered","")</f>
        <v/>
      </c>
    </row>
    <row r="167" spans="2:7">
      <c r="B167" s="137" t="s">
        <v>8</v>
      </c>
      <c r="C167" s="141" t="str">
        <f t="shared" si="8"/>
        <v xml:space="preserve"> </v>
      </c>
      <c r="D167" s="141" t="str">
        <f t="shared" si="6"/>
        <v xml:space="preserve"> </v>
      </c>
      <c r="E167" s="139">
        <v>1.1574074074074073E-5</v>
      </c>
      <c r="F167" s="140" t="e">
        <f t="shared" si="7"/>
        <v>#N/A</v>
      </c>
      <c r="G167" t="str">
        <f>IF((ISERROR((VLOOKUP(B167,Calculation!C$2:C$368,1,FALSE)))),"not entered","")</f>
        <v/>
      </c>
    </row>
    <row r="168" spans="2:7">
      <c r="B168" s="137" t="s">
        <v>8</v>
      </c>
      <c r="C168" s="141" t="str">
        <f t="shared" si="8"/>
        <v xml:space="preserve"> </v>
      </c>
      <c r="D168" s="141" t="str">
        <f t="shared" si="6"/>
        <v xml:space="preserve"> </v>
      </c>
      <c r="E168" s="139">
        <v>1.1574074074074073E-5</v>
      </c>
      <c r="F168" s="140" t="e">
        <f t="shared" si="7"/>
        <v>#N/A</v>
      </c>
      <c r="G168" t="str">
        <f>IF((ISERROR((VLOOKUP(B168,Calculation!C$2:C$368,1,FALSE)))),"not entered","")</f>
        <v/>
      </c>
    </row>
    <row r="169" spans="2:7">
      <c r="B169" s="137" t="s">
        <v>8</v>
      </c>
      <c r="C169" s="141" t="str">
        <f t="shared" si="8"/>
        <v xml:space="preserve"> </v>
      </c>
      <c r="D169" s="141" t="str">
        <f t="shared" si="6"/>
        <v xml:space="preserve"> </v>
      </c>
      <c r="E169" s="139">
        <v>1.1574074074074073E-5</v>
      </c>
      <c r="F169" s="140" t="e">
        <f t="shared" si="7"/>
        <v>#N/A</v>
      </c>
      <c r="G169" t="str">
        <f>IF((ISERROR((VLOOKUP(B169,Calculation!C$2:C$368,1,FALSE)))),"not entered","")</f>
        <v/>
      </c>
    </row>
    <row r="170" spans="2:7">
      <c r="B170" s="137" t="s">
        <v>8</v>
      </c>
      <c r="C170" s="141" t="str">
        <f t="shared" si="8"/>
        <v xml:space="preserve"> </v>
      </c>
      <c r="D170" s="141" t="str">
        <f t="shared" si="6"/>
        <v xml:space="preserve"> </v>
      </c>
      <c r="E170" s="139">
        <v>1.1574074074074073E-5</v>
      </c>
      <c r="F170" s="140" t="e">
        <f t="shared" si="7"/>
        <v>#N/A</v>
      </c>
      <c r="G170" t="str">
        <f>IF((ISERROR((VLOOKUP(B170,Calculation!C$2:C$368,1,FALSE)))),"not entered","")</f>
        <v/>
      </c>
    </row>
    <row r="171" spans="2:7">
      <c r="B171" s="137" t="s">
        <v>8</v>
      </c>
      <c r="C171" s="141" t="str">
        <f t="shared" si="8"/>
        <v xml:space="preserve"> </v>
      </c>
      <c r="D171" s="141" t="str">
        <f t="shared" si="6"/>
        <v xml:space="preserve"> </v>
      </c>
      <c r="E171" s="139">
        <v>1.1574074074074073E-5</v>
      </c>
      <c r="F171" s="140" t="e">
        <f t="shared" si="7"/>
        <v>#N/A</v>
      </c>
      <c r="G171" t="str">
        <f>IF((ISERROR((VLOOKUP(B171,Calculation!C$2:C$368,1,FALSE)))),"not entered","")</f>
        <v/>
      </c>
    </row>
    <row r="172" spans="2:7">
      <c r="B172" s="137" t="s">
        <v>8</v>
      </c>
      <c r="C172" s="141" t="str">
        <f t="shared" si="8"/>
        <v xml:space="preserve"> </v>
      </c>
      <c r="D172" s="141" t="str">
        <f t="shared" si="6"/>
        <v xml:space="preserve"> </v>
      </c>
      <c r="E172" s="139">
        <v>1.1574074074074073E-5</v>
      </c>
      <c r="F172" s="140" t="e">
        <f t="shared" si="7"/>
        <v>#N/A</v>
      </c>
      <c r="G172" t="str">
        <f>IF((ISERROR((VLOOKUP(B172,Calculation!C$2:C$368,1,FALSE)))),"not entered","")</f>
        <v/>
      </c>
    </row>
    <row r="173" spans="2:7">
      <c r="B173" s="137" t="s">
        <v>8</v>
      </c>
      <c r="C173" s="141" t="str">
        <f t="shared" si="8"/>
        <v xml:space="preserve"> </v>
      </c>
      <c r="D173" s="141" t="str">
        <f t="shared" si="6"/>
        <v xml:space="preserve"> </v>
      </c>
      <c r="E173" s="139">
        <v>1.1574074074074073E-5</v>
      </c>
      <c r="F173" s="140" t="e">
        <f t="shared" si="7"/>
        <v>#N/A</v>
      </c>
      <c r="G173" t="str">
        <f>IF((ISERROR((VLOOKUP(B173,Calculation!C$2:C$368,1,FALSE)))),"not entered","")</f>
        <v/>
      </c>
    </row>
    <row r="174" spans="2:7">
      <c r="B174" s="137" t="s">
        <v>8</v>
      </c>
      <c r="C174" s="141" t="str">
        <f t="shared" si="8"/>
        <v xml:space="preserve"> </v>
      </c>
      <c r="D174" s="141" t="str">
        <f t="shared" si="6"/>
        <v xml:space="preserve"> </v>
      </c>
      <c r="E174" s="139">
        <v>1.1574074074074073E-5</v>
      </c>
      <c r="F174" s="140" t="e">
        <f t="shared" si="7"/>
        <v>#N/A</v>
      </c>
      <c r="G174" t="str">
        <f>IF((ISERROR((VLOOKUP(B174,Calculation!C$2:C$368,1,FALSE)))),"not entered","")</f>
        <v/>
      </c>
    </row>
    <row r="175" spans="2:7">
      <c r="B175" s="137" t="s">
        <v>8</v>
      </c>
      <c r="C175" s="141" t="str">
        <f t="shared" si="8"/>
        <v xml:space="preserve"> </v>
      </c>
      <c r="D175" s="141" t="str">
        <f t="shared" si="6"/>
        <v xml:space="preserve"> </v>
      </c>
      <c r="E175" s="139">
        <v>1.1574074074074073E-5</v>
      </c>
      <c r="F175" s="140" t="e">
        <f t="shared" si="7"/>
        <v>#N/A</v>
      </c>
      <c r="G175" t="str">
        <f>IF((ISERROR((VLOOKUP(B175,Calculation!C$2:C$368,1,FALSE)))),"not entered","")</f>
        <v/>
      </c>
    </row>
    <row r="176" spans="2:7">
      <c r="B176" s="137" t="s">
        <v>8</v>
      </c>
      <c r="C176" s="141" t="str">
        <f t="shared" si="8"/>
        <v xml:space="preserve"> </v>
      </c>
      <c r="D176" s="141" t="str">
        <f t="shared" si="6"/>
        <v xml:space="preserve"> </v>
      </c>
      <c r="E176" s="139">
        <v>1.1574074074074073E-5</v>
      </c>
      <c r="F176" s="140" t="e">
        <f t="shared" si="7"/>
        <v>#N/A</v>
      </c>
      <c r="G176" t="str">
        <f>IF((ISERROR((VLOOKUP(B176,Calculation!C$2:C$368,1,FALSE)))),"not entered","")</f>
        <v/>
      </c>
    </row>
    <row r="177" spans="2:7">
      <c r="B177" s="137" t="s">
        <v>8</v>
      </c>
      <c r="C177" s="141" t="str">
        <f t="shared" si="8"/>
        <v xml:space="preserve"> </v>
      </c>
      <c r="D177" s="141" t="str">
        <f t="shared" si="6"/>
        <v xml:space="preserve"> </v>
      </c>
      <c r="E177" s="139">
        <v>1.1574074074074073E-5</v>
      </c>
      <c r="F177" s="140" t="e">
        <f t="shared" si="7"/>
        <v>#N/A</v>
      </c>
      <c r="G177" t="str">
        <f>IF((ISERROR((VLOOKUP(B177,Calculation!C$2:C$368,1,FALSE)))),"not entered","")</f>
        <v/>
      </c>
    </row>
    <row r="178" spans="2:7">
      <c r="B178" s="137" t="s">
        <v>8</v>
      </c>
      <c r="C178" s="141" t="str">
        <f t="shared" si="8"/>
        <v xml:space="preserve"> </v>
      </c>
      <c r="D178" s="141" t="str">
        <f t="shared" si="6"/>
        <v xml:space="preserve"> </v>
      </c>
      <c r="E178" s="139">
        <v>1.1574074074074073E-5</v>
      </c>
      <c r="F178" s="140" t="e">
        <f t="shared" si="7"/>
        <v>#N/A</v>
      </c>
      <c r="G178" t="str">
        <f>IF((ISERROR((VLOOKUP(B178,Calculation!C$2:C$368,1,FALSE)))),"not entered","")</f>
        <v/>
      </c>
    </row>
    <row r="179" spans="2:7">
      <c r="B179" s="137" t="s">
        <v>8</v>
      </c>
      <c r="C179" s="141" t="str">
        <f t="shared" si="8"/>
        <v xml:space="preserve"> </v>
      </c>
      <c r="D179" s="141" t="str">
        <f t="shared" si="6"/>
        <v xml:space="preserve"> </v>
      </c>
      <c r="E179" s="139">
        <v>1.1574074074074073E-5</v>
      </c>
      <c r="F179" s="140" t="e">
        <f t="shared" si="7"/>
        <v>#N/A</v>
      </c>
      <c r="G179" t="str">
        <f>IF((ISERROR((VLOOKUP(B179,Calculation!C$2:C$368,1,FALSE)))),"not entered","")</f>
        <v/>
      </c>
    </row>
    <row r="180" spans="2:7">
      <c r="B180" s="137" t="s">
        <v>8</v>
      </c>
      <c r="C180" s="141" t="str">
        <f t="shared" si="8"/>
        <v xml:space="preserve"> </v>
      </c>
      <c r="D180" s="141" t="str">
        <f t="shared" si="6"/>
        <v xml:space="preserve"> </v>
      </c>
      <c r="E180" s="139">
        <v>1.1574074074074073E-5</v>
      </c>
      <c r="F180" s="140" t="e">
        <f t="shared" si="7"/>
        <v>#N/A</v>
      </c>
      <c r="G180" t="str">
        <f>IF((ISERROR((VLOOKUP(B180,Calculation!C$2:C$368,1,FALSE)))),"not entered","")</f>
        <v/>
      </c>
    </row>
    <row r="181" spans="2:7">
      <c r="B181" s="137" t="s">
        <v>8</v>
      </c>
      <c r="C181" s="141" t="str">
        <f t="shared" si="8"/>
        <v xml:space="preserve"> </v>
      </c>
      <c r="D181" s="141" t="str">
        <f t="shared" si="6"/>
        <v xml:space="preserve"> </v>
      </c>
      <c r="E181" s="139">
        <v>1.1574074074074073E-5</v>
      </c>
      <c r="F181" s="140" t="e">
        <f t="shared" si="7"/>
        <v>#N/A</v>
      </c>
      <c r="G181" t="str">
        <f>IF((ISERROR((VLOOKUP(B181,Calculation!C$2:C$368,1,FALSE)))),"not entered","")</f>
        <v/>
      </c>
    </row>
    <row r="182" spans="2:7">
      <c r="B182" s="137" t="s">
        <v>8</v>
      </c>
      <c r="C182" s="141" t="str">
        <f t="shared" si="8"/>
        <v xml:space="preserve"> </v>
      </c>
      <c r="D182" s="141" t="str">
        <f t="shared" si="6"/>
        <v xml:space="preserve"> </v>
      </c>
      <c r="E182" s="139">
        <v>1.1574074074074073E-5</v>
      </c>
      <c r="F182" s="140" t="e">
        <f t="shared" si="7"/>
        <v>#N/A</v>
      </c>
      <c r="G182" t="str">
        <f>IF((ISERROR((VLOOKUP(B182,Calculation!C$2:C$368,1,FALSE)))),"not entered","")</f>
        <v/>
      </c>
    </row>
    <row r="183" spans="2:7">
      <c r="B183" s="137" t="s">
        <v>8</v>
      </c>
      <c r="C183" s="141" t="str">
        <f t="shared" si="8"/>
        <v xml:space="preserve"> </v>
      </c>
      <c r="D183" s="141" t="str">
        <f t="shared" si="6"/>
        <v xml:space="preserve"> </v>
      </c>
      <c r="E183" s="139">
        <v>1.1574074074074073E-5</v>
      </c>
      <c r="F183" s="140" t="e">
        <f t="shared" si="7"/>
        <v>#N/A</v>
      </c>
      <c r="G183" t="str">
        <f>IF((ISERROR((VLOOKUP(B183,Calculation!C$2:C$368,1,FALSE)))),"not entered","")</f>
        <v/>
      </c>
    </row>
    <row r="184" spans="2:7">
      <c r="B184" s="137" t="s">
        <v>8</v>
      </c>
      <c r="C184" s="141" t="str">
        <f t="shared" si="8"/>
        <v xml:space="preserve"> </v>
      </c>
      <c r="D184" s="141" t="str">
        <f t="shared" si="6"/>
        <v xml:space="preserve"> </v>
      </c>
      <c r="E184" s="139">
        <v>1.1574074074074073E-5</v>
      </c>
      <c r="F184" s="140" t="e">
        <f t="shared" si="7"/>
        <v>#N/A</v>
      </c>
      <c r="G184" t="str">
        <f>IF((ISERROR((VLOOKUP(B184,Calculation!C$2:C$368,1,FALSE)))),"not entered","")</f>
        <v/>
      </c>
    </row>
    <row r="185" spans="2:7">
      <c r="B185" s="137" t="s">
        <v>8</v>
      </c>
      <c r="C185" s="141" t="str">
        <f t="shared" si="8"/>
        <v xml:space="preserve"> </v>
      </c>
      <c r="D185" s="141" t="str">
        <f t="shared" si="6"/>
        <v xml:space="preserve"> </v>
      </c>
      <c r="E185" s="139">
        <v>1.1574074074074073E-5</v>
      </c>
      <c r="F185" s="140" t="e">
        <f t="shared" si="7"/>
        <v>#N/A</v>
      </c>
      <c r="G185" t="str">
        <f>IF((ISERROR((VLOOKUP(B185,Calculation!C$2:C$368,1,FALSE)))),"not entered","")</f>
        <v/>
      </c>
    </row>
    <row r="186" spans="2:7">
      <c r="B186" s="137" t="s">
        <v>8</v>
      </c>
      <c r="C186" s="141" t="str">
        <f t="shared" si="8"/>
        <v xml:space="preserve"> </v>
      </c>
      <c r="D186" s="141" t="str">
        <f t="shared" si="6"/>
        <v xml:space="preserve"> </v>
      </c>
      <c r="E186" s="139">
        <v>1.1574074074074073E-5</v>
      </c>
      <c r="F186" s="140" t="e">
        <f t="shared" si="7"/>
        <v>#N/A</v>
      </c>
      <c r="G186" t="str">
        <f>IF((ISERROR((VLOOKUP(B186,Calculation!C$2:C$368,1,FALSE)))),"not entered","")</f>
        <v/>
      </c>
    </row>
    <row r="187" spans="2:7">
      <c r="B187" s="137" t="s">
        <v>8</v>
      </c>
      <c r="C187" s="141" t="str">
        <f t="shared" si="8"/>
        <v xml:space="preserve"> </v>
      </c>
      <c r="D187" s="141" t="str">
        <f t="shared" si="6"/>
        <v xml:space="preserve"> </v>
      </c>
      <c r="E187" s="139">
        <v>1.1574074074074073E-5</v>
      </c>
      <c r="F187" s="140" t="e">
        <f t="shared" si="7"/>
        <v>#N/A</v>
      </c>
      <c r="G187" t="str">
        <f>IF((ISERROR((VLOOKUP(B187,Calculation!C$2:C$368,1,FALSE)))),"not entered","")</f>
        <v/>
      </c>
    </row>
    <row r="188" spans="2:7">
      <c r="B188" s="137" t="s">
        <v>8</v>
      </c>
      <c r="C188" s="141" t="str">
        <f t="shared" si="8"/>
        <v xml:space="preserve"> </v>
      </c>
      <c r="D188" s="141" t="str">
        <f t="shared" si="6"/>
        <v xml:space="preserve"> </v>
      </c>
      <c r="E188" s="139">
        <v>1.1574074074074073E-5</v>
      </c>
      <c r="F188" s="140" t="e">
        <f t="shared" si="7"/>
        <v>#N/A</v>
      </c>
      <c r="G188" t="str">
        <f>IF((ISERROR((VLOOKUP(B188,Calculation!C$2:C$368,1,FALSE)))),"not entered","")</f>
        <v/>
      </c>
    </row>
    <row r="189" spans="2:7">
      <c r="B189" s="137" t="s">
        <v>8</v>
      </c>
      <c r="C189" s="141" t="str">
        <f t="shared" si="8"/>
        <v xml:space="preserve"> </v>
      </c>
      <c r="D189" s="141" t="str">
        <f t="shared" si="6"/>
        <v xml:space="preserve"> </v>
      </c>
      <c r="E189" s="139">
        <v>1.1574074074074073E-5</v>
      </c>
      <c r="F189" s="140" t="e">
        <f t="shared" si="7"/>
        <v>#N/A</v>
      </c>
      <c r="G189" t="str">
        <f>IF((ISERROR((VLOOKUP(B189,Calculation!C$2:C$368,1,FALSE)))),"not entered","")</f>
        <v/>
      </c>
    </row>
    <row r="190" spans="2:7">
      <c r="B190" s="137" t="s">
        <v>8</v>
      </c>
      <c r="C190" s="141" t="str">
        <f t="shared" si="8"/>
        <v xml:space="preserve"> </v>
      </c>
      <c r="D190" s="141" t="str">
        <f t="shared" si="6"/>
        <v xml:space="preserve"> </v>
      </c>
      <c r="E190" s="139">
        <v>1.1574074074074073E-5</v>
      </c>
      <c r="F190" s="140" t="e">
        <f t="shared" si="7"/>
        <v>#N/A</v>
      </c>
      <c r="G190" t="str">
        <f>IF((ISERROR((VLOOKUP(B190,Calculation!C$2:C$368,1,FALSE)))),"not entered","")</f>
        <v/>
      </c>
    </row>
    <row r="191" spans="2:7">
      <c r="B191" s="137" t="s">
        <v>8</v>
      </c>
      <c r="C191" s="141" t="str">
        <f t="shared" si="8"/>
        <v xml:space="preserve"> </v>
      </c>
      <c r="D191" s="141" t="str">
        <f t="shared" si="6"/>
        <v xml:space="preserve"> </v>
      </c>
      <c r="E191" s="139">
        <v>1.1574074074074073E-5</v>
      </c>
      <c r="F191" s="140" t="e">
        <f t="shared" si="7"/>
        <v>#N/A</v>
      </c>
      <c r="G191" t="str">
        <f>IF((ISERROR((VLOOKUP(B191,Calculation!C$2:C$368,1,FALSE)))),"not entered","")</f>
        <v/>
      </c>
    </row>
    <row r="192" spans="2:7">
      <c r="B192" s="137" t="s">
        <v>8</v>
      </c>
      <c r="C192" s="141" t="str">
        <f t="shared" si="8"/>
        <v xml:space="preserve"> </v>
      </c>
      <c r="D192" s="141" t="str">
        <f t="shared" si="6"/>
        <v xml:space="preserve"> </v>
      </c>
      <c r="E192" s="139">
        <v>1.1574074074074073E-5</v>
      </c>
      <c r="F192" s="140" t="e">
        <f t="shared" si="7"/>
        <v>#N/A</v>
      </c>
      <c r="G192" t="str">
        <f>IF((ISERROR((VLOOKUP(B192,Calculation!C$2:C$368,1,FALSE)))),"not entered","")</f>
        <v/>
      </c>
    </row>
    <row r="193" spans="2:7">
      <c r="B193" s="137" t="s">
        <v>8</v>
      </c>
      <c r="C193" s="141" t="str">
        <f t="shared" si="8"/>
        <v xml:space="preserve"> </v>
      </c>
      <c r="D193" s="141" t="str">
        <f t="shared" si="6"/>
        <v xml:space="preserve"> </v>
      </c>
      <c r="E193" s="139">
        <v>1.1574074074074073E-5</v>
      </c>
      <c r="F193" s="140" t="e">
        <f t="shared" si="7"/>
        <v>#N/A</v>
      </c>
      <c r="G193" t="str">
        <f>IF((ISERROR((VLOOKUP(B193,Calculation!C$2:C$368,1,FALSE)))),"not entered","")</f>
        <v/>
      </c>
    </row>
    <row r="194" spans="2:7">
      <c r="B194" s="137" t="s">
        <v>8</v>
      </c>
      <c r="C194" s="141" t="str">
        <f t="shared" si="8"/>
        <v xml:space="preserve"> </v>
      </c>
      <c r="D194" s="141" t="str">
        <f t="shared" si="6"/>
        <v xml:space="preserve"> </v>
      </c>
      <c r="E194" s="139">
        <v>1.1574074074074073E-5</v>
      </c>
      <c r="F194" s="140" t="e">
        <f t="shared" si="7"/>
        <v>#N/A</v>
      </c>
      <c r="G194" t="str">
        <f>IF((ISERROR((VLOOKUP(B194,Calculation!C$2:C$368,1,FALSE)))),"not entered","")</f>
        <v/>
      </c>
    </row>
    <row r="195" spans="2:7">
      <c r="B195" s="137" t="s">
        <v>8</v>
      </c>
      <c r="C195" s="141" t="str">
        <f t="shared" si="8"/>
        <v xml:space="preserve"> </v>
      </c>
      <c r="D195" s="141" t="str">
        <f t="shared" si="6"/>
        <v xml:space="preserve"> </v>
      </c>
      <c r="E195" s="139">
        <v>1.1574074074074073E-5</v>
      </c>
      <c r="F195" s="140" t="e">
        <f t="shared" si="7"/>
        <v>#N/A</v>
      </c>
      <c r="G195" t="str">
        <f>IF((ISERROR((VLOOKUP(B195,Calculation!C$2:C$368,1,FALSE)))),"not entered","")</f>
        <v/>
      </c>
    </row>
    <row r="196" spans="2:7">
      <c r="B196" s="137" t="s">
        <v>8</v>
      </c>
      <c r="C196" s="141" t="str">
        <f t="shared" si="8"/>
        <v xml:space="preserve"> </v>
      </c>
      <c r="D196" s="141" t="str">
        <f t="shared" si="6"/>
        <v xml:space="preserve"> </v>
      </c>
      <c r="E196" s="139">
        <v>1.1574074074074073E-5</v>
      </c>
      <c r="F196" s="140" t="e">
        <f t="shared" si="7"/>
        <v>#N/A</v>
      </c>
      <c r="G196" t="str">
        <f>IF((ISERROR((VLOOKUP(B196,Calculation!C$2:C$368,1,FALSE)))),"not entered","")</f>
        <v/>
      </c>
    </row>
    <row r="197" spans="2:7">
      <c r="B197" s="137" t="s">
        <v>8</v>
      </c>
      <c r="C197" s="141" t="str">
        <f t="shared" si="8"/>
        <v xml:space="preserve"> </v>
      </c>
      <c r="D197" s="141" t="str">
        <f t="shared" si="6"/>
        <v xml:space="preserve"> </v>
      </c>
      <c r="E197" s="139">
        <v>1.1574074074074073E-5</v>
      </c>
      <c r="F197" s="140" t="e">
        <f t="shared" si="7"/>
        <v>#N/A</v>
      </c>
      <c r="G197" t="str">
        <f>IF((ISERROR((VLOOKUP(B197,Calculation!C$2:C$368,1,FALSE)))),"not entered","")</f>
        <v/>
      </c>
    </row>
    <row r="198" spans="2:7">
      <c r="B198" s="137" t="s">
        <v>8</v>
      </c>
      <c r="C198" s="141" t="str">
        <f t="shared" si="8"/>
        <v xml:space="preserve"> </v>
      </c>
      <c r="D198" s="141" t="str">
        <f t="shared" ref="D198:D203" si="9">VLOOKUP(B198,name,2,FALSE)</f>
        <v xml:space="preserve"> </v>
      </c>
      <c r="E198" s="139">
        <v>1.1574074074074073E-5</v>
      </c>
      <c r="F198" s="140" t="e">
        <f t="shared" ref="F198:F203" si="10">(VLOOKUP(C198,C$4:E$5,3,FALSE))/(E198/10000)</f>
        <v>#N/A</v>
      </c>
      <c r="G198" t="str">
        <f>IF((ISERROR((VLOOKUP(B198,Calculation!C$2:C$368,1,FALSE)))),"not entered","")</f>
        <v/>
      </c>
    </row>
    <row r="199" spans="2:7">
      <c r="B199" s="137" t="s">
        <v>8</v>
      </c>
      <c r="C199" s="141" t="str">
        <f t="shared" si="8"/>
        <v xml:space="preserve"> </v>
      </c>
      <c r="D199" s="141" t="str">
        <f t="shared" si="9"/>
        <v xml:space="preserve"> </v>
      </c>
      <c r="E199" s="139">
        <v>1.1574074074074073E-5</v>
      </c>
      <c r="F199" s="140" t="e">
        <f t="shared" si="10"/>
        <v>#N/A</v>
      </c>
      <c r="G199" t="str">
        <f>IF((ISERROR((VLOOKUP(B199,Calculation!C$2:C$368,1,FALSE)))),"not entered","")</f>
        <v/>
      </c>
    </row>
    <row r="200" spans="2:7">
      <c r="B200" s="137" t="s">
        <v>8</v>
      </c>
      <c r="C200" s="141" t="str">
        <f t="shared" si="8"/>
        <v xml:space="preserve"> </v>
      </c>
      <c r="D200" s="141" t="str">
        <f t="shared" si="9"/>
        <v xml:space="preserve"> </v>
      </c>
      <c r="E200" s="139">
        <v>1.1574074074074073E-5</v>
      </c>
      <c r="F200" s="140" t="e">
        <f t="shared" si="10"/>
        <v>#N/A</v>
      </c>
      <c r="G200" t="str">
        <f>IF((ISERROR((VLOOKUP(B200,Calculation!C$2:C$368,1,FALSE)))),"not entered","")</f>
        <v/>
      </c>
    </row>
    <row r="201" spans="2:7">
      <c r="B201" s="137" t="s">
        <v>8</v>
      </c>
      <c r="C201" s="141" t="str">
        <f t="shared" si="8"/>
        <v xml:space="preserve"> </v>
      </c>
      <c r="D201" s="141" t="str">
        <f t="shared" si="9"/>
        <v xml:space="preserve"> </v>
      </c>
      <c r="E201" s="139">
        <v>1.1574074074074073E-5</v>
      </c>
      <c r="F201" s="140" t="e">
        <f t="shared" si="10"/>
        <v>#N/A</v>
      </c>
      <c r="G201" t="str">
        <f>IF((ISERROR((VLOOKUP(B201,Calculation!C$2:C$368,1,FALSE)))),"not entered","")</f>
        <v/>
      </c>
    </row>
    <row r="202" spans="2:7">
      <c r="B202" s="137" t="s">
        <v>8</v>
      </c>
      <c r="C202" s="141" t="str">
        <f t="shared" si="8"/>
        <v xml:space="preserve"> </v>
      </c>
      <c r="D202" s="141" t="str">
        <f t="shared" si="9"/>
        <v xml:space="preserve"> </v>
      </c>
      <c r="E202" s="139">
        <v>1.1574074074074073E-5</v>
      </c>
      <c r="F202" s="140" t="e">
        <f t="shared" si="10"/>
        <v>#N/A</v>
      </c>
      <c r="G202" t="str">
        <f>IF((ISERROR((VLOOKUP(B202,Calculation!C$2:C$368,1,FALSE)))),"not entered","")</f>
        <v/>
      </c>
    </row>
    <row r="203" spans="2:7">
      <c r="B203" s="137" t="s">
        <v>8</v>
      </c>
      <c r="C203" s="141" t="str">
        <f>VLOOKUP(B203,name,3,FALSE)</f>
        <v xml:space="preserve"> </v>
      </c>
      <c r="D203" s="141" t="str">
        <f t="shared" si="9"/>
        <v xml:space="preserve"> </v>
      </c>
      <c r="E203" s="139">
        <v>1.1574074074074073E-5</v>
      </c>
      <c r="F203" s="140" t="e">
        <f t="shared" si="10"/>
        <v>#N/A</v>
      </c>
      <c r="G203" t="str">
        <f>IF((ISERROR((VLOOKUP(B203,Calculation!C$2:C$368,1,FALSE)))),"not entered","")</f>
        <v/>
      </c>
    </row>
    <row r="204" spans="2:7" ht="13.5" thickBot="1">
      <c r="B204" s="142"/>
      <c r="C204" s="143"/>
      <c r="D204" s="143"/>
      <c r="E204" s="144"/>
      <c r="F204" s="145"/>
      <c r="G204" t="str">
        <f>IF((ISERROR((VLOOKUP(B204,Calculation!C$2:C$368,1,FALSE)))),"not entered","")</f>
        <v>not entered</v>
      </c>
    </row>
    <row r="205" spans="2:7" ht="13.5" thickBot="1">
      <c r="B205" s="74"/>
      <c r="C205" s="75"/>
      <c r="D205" s="75"/>
      <c r="E205" s="76"/>
      <c r="F205" s="77"/>
    </row>
    <row r="206" spans="2:7">
      <c r="B206" s="30"/>
      <c r="C206" s="57"/>
      <c r="D206" s="57"/>
      <c r="E206" s="31"/>
      <c r="F206" s="32"/>
    </row>
    <row r="207" spans="2:7">
      <c r="B207" s="30"/>
      <c r="C207" s="57"/>
      <c r="D207" s="57"/>
      <c r="E207" s="31"/>
      <c r="F207" s="32"/>
    </row>
    <row r="208" spans="2:7">
      <c r="B208" s="30"/>
      <c r="C208" s="57"/>
      <c r="D208" s="57"/>
      <c r="E208" s="31"/>
      <c r="F208" s="32"/>
    </row>
    <row r="209" spans="2:6">
      <c r="B209" s="30"/>
      <c r="C209" s="57"/>
      <c r="D209" s="57"/>
      <c r="E209" s="31"/>
      <c r="F209" s="32"/>
    </row>
  </sheetData>
  <phoneticPr fontId="2" type="noConversion"/>
  <conditionalFormatting sqref="B1:B3 B205:B209">
    <cfRule type="cellIs" dxfId="7" priority="3" stopIfTrue="1" operator="equal">
      <formula>"x"</formula>
    </cfRule>
  </conditionalFormatting>
  <conditionalFormatting sqref="G4:G205">
    <cfRule type="cellIs" dxfId="6" priority="4" stopIfTrue="1" operator="equal">
      <formula>#N/A</formula>
    </cfRule>
  </conditionalFormatting>
  <conditionalFormatting sqref="B4:B5 B7:B204">
    <cfRule type="cellIs" dxfId="5" priority="2" stopIfTrue="1" operator="equal">
      <formula>"x"</formula>
    </cfRule>
  </conditionalFormatting>
  <conditionalFormatting sqref="B6">
    <cfRule type="cellIs" dxfId="4" priority="1" stopIfTrue="1" operator="equal">
      <formula>"x"</formula>
    </cfRule>
  </conditionalFormatting>
  <pageMargins left="0.75" right="0.75" top="1" bottom="1" header="0.5" footer="0.5"/>
  <headerFooter alignWithMargins="0"/>
  <webPublishItems count="1">
    <webPublishItem id="25322" divId="ebta league Youth_25322" sourceType="range" sourceRef="A1:F7" destinationFile="C:\A TEER\Web\TEER League 08\Norwich Aqua Y.htm"/>
  </webPublishItems>
</worksheet>
</file>

<file path=xl/worksheets/sheet24.xml><?xml version="1.0" encoding="utf-8"?>
<worksheet xmlns="http://schemas.openxmlformats.org/spreadsheetml/2006/main" xmlns:r="http://schemas.openxmlformats.org/officeDocument/2006/relationships">
  <dimension ref="B1:G209"/>
  <sheetViews>
    <sheetView workbookViewId="0">
      <selection activeCell="B4" sqref="B4:F204"/>
    </sheetView>
  </sheetViews>
  <sheetFormatPr defaultRowHeight="12.75"/>
  <cols>
    <col min="1" max="1" width="1.5703125" customWidth="1"/>
    <col min="2" max="2" width="8.85546875" bestFit="1" customWidth="1"/>
    <col min="3" max="3" width="12.85546875" bestFit="1" customWidth="1"/>
    <col min="4" max="4" width="5.140625" bestFit="1" customWidth="1"/>
    <col min="5" max="5" width="8.140625" bestFit="1" customWidth="1"/>
    <col min="6" max="6" width="6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Races!E9</f>
        <v>Aqua 4</v>
      </c>
      <c r="C2" s="57"/>
      <c r="D2" s="31"/>
      <c r="E2" s="32"/>
    </row>
    <row r="3" spans="2:7" ht="13.5" thickBot="1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>
      <c r="B4" s="133" t="s">
        <v>69</v>
      </c>
      <c r="C4" s="134" t="s">
        <v>73</v>
      </c>
      <c r="D4" s="134"/>
      <c r="E4" s="135">
        <v>1.1574074074074073E-5</v>
      </c>
      <c r="F4" s="136"/>
      <c r="G4" t="str">
        <f>IF((ISERROR((VLOOKUP(B4,Calculation!C$2:C$368,1,FALSE)))),"not entered","")</f>
        <v/>
      </c>
    </row>
    <row r="5" spans="2:7">
      <c r="B5" s="137" t="s">
        <v>69</v>
      </c>
      <c r="C5" s="138" t="s">
        <v>74</v>
      </c>
      <c r="D5" s="138"/>
      <c r="E5" s="139">
        <v>1.1574074074074073E-5</v>
      </c>
      <c r="F5" s="140"/>
      <c r="G5" t="str">
        <f>IF((ISERROR((VLOOKUP(B5,Calculation!C$2:C$368,1,FALSE)))),"not entered","")</f>
        <v/>
      </c>
    </row>
    <row r="6" spans="2:7">
      <c r="B6" s="137" t="s">
        <v>8</v>
      </c>
      <c r="C6" s="141" t="str">
        <f>VLOOKUP(B6,name,3,FALSE)</f>
        <v xml:space="preserve"> </v>
      </c>
      <c r="D6" s="141" t="str">
        <f t="shared" ref="D6:D69" si="0">VLOOKUP(B6,name,2,FALSE)</f>
        <v xml:space="preserve"> </v>
      </c>
      <c r="E6" s="139">
        <v>1.1574074074074073E-5</v>
      </c>
      <c r="F6" s="140" t="e">
        <f t="shared" ref="F6:F69" si="1">(VLOOKUP(C6,C$4:E$5,3,FALSE))/(E6/10000)</f>
        <v>#N/A</v>
      </c>
      <c r="G6" t="str">
        <f>IF((ISERROR((VLOOKUP(B6,Calculation!C$2:C$368,1,FALSE)))),"not entered","")</f>
        <v/>
      </c>
    </row>
    <row r="7" spans="2:7">
      <c r="B7" s="137" t="s">
        <v>8</v>
      </c>
      <c r="C7" s="141" t="str">
        <f>VLOOKUP(B7,name,3,FALSE)</f>
        <v xml:space="preserve"> </v>
      </c>
      <c r="D7" s="141" t="str">
        <f t="shared" si="0"/>
        <v xml:space="preserve"> </v>
      </c>
      <c r="E7" s="139">
        <v>1.1574074074074073E-5</v>
      </c>
      <c r="F7" s="140" t="e">
        <f t="shared" si="1"/>
        <v>#N/A</v>
      </c>
      <c r="G7" t="str">
        <f>IF((ISERROR((VLOOKUP(B7,Calculation!C$2:C$368,1,FALSE)))),"not entered","")</f>
        <v/>
      </c>
    </row>
    <row r="8" spans="2:7">
      <c r="B8" s="137" t="s">
        <v>8</v>
      </c>
      <c r="C8" s="141" t="str">
        <f>VLOOKUP(B8,name,3,FALSE)</f>
        <v xml:space="preserve"> </v>
      </c>
      <c r="D8" s="141" t="str">
        <f t="shared" si="0"/>
        <v xml:space="preserve"> </v>
      </c>
      <c r="E8" s="139">
        <v>1.1574074074074073E-5</v>
      </c>
      <c r="F8" s="140" t="e">
        <f>(VLOOKUP(C8,C$4:E$5,3,FALSE))/(E8/10000)</f>
        <v>#N/A</v>
      </c>
      <c r="G8" t="str">
        <f>IF((ISERROR((VLOOKUP(B8,Calculation!C$2:C$368,1,FALSE)))),"not entered","")</f>
        <v/>
      </c>
    </row>
    <row r="9" spans="2:7">
      <c r="B9" s="137" t="s">
        <v>8</v>
      </c>
      <c r="C9" s="141" t="str">
        <f>VLOOKUP(B9,name,3,FALSE)</f>
        <v xml:space="preserve"> </v>
      </c>
      <c r="D9" s="141" t="str">
        <f t="shared" si="0"/>
        <v xml:space="preserve"> </v>
      </c>
      <c r="E9" s="139">
        <v>1.1574074074074073E-5</v>
      </c>
      <c r="F9" s="140" t="e">
        <f t="shared" si="1"/>
        <v>#N/A</v>
      </c>
      <c r="G9" t="str">
        <f>IF((ISERROR((VLOOKUP(B9,Calculation!C$2:C$368,1,FALSE)))),"not entered","")</f>
        <v/>
      </c>
    </row>
    <row r="10" spans="2:7">
      <c r="B10" s="137" t="s">
        <v>8</v>
      </c>
      <c r="C10" s="141" t="str">
        <f>VLOOKUP(B10,name,3,FALSE)</f>
        <v xml:space="preserve"> </v>
      </c>
      <c r="D10" s="141" t="str">
        <f t="shared" si="0"/>
        <v xml:space="preserve"> </v>
      </c>
      <c r="E10" s="139">
        <v>1.1574074074074073E-5</v>
      </c>
      <c r="F10" s="140" t="e">
        <f t="shared" si="1"/>
        <v>#N/A</v>
      </c>
      <c r="G10" t="str">
        <f>IF((ISERROR((VLOOKUP(B10,Calculation!C$2:C$368,1,FALSE)))),"not entered","")</f>
        <v/>
      </c>
    </row>
    <row r="11" spans="2:7">
      <c r="B11" s="137" t="s">
        <v>8</v>
      </c>
      <c r="C11" s="141" t="str">
        <f t="shared" ref="C11:C74" si="2">VLOOKUP(B11,name,3,FALSE)</f>
        <v xml:space="preserve"> </v>
      </c>
      <c r="D11" s="141" t="str">
        <f t="shared" si="0"/>
        <v xml:space="preserve"> </v>
      </c>
      <c r="E11" s="139">
        <v>1.1574074074074073E-5</v>
      </c>
      <c r="F11" s="140" t="e">
        <f t="shared" si="1"/>
        <v>#N/A</v>
      </c>
      <c r="G11" t="str">
        <f>IF((ISERROR((VLOOKUP(B11,Calculation!C$2:C$368,1,FALSE)))),"not entered","")</f>
        <v/>
      </c>
    </row>
    <row r="12" spans="2:7">
      <c r="B12" s="137" t="s">
        <v>8</v>
      </c>
      <c r="C12" s="141" t="str">
        <f t="shared" si="2"/>
        <v xml:space="preserve"> </v>
      </c>
      <c r="D12" s="141" t="str">
        <f t="shared" si="0"/>
        <v xml:space="preserve"> </v>
      </c>
      <c r="E12" s="139">
        <v>1.1574074074074073E-5</v>
      </c>
      <c r="F12" s="140" t="e">
        <f t="shared" si="1"/>
        <v>#N/A</v>
      </c>
      <c r="G12" t="str">
        <f>IF((ISERROR((VLOOKUP(B12,Calculation!C$2:C$368,1,FALSE)))),"not entered","")</f>
        <v/>
      </c>
    </row>
    <row r="13" spans="2:7">
      <c r="B13" s="137" t="s">
        <v>8</v>
      </c>
      <c r="C13" s="141" t="str">
        <f t="shared" si="2"/>
        <v xml:space="preserve"> </v>
      </c>
      <c r="D13" s="141" t="str">
        <f t="shared" si="0"/>
        <v xml:space="preserve"> </v>
      </c>
      <c r="E13" s="139">
        <v>1.1574074074074073E-5</v>
      </c>
      <c r="F13" s="140" t="e">
        <f t="shared" si="1"/>
        <v>#N/A</v>
      </c>
      <c r="G13" t="str">
        <f>IF((ISERROR((VLOOKUP(B13,Calculation!C$2:C$368,1,FALSE)))),"not entered","")</f>
        <v/>
      </c>
    </row>
    <row r="14" spans="2:7">
      <c r="B14" s="137" t="s">
        <v>8</v>
      </c>
      <c r="C14" s="141" t="str">
        <f t="shared" si="2"/>
        <v xml:space="preserve"> </v>
      </c>
      <c r="D14" s="141" t="str">
        <f t="shared" si="0"/>
        <v xml:space="preserve"> </v>
      </c>
      <c r="E14" s="139">
        <v>1.1574074074074073E-5</v>
      </c>
      <c r="F14" s="140" t="e">
        <f t="shared" si="1"/>
        <v>#N/A</v>
      </c>
      <c r="G14" t="str">
        <f>IF((ISERROR((VLOOKUP(B14,Calculation!C$2:C$368,1,FALSE)))),"not entered","")</f>
        <v/>
      </c>
    </row>
    <row r="15" spans="2:7">
      <c r="B15" s="137" t="s">
        <v>8</v>
      </c>
      <c r="C15" s="141" t="str">
        <f t="shared" si="2"/>
        <v xml:space="preserve"> </v>
      </c>
      <c r="D15" s="141" t="str">
        <f t="shared" si="0"/>
        <v xml:space="preserve"> </v>
      </c>
      <c r="E15" s="139">
        <v>1.1574074074074073E-5</v>
      </c>
      <c r="F15" s="140" t="e">
        <f t="shared" si="1"/>
        <v>#N/A</v>
      </c>
      <c r="G15" t="str">
        <f>IF((ISERROR((VLOOKUP(B15,Calculation!C$2:C$368,1,FALSE)))),"not entered","")</f>
        <v/>
      </c>
    </row>
    <row r="16" spans="2:7">
      <c r="B16" s="137" t="s">
        <v>8</v>
      </c>
      <c r="C16" s="141" t="str">
        <f t="shared" si="2"/>
        <v xml:space="preserve"> </v>
      </c>
      <c r="D16" s="141" t="str">
        <f t="shared" si="0"/>
        <v xml:space="preserve"> </v>
      </c>
      <c r="E16" s="139">
        <v>1.1574074074074073E-5</v>
      </c>
      <c r="F16" s="140" t="e">
        <f t="shared" si="1"/>
        <v>#N/A</v>
      </c>
      <c r="G16" t="str">
        <f>IF((ISERROR((VLOOKUP(B16,Calculation!C$2:C$368,1,FALSE)))),"not entered","")</f>
        <v/>
      </c>
    </row>
    <row r="17" spans="2:7">
      <c r="B17" s="137" t="s">
        <v>8</v>
      </c>
      <c r="C17" s="141" t="str">
        <f t="shared" si="2"/>
        <v xml:space="preserve"> </v>
      </c>
      <c r="D17" s="141" t="str">
        <f t="shared" si="0"/>
        <v xml:space="preserve"> </v>
      </c>
      <c r="E17" s="139">
        <v>1.1574074074074073E-5</v>
      </c>
      <c r="F17" s="140" t="e">
        <f t="shared" si="1"/>
        <v>#N/A</v>
      </c>
      <c r="G17" t="str">
        <f>IF((ISERROR((VLOOKUP(B17,Calculation!C$2:C$368,1,FALSE)))),"not entered","")</f>
        <v/>
      </c>
    </row>
    <row r="18" spans="2:7">
      <c r="B18" s="137" t="s">
        <v>8</v>
      </c>
      <c r="C18" s="141" t="str">
        <f t="shared" si="2"/>
        <v xml:space="preserve"> </v>
      </c>
      <c r="D18" s="141" t="str">
        <f t="shared" si="0"/>
        <v xml:space="preserve"> </v>
      </c>
      <c r="E18" s="139">
        <v>1.1574074074074073E-5</v>
      </c>
      <c r="F18" s="140" t="e">
        <f t="shared" si="1"/>
        <v>#N/A</v>
      </c>
      <c r="G18" t="str">
        <f>IF((ISERROR((VLOOKUP(B18,Calculation!C$2:C$368,1,FALSE)))),"not entered","")</f>
        <v/>
      </c>
    </row>
    <row r="19" spans="2:7">
      <c r="B19" s="137" t="s">
        <v>8</v>
      </c>
      <c r="C19" s="141" t="str">
        <f t="shared" si="2"/>
        <v xml:space="preserve"> </v>
      </c>
      <c r="D19" s="141" t="str">
        <f t="shared" si="0"/>
        <v xml:space="preserve"> </v>
      </c>
      <c r="E19" s="139">
        <v>1.1574074074074073E-5</v>
      </c>
      <c r="F19" s="140" t="e">
        <f t="shared" si="1"/>
        <v>#N/A</v>
      </c>
      <c r="G19" t="str">
        <f>IF((ISERROR((VLOOKUP(B19,Calculation!C$2:C$368,1,FALSE)))),"not entered","")</f>
        <v/>
      </c>
    </row>
    <row r="20" spans="2:7">
      <c r="B20" s="137" t="s">
        <v>8</v>
      </c>
      <c r="C20" s="141" t="str">
        <f t="shared" si="2"/>
        <v xml:space="preserve"> </v>
      </c>
      <c r="D20" s="141" t="str">
        <f t="shared" si="0"/>
        <v xml:space="preserve"> </v>
      </c>
      <c r="E20" s="139">
        <v>1.1574074074074073E-5</v>
      </c>
      <c r="F20" s="140" t="e">
        <f t="shared" si="1"/>
        <v>#N/A</v>
      </c>
      <c r="G20" t="str">
        <f>IF((ISERROR((VLOOKUP(B20,Calculation!C$2:C$368,1,FALSE)))),"not entered","")</f>
        <v/>
      </c>
    </row>
    <row r="21" spans="2:7">
      <c r="B21" s="137" t="s">
        <v>8</v>
      </c>
      <c r="C21" s="141" t="str">
        <f t="shared" si="2"/>
        <v xml:space="preserve"> </v>
      </c>
      <c r="D21" s="141" t="str">
        <f t="shared" si="0"/>
        <v xml:space="preserve"> </v>
      </c>
      <c r="E21" s="139">
        <v>1.1574074074074073E-5</v>
      </c>
      <c r="F21" s="140" t="e">
        <f t="shared" si="1"/>
        <v>#N/A</v>
      </c>
      <c r="G21" t="str">
        <f>IF((ISERROR((VLOOKUP(B21,Calculation!C$2:C$368,1,FALSE)))),"not entered","")</f>
        <v/>
      </c>
    </row>
    <row r="22" spans="2:7">
      <c r="B22" s="137" t="s">
        <v>8</v>
      </c>
      <c r="C22" s="141" t="str">
        <f t="shared" si="2"/>
        <v xml:space="preserve"> </v>
      </c>
      <c r="D22" s="141" t="str">
        <f t="shared" si="0"/>
        <v xml:space="preserve"> </v>
      </c>
      <c r="E22" s="139">
        <v>1.1574074074074073E-5</v>
      </c>
      <c r="F22" s="140" t="e">
        <f t="shared" si="1"/>
        <v>#N/A</v>
      </c>
      <c r="G22" t="str">
        <f>IF((ISERROR((VLOOKUP(B22,Calculation!C$2:C$368,1,FALSE)))),"not entered","")</f>
        <v/>
      </c>
    </row>
    <row r="23" spans="2:7">
      <c r="B23" s="137" t="s">
        <v>8</v>
      </c>
      <c r="C23" s="141" t="str">
        <f t="shared" si="2"/>
        <v xml:space="preserve"> </v>
      </c>
      <c r="D23" s="141" t="str">
        <f t="shared" si="0"/>
        <v xml:space="preserve"> </v>
      </c>
      <c r="E23" s="139">
        <v>1.1574074074074073E-5</v>
      </c>
      <c r="F23" s="140" t="e">
        <f t="shared" si="1"/>
        <v>#N/A</v>
      </c>
      <c r="G23" t="str">
        <f>IF((ISERROR((VLOOKUP(B23,Calculation!C$2:C$368,1,FALSE)))),"not entered","")</f>
        <v/>
      </c>
    </row>
    <row r="24" spans="2:7">
      <c r="B24" s="137" t="s">
        <v>8</v>
      </c>
      <c r="C24" s="141" t="str">
        <f t="shared" si="2"/>
        <v xml:space="preserve"> </v>
      </c>
      <c r="D24" s="141" t="str">
        <f t="shared" si="0"/>
        <v xml:space="preserve"> </v>
      </c>
      <c r="E24" s="139">
        <v>1.1574074074074073E-5</v>
      </c>
      <c r="F24" s="140" t="e">
        <f t="shared" si="1"/>
        <v>#N/A</v>
      </c>
      <c r="G24" t="str">
        <f>IF((ISERROR((VLOOKUP(B24,Calculation!C$2:C$368,1,FALSE)))),"not entered","")</f>
        <v/>
      </c>
    </row>
    <row r="25" spans="2:7">
      <c r="B25" s="137" t="s">
        <v>8</v>
      </c>
      <c r="C25" s="141" t="str">
        <f t="shared" si="2"/>
        <v xml:space="preserve"> </v>
      </c>
      <c r="D25" s="141" t="str">
        <f t="shared" si="0"/>
        <v xml:space="preserve"> </v>
      </c>
      <c r="E25" s="139">
        <v>1.1574074074074073E-5</v>
      </c>
      <c r="F25" s="140" t="e">
        <f t="shared" si="1"/>
        <v>#N/A</v>
      </c>
      <c r="G25" t="str">
        <f>IF((ISERROR((VLOOKUP(B25,Calculation!C$2:C$368,1,FALSE)))),"not entered","")</f>
        <v/>
      </c>
    </row>
    <row r="26" spans="2:7">
      <c r="B26" s="137" t="s">
        <v>8</v>
      </c>
      <c r="C26" s="141" t="str">
        <f t="shared" si="2"/>
        <v xml:space="preserve"> </v>
      </c>
      <c r="D26" s="141" t="str">
        <f t="shared" si="0"/>
        <v xml:space="preserve"> </v>
      </c>
      <c r="E26" s="139">
        <v>1.1574074074074073E-5</v>
      </c>
      <c r="F26" s="140" t="e">
        <f t="shared" si="1"/>
        <v>#N/A</v>
      </c>
      <c r="G26" t="str">
        <f>IF((ISERROR((VLOOKUP(B26,Calculation!C$2:C$368,1,FALSE)))),"not entered","")</f>
        <v/>
      </c>
    </row>
    <row r="27" spans="2:7">
      <c r="B27" s="137" t="s">
        <v>8</v>
      </c>
      <c r="C27" s="141" t="str">
        <f t="shared" si="2"/>
        <v xml:space="preserve"> </v>
      </c>
      <c r="D27" s="141" t="str">
        <f t="shared" si="0"/>
        <v xml:space="preserve"> </v>
      </c>
      <c r="E27" s="139">
        <v>1.1574074074074073E-5</v>
      </c>
      <c r="F27" s="140" t="e">
        <f t="shared" si="1"/>
        <v>#N/A</v>
      </c>
      <c r="G27" t="str">
        <f>IF((ISERROR((VLOOKUP(B27,Calculation!C$2:C$368,1,FALSE)))),"not entered","")</f>
        <v/>
      </c>
    </row>
    <row r="28" spans="2:7">
      <c r="B28" s="137" t="s">
        <v>8</v>
      </c>
      <c r="C28" s="141" t="str">
        <f t="shared" si="2"/>
        <v xml:space="preserve"> </v>
      </c>
      <c r="D28" s="141" t="str">
        <f t="shared" si="0"/>
        <v xml:space="preserve"> </v>
      </c>
      <c r="E28" s="139">
        <v>1.1574074074074073E-5</v>
      </c>
      <c r="F28" s="140" t="e">
        <f t="shared" si="1"/>
        <v>#N/A</v>
      </c>
      <c r="G28" t="str">
        <f>IF((ISERROR((VLOOKUP(B28,Calculation!C$2:C$368,1,FALSE)))),"not entered","")</f>
        <v/>
      </c>
    </row>
    <row r="29" spans="2:7">
      <c r="B29" s="137" t="s">
        <v>8</v>
      </c>
      <c r="C29" s="141" t="str">
        <f t="shared" si="2"/>
        <v xml:space="preserve"> </v>
      </c>
      <c r="D29" s="141" t="str">
        <f t="shared" si="0"/>
        <v xml:space="preserve"> </v>
      </c>
      <c r="E29" s="139">
        <v>1.1574074074074073E-5</v>
      </c>
      <c r="F29" s="140" t="e">
        <f t="shared" si="1"/>
        <v>#N/A</v>
      </c>
      <c r="G29" t="str">
        <f>IF((ISERROR((VLOOKUP(B29,Calculation!C$2:C$368,1,FALSE)))),"not entered","")</f>
        <v/>
      </c>
    </row>
    <row r="30" spans="2:7">
      <c r="B30" s="137" t="s">
        <v>8</v>
      </c>
      <c r="C30" s="141" t="str">
        <f t="shared" si="2"/>
        <v xml:space="preserve"> </v>
      </c>
      <c r="D30" s="141" t="str">
        <f t="shared" si="0"/>
        <v xml:space="preserve"> </v>
      </c>
      <c r="E30" s="139">
        <v>1.1574074074074073E-5</v>
      </c>
      <c r="F30" s="140" t="e">
        <f t="shared" si="1"/>
        <v>#N/A</v>
      </c>
      <c r="G30" t="str">
        <f>IF((ISERROR((VLOOKUP(B30,Calculation!C$2:C$368,1,FALSE)))),"not entered","")</f>
        <v/>
      </c>
    </row>
    <row r="31" spans="2:7">
      <c r="B31" s="137" t="s">
        <v>8</v>
      </c>
      <c r="C31" s="141" t="str">
        <f t="shared" si="2"/>
        <v xml:space="preserve"> </v>
      </c>
      <c r="D31" s="141" t="str">
        <f t="shared" si="0"/>
        <v xml:space="preserve"> </v>
      </c>
      <c r="E31" s="139">
        <v>1.1574074074074073E-5</v>
      </c>
      <c r="F31" s="140" t="e">
        <f t="shared" si="1"/>
        <v>#N/A</v>
      </c>
      <c r="G31" t="str">
        <f>IF((ISERROR((VLOOKUP(B31,Calculation!C$2:C$368,1,FALSE)))),"not entered","")</f>
        <v/>
      </c>
    </row>
    <row r="32" spans="2:7">
      <c r="B32" s="137" t="s">
        <v>8</v>
      </c>
      <c r="C32" s="141" t="str">
        <f t="shared" si="2"/>
        <v xml:space="preserve"> </v>
      </c>
      <c r="D32" s="141" t="str">
        <f t="shared" si="0"/>
        <v xml:space="preserve"> </v>
      </c>
      <c r="E32" s="139">
        <v>1.1574074074074073E-5</v>
      </c>
      <c r="F32" s="140" t="e">
        <f t="shared" si="1"/>
        <v>#N/A</v>
      </c>
      <c r="G32" t="str">
        <f>IF((ISERROR((VLOOKUP(B32,Calculation!C$2:C$368,1,FALSE)))),"not entered","")</f>
        <v/>
      </c>
    </row>
    <row r="33" spans="2:7">
      <c r="B33" s="137" t="s">
        <v>8</v>
      </c>
      <c r="C33" s="141" t="str">
        <f t="shared" si="2"/>
        <v xml:space="preserve"> </v>
      </c>
      <c r="D33" s="141" t="str">
        <f t="shared" si="0"/>
        <v xml:space="preserve"> </v>
      </c>
      <c r="E33" s="139">
        <v>1.1574074074074073E-5</v>
      </c>
      <c r="F33" s="140" t="e">
        <f t="shared" si="1"/>
        <v>#N/A</v>
      </c>
      <c r="G33" t="str">
        <f>IF((ISERROR((VLOOKUP(B33,Calculation!C$2:C$368,1,FALSE)))),"not entered","")</f>
        <v/>
      </c>
    </row>
    <row r="34" spans="2:7">
      <c r="B34" s="137" t="s">
        <v>8</v>
      </c>
      <c r="C34" s="141" t="str">
        <f t="shared" si="2"/>
        <v xml:space="preserve"> </v>
      </c>
      <c r="D34" s="141" t="str">
        <f t="shared" si="0"/>
        <v xml:space="preserve"> </v>
      </c>
      <c r="E34" s="139">
        <v>1.1574074074074073E-5</v>
      </c>
      <c r="F34" s="140" t="e">
        <f t="shared" si="1"/>
        <v>#N/A</v>
      </c>
      <c r="G34" t="str">
        <f>IF((ISERROR((VLOOKUP(B34,Calculation!C$2:C$368,1,FALSE)))),"not entered","")</f>
        <v/>
      </c>
    </row>
    <row r="35" spans="2:7">
      <c r="B35" s="137" t="s">
        <v>8</v>
      </c>
      <c r="C35" s="141" t="str">
        <f t="shared" si="2"/>
        <v xml:space="preserve"> </v>
      </c>
      <c r="D35" s="141" t="str">
        <f t="shared" si="0"/>
        <v xml:space="preserve"> </v>
      </c>
      <c r="E35" s="139">
        <v>1.1574074074074073E-5</v>
      </c>
      <c r="F35" s="140" t="e">
        <f t="shared" si="1"/>
        <v>#N/A</v>
      </c>
      <c r="G35" t="str">
        <f>IF((ISERROR((VLOOKUP(B35,Calculation!C$2:C$368,1,FALSE)))),"not entered","")</f>
        <v/>
      </c>
    </row>
    <row r="36" spans="2:7">
      <c r="B36" s="137" t="s">
        <v>8</v>
      </c>
      <c r="C36" s="141" t="str">
        <f t="shared" si="2"/>
        <v xml:space="preserve"> </v>
      </c>
      <c r="D36" s="141" t="str">
        <f t="shared" si="0"/>
        <v xml:space="preserve"> </v>
      </c>
      <c r="E36" s="139">
        <v>1.1574074074074073E-5</v>
      </c>
      <c r="F36" s="140" t="e">
        <f t="shared" si="1"/>
        <v>#N/A</v>
      </c>
      <c r="G36" t="str">
        <f>IF((ISERROR((VLOOKUP(B36,Calculation!C$2:C$368,1,FALSE)))),"not entered","")</f>
        <v/>
      </c>
    </row>
    <row r="37" spans="2:7">
      <c r="B37" s="137" t="s">
        <v>8</v>
      </c>
      <c r="C37" s="141" t="str">
        <f t="shared" si="2"/>
        <v xml:space="preserve"> </v>
      </c>
      <c r="D37" s="141" t="str">
        <f t="shared" si="0"/>
        <v xml:space="preserve"> </v>
      </c>
      <c r="E37" s="139">
        <v>1.1574074074074073E-5</v>
      </c>
      <c r="F37" s="140" t="e">
        <f t="shared" si="1"/>
        <v>#N/A</v>
      </c>
      <c r="G37" t="str">
        <f>IF((ISERROR((VLOOKUP(B37,Calculation!C$2:C$368,1,FALSE)))),"not entered","")</f>
        <v/>
      </c>
    </row>
    <row r="38" spans="2:7">
      <c r="B38" s="137" t="s">
        <v>8</v>
      </c>
      <c r="C38" s="141" t="str">
        <f t="shared" si="2"/>
        <v xml:space="preserve"> </v>
      </c>
      <c r="D38" s="141" t="str">
        <f t="shared" si="0"/>
        <v xml:space="preserve"> </v>
      </c>
      <c r="E38" s="139">
        <v>1.1574074074074073E-5</v>
      </c>
      <c r="F38" s="140" t="e">
        <f t="shared" si="1"/>
        <v>#N/A</v>
      </c>
      <c r="G38" t="str">
        <f>IF((ISERROR((VLOOKUP(B38,Calculation!C$2:C$368,1,FALSE)))),"not entered","")</f>
        <v/>
      </c>
    </row>
    <row r="39" spans="2:7">
      <c r="B39" s="137" t="s">
        <v>8</v>
      </c>
      <c r="C39" s="141" t="str">
        <f t="shared" si="2"/>
        <v xml:space="preserve"> </v>
      </c>
      <c r="D39" s="141" t="str">
        <f t="shared" si="0"/>
        <v xml:space="preserve"> </v>
      </c>
      <c r="E39" s="139">
        <v>1.1574074074074073E-5</v>
      </c>
      <c r="F39" s="140" t="e">
        <f t="shared" si="1"/>
        <v>#N/A</v>
      </c>
      <c r="G39" t="str">
        <f>IF((ISERROR((VLOOKUP(B39,Calculation!C$2:C$368,1,FALSE)))),"not entered","")</f>
        <v/>
      </c>
    </row>
    <row r="40" spans="2:7">
      <c r="B40" s="137" t="s">
        <v>8</v>
      </c>
      <c r="C40" s="141" t="str">
        <f t="shared" si="2"/>
        <v xml:space="preserve"> </v>
      </c>
      <c r="D40" s="141" t="str">
        <f t="shared" si="0"/>
        <v xml:space="preserve"> </v>
      </c>
      <c r="E40" s="139">
        <v>1.1574074074074073E-5</v>
      </c>
      <c r="F40" s="140" t="e">
        <f t="shared" si="1"/>
        <v>#N/A</v>
      </c>
      <c r="G40" t="str">
        <f>IF((ISERROR((VLOOKUP(B40,Calculation!C$2:C$368,1,FALSE)))),"not entered","")</f>
        <v/>
      </c>
    </row>
    <row r="41" spans="2:7">
      <c r="B41" s="137" t="s">
        <v>8</v>
      </c>
      <c r="C41" s="141" t="str">
        <f t="shared" si="2"/>
        <v xml:space="preserve"> </v>
      </c>
      <c r="D41" s="141" t="str">
        <f t="shared" si="0"/>
        <v xml:space="preserve"> </v>
      </c>
      <c r="E41" s="139">
        <v>1.1574074074074073E-5</v>
      </c>
      <c r="F41" s="140" t="e">
        <f t="shared" si="1"/>
        <v>#N/A</v>
      </c>
      <c r="G41" t="str">
        <f>IF((ISERROR((VLOOKUP(B41,Calculation!C$2:C$368,1,FALSE)))),"not entered","")</f>
        <v/>
      </c>
    </row>
    <row r="42" spans="2:7">
      <c r="B42" s="137" t="s">
        <v>8</v>
      </c>
      <c r="C42" s="141" t="str">
        <f t="shared" si="2"/>
        <v xml:space="preserve"> </v>
      </c>
      <c r="D42" s="141" t="str">
        <f t="shared" si="0"/>
        <v xml:space="preserve"> </v>
      </c>
      <c r="E42" s="139">
        <v>1.1574074074074073E-5</v>
      </c>
      <c r="F42" s="140" t="e">
        <f t="shared" si="1"/>
        <v>#N/A</v>
      </c>
      <c r="G42" t="str">
        <f>IF((ISERROR((VLOOKUP(B42,Calculation!C$2:C$368,1,FALSE)))),"not entered","")</f>
        <v/>
      </c>
    </row>
    <row r="43" spans="2:7">
      <c r="B43" s="137" t="s">
        <v>8</v>
      </c>
      <c r="C43" s="141" t="str">
        <f t="shared" si="2"/>
        <v xml:space="preserve"> </v>
      </c>
      <c r="D43" s="141" t="str">
        <f t="shared" si="0"/>
        <v xml:space="preserve"> </v>
      </c>
      <c r="E43" s="139">
        <v>1.1574074074074073E-5</v>
      </c>
      <c r="F43" s="140" t="e">
        <f t="shared" si="1"/>
        <v>#N/A</v>
      </c>
      <c r="G43" t="str">
        <f>IF((ISERROR((VLOOKUP(B43,Calculation!C$2:C$368,1,FALSE)))),"not entered","")</f>
        <v/>
      </c>
    </row>
    <row r="44" spans="2:7">
      <c r="B44" s="137" t="s">
        <v>8</v>
      </c>
      <c r="C44" s="141" t="str">
        <f t="shared" si="2"/>
        <v xml:space="preserve"> </v>
      </c>
      <c r="D44" s="141" t="str">
        <f t="shared" si="0"/>
        <v xml:space="preserve"> </v>
      </c>
      <c r="E44" s="139">
        <v>1.1574074074074073E-5</v>
      </c>
      <c r="F44" s="140" t="e">
        <f t="shared" si="1"/>
        <v>#N/A</v>
      </c>
      <c r="G44" t="str">
        <f>IF((ISERROR((VLOOKUP(B44,Calculation!C$2:C$368,1,FALSE)))),"not entered","")</f>
        <v/>
      </c>
    </row>
    <row r="45" spans="2:7">
      <c r="B45" s="137" t="s">
        <v>8</v>
      </c>
      <c r="C45" s="141" t="str">
        <f t="shared" si="2"/>
        <v xml:space="preserve"> </v>
      </c>
      <c r="D45" s="141" t="str">
        <f t="shared" si="0"/>
        <v xml:space="preserve"> </v>
      </c>
      <c r="E45" s="139">
        <v>1.1574074074074073E-5</v>
      </c>
      <c r="F45" s="140" t="e">
        <f t="shared" si="1"/>
        <v>#N/A</v>
      </c>
      <c r="G45" t="str">
        <f>IF((ISERROR((VLOOKUP(B45,Calculation!C$2:C$368,1,FALSE)))),"not entered","")</f>
        <v/>
      </c>
    </row>
    <row r="46" spans="2:7">
      <c r="B46" s="137" t="s">
        <v>8</v>
      </c>
      <c r="C46" s="141" t="str">
        <f t="shared" si="2"/>
        <v xml:space="preserve"> </v>
      </c>
      <c r="D46" s="141" t="str">
        <f t="shared" si="0"/>
        <v xml:space="preserve"> </v>
      </c>
      <c r="E46" s="139">
        <v>1.1574074074074073E-5</v>
      </c>
      <c r="F46" s="140" t="e">
        <f t="shared" si="1"/>
        <v>#N/A</v>
      </c>
      <c r="G46" t="str">
        <f>IF((ISERROR((VLOOKUP(B46,Calculation!C$2:C$368,1,FALSE)))),"not entered","")</f>
        <v/>
      </c>
    </row>
    <row r="47" spans="2:7">
      <c r="B47" s="137" t="s">
        <v>8</v>
      </c>
      <c r="C47" s="141" t="str">
        <f t="shared" si="2"/>
        <v xml:space="preserve"> </v>
      </c>
      <c r="D47" s="141" t="str">
        <f t="shared" si="0"/>
        <v xml:space="preserve"> </v>
      </c>
      <c r="E47" s="139">
        <v>1.1574074074074073E-5</v>
      </c>
      <c r="F47" s="140" t="e">
        <f t="shared" si="1"/>
        <v>#N/A</v>
      </c>
      <c r="G47" t="str">
        <f>IF((ISERROR((VLOOKUP(B47,Calculation!C$2:C$368,1,FALSE)))),"not entered","")</f>
        <v/>
      </c>
    </row>
    <row r="48" spans="2:7">
      <c r="B48" s="137" t="s">
        <v>8</v>
      </c>
      <c r="C48" s="141" t="str">
        <f t="shared" si="2"/>
        <v xml:space="preserve"> </v>
      </c>
      <c r="D48" s="141" t="str">
        <f t="shared" si="0"/>
        <v xml:space="preserve"> </v>
      </c>
      <c r="E48" s="139">
        <v>1.1574074074074073E-5</v>
      </c>
      <c r="F48" s="140" t="e">
        <f t="shared" si="1"/>
        <v>#N/A</v>
      </c>
      <c r="G48" t="str">
        <f>IF((ISERROR((VLOOKUP(B48,Calculation!C$2:C$368,1,FALSE)))),"not entered","")</f>
        <v/>
      </c>
    </row>
    <row r="49" spans="2:7">
      <c r="B49" s="137" t="s">
        <v>8</v>
      </c>
      <c r="C49" s="141" t="str">
        <f t="shared" si="2"/>
        <v xml:space="preserve"> </v>
      </c>
      <c r="D49" s="141" t="str">
        <f t="shared" si="0"/>
        <v xml:space="preserve"> </v>
      </c>
      <c r="E49" s="139">
        <v>1.1574074074074073E-5</v>
      </c>
      <c r="F49" s="140" t="e">
        <f t="shared" si="1"/>
        <v>#N/A</v>
      </c>
      <c r="G49" t="str">
        <f>IF((ISERROR((VLOOKUP(B49,Calculation!C$2:C$368,1,FALSE)))),"not entered","")</f>
        <v/>
      </c>
    </row>
    <row r="50" spans="2:7">
      <c r="B50" s="137" t="s">
        <v>8</v>
      </c>
      <c r="C50" s="141" t="str">
        <f t="shared" si="2"/>
        <v xml:space="preserve"> </v>
      </c>
      <c r="D50" s="141" t="str">
        <f t="shared" si="0"/>
        <v xml:space="preserve"> </v>
      </c>
      <c r="E50" s="139">
        <v>1.1574074074074073E-5</v>
      </c>
      <c r="F50" s="140" t="e">
        <f t="shared" si="1"/>
        <v>#N/A</v>
      </c>
      <c r="G50" t="str">
        <f>IF((ISERROR((VLOOKUP(B50,Calculation!C$2:C$368,1,FALSE)))),"not entered","")</f>
        <v/>
      </c>
    </row>
    <row r="51" spans="2:7">
      <c r="B51" s="137" t="s">
        <v>8</v>
      </c>
      <c r="C51" s="141" t="str">
        <f t="shared" si="2"/>
        <v xml:space="preserve"> </v>
      </c>
      <c r="D51" s="141" t="str">
        <f t="shared" si="0"/>
        <v xml:space="preserve"> </v>
      </c>
      <c r="E51" s="139">
        <v>1.1574074074074073E-5</v>
      </c>
      <c r="F51" s="140" t="e">
        <f t="shared" si="1"/>
        <v>#N/A</v>
      </c>
      <c r="G51" t="str">
        <f>IF((ISERROR((VLOOKUP(B51,Calculation!C$2:C$368,1,FALSE)))),"not entered","")</f>
        <v/>
      </c>
    </row>
    <row r="52" spans="2:7">
      <c r="B52" s="137" t="s">
        <v>8</v>
      </c>
      <c r="C52" s="141" t="str">
        <f t="shared" si="2"/>
        <v xml:space="preserve"> </v>
      </c>
      <c r="D52" s="141" t="str">
        <f t="shared" si="0"/>
        <v xml:space="preserve"> </v>
      </c>
      <c r="E52" s="139">
        <v>1.1574074074074073E-5</v>
      </c>
      <c r="F52" s="140" t="e">
        <f t="shared" si="1"/>
        <v>#N/A</v>
      </c>
      <c r="G52" t="str">
        <f>IF((ISERROR((VLOOKUP(B52,Calculation!C$2:C$368,1,FALSE)))),"not entered","")</f>
        <v/>
      </c>
    </row>
    <row r="53" spans="2:7">
      <c r="B53" s="137" t="s">
        <v>8</v>
      </c>
      <c r="C53" s="141" t="str">
        <f t="shared" si="2"/>
        <v xml:space="preserve"> </v>
      </c>
      <c r="D53" s="141" t="str">
        <f t="shared" si="0"/>
        <v xml:space="preserve"> </v>
      </c>
      <c r="E53" s="139">
        <v>1.1574074074074073E-5</v>
      </c>
      <c r="F53" s="140" t="e">
        <f t="shared" si="1"/>
        <v>#N/A</v>
      </c>
      <c r="G53" t="str">
        <f>IF((ISERROR((VLOOKUP(B53,Calculation!C$2:C$368,1,FALSE)))),"not entered","")</f>
        <v/>
      </c>
    </row>
    <row r="54" spans="2:7">
      <c r="B54" s="137" t="s">
        <v>8</v>
      </c>
      <c r="C54" s="141" t="str">
        <f t="shared" si="2"/>
        <v xml:space="preserve"> </v>
      </c>
      <c r="D54" s="141" t="str">
        <f t="shared" si="0"/>
        <v xml:space="preserve"> </v>
      </c>
      <c r="E54" s="139">
        <v>1.1574074074074073E-5</v>
      </c>
      <c r="F54" s="140" t="e">
        <f t="shared" si="1"/>
        <v>#N/A</v>
      </c>
      <c r="G54" t="str">
        <f>IF((ISERROR((VLOOKUP(B54,Calculation!C$2:C$368,1,FALSE)))),"not entered","")</f>
        <v/>
      </c>
    </row>
    <row r="55" spans="2:7">
      <c r="B55" s="137" t="s">
        <v>8</v>
      </c>
      <c r="C55" s="141" t="str">
        <f t="shared" si="2"/>
        <v xml:space="preserve"> </v>
      </c>
      <c r="D55" s="141" t="str">
        <f t="shared" si="0"/>
        <v xml:space="preserve"> </v>
      </c>
      <c r="E55" s="139">
        <v>1.1574074074074073E-5</v>
      </c>
      <c r="F55" s="140" t="e">
        <f t="shared" si="1"/>
        <v>#N/A</v>
      </c>
      <c r="G55" t="str">
        <f>IF((ISERROR((VLOOKUP(B55,Calculation!C$2:C$368,1,FALSE)))),"not entered","")</f>
        <v/>
      </c>
    </row>
    <row r="56" spans="2:7">
      <c r="B56" s="137" t="s">
        <v>8</v>
      </c>
      <c r="C56" s="141" t="str">
        <f t="shared" si="2"/>
        <v xml:space="preserve"> </v>
      </c>
      <c r="D56" s="141" t="str">
        <f t="shared" si="0"/>
        <v xml:space="preserve"> </v>
      </c>
      <c r="E56" s="139">
        <v>1.1574074074074073E-5</v>
      </c>
      <c r="F56" s="140" t="e">
        <f t="shared" si="1"/>
        <v>#N/A</v>
      </c>
      <c r="G56" t="str">
        <f>IF((ISERROR((VLOOKUP(B56,Calculation!C$2:C$368,1,FALSE)))),"not entered","")</f>
        <v/>
      </c>
    </row>
    <row r="57" spans="2:7">
      <c r="B57" s="137" t="s">
        <v>8</v>
      </c>
      <c r="C57" s="141" t="str">
        <f t="shared" si="2"/>
        <v xml:space="preserve"> </v>
      </c>
      <c r="D57" s="141" t="str">
        <f t="shared" si="0"/>
        <v xml:space="preserve"> </v>
      </c>
      <c r="E57" s="139">
        <v>1.1574074074074073E-5</v>
      </c>
      <c r="F57" s="140" t="e">
        <f t="shared" si="1"/>
        <v>#N/A</v>
      </c>
      <c r="G57" t="str">
        <f>IF((ISERROR((VLOOKUP(B57,Calculation!C$2:C$368,1,FALSE)))),"not entered","")</f>
        <v/>
      </c>
    </row>
    <row r="58" spans="2:7">
      <c r="B58" s="137" t="s">
        <v>8</v>
      </c>
      <c r="C58" s="141" t="str">
        <f t="shared" si="2"/>
        <v xml:space="preserve"> </v>
      </c>
      <c r="D58" s="141" t="str">
        <f t="shared" si="0"/>
        <v xml:space="preserve"> </v>
      </c>
      <c r="E58" s="139">
        <v>1.1574074074074073E-5</v>
      </c>
      <c r="F58" s="140" t="e">
        <f t="shared" si="1"/>
        <v>#N/A</v>
      </c>
      <c r="G58" t="str">
        <f>IF((ISERROR((VLOOKUP(B58,Calculation!C$2:C$368,1,FALSE)))),"not entered","")</f>
        <v/>
      </c>
    </row>
    <row r="59" spans="2:7">
      <c r="B59" s="137" t="s">
        <v>8</v>
      </c>
      <c r="C59" s="141" t="str">
        <f t="shared" si="2"/>
        <v xml:space="preserve"> </v>
      </c>
      <c r="D59" s="141" t="str">
        <f t="shared" si="0"/>
        <v xml:space="preserve"> </v>
      </c>
      <c r="E59" s="139">
        <v>1.1574074074074073E-5</v>
      </c>
      <c r="F59" s="140" t="e">
        <f t="shared" si="1"/>
        <v>#N/A</v>
      </c>
      <c r="G59" t="str">
        <f>IF((ISERROR((VLOOKUP(B59,Calculation!C$2:C$368,1,FALSE)))),"not entered","")</f>
        <v/>
      </c>
    </row>
    <row r="60" spans="2:7">
      <c r="B60" s="137" t="s">
        <v>8</v>
      </c>
      <c r="C60" s="141" t="str">
        <f t="shared" si="2"/>
        <v xml:space="preserve"> </v>
      </c>
      <c r="D60" s="141" t="str">
        <f t="shared" si="0"/>
        <v xml:space="preserve"> </v>
      </c>
      <c r="E60" s="139">
        <v>1.1574074074074073E-5</v>
      </c>
      <c r="F60" s="140" t="e">
        <f t="shared" si="1"/>
        <v>#N/A</v>
      </c>
      <c r="G60" t="str">
        <f>IF((ISERROR((VLOOKUP(B60,Calculation!C$2:C$368,1,FALSE)))),"not entered","")</f>
        <v/>
      </c>
    </row>
    <row r="61" spans="2:7">
      <c r="B61" s="137" t="s">
        <v>8</v>
      </c>
      <c r="C61" s="141" t="str">
        <f t="shared" si="2"/>
        <v xml:space="preserve"> </v>
      </c>
      <c r="D61" s="141" t="str">
        <f t="shared" si="0"/>
        <v xml:space="preserve"> </v>
      </c>
      <c r="E61" s="139">
        <v>1.1574074074074073E-5</v>
      </c>
      <c r="F61" s="140" t="e">
        <f t="shared" si="1"/>
        <v>#N/A</v>
      </c>
      <c r="G61" t="str">
        <f>IF((ISERROR((VLOOKUP(B61,Calculation!C$2:C$368,1,FALSE)))),"not entered","")</f>
        <v/>
      </c>
    </row>
    <row r="62" spans="2:7">
      <c r="B62" s="137" t="s">
        <v>8</v>
      </c>
      <c r="C62" s="141" t="str">
        <f t="shared" si="2"/>
        <v xml:space="preserve"> </v>
      </c>
      <c r="D62" s="141" t="str">
        <f t="shared" si="0"/>
        <v xml:space="preserve"> </v>
      </c>
      <c r="E62" s="139">
        <v>1.1574074074074073E-5</v>
      </c>
      <c r="F62" s="140" t="e">
        <f t="shared" si="1"/>
        <v>#N/A</v>
      </c>
      <c r="G62" t="str">
        <f>IF((ISERROR((VLOOKUP(B62,Calculation!C$2:C$368,1,FALSE)))),"not entered","")</f>
        <v/>
      </c>
    </row>
    <row r="63" spans="2:7">
      <c r="B63" s="137" t="s">
        <v>8</v>
      </c>
      <c r="C63" s="141" t="str">
        <f t="shared" si="2"/>
        <v xml:space="preserve"> </v>
      </c>
      <c r="D63" s="141" t="str">
        <f t="shared" si="0"/>
        <v xml:space="preserve"> </v>
      </c>
      <c r="E63" s="139">
        <v>1.1574074074074073E-5</v>
      </c>
      <c r="F63" s="140" t="e">
        <f t="shared" si="1"/>
        <v>#N/A</v>
      </c>
      <c r="G63" t="str">
        <f>IF((ISERROR((VLOOKUP(B63,Calculation!C$2:C$368,1,FALSE)))),"not entered","")</f>
        <v/>
      </c>
    </row>
    <row r="64" spans="2:7">
      <c r="B64" s="137" t="s">
        <v>8</v>
      </c>
      <c r="C64" s="141" t="str">
        <f t="shared" si="2"/>
        <v xml:space="preserve"> </v>
      </c>
      <c r="D64" s="141" t="str">
        <f t="shared" si="0"/>
        <v xml:space="preserve"> </v>
      </c>
      <c r="E64" s="139">
        <v>1.1574074074074073E-5</v>
      </c>
      <c r="F64" s="140" t="e">
        <f t="shared" si="1"/>
        <v>#N/A</v>
      </c>
      <c r="G64" t="str">
        <f>IF((ISERROR((VLOOKUP(B64,Calculation!C$2:C$368,1,FALSE)))),"not entered","")</f>
        <v/>
      </c>
    </row>
    <row r="65" spans="2:7">
      <c r="B65" s="137" t="s">
        <v>8</v>
      </c>
      <c r="C65" s="141" t="str">
        <f t="shared" si="2"/>
        <v xml:space="preserve"> </v>
      </c>
      <c r="D65" s="141" t="str">
        <f t="shared" si="0"/>
        <v xml:space="preserve"> </v>
      </c>
      <c r="E65" s="139">
        <v>1.1574074074074073E-5</v>
      </c>
      <c r="F65" s="140" t="e">
        <f t="shared" si="1"/>
        <v>#N/A</v>
      </c>
      <c r="G65" t="str">
        <f>IF((ISERROR((VLOOKUP(B65,Calculation!C$2:C$368,1,FALSE)))),"not entered","")</f>
        <v/>
      </c>
    </row>
    <row r="66" spans="2:7">
      <c r="B66" s="137" t="s">
        <v>8</v>
      </c>
      <c r="C66" s="141" t="str">
        <f t="shared" si="2"/>
        <v xml:space="preserve"> </v>
      </c>
      <c r="D66" s="141" t="str">
        <f t="shared" si="0"/>
        <v xml:space="preserve"> </v>
      </c>
      <c r="E66" s="139">
        <v>1.1574074074074073E-5</v>
      </c>
      <c r="F66" s="140" t="e">
        <f t="shared" si="1"/>
        <v>#N/A</v>
      </c>
      <c r="G66" t="str">
        <f>IF((ISERROR((VLOOKUP(B66,Calculation!C$2:C$368,1,FALSE)))),"not entered","")</f>
        <v/>
      </c>
    </row>
    <row r="67" spans="2:7">
      <c r="B67" s="137" t="s">
        <v>8</v>
      </c>
      <c r="C67" s="141" t="str">
        <f t="shared" si="2"/>
        <v xml:space="preserve"> </v>
      </c>
      <c r="D67" s="141" t="str">
        <f t="shared" si="0"/>
        <v xml:space="preserve"> </v>
      </c>
      <c r="E67" s="139">
        <v>1.1574074074074073E-5</v>
      </c>
      <c r="F67" s="140" t="e">
        <f t="shared" si="1"/>
        <v>#N/A</v>
      </c>
      <c r="G67" t="str">
        <f>IF((ISERROR((VLOOKUP(B67,Calculation!C$2:C$368,1,FALSE)))),"not entered","")</f>
        <v/>
      </c>
    </row>
    <row r="68" spans="2:7">
      <c r="B68" s="137" t="s">
        <v>8</v>
      </c>
      <c r="C68" s="141" t="str">
        <f t="shared" si="2"/>
        <v xml:space="preserve"> </v>
      </c>
      <c r="D68" s="141" t="str">
        <f t="shared" si="0"/>
        <v xml:space="preserve"> </v>
      </c>
      <c r="E68" s="139">
        <v>1.1574074074074073E-5</v>
      </c>
      <c r="F68" s="140" t="e">
        <f t="shared" si="1"/>
        <v>#N/A</v>
      </c>
      <c r="G68" t="str">
        <f>IF((ISERROR((VLOOKUP(B68,Calculation!C$2:C$368,1,FALSE)))),"not entered","")</f>
        <v/>
      </c>
    </row>
    <row r="69" spans="2:7">
      <c r="B69" s="137" t="s">
        <v>8</v>
      </c>
      <c r="C69" s="141" t="str">
        <f t="shared" si="2"/>
        <v xml:space="preserve"> </v>
      </c>
      <c r="D69" s="141" t="str">
        <f t="shared" si="0"/>
        <v xml:space="preserve"> </v>
      </c>
      <c r="E69" s="139">
        <v>1.1574074074074073E-5</v>
      </c>
      <c r="F69" s="140" t="e">
        <f t="shared" si="1"/>
        <v>#N/A</v>
      </c>
      <c r="G69" t="str">
        <f>IF((ISERROR((VLOOKUP(B69,Calculation!C$2:C$368,1,FALSE)))),"not entered","")</f>
        <v/>
      </c>
    </row>
    <row r="70" spans="2:7">
      <c r="B70" s="137" t="s">
        <v>8</v>
      </c>
      <c r="C70" s="141" t="str">
        <f t="shared" si="2"/>
        <v xml:space="preserve"> </v>
      </c>
      <c r="D70" s="141" t="str">
        <f t="shared" ref="D70:D133" si="3">VLOOKUP(B70,name,2,FALSE)</f>
        <v xml:space="preserve"> </v>
      </c>
      <c r="E70" s="139">
        <v>1.1574074074074073E-5</v>
      </c>
      <c r="F70" s="140" t="e">
        <f t="shared" ref="F70:F133" si="4">(VLOOKUP(C70,C$4:E$5,3,FALSE))/(E70/10000)</f>
        <v>#N/A</v>
      </c>
      <c r="G70" t="str">
        <f>IF((ISERROR((VLOOKUP(B70,Calculation!C$2:C$368,1,FALSE)))),"not entered","")</f>
        <v/>
      </c>
    </row>
    <row r="71" spans="2:7">
      <c r="B71" s="137" t="s">
        <v>8</v>
      </c>
      <c r="C71" s="141" t="str">
        <f t="shared" si="2"/>
        <v xml:space="preserve"> </v>
      </c>
      <c r="D71" s="141" t="str">
        <f t="shared" si="3"/>
        <v xml:space="preserve"> </v>
      </c>
      <c r="E71" s="139">
        <v>1.1574074074074073E-5</v>
      </c>
      <c r="F71" s="140" t="e">
        <f t="shared" si="4"/>
        <v>#N/A</v>
      </c>
      <c r="G71" t="str">
        <f>IF((ISERROR((VLOOKUP(B71,Calculation!C$2:C$368,1,FALSE)))),"not entered","")</f>
        <v/>
      </c>
    </row>
    <row r="72" spans="2:7">
      <c r="B72" s="137" t="s">
        <v>8</v>
      </c>
      <c r="C72" s="141" t="str">
        <f t="shared" si="2"/>
        <v xml:space="preserve"> </v>
      </c>
      <c r="D72" s="141" t="str">
        <f t="shared" si="3"/>
        <v xml:space="preserve"> </v>
      </c>
      <c r="E72" s="139">
        <v>1.1574074074074073E-5</v>
      </c>
      <c r="F72" s="140" t="e">
        <f t="shared" si="4"/>
        <v>#N/A</v>
      </c>
      <c r="G72" t="str">
        <f>IF((ISERROR((VLOOKUP(B72,Calculation!C$2:C$368,1,FALSE)))),"not entered","")</f>
        <v/>
      </c>
    </row>
    <row r="73" spans="2:7">
      <c r="B73" s="137" t="s">
        <v>8</v>
      </c>
      <c r="C73" s="141" t="str">
        <f t="shared" si="2"/>
        <v xml:space="preserve"> </v>
      </c>
      <c r="D73" s="141" t="str">
        <f t="shared" si="3"/>
        <v xml:space="preserve"> </v>
      </c>
      <c r="E73" s="139">
        <v>1.1574074074074073E-5</v>
      </c>
      <c r="F73" s="140" t="e">
        <f t="shared" si="4"/>
        <v>#N/A</v>
      </c>
      <c r="G73" t="str">
        <f>IF((ISERROR((VLOOKUP(B73,Calculation!C$2:C$368,1,FALSE)))),"not entered","")</f>
        <v/>
      </c>
    </row>
    <row r="74" spans="2:7">
      <c r="B74" s="137" t="s">
        <v>8</v>
      </c>
      <c r="C74" s="141" t="str">
        <f t="shared" si="2"/>
        <v xml:space="preserve"> </v>
      </c>
      <c r="D74" s="141" t="str">
        <f t="shared" si="3"/>
        <v xml:space="preserve"> </v>
      </c>
      <c r="E74" s="139">
        <v>1.1574074074074073E-5</v>
      </c>
      <c r="F74" s="140" t="e">
        <f t="shared" si="4"/>
        <v>#N/A</v>
      </c>
      <c r="G74" t="str">
        <f>IF((ISERROR((VLOOKUP(B74,Calculation!C$2:C$368,1,FALSE)))),"not entered","")</f>
        <v/>
      </c>
    </row>
    <row r="75" spans="2:7">
      <c r="B75" s="137" t="s">
        <v>8</v>
      </c>
      <c r="C75" s="141" t="str">
        <f t="shared" ref="C75:C138" si="5">VLOOKUP(B75,name,3,FALSE)</f>
        <v xml:space="preserve"> </v>
      </c>
      <c r="D75" s="141" t="str">
        <f t="shared" si="3"/>
        <v xml:space="preserve"> </v>
      </c>
      <c r="E75" s="139">
        <v>1.1574074074074073E-5</v>
      </c>
      <c r="F75" s="140" t="e">
        <f t="shared" si="4"/>
        <v>#N/A</v>
      </c>
      <c r="G75" t="str">
        <f>IF((ISERROR((VLOOKUP(B75,Calculation!C$2:C$368,1,FALSE)))),"not entered","")</f>
        <v/>
      </c>
    </row>
    <row r="76" spans="2:7">
      <c r="B76" s="137" t="s">
        <v>8</v>
      </c>
      <c r="C76" s="141" t="str">
        <f t="shared" si="5"/>
        <v xml:space="preserve"> </v>
      </c>
      <c r="D76" s="141" t="str">
        <f t="shared" si="3"/>
        <v xml:space="preserve"> </v>
      </c>
      <c r="E76" s="139">
        <v>1.1574074074074073E-5</v>
      </c>
      <c r="F76" s="140" t="e">
        <f t="shared" si="4"/>
        <v>#N/A</v>
      </c>
      <c r="G76" t="str">
        <f>IF((ISERROR((VLOOKUP(B76,Calculation!C$2:C$368,1,FALSE)))),"not entered","")</f>
        <v/>
      </c>
    </row>
    <row r="77" spans="2:7">
      <c r="B77" s="137" t="s">
        <v>8</v>
      </c>
      <c r="C77" s="141" t="str">
        <f t="shared" si="5"/>
        <v xml:space="preserve"> </v>
      </c>
      <c r="D77" s="141" t="str">
        <f t="shared" si="3"/>
        <v xml:space="preserve"> </v>
      </c>
      <c r="E77" s="139">
        <v>1.1574074074074073E-5</v>
      </c>
      <c r="F77" s="140" t="e">
        <f t="shared" si="4"/>
        <v>#N/A</v>
      </c>
      <c r="G77" t="str">
        <f>IF((ISERROR((VLOOKUP(B77,Calculation!C$2:C$368,1,FALSE)))),"not entered","")</f>
        <v/>
      </c>
    </row>
    <row r="78" spans="2:7">
      <c r="B78" s="137" t="s">
        <v>8</v>
      </c>
      <c r="C78" s="141" t="str">
        <f t="shared" si="5"/>
        <v xml:space="preserve"> </v>
      </c>
      <c r="D78" s="141" t="str">
        <f t="shared" si="3"/>
        <v xml:space="preserve"> </v>
      </c>
      <c r="E78" s="139">
        <v>1.1574074074074073E-5</v>
      </c>
      <c r="F78" s="140" t="e">
        <f t="shared" si="4"/>
        <v>#N/A</v>
      </c>
      <c r="G78" t="str">
        <f>IF((ISERROR((VLOOKUP(B78,Calculation!C$2:C$368,1,FALSE)))),"not entered","")</f>
        <v/>
      </c>
    </row>
    <row r="79" spans="2:7">
      <c r="B79" s="137" t="s">
        <v>8</v>
      </c>
      <c r="C79" s="141" t="str">
        <f t="shared" si="5"/>
        <v xml:space="preserve"> </v>
      </c>
      <c r="D79" s="141" t="str">
        <f t="shared" si="3"/>
        <v xml:space="preserve"> </v>
      </c>
      <c r="E79" s="139">
        <v>1.1574074074074073E-5</v>
      </c>
      <c r="F79" s="140" t="e">
        <f t="shared" si="4"/>
        <v>#N/A</v>
      </c>
      <c r="G79" t="str">
        <f>IF((ISERROR((VLOOKUP(B79,Calculation!C$2:C$368,1,FALSE)))),"not entered","")</f>
        <v/>
      </c>
    </row>
    <row r="80" spans="2:7">
      <c r="B80" s="137" t="s">
        <v>8</v>
      </c>
      <c r="C80" s="141" t="str">
        <f t="shared" si="5"/>
        <v xml:space="preserve"> </v>
      </c>
      <c r="D80" s="141" t="str">
        <f t="shared" si="3"/>
        <v xml:space="preserve"> </v>
      </c>
      <c r="E80" s="139">
        <v>1.1574074074074073E-5</v>
      </c>
      <c r="F80" s="140" t="e">
        <f t="shared" si="4"/>
        <v>#N/A</v>
      </c>
      <c r="G80" t="str">
        <f>IF((ISERROR((VLOOKUP(B80,Calculation!C$2:C$368,1,FALSE)))),"not entered","")</f>
        <v/>
      </c>
    </row>
    <row r="81" spans="2:7">
      <c r="B81" s="137" t="s">
        <v>8</v>
      </c>
      <c r="C81" s="141" t="str">
        <f t="shared" si="5"/>
        <v xml:space="preserve"> </v>
      </c>
      <c r="D81" s="141" t="str">
        <f t="shared" si="3"/>
        <v xml:space="preserve"> </v>
      </c>
      <c r="E81" s="139">
        <v>1.1574074074074073E-5</v>
      </c>
      <c r="F81" s="140" t="e">
        <f t="shared" si="4"/>
        <v>#N/A</v>
      </c>
      <c r="G81" t="str">
        <f>IF((ISERROR((VLOOKUP(B81,Calculation!C$2:C$368,1,FALSE)))),"not entered","")</f>
        <v/>
      </c>
    </row>
    <row r="82" spans="2:7">
      <c r="B82" s="137" t="s">
        <v>8</v>
      </c>
      <c r="C82" s="141" t="str">
        <f t="shared" si="5"/>
        <v xml:space="preserve"> </v>
      </c>
      <c r="D82" s="141" t="str">
        <f t="shared" si="3"/>
        <v xml:space="preserve"> </v>
      </c>
      <c r="E82" s="139">
        <v>1.1574074074074073E-5</v>
      </c>
      <c r="F82" s="140" t="e">
        <f t="shared" si="4"/>
        <v>#N/A</v>
      </c>
      <c r="G82" t="str">
        <f>IF((ISERROR((VLOOKUP(B82,Calculation!C$2:C$368,1,FALSE)))),"not entered","")</f>
        <v/>
      </c>
    </row>
    <row r="83" spans="2:7">
      <c r="B83" s="137" t="s">
        <v>8</v>
      </c>
      <c r="C83" s="141" t="str">
        <f t="shared" si="5"/>
        <v xml:space="preserve"> </v>
      </c>
      <c r="D83" s="141" t="str">
        <f t="shared" si="3"/>
        <v xml:space="preserve"> </v>
      </c>
      <c r="E83" s="139">
        <v>1.1574074074074073E-5</v>
      </c>
      <c r="F83" s="140" t="e">
        <f t="shared" si="4"/>
        <v>#N/A</v>
      </c>
      <c r="G83" t="str">
        <f>IF((ISERROR((VLOOKUP(B83,Calculation!C$2:C$368,1,FALSE)))),"not entered","")</f>
        <v/>
      </c>
    </row>
    <row r="84" spans="2:7">
      <c r="B84" s="137" t="s">
        <v>8</v>
      </c>
      <c r="C84" s="141" t="str">
        <f t="shared" si="5"/>
        <v xml:space="preserve"> </v>
      </c>
      <c r="D84" s="141" t="str">
        <f t="shared" si="3"/>
        <v xml:space="preserve"> </v>
      </c>
      <c r="E84" s="139">
        <v>1.1574074074074073E-5</v>
      </c>
      <c r="F84" s="140" t="e">
        <f t="shared" si="4"/>
        <v>#N/A</v>
      </c>
      <c r="G84" t="str">
        <f>IF((ISERROR((VLOOKUP(B84,Calculation!C$2:C$368,1,FALSE)))),"not entered","")</f>
        <v/>
      </c>
    </row>
    <row r="85" spans="2:7">
      <c r="B85" s="137" t="s">
        <v>8</v>
      </c>
      <c r="C85" s="141" t="str">
        <f t="shared" si="5"/>
        <v xml:space="preserve"> </v>
      </c>
      <c r="D85" s="141" t="str">
        <f t="shared" si="3"/>
        <v xml:space="preserve"> </v>
      </c>
      <c r="E85" s="139">
        <v>1.1574074074074073E-5</v>
      </c>
      <c r="F85" s="140" t="e">
        <f t="shared" si="4"/>
        <v>#N/A</v>
      </c>
      <c r="G85" t="str">
        <f>IF((ISERROR((VLOOKUP(B85,Calculation!C$2:C$368,1,FALSE)))),"not entered","")</f>
        <v/>
      </c>
    </row>
    <row r="86" spans="2:7">
      <c r="B86" s="137" t="s">
        <v>8</v>
      </c>
      <c r="C86" s="141" t="str">
        <f t="shared" si="5"/>
        <v xml:space="preserve"> </v>
      </c>
      <c r="D86" s="141" t="str">
        <f t="shared" si="3"/>
        <v xml:space="preserve"> </v>
      </c>
      <c r="E86" s="139">
        <v>1.1574074074074073E-5</v>
      </c>
      <c r="F86" s="140" t="e">
        <f t="shared" si="4"/>
        <v>#N/A</v>
      </c>
      <c r="G86" t="str">
        <f>IF((ISERROR((VLOOKUP(B86,Calculation!C$2:C$368,1,FALSE)))),"not entered","")</f>
        <v/>
      </c>
    </row>
    <row r="87" spans="2:7">
      <c r="B87" s="137" t="s">
        <v>8</v>
      </c>
      <c r="C87" s="141" t="str">
        <f t="shared" si="5"/>
        <v xml:space="preserve"> </v>
      </c>
      <c r="D87" s="141" t="str">
        <f t="shared" si="3"/>
        <v xml:space="preserve"> </v>
      </c>
      <c r="E87" s="139">
        <v>1.1574074074074073E-5</v>
      </c>
      <c r="F87" s="140" t="e">
        <f t="shared" si="4"/>
        <v>#N/A</v>
      </c>
      <c r="G87" t="str">
        <f>IF((ISERROR((VLOOKUP(B87,Calculation!C$2:C$368,1,FALSE)))),"not entered","")</f>
        <v/>
      </c>
    </row>
    <row r="88" spans="2:7">
      <c r="B88" s="137" t="s">
        <v>8</v>
      </c>
      <c r="C88" s="141" t="str">
        <f t="shared" si="5"/>
        <v xml:space="preserve"> </v>
      </c>
      <c r="D88" s="141" t="str">
        <f t="shared" si="3"/>
        <v xml:space="preserve"> </v>
      </c>
      <c r="E88" s="139">
        <v>1.1574074074074073E-5</v>
      </c>
      <c r="F88" s="140" t="e">
        <f t="shared" si="4"/>
        <v>#N/A</v>
      </c>
      <c r="G88" t="str">
        <f>IF((ISERROR((VLOOKUP(B88,Calculation!C$2:C$368,1,FALSE)))),"not entered","")</f>
        <v/>
      </c>
    </row>
    <row r="89" spans="2:7">
      <c r="B89" s="137" t="s">
        <v>8</v>
      </c>
      <c r="C89" s="141" t="str">
        <f t="shared" si="5"/>
        <v xml:space="preserve"> </v>
      </c>
      <c r="D89" s="141" t="str">
        <f t="shared" si="3"/>
        <v xml:space="preserve"> </v>
      </c>
      <c r="E89" s="139">
        <v>1.1574074074074073E-5</v>
      </c>
      <c r="F89" s="140" t="e">
        <f t="shared" si="4"/>
        <v>#N/A</v>
      </c>
      <c r="G89" t="str">
        <f>IF((ISERROR((VLOOKUP(B89,Calculation!C$2:C$368,1,FALSE)))),"not entered","")</f>
        <v/>
      </c>
    </row>
    <row r="90" spans="2:7">
      <c r="B90" s="137" t="s">
        <v>8</v>
      </c>
      <c r="C90" s="141" t="str">
        <f t="shared" si="5"/>
        <v xml:space="preserve"> </v>
      </c>
      <c r="D90" s="141" t="str">
        <f t="shared" si="3"/>
        <v xml:space="preserve"> </v>
      </c>
      <c r="E90" s="139">
        <v>1.1574074074074073E-5</v>
      </c>
      <c r="F90" s="140" t="e">
        <f t="shared" si="4"/>
        <v>#N/A</v>
      </c>
      <c r="G90" t="str">
        <f>IF((ISERROR((VLOOKUP(B90,Calculation!C$2:C$368,1,FALSE)))),"not entered","")</f>
        <v/>
      </c>
    </row>
    <row r="91" spans="2:7">
      <c r="B91" s="137" t="s">
        <v>8</v>
      </c>
      <c r="C91" s="141" t="str">
        <f t="shared" si="5"/>
        <v xml:space="preserve"> </v>
      </c>
      <c r="D91" s="141" t="str">
        <f t="shared" si="3"/>
        <v xml:space="preserve"> </v>
      </c>
      <c r="E91" s="139">
        <v>1.1574074074074073E-5</v>
      </c>
      <c r="F91" s="140" t="e">
        <f t="shared" si="4"/>
        <v>#N/A</v>
      </c>
      <c r="G91" t="str">
        <f>IF((ISERROR((VLOOKUP(B91,Calculation!C$2:C$368,1,FALSE)))),"not entered","")</f>
        <v/>
      </c>
    </row>
    <row r="92" spans="2:7">
      <c r="B92" s="137" t="s">
        <v>8</v>
      </c>
      <c r="C92" s="141" t="str">
        <f t="shared" si="5"/>
        <v xml:space="preserve"> </v>
      </c>
      <c r="D92" s="141" t="str">
        <f t="shared" si="3"/>
        <v xml:space="preserve"> </v>
      </c>
      <c r="E92" s="139">
        <v>1.1574074074074073E-5</v>
      </c>
      <c r="F92" s="140" t="e">
        <f t="shared" si="4"/>
        <v>#N/A</v>
      </c>
      <c r="G92" t="str">
        <f>IF((ISERROR((VLOOKUP(B92,Calculation!C$2:C$368,1,FALSE)))),"not entered","")</f>
        <v/>
      </c>
    </row>
    <row r="93" spans="2:7">
      <c r="B93" s="137" t="s">
        <v>8</v>
      </c>
      <c r="C93" s="141" t="str">
        <f t="shared" si="5"/>
        <v xml:space="preserve"> </v>
      </c>
      <c r="D93" s="141" t="str">
        <f t="shared" si="3"/>
        <v xml:space="preserve"> </v>
      </c>
      <c r="E93" s="139">
        <v>1.1574074074074073E-5</v>
      </c>
      <c r="F93" s="140" t="e">
        <f t="shared" si="4"/>
        <v>#N/A</v>
      </c>
      <c r="G93" t="str">
        <f>IF((ISERROR((VLOOKUP(B93,Calculation!C$2:C$368,1,FALSE)))),"not entered","")</f>
        <v/>
      </c>
    </row>
    <row r="94" spans="2:7">
      <c r="B94" s="137" t="s">
        <v>8</v>
      </c>
      <c r="C94" s="141" t="str">
        <f t="shared" si="5"/>
        <v xml:space="preserve"> </v>
      </c>
      <c r="D94" s="141" t="str">
        <f t="shared" si="3"/>
        <v xml:space="preserve"> </v>
      </c>
      <c r="E94" s="139">
        <v>1.1574074074074073E-5</v>
      </c>
      <c r="F94" s="140" t="e">
        <f t="shared" si="4"/>
        <v>#N/A</v>
      </c>
      <c r="G94" t="str">
        <f>IF((ISERROR((VLOOKUP(B94,Calculation!C$2:C$368,1,FALSE)))),"not entered","")</f>
        <v/>
      </c>
    </row>
    <row r="95" spans="2:7">
      <c r="B95" s="137" t="s">
        <v>8</v>
      </c>
      <c r="C95" s="141" t="str">
        <f t="shared" si="5"/>
        <v xml:space="preserve"> </v>
      </c>
      <c r="D95" s="141" t="str">
        <f t="shared" si="3"/>
        <v xml:space="preserve"> </v>
      </c>
      <c r="E95" s="139">
        <v>1.1574074074074073E-5</v>
      </c>
      <c r="F95" s="140" t="e">
        <f t="shared" si="4"/>
        <v>#N/A</v>
      </c>
      <c r="G95" t="str">
        <f>IF((ISERROR((VLOOKUP(B95,Calculation!C$2:C$368,1,FALSE)))),"not entered","")</f>
        <v/>
      </c>
    </row>
    <row r="96" spans="2:7">
      <c r="B96" s="137" t="s">
        <v>8</v>
      </c>
      <c r="C96" s="141" t="str">
        <f t="shared" si="5"/>
        <v xml:space="preserve"> </v>
      </c>
      <c r="D96" s="141" t="str">
        <f t="shared" si="3"/>
        <v xml:space="preserve"> </v>
      </c>
      <c r="E96" s="139">
        <v>1.1574074074074073E-5</v>
      </c>
      <c r="F96" s="140" t="e">
        <f t="shared" si="4"/>
        <v>#N/A</v>
      </c>
      <c r="G96" t="str">
        <f>IF((ISERROR((VLOOKUP(B96,Calculation!C$2:C$368,1,FALSE)))),"not entered","")</f>
        <v/>
      </c>
    </row>
    <row r="97" spans="2:7">
      <c r="B97" s="137" t="s">
        <v>8</v>
      </c>
      <c r="C97" s="141" t="str">
        <f t="shared" si="5"/>
        <v xml:space="preserve"> </v>
      </c>
      <c r="D97" s="141" t="str">
        <f t="shared" si="3"/>
        <v xml:space="preserve"> </v>
      </c>
      <c r="E97" s="139">
        <v>1.1574074074074073E-5</v>
      </c>
      <c r="F97" s="140" t="e">
        <f t="shared" si="4"/>
        <v>#N/A</v>
      </c>
      <c r="G97" t="str">
        <f>IF((ISERROR((VLOOKUP(B97,Calculation!C$2:C$368,1,FALSE)))),"not entered","")</f>
        <v/>
      </c>
    </row>
    <row r="98" spans="2:7">
      <c r="B98" s="137" t="s">
        <v>8</v>
      </c>
      <c r="C98" s="141" t="str">
        <f t="shared" si="5"/>
        <v xml:space="preserve"> </v>
      </c>
      <c r="D98" s="141" t="str">
        <f t="shared" si="3"/>
        <v xml:space="preserve"> </v>
      </c>
      <c r="E98" s="139">
        <v>1.1574074074074073E-5</v>
      </c>
      <c r="F98" s="140" t="e">
        <f t="shared" si="4"/>
        <v>#N/A</v>
      </c>
      <c r="G98" t="str">
        <f>IF((ISERROR((VLOOKUP(B98,Calculation!C$2:C$368,1,FALSE)))),"not entered","")</f>
        <v/>
      </c>
    </row>
    <row r="99" spans="2:7">
      <c r="B99" s="137" t="s">
        <v>8</v>
      </c>
      <c r="C99" s="141" t="str">
        <f t="shared" si="5"/>
        <v xml:space="preserve"> </v>
      </c>
      <c r="D99" s="141" t="str">
        <f t="shared" si="3"/>
        <v xml:space="preserve"> </v>
      </c>
      <c r="E99" s="139">
        <v>1.1574074074074073E-5</v>
      </c>
      <c r="F99" s="140" t="e">
        <f t="shared" si="4"/>
        <v>#N/A</v>
      </c>
      <c r="G99" t="str">
        <f>IF((ISERROR((VLOOKUP(B99,Calculation!C$2:C$368,1,FALSE)))),"not entered","")</f>
        <v/>
      </c>
    </row>
    <row r="100" spans="2:7">
      <c r="B100" s="137" t="s">
        <v>8</v>
      </c>
      <c r="C100" s="141" t="str">
        <f t="shared" si="5"/>
        <v xml:space="preserve"> </v>
      </c>
      <c r="D100" s="141" t="str">
        <f t="shared" si="3"/>
        <v xml:space="preserve"> </v>
      </c>
      <c r="E100" s="139">
        <v>1.1574074074074073E-5</v>
      </c>
      <c r="F100" s="140" t="e">
        <f t="shared" si="4"/>
        <v>#N/A</v>
      </c>
      <c r="G100" t="str">
        <f>IF((ISERROR((VLOOKUP(B100,Calculation!C$2:C$368,1,FALSE)))),"not entered","")</f>
        <v/>
      </c>
    </row>
    <row r="101" spans="2:7">
      <c r="B101" s="137" t="s">
        <v>8</v>
      </c>
      <c r="C101" s="141" t="str">
        <f t="shared" si="5"/>
        <v xml:space="preserve"> </v>
      </c>
      <c r="D101" s="141" t="str">
        <f t="shared" si="3"/>
        <v xml:space="preserve"> </v>
      </c>
      <c r="E101" s="139">
        <v>1.1574074074074073E-5</v>
      </c>
      <c r="F101" s="140" t="e">
        <f t="shared" si="4"/>
        <v>#N/A</v>
      </c>
      <c r="G101" t="str">
        <f>IF((ISERROR((VLOOKUP(B101,Calculation!C$2:C$368,1,FALSE)))),"not entered","")</f>
        <v/>
      </c>
    </row>
    <row r="102" spans="2:7">
      <c r="B102" s="137" t="s">
        <v>8</v>
      </c>
      <c r="C102" s="141" t="str">
        <f t="shared" si="5"/>
        <v xml:space="preserve"> </v>
      </c>
      <c r="D102" s="141" t="str">
        <f t="shared" si="3"/>
        <v xml:space="preserve"> </v>
      </c>
      <c r="E102" s="139">
        <v>1.1574074074074073E-5</v>
      </c>
      <c r="F102" s="140" t="e">
        <f t="shared" si="4"/>
        <v>#N/A</v>
      </c>
      <c r="G102" t="str">
        <f>IF((ISERROR((VLOOKUP(B102,Calculation!C$2:C$368,1,FALSE)))),"not entered","")</f>
        <v/>
      </c>
    </row>
    <row r="103" spans="2:7">
      <c r="B103" s="137" t="s">
        <v>8</v>
      </c>
      <c r="C103" s="141" t="str">
        <f t="shared" si="5"/>
        <v xml:space="preserve"> </v>
      </c>
      <c r="D103" s="141" t="str">
        <f t="shared" si="3"/>
        <v xml:space="preserve"> </v>
      </c>
      <c r="E103" s="139">
        <v>1.1574074074074073E-5</v>
      </c>
      <c r="F103" s="140" t="e">
        <f t="shared" si="4"/>
        <v>#N/A</v>
      </c>
      <c r="G103" t="str">
        <f>IF((ISERROR((VLOOKUP(B103,Calculation!C$2:C$368,1,FALSE)))),"not entered","")</f>
        <v/>
      </c>
    </row>
    <row r="104" spans="2:7">
      <c r="B104" s="137" t="s">
        <v>8</v>
      </c>
      <c r="C104" s="141" t="str">
        <f t="shared" si="5"/>
        <v xml:space="preserve"> </v>
      </c>
      <c r="D104" s="141" t="str">
        <f t="shared" si="3"/>
        <v xml:space="preserve"> </v>
      </c>
      <c r="E104" s="139">
        <v>1.1574074074074073E-5</v>
      </c>
      <c r="F104" s="140" t="e">
        <f t="shared" si="4"/>
        <v>#N/A</v>
      </c>
      <c r="G104" t="str">
        <f>IF((ISERROR((VLOOKUP(B104,Calculation!C$2:C$368,1,FALSE)))),"not entered","")</f>
        <v/>
      </c>
    </row>
    <row r="105" spans="2:7">
      <c r="B105" s="137" t="s">
        <v>8</v>
      </c>
      <c r="C105" s="141" t="str">
        <f t="shared" si="5"/>
        <v xml:space="preserve"> </v>
      </c>
      <c r="D105" s="141" t="str">
        <f t="shared" si="3"/>
        <v xml:space="preserve"> </v>
      </c>
      <c r="E105" s="139">
        <v>1.1574074074074073E-5</v>
      </c>
      <c r="F105" s="140" t="e">
        <f t="shared" si="4"/>
        <v>#N/A</v>
      </c>
      <c r="G105" t="str">
        <f>IF((ISERROR((VLOOKUP(B105,Calculation!C$2:C$368,1,FALSE)))),"not entered","")</f>
        <v/>
      </c>
    </row>
    <row r="106" spans="2:7">
      <c r="B106" s="137" t="s">
        <v>8</v>
      </c>
      <c r="C106" s="141" t="str">
        <f t="shared" si="5"/>
        <v xml:space="preserve"> </v>
      </c>
      <c r="D106" s="141" t="str">
        <f t="shared" si="3"/>
        <v xml:space="preserve"> </v>
      </c>
      <c r="E106" s="139">
        <v>1.1574074074074073E-5</v>
      </c>
      <c r="F106" s="140" t="e">
        <f t="shared" si="4"/>
        <v>#N/A</v>
      </c>
      <c r="G106" t="str">
        <f>IF((ISERROR((VLOOKUP(B106,Calculation!C$2:C$368,1,FALSE)))),"not entered","")</f>
        <v/>
      </c>
    </row>
    <row r="107" spans="2:7">
      <c r="B107" s="137" t="s">
        <v>8</v>
      </c>
      <c r="C107" s="141" t="str">
        <f t="shared" si="5"/>
        <v xml:space="preserve"> </v>
      </c>
      <c r="D107" s="141" t="str">
        <f t="shared" si="3"/>
        <v xml:space="preserve"> </v>
      </c>
      <c r="E107" s="139">
        <v>1.1574074074074073E-5</v>
      </c>
      <c r="F107" s="140" t="e">
        <f t="shared" si="4"/>
        <v>#N/A</v>
      </c>
      <c r="G107" t="str">
        <f>IF((ISERROR((VLOOKUP(B107,Calculation!C$2:C$368,1,FALSE)))),"not entered","")</f>
        <v/>
      </c>
    </row>
    <row r="108" spans="2:7">
      <c r="B108" s="137" t="s">
        <v>8</v>
      </c>
      <c r="C108" s="141" t="str">
        <f t="shared" si="5"/>
        <v xml:space="preserve"> </v>
      </c>
      <c r="D108" s="141" t="str">
        <f t="shared" si="3"/>
        <v xml:space="preserve"> </v>
      </c>
      <c r="E108" s="139">
        <v>1.1574074074074073E-5</v>
      </c>
      <c r="F108" s="140" t="e">
        <f t="shared" si="4"/>
        <v>#N/A</v>
      </c>
      <c r="G108" t="str">
        <f>IF((ISERROR((VLOOKUP(B108,Calculation!C$2:C$368,1,FALSE)))),"not entered","")</f>
        <v/>
      </c>
    </row>
    <row r="109" spans="2:7">
      <c r="B109" s="137" t="s">
        <v>8</v>
      </c>
      <c r="C109" s="141" t="str">
        <f t="shared" si="5"/>
        <v xml:space="preserve"> </v>
      </c>
      <c r="D109" s="141" t="str">
        <f t="shared" si="3"/>
        <v xml:space="preserve"> </v>
      </c>
      <c r="E109" s="139">
        <v>1.1574074074074073E-5</v>
      </c>
      <c r="F109" s="140" t="e">
        <f t="shared" si="4"/>
        <v>#N/A</v>
      </c>
      <c r="G109" t="str">
        <f>IF((ISERROR((VLOOKUP(B109,Calculation!C$2:C$368,1,FALSE)))),"not entered","")</f>
        <v/>
      </c>
    </row>
    <row r="110" spans="2:7">
      <c r="B110" s="137" t="s">
        <v>8</v>
      </c>
      <c r="C110" s="141" t="str">
        <f t="shared" si="5"/>
        <v xml:space="preserve"> </v>
      </c>
      <c r="D110" s="141" t="str">
        <f t="shared" si="3"/>
        <v xml:space="preserve"> </v>
      </c>
      <c r="E110" s="139">
        <v>1.1574074074074073E-5</v>
      </c>
      <c r="F110" s="140" t="e">
        <f t="shared" si="4"/>
        <v>#N/A</v>
      </c>
      <c r="G110" t="str">
        <f>IF((ISERROR((VLOOKUP(B110,Calculation!C$2:C$368,1,FALSE)))),"not entered","")</f>
        <v/>
      </c>
    </row>
    <row r="111" spans="2:7">
      <c r="B111" s="137" t="s">
        <v>8</v>
      </c>
      <c r="C111" s="141" t="str">
        <f t="shared" si="5"/>
        <v xml:space="preserve"> </v>
      </c>
      <c r="D111" s="141" t="str">
        <f t="shared" si="3"/>
        <v xml:space="preserve"> </v>
      </c>
      <c r="E111" s="139">
        <v>1.1574074074074073E-5</v>
      </c>
      <c r="F111" s="140" t="e">
        <f t="shared" si="4"/>
        <v>#N/A</v>
      </c>
      <c r="G111" t="str">
        <f>IF((ISERROR((VLOOKUP(B111,Calculation!C$2:C$368,1,FALSE)))),"not entered","")</f>
        <v/>
      </c>
    </row>
    <row r="112" spans="2:7">
      <c r="B112" s="137" t="s">
        <v>8</v>
      </c>
      <c r="C112" s="141" t="str">
        <f t="shared" si="5"/>
        <v xml:space="preserve"> </v>
      </c>
      <c r="D112" s="141" t="str">
        <f t="shared" si="3"/>
        <v xml:space="preserve"> </v>
      </c>
      <c r="E112" s="139">
        <v>1.1574074074074073E-5</v>
      </c>
      <c r="F112" s="140" t="e">
        <f t="shared" si="4"/>
        <v>#N/A</v>
      </c>
      <c r="G112" t="str">
        <f>IF((ISERROR((VLOOKUP(B112,Calculation!C$2:C$368,1,FALSE)))),"not entered","")</f>
        <v/>
      </c>
    </row>
    <row r="113" spans="2:7">
      <c r="B113" s="137" t="s">
        <v>8</v>
      </c>
      <c r="C113" s="141" t="str">
        <f t="shared" si="5"/>
        <v xml:space="preserve"> </v>
      </c>
      <c r="D113" s="141" t="str">
        <f t="shared" si="3"/>
        <v xml:space="preserve"> </v>
      </c>
      <c r="E113" s="139">
        <v>1.1574074074074073E-5</v>
      </c>
      <c r="F113" s="140" t="e">
        <f t="shared" si="4"/>
        <v>#N/A</v>
      </c>
      <c r="G113" t="str">
        <f>IF((ISERROR((VLOOKUP(B113,Calculation!C$2:C$368,1,FALSE)))),"not entered","")</f>
        <v/>
      </c>
    </row>
    <row r="114" spans="2:7">
      <c r="B114" s="137" t="s">
        <v>8</v>
      </c>
      <c r="C114" s="141" t="str">
        <f t="shared" si="5"/>
        <v xml:space="preserve"> </v>
      </c>
      <c r="D114" s="141" t="str">
        <f t="shared" si="3"/>
        <v xml:space="preserve"> </v>
      </c>
      <c r="E114" s="139">
        <v>1.1574074074074073E-5</v>
      </c>
      <c r="F114" s="140" t="e">
        <f t="shared" si="4"/>
        <v>#N/A</v>
      </c>
      <c r="G114" t="str">
        <f>IF((ISERROR((VLOOKUP(B114,Calculation!C$2:C$368,1,FALSE)))),"not entered","")</f>
        <v/>
      </c>
    </row>
    <row r="115" spans="2:7">
      <c r="B115" s="137" t="s">
        <v>8</v>
      </c>
      <c r="C115" s="141" t="str">
        <f t="shared" si="5"/>
        <v xml:space="preserve"> </v>
      </c>
      <c r="D115" s="141" t="str">
        <f t="shared" si="3"/>
        <v xml:space="preserve"> </v>
      </c>
      <c r="E115" s="139">
        <v>1.1574074074074073E-5</v>
      </c>
      <c r="F115" s="140" t="e">
        <f t="shared" si="4"/>
        <v>#N/A</v>
      </c>
      <c r="G115" t="str">
        <f>IF((ISERROR((VLOOKUP(B115,Calculation!C$2:C$368,1,FALSE)))),"not entered","")</f>
        <v/>
      </c>
    </row>
    <row r="116" spans="2:7">
      <c r="B116" s="137" t="s">
        <v>8</v>
      </c>
      <c r="C116" s="141" t="str">
        <f t="shared" si="5"/>
        <v xml:space="preserve"> </v>
      </c>
      <c r="D116" s="141" t="str">
        <f t="shared" si="3"/>
        <v xml:space="preserve"> </v>
      </c>
      <c r="E116" s="139">
        <v>1.1574074074074073E-5</v>
      </c>
      <c r="F116" s="140" t="e">
        <f t="shared" si="4"/>
        <v>#N/A</v>
      </c>
      <c r="G116" t="str">
        <f>IF((ISERROR((VLOOKUP(B116,Calculation!C$2:C$368,1,FALSE)))),"not entered","")</f>
        <v/>
      </c>
    </row>
    <row r="117" spans="2:7">
      <c r="B117" s="137" t="s">
        <v>8</v>
      </c>
      <c r="C117" s="141" t="str">
        <f t="shared" si="5"/>
        <v xml:space="preserve"> </v>
      </c>
      <c r="D117" s="141" t="str">
        <f t="shared" si="3"/>
        <v xml:space="preserve"> </v>
      </c>
      <c r="E117" s="139">
        <v>1.1574074074074073E-5</v>
      </c>
      <c r="F117" s="140" t="e">
        <f t="shared" si="4"/>
        <v>#N/A</v>
      </c>
      <c r="G117" t="str">
        <f>IF((ISERROR((VLOOKUP(B117,Calculation!C$2:C$368,1,FALSE)))),"not entered","")</f>
        <v/>
      </c>
    </row>
    <row r="118" spans="2:7">
      <c r="B118" s="137" t="s">
        <v>8</v>
      </c>
      <c r="C118" s="141" t="str">
        <f t="shared" si="5"/>
        <v xml:space="preserve"> </v>
      </c>
      <c r="D118" s="141" t="str">
        <f t="shared" si="3"/>
        <v xml:space="preserve"> </v>
      </c>
      <c r="E118" s="139">
        <v>1.1574074074074073E-5</v>
      </c>
      <c r="F118" s="140" t="e">
        <f t="shared" si="4"/>
        <v>#N/A</v>
      </c>
      <c r="G118" t="str">
        <f>IF((ISERROR((VLOOKUP(B118,Calculation!C$2:C$368,1,FALSE)))),"not entered","")</f>
        <v/>
      </c>
    </row>
    <row r="119" spans="2:7">
      <c r="B119" s="137" t="s">
        <v>8</v>
      </c>
      <c r="C119" s="141" t="str">
        <f t="shared" si="5"/>
        <v xml:space="preserve"> </v>
      </c>
      <c r="D119" s="141" t="str">
        <f t="shared" si="3"/>
        <v xml:space="preserve"> </v>
      </c>
      <c r="E119" s="139">
        <v>1.1574074074074073E-5</v>
      </c>
      <c r="F119" s="140" t="e">
        <f t="shared" si="4"/>
        <v>#N/A</v>
      </c>
      <c r="G119" t="str">
        <f>IF((ISERROR((VLOOKUP(B119,Calculation!C$2:C$368,1,FALSE)))),"not entered","")</f>
        <v/>
      </c>
    </row>
    <row r="120" spans="2:7">
      <c r="B120" s="137" t="s">
        <v>8</v>
      </c>
      <c r="C120" s="141" t="str">
        <f t="shared" si="5"/>
        <v xml:space="preserve"> </v>
      </c>
      <c r="D120" s="141" t="str">
        <f t="shared" si="3"/>
        <v xml:space="preserve"> </v>
      </c>
      <c r="E120" s="139">
        <v>1.1574074074074073E-5</v>
      </c>
      <c r="F120" s="140" t="e">
        <f t="shared" si="4"/>
        <v>#N/A</v>
      </c>
      <c r="G120" t="str">
        <f>IF((ISERROR((VLOOKUP(B120,Calculation!C$2:C$368,1,FALSE)))),"not entered","")</f>
        <v/>
      </c>
    </row>
    <row r="121" spans="2:7">
      <c r="B121" s="137" t="s">
        <v>8</v>
      </c>
      <c r="C121" s="141" t="str">
        <f t="shared" si="5"/>
        <v xml:space="preserve"> </v>
      </c>
      <c r="D121" s="141" t="str">
        <f t="shared" si="3"/>
        <v xml:space="preserve"> </v>
      </c>
      <c r="E121" s="139">
        <v>1.1574074074074073E-5</v>
      </c>
      <c r="F121" s="140" t="e">
        <f t="shared" si="4"/>
        <v>#N/A</v>
      </c>
      <c r="G121" t="str">
        <f>IF((ISERROR((VLOOKUP(B121,Calculation!C$2:C$368,1,FALSE)))),"not entered","")</f>
        <v/>
      </c>
    </row>
    <row r="122" spans="2:7">
      <c r="B122" s="137" t="s">
        <v>8</v>
      </c>
      <c r="C122" s="141" t="str">
        <f t="shared" si="5"/>
        <v xml:space="preserve"> </v>
      </c>
      <c r="D122" s="141" t="str">
        <f t="shared" si="3"/>
        <v xml:space="preserve"> </v>
      </c>
      <c r="E122" s="139">
        <v>1.1574074074074073E-5</v>
      </c>
      <c r="F122" s="140" t="e">
        <f t="shared" si="4"/>
        <v>#N/A</v>
      </c>
      <c r="G122" t="str">
        <f>IF((ISERROR((VLOOKUP(B122,Calculation!C$2:C$368,1,FALSE)))),"not entered","")</f>
        <v/>
      </c>
    </row>
    <row r="123" spans="2:7">
      <c r="B123" s="137" t="s">
        <v>8</v>
      </c>
      <c r="C123" s="141" t="str">
        <f t="shared" si="5"/>
        <v xml:space="preserve"> </v>
      </c>
      <c r="D123" s="141" t="str">
        <f t="shared" si="3"/>
        <v xml:space="preserve"> </v>
      </c>
      <c r="E123" s="139">
        <v>1.1574074074074073E-5</v>
      </c>
      <c r="F123" s="140" t="e">
        <f t="shared" si="4"/>
        <v>#N/A</v>
      </c>
      <c r="G123" t="str">
        <f>IF((ISERROR((VLOOKUP(B123,Calculation!C$2:C$368,1,FALSE)))),"not entered","")</f>
        <v/>
      </c>
    </row>
    <row r="124" spans="2:7">
      <c r="B124" s="137" t="s">
        <v>8</v>
      </c>
      <c r="C124" s="141" t="str">
        <f t="shared" si="5"/>
        <v xml:space="preserve"> </v>
      </c>
      <c r="D124" s="141" t="str">
        <f t="shared" si="3"/>
        <v xml:space="preserve"> </v>
      </c>
      <c r="E124" s="139">
        <v>1.1574074074074073E-5</v>
      </c>
      <c r="F124" s="140" t="e">
        <f t="shared" si="4"/>
        <v>#N/A</v>
      </c>
      <c r="G124" t="str">
        <f>IF((ISERROR((VLOOKUP(B124,Calculation!C$2:C$368,1,FALSE)))),"not entered","")</f>
        <v/>
      </c>
    </row>
    <row r="125" spans="2:7">
      <c r="B125" s="137" t="s">
        <v>8</v>
      </c>
      <c r="C125" s="141" t="str">
        <f t="shared" si="5"/>
        <v xml:space="preserve"> </v>
      </c>
      <c r="D125" s="141" t="str">
        <f t="shared" si="3"/>
        <v xml:space="preserve"> </v>
      </c>
      <c r="E125" s="139">
        <v>1.1574074074074073E-5</v>
      </c>
      <c r="F125" s="140" t="e">
        <f t="shared" si="4"/>
        <v>#N/A</v>
      </c>
      <c r="G125" t="str">
        <f>IF((ISERROR((VLOOKUP(B125,Calculation!C$2:C$368,1,FALSE)))),"not entered","")</f>
        <v/>
      </c>
    </row>
    <row r="126" spans="2:7">
      <c r="B126" s="137" t="s">
        <v>8</v>
      </c>
      <c r="C126" s="141" t="str">
        <f t="shared" si="5"/>
        <v xml:space="preserve"> </v>
      </c>
      <c r="D126" s="141" t="str">
        <f t="shared" si="3"/>
        <v xml:space="preserve"> </v>
      </c>
      <c r="E126" s="139">
        <v>1.1574074074074073E-5</v>
      </c>
      <c r="F126" s="140" t="e">
        <f t="shared" si="4"/>
        <v>#N/A</v>
      </c>
      <c r="G126" t="str">
        <f>IF((ISERROR((VLOOKUP(B126,Calculation!C$2:C$368,1,FALSE)))),"not entered","")</f>
        <v/>
      </c>
    </row>
    <row r="127" spans="2:7">
      <c r="B127" s="137" t="s">
        <v>8</v>
      </c>
      <c r="C127" s="141" t="str">
        <f t="shared" si="5"/>
        <v xml:space="preserve"> </v>
      </c>
      <c r="D127" s="141" t="str">
        <f t="shared" si="3"/>
        <v xml:space="preserve"> </v>
      </c>
      <c r="E127" s="139">
        <v>1.1574074074074073E-5</v>
      </c>
      <c r="F127" s="140" t="e">
        <f t="shared" si="4"/>
        <v>#N/A</v>
      </c>
      <c r="G127" t="str">
        <f>IF((ISERROR((VLOOKUP(B127,Calculation!C$2:C$368,1,FALSE)))),"not entered","")</f>
        <v/>
      </c>
    </row>
    <row r="128" spans="2:7">
      <c r="B128" s="137" t="s">
        <v>8</v>
      </c>
      <c r="C128" s="141" t="str">
        <f t="shared" si="5"/>
        <v xml:space="preserve"> </v>
      </c>
      <c r="D128" s="141" t="str">
        <f t="shared" si="3"/>
        <v xml:space="preserve"> </v>
      </c>
      <c r="E128" s="139">
        <v>1.1574074074074073E-5</v>
      </c>
      <c r="F128" s="140" t="e">
        <f t="shared" si="4"/>
        <v>#N/A</v>
      </c>
      <c r="G128" t="str">
        <f>IF((ISERROR((VLOOKUP(B128,Calculation!C$2:C$368,1,FALSE)))),"not entered","")</f>
        <v/>
      </c>
    </row>
    <row r="129" spans="2:7">
      <c r="B129" s="137" t="s">
        <v>8</v>
      </c>
      <c r="C129" s="141" t="str">
        <f t="shared" si="5"/>
        <v xml:space="preserve"> </v>
      </c>
      <c r="D129" s="141" t="str">
        <f t="shared" si="3"/>
        <v xml:space="preserve"> </v>
      </c>
      <c r="E129" s="139">
        <v>1.1574074074074073E-5</v>
      </c>
      <c r="F129" s="140" t="e">
        <f t="shared" si="4"/>
        <v>#N/A</v>
      </c>
      <c r="G129" t="str">
        <f>IF((ISERROR((VLOOKUP(B129,Calculation!C$2:C$368,1,FALSE)))),"not entered","")</f>
        <v/>
      </c>
    </row>
    <row r="130" spans="2:7">
      <c r="B130" s="137" t="s">
        <v>8</v>
      </c>
      <c r="C130" s="141" t="str">
        <f t="shared" si="5"/>
        <v xml:space="preserve"> </v>
      </c>
      <c r="D130" s="141" t="str">
        <f t="shared" si="3"/>
        <v xml:space="preserve"> </v>
      </c>
      <c r="E130" s="139">
        <v>1.1574074074074073E-5</v>
      </c>
      <c r="F130" s="140" t="e">
        <f t="shared" si="4"/>
        <v>#N/A</v>
      </c>
      <c r="G130" t="str">
        <f>IF((ISERROR((VLOOKUP(B130,Calculation!C$2:C$368,1,FALSE)))),"not entered","")</f>
        <v/>
      </c>
    </row>
    <row r="131" spans="2:7">
      <c r="B131" s="137" t="s">
        <v>8</v>
      </c>
      <c r="C131" s="141" t="str">
        <f t="shared" si="5"/>
        <v xml:space="preserve"> </v>
      </c>
      <c r="D131" s="141" t="str">
        <f t="shared" si="3"/>
        <v xml:space="preserve"> </v>
      </c>
      <c r="E131" s="139">
        <v>1.1574074074074073E-5</v>
      </c>
      <c r="F131" s="140" t="e">
        <f t="shared" si="4"/>
        <v>#N/A</v>
      </c>
      <c r="G131" t="str">
        <f>IF((ISERROR((VLOOKUP(B131,Calculation!C$2:C$368,1,FALSE)))),"not entered","")</f>
        <v/>
      </c>
    </row>
    <row r="132" spans="2:7">
      <c r="B132" s="137" t="s">
        <v>8</v>
      </c>
      <c r="C132" s="141" t="str">
        <f t="shared" si="5"/>
        <v xml:space="preserve"> </v>
      </c>
      <c r="D132" s="141" t="str">
        <f t="shared" si="3"/>
        <v xml:space="preserve"> </v>
      </c>
      <c r="E132" s="139">
        <v>1.1574074074074073E-5</v>
      </c>
      <c r="F132" s="140" t="e">
        <f t="shared" si="4"/>
        <v>#N/A</v>
      </c>
      <c r="G132" t="str">
        <f>IF((ISERROR((VLOOKUP(B132,Calculation!C$2:C$368,1,FALSE)))),"not entered","")</f>
        <v/>
      </c>
    </row>
    <row r="133" spans="2:7">
      <c r="B133" s="137" t="s">
        <v>8</v>
      </c>
      <c r="C133" s="141" t="str">
        <f t="shared" si="5"/>
        <v xml:space="preserve"> </v>
      </c>
      <c r="D133" s="141" t="str">
        <f t="shared" si="3"/>
        <v xml:space="preserve"> </v>
      </c>
      <c r="E133" s="139">
        <v>1.1574074074074073E-5</v>
      </c>
      <c r="F133" s="140" t="e">
        <f t="shared" si="4"/>
        <v>#N/A</v>
      </c>
      <c r="G133" t="str">
        <f>IF((ISERROR((VLOOKUP(B133,Calculation!C$2:C$368,1,FALSE)))),"not entered","")</f>
        <v/>
      </c>
    </row>
    <row r="134" spans="2:7">
      <c r="B134" s="137" t="s">
        <v>8</v>
      </c>
      <c r="C134" s="141" t="str">
        <f t="shared" si="5"/>
        <v xml:space="preserve"> </v>
      </c>
      <c r="D134" s="141" t="str">
        <f t="shared" ref="D134:D197" si="6">VLOOKUP(B134,name,2,FALSE)</f>
        <v xml:space="preserve"> </v>
      </c>
      <c r="E134" s="139">
        <v>1.1574074074074073E-5</v>
      </c>
      <c r="F134" s="140" t="e">
        <f t="shared" ref="F134:F197" si="7">(VLOOKUP(C134,C$4:E$5,3,FALSE))/(E134/10000)</f>
        <v>#N/A</v>
      </c>
      <c r="G134" t="str">
        <f>IF((ISERROR((VLOOKUP(B134,Calculation!C$2:C$368,1,FALSE)))),"not entered","")</f>
        <v/>
      </c>
    </row>
    <row r="135" spans="2:7">
      <c r="B135" s="137" t="s">
        <v>8</v>
      </c>
      <c r="C135" s="141" t="str">
        <f t="shared" si="5"/>
        <v xml:space="preserve"> </v>
      </c>
      <c r="D135" s="141" t="str">
        <f t="shared" si="6"/>
        <v xml:space="preserve"> </v>
      </c>
      <c r="E135" s="139">
        <v>1.1574074074074073E-5</v>
      </c>
      <c r="F135" s="140" t="e">
        <f t="shared" si="7"/>
        <v>#N/A</v>
      </c>
      <c r="G135" t="str">
        <f>IF((ISERROR((VLOOKUP(B135,Calculation!C$2:C$368,1,FALSE)))),"not entered","")</f>
        <v/>
      </c>
    </row>
    <row r="136" spans="2:7">
      <c r="B136" s="137" t="s">
        <v>8</v>
      </c>
      <c r="C136" s="141" t="str">
        <f t="shared" si="5"/>
        <v xml:space="preserve"> </v>
      </c>
      <c r="D136" s="141" t="str">
        <f t="shared" si="6"/>
        <v xml:space="preserve"> </v>
      </c>
      <c r="E136" s="139">
        <v>1.1574074074074073E-5</v>
      </c>
      <c r="F136" s="140" t="e">
        <f t="shared" si="7"/>
        <v>#N/A</v>
      </c>
      <c r="G136" t="str">
        <f>IF((ISERROR((VLOOKUP(B136,Calculation!C$2:C$368,1,FALSE)))),"not entered","")</f>
        <v/>
      </c>
    </row>
    <row r="137" spans="2:7">
      <c r="B137" s="137" t="s">
        <v>8</v>
      </c>
      <c r="C137" s="141" t="str">
        <f t="shared" si="5"/>
        <v xml:space="preserve"> </v>
      </c>
      <c r="D137" s="141" t="str">
        <f t="shared" si="6"/>
        <v xml:space="preserve"> </v>
      </c>
      <c r="E137" s="139">
        <v>1.1574074074074073E-5</v>
      </c>
      <c r="F137" s="140" t="e">
        <f t="shared" si="7"/>
        <v>#N/A</v>
      </c>
      <c r="G137" t="str">
        <f>IF((ISERROR((VLOOKUP(B137,Calculation!C$2:C$368,1,FALSE)))),"not entered","")</f>
        <v/>
      </c>
    </row>
    <row r="138" spans="2:7">
      <c r="B138" s="137" t="s">
        <v>8</v>
      </c>
      <c r="C138" s="141" t="str">
        <f t="shared" si="5"/>
        <v xml:space="preserve"> </v>
      </c>
      <c r="D138" s="141" t="str">
        <f t="shared" si="6"/>
        <v xml:space="preserve"> </v>
      </c>
      <c r="E138" s="139">
        <v>1.1574074074074073E-5</v>
      </c>
      <c r="F138" s="140" t="e">
        <f t="shared" si="7"/>
        <v>#N/A</v>
      </c>
      <c r="G138" t="str">
        <f>IF((ISERROR((VLOOKUP(B138,Calculation!C$2:C$368,1,FALSE)))),"not entered","")</f>
        <v/>
      </c>
    </row>
    <row r="139" spans="2:7">
      <c r="B139" s="137" t="s">
        <v>8</v>
      </c>
      <c r="C139" s="141" t="str">
        <f t="shared" ref="C139:C202" si="8">VLOOKUP(B139,name,3,FALSE)</f>
        <v xml:space="preserve"> </v>
      </c>
      <c r="D139" s="141" t="str">
        <f t="shared" si="6"/>
        <v xml:space="preserve"> </v>
      </c>
      <c r="E139" s="139">
        <v>1.1574074074074073E-5</v>
      </c>
      <c r="F139" s="140" t="e">
        <f t="shared" si="7"/>
        <v>#N/A</v>
      </c>
      <c r="G139" t="str">
        <f>IF((ISERROR((VLOOKUP(B139,Calculation!C$2:C$368,1,FALSE)))),"not entered","")</f>
        <v/>
      </c>
    </row>
    <row r="140" spans="2:7">
      <c r="B140" s="137" t="s">
        <v>8</v>
      </c>
      <c r="C140" s="141" t="str">
        <f t="shared" si="8"/>
        <v xml:space="preserve"> </v>
      </c>
      <c r="D140" s="141" t="str">
        <f t="shared" si="6"/>
        <v xml:space="preserve"> </v>
      </c>
      <c r="E140" s="139">
        <v>1.1574074074074073E-5</v>
      </c>
      <c r="F140" s="140" t="e">
        <f t="shared" si="7"/>
        <v>#N/A</v>
      </c>
      <c r="G140" t="str">
        <f>IF((ISERROR((VLOOKUP(B140,Calculation!C$2:C$368,1,FALSE)))),"not entered","")</f>
        <v/>
      </c>
    </row>
    <row r="141" spans="2:7">
      <c r="B141" s="137" t="s">
        <v>8</v>
      </c>
      <c r="C141" s="141" t="str">
        <f t="shared" si="8"/>
        <v xml:space="preserve"> </v>
      </c>
      <c r="D141" s="141" t="str">
        <f t="shared" si="6"/>
        <v xml:space="preserve"> </v>
      </c>
      <c r="E141" s="139">
        <v>1.1574074074074073E-5</v>
      </c>
      <c r="F141" s="140" t="e">
        <f t="shared" si="7"/>
        <v>#N/A</v>
      </c>
      <c r="G141" t="str">
        <f>IF((ISERROR((VLOOKUP(B141,Calculation!C$2:C$368,1,FALSE)))),"not entered","")</f>
        <v/>
      </c>
    </row>
    <row r="142" spans="2:7">
      <c r="B142" s="137" t="s">
        <v>8</v>
      </c>
      <c r="C142" s="141" t="str">
        <f t="shared" si="8"/>
        <v xml:space="preserve"> </v>
      </c>
      <c r="D142" s="141" t="str">
        <f t="shared" si="6"/>
        <v xml:space="preserve"> </v>
      </c>
      <c r="E142" s="139">
        <v>1.1574074074074073E-5</v>
      </c>
      <c r="F142" s="140" t="e">
        <f t="shared" si="7"/>
        <v>#N/A</v>
      </c>
      <c r="G142" t="str">
        <f>IF((ISERROR((VLOOKUP(B142,Calculation!C$2:C$368,1,FALSE)))),"not entered","")</f>
        <v/>
      </c>
    </row>
    <row r="143" spans="2:7">
      <c r="B143" s="137" t="s">
        <v>8</v>
      </c>
      <c r="C143" s="141" t="str">
        <f t="shared" si="8"/>
        <v xml:space="preserve"> </v>
      </c>
      <c r="D143" s="141" t="str">
        <f t="shared" si="6"/>
        <v xml:space="preserve"> </v>
      </c>
      <c r="E143" s="139">
        <v>1.1574074074074073E-5</v>
      </c>
      <c r="F143" s="140" t="e">
        <f t="shared" si="7"/>
        <v>#N/A</v>
      </c>
      <c r="G143" t="str">
        <f>IF((ISERROR((VLOOKUP(B143,Calculation!C$2:C$368,1,FALSE)))),"not entered","")</f>
        <v/>
      </c>
    </row>
    <row r="144" spans="2:7">
      <c r="B144" s="137" t="s">
        <v>8</v>
      </c>
      <c r="C144" s="141" t="str">
        <f t="shared" si="8"/>
        <v xml:space="preserve"> </v>
      </c>
      <c r="D144" s="141" t="str">
        <f t="shared" si="6"/>
        <v xml:space="preserve"> </v>
      </c>
      <c r="E144" s="139">
        <v>1.1574074074074073E-5</v>
      </c>
      <c r="F144" s="140" t="e">
        <f t="shared" si="7"/>
        <v>#N/A</v>
      </c>
      <c r="G144" t="str">
        <f>IF((ISERROR((VLOOKUP(B144,Calculation!C$2:C$368,1,FALSE)))),"not entered","")</f>
        <v/>
      </c>
    </row>
    <row r="145" spans="2:7">
      <c r="B145" s="137" t="s">
        <v>8</v>
      </c>
      <c r="C145" s="141" t="str">
        <f t="shared" si="8"/>
        <v xml:space="preserve"> </v>
      </c>
      <c r="D145" s="141" t="str">
        <f t="shared" si="6"/>
        <v xml:space="preserve"> </v>
      </c>
      <c r="E145" s="139">
        <v>1.1574074074074073E-5</v>
      </c>
      <c r="F145" s="140" t="e">
        <f t="shared" si="7"/>
        <v>#N/A</v>
      </c>
      <c r="G145" t="str">
        <f>IF((ISERROR((VLOOKUP(B145,Calculation!C$2:C$368,1,FALSE)))),"not entered","")</f>
        <v/>
      </c>
    </row>
    <row r="146" spans="2:7">
      <c r="B146" s="137" t="s">
        <v>8</v>
      </c>
      <c r="C146" s="141" t="str">
        <f t="shared" si="8"/>
        <v xml:space="preserve"> </v>
      </c>
      <c r="D146" s="141" t="str">
        <f t="shared" si="6"/>
        <v xml:space="preserve"> </v>
      </c>
      <c r="E146" s="139">
        <v>1.1574074074074073E-5</v>
      </c>
      <c r="F146" s="140" t="e">
        <f t="shared" si="7"/>
        <v>#N/A</v>
      </c>
      <c r="G146" t="str">
        <f>IF((ISERROR((VLOOKUP(B146,Calculation!C$2:C$368,1,FALSE)))),"not entered","")</f>
        <v/>
      </c>
    </row>
    <row r="147" spans="2:7">
      <c r="B147" s="137" t="s">
        <v>8</v>
      </c>
      <c r="C147" s="141" t="str">
        <f t="shared" si="8"/>
        <v xml:space="preserve"> </v>
      </c>
      <c r="D147" s="141" t="str">
        <f t="shared" si="6"/>
        <v xml:space="preserve"> </v>
      </c>
      <c r="E147" s="139">
        <v>1.1574074074074073E-5</v>
      </c>
      <c r="F147" s="140" t="e">
        <f t="shared" si="7"/>
        <v>#N/A</v>
      </c>
      <c r="G147" t="str">
        <f>IF((ISERROR((VLOOKUP(B147,Calculation!C$2:C$368,1,FALSE)))),"not entered","")</f>
        <v/>
      </c>
    </row>
    <row r="148" spans="2:7">
      <c r="B148" s="137" t="s">
        <v>8</v>
      </c>
      <c r="C148" s="141" t="str">
        <f t="shared" si="8"/>
        <v xml:space="preserve"> </v>
      </c>
      <c r="D148" s="141" t="str">
        <f t="shared" si="6"/>
        <v xml:space="preserve"> </v>
      </c>
      <c r="E148" s="139">
        <v>1.1574074074074073E-5</v>
      </c>
      <c r="F148" s="140" t="e">
        <f t="shared" si="7"/>
        <v>#N/A</v>
      </c>
      <c r="G148" t="str">
        <f>IF((ISERROR((VLOOKUP(B148,Calculation!C$2:C$368,1,FALSE)))),"not entered","")</f>
        <v/>
      </c>
    </row>
    <row r="149" spans="2:7">
      <c r="B149" s="137" t="s">
        <v>8</v>
      </c>
      <c r="C149" s="141" t="str">
        <f t="shared" si="8"/>
        <v xml:space="preserve"> </v>
      </c>
      <c r="D149" s="141" t="str">
        <f t="shared" si="6"/>
        <v xml:space="preserve"> </v>
      </c>
      <c r="E149" s="139">
        <v>1.1574074074074073E-5</v>
      </c>
      <c r="F149" s="140" t="e">
        <f t="shared" si="7"/>
        <v>#N/A</v>
      </c>
      <c r="G149" t="str">
        <f>IF((ISERROR((VLOOKUP(B149,Calculation!C$2:C$368,1,FALSE)))),"not entered","")</f>
        <v/>
      </c>
    </row>
    <row r="150" spans="2:7">
      <c r="B150" s="137" t="s">
        <v>8</v>
      </c>
      <c r="C150" s="141" t="str">
        <f t="shared" si="8"/>
        <v xml:space="preserve"> </v>
      </c>
      <c r="D150" s="141" t="str">
        <f t="shared" si="6"/>
        <v xml:space="preserve"> </v>
      </c>
      <c r="E150" s="139">
        <v>1.1574074074074073E-5</v>
      </c>
      <c r="F150" s="140" t="e">
        <f t="shared" si="7"/>
        <v>#N/A</v>
      </c>
      <c r="G150" t="str">
        <f>IF((ISERROR((VLOOKUP(B150,Calculation!C$2:C$368,1,FALSE)))),"not entered","")</f>
        <v/>
      </c>
    </row>
    <row r="151" spans="2:7">
      <c r="B151" s="137" t="s">
        <v>8</v>
      </c>
      <c r="C151" s="141" t="str">
        <f t="shared" si="8"/>
        <v xml:space="preserve"> </v>
      </c>
      <c r="D151" s="141" t="str">
        <f t="shared" si="6"/>
        <v xml:space="preserve"> </v>
      </c>
      <c r="E151" s="139">
        <v>1.1574074074074073E-5</v>
      </c>
      <c r="F151" s="140" t="e">
        <f t="shared" si="7"/>
        <v>#N/A</v>
      </c>
      <c r="G151" t="str">
        <f>IF((ISERROR((VLOOKUP(B151,Calculation!C$2:C$368,1,FALSE)))),"not entered","")</f>
        <v/>
      </c>
    </row>
    <row r="152" spans="2:7">
      <c r="B152" s="137" t="s">
        <v>8</v>
      </c>
      <c r="C152" s="141" t="str">
        <f t="shared" si="8"/>
        <v xml:space="preserve"> </v>
      </c>
      <c r="D152" s="141" t="str">
        <f t="shared" si="6"/>
        <v xml:space="preserve"> </v>
      </c>
      <c r="E152" s="139">
        <v>1.1574074074074073E-5</v>
      </c>
      <c r="F152" s="140" t="e">
        <f t="shared" si="7"/>
        <v>#N/A</v>
      </c>
      <c r="G152" t="str">
        <f>IF((ISERROR((VLOOKUP(B152,Calculation!C$2:C$368,1,FALSE)))),"not entered","")</f>
        <v/>
      </c>
    </row>
    <row r="153" spans="2:7">
      <c r="B153" s="137" t="s">
        <v>8</v>
      </c>
      <c r="C153" s="141" t="str">
        <f t="shared" si="8"/>
        <v xml:space="preserve"> </v>
      </c>
      <c r="D153" s="141" t="str">
        <f t="shared" si="6"/>
        <v xml:space="preserve"> </v>
      </c>
      <c r="E153" s="139">
        <v>1.1574074074074073E-5</v>
      </c>
      <c r="F153" s="140" t="e">
        <f t="shared" si="7"/>
        <v>#N/A</v>
      </c>
      <c r="G153" t="str">
        <f>IF((ISERROR((VLOOKUP(B153,Calculation!C$2:C$368,1,FALSE)))),"not entered","")</f>
        <v/>
      </c>
    </row>
    <row r="154" spans="2:7">
      <c r="B154" s="137" t="s">
        <v>8</v>
      </c>
      <c r="C154" s="141" t="str">
        <f t="shared" si="8"/>
        <v xml:space="preserve"> </v>
      </c>
      <c r="D154" s="141" t="str">
        <f t="shared" si="6"/>
        <v xml:space="preserve"> </v>
      </c>
      <c r="E154" s="139">
        <v>1.1574074074074073E-5</v>
      </c>
      <c r="F154" s="140" t="e">
        <f t="shared" si="7"/>
        <v>#N/A</v>
      </c>
      <c r="G154" t="str">
        <f>IF((ISERROR((VLOOKUP(B154,Calculation!C$2:C$368,1,FALSE)))),"not entered","")</f>
        <v/>
      </c>
    </row>
    <row r="155" spans="2:7">
      <c r="B155" s="137" t="s">
        <v>8</v>
      </c>
      <c r="C155" s="141" t="str">
        <f t="shared" si="8"/>
        <v xml:space="preserve"> </v>
      </c>
      <c r="D155" s="141" t="str">
        <f t="shared" si="6"/>
        <v xml:space="preserve"> </v>
      </c>
      <c r="E155" s="139">
        <v>1.1574074074074073E-5</v>
      </c>
      <c r="F155" s="140" t="e">
        <f t="shared" si="7"/>
        <v>#N/A</v>
      </c>
      <c r="G155" t="str">
        <f>IF((ISERROR((VLOOKUP(B155,Calculation!C$2:C$368,1,FALSE)))),"not entered","")</f>
        <v/>
      </c>
    </row>
    <row r="156" spans="2:7">
      <c r="B156" s="137" t="s">
        <v>8</v>
      </c>
      <c r="C156" s="141" t="str">
        <f t="shared" si="8"/>
        <v xml:space="preserve"> </v>
      </c>
      <c r="D156" s="141" t="str">
        <f t="shared" si="6"/>
        <v xml:space="preserve"> </v>
      </c>
      <c r="E156" s="139">
        <v>1.1574074074074073E-5</v>
      </c>
      <c r="F156" s="140" t="e">
        <f t="shared" si="7"/>
        <v>#N/A</v>
      </c>
      <c r="G156" t="str">
        <f>IF((ISERROR((VLOOKUP(B156,Calculation!C$2:C$368,1,FALSE)))),"not entered","")</f>
        <v/>
      </c>
    </row>
    <row r="157" spans="2:7">
      <c r="B157" s="137" t="s">
        <v>8</v>
      </c>
      <c r="C157" s="141" t="str">
        <f t="shared" si="8"/>
        <v xml:space="preserve"> </v>
      </c>
      <c r="D157" s="141" t="str">
        <f t="shared" si="6"/>
        <v xml:space="preserve"> </v>
      </c>
      <c r="E157" s="139">
        <v>1.1574074074074073E-5</v>
      </c>
      <c r="F157" s="140" t="e">
        <f t="shared" si="7"/>
        <v>#N/A</v>
      </c>
      <c r="G157" t="str">
        <f>IF((ISERROR((VLOOKUP(B157,Calculation!C$2:C$368,1,FALSE)))),"not entered","")</f>
        <v/>
      </c>
    </row>
    <row r="158" spans="2:7">
      <c r="B158" s="137" t="s">
        <v>8</v>
      </c>
      <c r="C158" s="141" t="str">
        <f t="shared" si="8"/>
        <v xml:space="preserve"> </v>
      </c>
      <c r="D158" s="141" t="str">
        <f t="shared" si="6"/>
        <v xml:space="preserve"> </v>
      </c>
      <c r="E158" s="139">
        <v>1.1574074074074073E-5</v>
      </c>
      <c r="F158" s="140" t="e">
        <f t="shared" si="7"/>
        <v>#N/A</v>
      </c>
      <c r="G158" t="str">
        <f>IF((ISERROR((VLOOKUP(B158,Calculation!C$2:C$368,1,FALSE)))),"not entered","")</f>
        <v/>
      </c>
    </row>
    <row r="159" spans="2:7">
      <c r="B159" s="137" t="s">
        <v>8</v>
      </c>
      <c r="C159" s="141" t="str">
        <f t="shared" si="8"/>
        <v xml:space="preserve"> </v>
      </c>
      <c r="D159" s="141" t="str">
        <f t="shared" si="6"/>
        <v xml:space="preserve"> </v>
      </c>
      <c r="E159" s="139">
        <v>1.1574074074074073E-5</v>
      </c>
      <c r="F159" s="140" t="e">
        <f t="shared" si="7"/>
        <v>#N/A</v>
      </c>
      <c r="G159" t="str">
        <f>IF((ISERROR((VLOOKUP(B159,Calculation!C$2:C$368,1,FALSE)))),"not entered","")</f>
        <v/>
      </c>
    </row>
    <row r="160" spans="2:7">
      <c r="B160" s="137" t="s">
        <v>8</v>
      </c>
      <c r="C160" s="141" t="str">
        <f t="shared" si="8"/>
        <v xml:space="preserve"> </v>
      </c>
      <c r="D160" s="141" t="str">
        <f t="shared" si="6"/>
        <v xml:space="preserve"> </v>
      </c>
      <c r="E160" s="139">
        <v>1.1574074074074073E-5</v>
      </c>
      <c r="F160" s="140" t="e">
        <f t="shared" si="7"/>
        <v>#N/A</v>
      </c>
      <c r="G160" t="str">
        <f>IF((ISERROR((VLOOKUP(B160,Calculation!C$2:C$368,1,FALSE)))),"not entered","")</f>
        <v/>
      </c>
    </row>
    <row r="161" spans="2:7">
      <c r="B161" s="137" t="s">
        <v>8</v>
      </c>
      <c r="C161" s="141" t="str">
        <f t="shared" si="8"/>
        <v xml:space="preserve"> </v>
      </c>
      <c r="D161" s="141" t="str">
        <f t="shared" si="6"/>
        <v xml:space="preserve"> </v>
      </c>
      <c r="E161" s="139">
        <v>1.1574074074074073E-5</v>
      </c>
      <c r="F161" s="140" t="e">
        <f t="shared" si="7"/>
        <v>#N/A</v>
      </c>
      <c r="G161" t="str">
        <f>IF((ISERROR((VLOOKUP(B161,Calculation!C$2:C$368,1,FALSE)))),"not entered","")</f>
        <v/>
      </c>
    </row>
    <row r="162" spans="2:7">
      <c r="B162" s="137" t="s">
        <v>8</v>
      </c>
      <c r="C162" s="141" t="str">
        <f t="shared" si="8"/>
        <v xml:space="preserve"> </v>
      </c>
      <c r="D162" s="141" t="str">
        <f t="shared" si="6"/>
        <v xml:space="preserve"> </v>
      </c>
      <c r="E162" s="139">
        <v>1.1574074074074073E-5</v>
      </c>
      <c r="F162" s="140" t="e">
        <f t="shared" si="7"/>
        <v>#N/A</v>
      </c>
      <c r="G162" t="str">
        <f>IF((ISERROR((VLOOKUP(B162,Calculation!C$2:C$368,1,FALSE)))),"not entered","")</f>
        <v/>
      </c>
    </row>
    <row r="163" spans="2:7">
      <c r="B163" s="137" t="s">
        <v>8</v>
      </c>
      <c r="C163" s="141" t="str">
        <f t="shared" si="8"/>
        <v xml:space="preserve"> </v>
      </c>
      <c r="D163" s="141" t="str">
        <f t="shared" si="6"/>
        <v xml:space="preserve"> </v>
      </c>
      <c r="E163" s="139">
        <v>1.1574074074074073E-5</v>
      </c>
      <c r="F163" s="140" t="e">
        <f t="shared" si="7"/>
        <v>#N/A</v>
      </c>
      <c r="G163" t="str">
        <f>IF((ISERROR((VLOOKUP(B163,Calculation!C$2:C$368,1,FALSE)))),"not entered","")</f>
        <v/>
      </c>
    </row>
    <row r="164" spans="2:7">
      <c r="B164" s="137" t="s">
        <v>8</v>
      </c>
      <c r="C164" s="141" t="str">
        <f t="shared" si="8"/>
        <v xml:space="preserve"> </v>
      </c>
      <c r="D164" s="141" t="str">
        <f t="shared" si="6"/>
        <v xml:space="preserve"> </v>
      </c>
      <c r="E164" s="139">
        <v>1.1574074074074073E-5</v>
      </c>
      <c r="F164" s="140" t="e">
        <f t="shared" si="7"/>
        <v>#N/A</v>
      </c>
      <c r="G164" t="str">
        <f>IF((ISERROR((VLOOKUP(B164,Calculation!C$2:C$368,1,FALSE)))),"not entered","")</f>
        <v/>
      </c>
    </row>
    <row r="165" spans="2:7">
      <c r="B165" s="137" t="s">
        <v>8</v>
      </c>
      <c r="C165" s="141" t="str">
        <f t="shared" si="8"/>
        <v xml:space="preserve"> </v>
      </c>
      <c r="D165" s="141" t="str">
        <f t="shared" si="6"/>
        <v xml:space="preserve"> </v>
      </c>
      <c r="E165" s="139">
        <v>1.1574074074074073E-5</v>
      </c>
      <c r="F165" s="140" t="e">
        <f t="shared" si="7"/>
        <v>#N/A</v>
      </c>
      <c r="G165" t="str">
        <f>IF((ISERROR((VLOOKUP(B165,Calculation!C$2:C$368,1,FALSE)))),"not entered","")</f>
        <v/>
      </c>
    </row>
    <row r="166" spans="2:7">
      <c r="B166" s="137" t="s">
        <v>8</v>
      </c>
      <c r="C166" s="141" t="str">
        <f t="shared" si="8"/>
        <v xml:space="preserve"> </v>
      </c>
      <c r="D166" s="141" t="str">
        <f t="shared" si="6"/>
        <v xml:space="preserve"> </v>
      </c>
      <c r="E166" s="139">
        <v>1.1574074074074073E-5</v>
      </c>
      <c r="F166" s="140" t="e">
        <f t="shared" si="7"/>
        <v>#N/A</v>
      </c>
      <c r="G166" t="str">
        <f>IF((ISERROR((VLOOKUP(B166,Calculation!C$2:C$368,1,FALSE)))),"not entered","")</f>
        <v/>
      </c>
    </row>
    <row r="167" spans="2:7">
      <c r="B167" s="137" t="s">
        <v>8</v>
      </c>
      <c r="C167" s="141" t="str">
        <f t="shared" si="8"/>
        <v xml:space="preserve"> </v>
      </c>
      <c r="D167" s="141" t="str">
        <f t="shared" si="6"/>
        <v xml:space="preserve"> </v>
      </c>
      <c r="E167" s="139">
        <v>1.1574074074074073E-5</v>
      </c>
      <c r="F167" s="140" t="e">
        <f t="shared" si="7"/>
        <v>#N/A</v>
      </c>
      <c r="G167" t="str">
        <f>IF((ISERROR((VLOOKUP(B167,Calculation!C$2:C$368,1,FALSE)))),"not entered","")</f>
        <v/>
      </c>
    </row>
    <row r="168" spans="2:7">
      <c r="B168" s="137" t="s">
        <v>8</v>
      </c>
      <c r="C168" s="141" t="str">
        <f t="shared" si="8"/>
        <v xml:space="preserve"> </v>
      </c>
      <c r="D168" s="141" t="str">
        <f t="shared" si="6"/>
        <v xml:space="preserve"> </v>
      </c>
      <c r="E168" s="139">
        <v>1.1574074074074073E-5</v>
      </c>
      <c r="F168" s="140" t="e">
        <f t="shared" si="7"/>
        <v>#N/A</v>
      </c>
      <c r="G168" t="str">
        <f>IF((ISERROR((VLOOKUP(B168,Calculation!C$2:C$368,1,FALSE)))),"not entered","")</f>
        <v/>
      </c>
    </row>
    <row r="169" spans="2:7">
      <c r="B169" s="137" t="s">
        <v>8</v>
      </c>
      <c r="C169" s="141" t="str">
        <f t="shared" si="8"/>
        <v xml:space="preserve"> </v>
      </c>
      <c r="D169" s="141" t="str">
        <f t="shared" si="6"/>
        <v xml:space="preserve"> </v>
      </c>
      <c r="E169" s="139">
        <v>1.1574074074074073E-5</v>
      </c>
      <c r="F169" s="140" t="e">
        <f t="shared" si="7"/>
        <v>#N/A</v>
      </c>
      <c r="G169" t="str">
        <f>IF((ISERROR((VLOOKUP(B169,Calculation!C$2:C$368,1,FALSE)))),"not entered","")</f>
        <v/>
      </c>
    </row>
    <row r="170" spans="2:7">
      <c r="B170" s="137" t="s">
        <v>8</v>
      </c>
      <c r="C170" s="141" t="str">
        <f t="shared" si="8"/>
        <v xml:space="preserve"> </v>
      </c>
      <c r="D170" s="141" t="str">
        <f t="shared" si="6"/>
        <v xml:space="preserve"> </v>
      </c>
      <c r="E170" s="139">
        <v>1.1574074074074073E-5</v>
      </c>
      <c r="F170" s="140" t="e">
        <f t="shared" si="7"/>
        <v>#N/A</v>
      </c>
      <c r="G170" t="str">
        <f>IF((ISERROR((VLOOKUP(B170,Calculation!C$2:C$368,1,FALSE)))),"not entered","")</f>
        <v/>
      </c>
    </row>
    <row r="171" spans="2:7">
      <c r="B171" s="137" t="s">
        <v>8</v>
      </c>
      <c r="C171" s="141" t="str">
        <f t="shared" si="8"/>
        <v xml:space="preserve"> </v>
      </c>
      <c r="D171" s="141" t="str">
        <f t="shared" si="6"/>
        <v xml:space="preserve"> </v>
      </c>
      <c r="E171" s="139">
        <v>1.1574074074074073E-5</v>
      </c>
      <c r="F171" s="140" t="e">
        <f t="shared" si="7"/>
        <v>#N/A</v>
      </c>
      <c r="G171" t="str">
        <f>IF((ISERROR((VLOOKUP(B171,Calculation!C$2:C$368,1,FALSE)))),"not entered","")</f>
        <v/>
      </c>
    </row>
    <row r="172" spans="2:7">
      <c r="B172" s="137" t="s">
        <v>8</v>
      </c>
      <c r="C172" s="141" t="str">
        <f t="shared" si="8"/>
        <v xml:space="preserve"> </v>
      </c>
      <c r="D172" s="141" t="str">
        <f t="shared" si="6"/>
        <v xml:space="preserve"> </v>
      </c>
      <c r="E172" s="139">
        <v>1.1574074074074073E-5</v>
      </c>
      <c r="F172" s="140" t="e">
        <f t="shared" si="7"/>
        <v>#N/A</v>
      </c>
      <c r="G172" t="str">
        <f>IF((ISERROR((VLOOKUP(B172,Calculation!C$2:C$368,1,FALSE)))),"not entered","")</f>
        <v/>
      </c>
    </row>
    <row r="173" spans="2:7">
      <c r="B173" s="137" t="s">
        <v>8</v>
      </c>
      <c r="C173" s="141" t="str">
        <f t="shared" si="8"/>
        <v xml:space="preserve"> </v>
      </c>
      <c r="D173" s="141" t="str">
        <f t="shared" si="6"/>
        <v xml:space="preserve"> </v>
      </c>
      <c r="E173" s="139">
        <v>1.1574074074074073E-5</v>
      </c>
      <c r="F173" s="140" t="e">
        <f t="shared" si="7"/>
        <v>#N/A</v>
      </c>
      <c r="G173" t="str">
        <f>IF((ISERROR((VLOOKUP(B173,Calculation!C$2:C$368,1,FALSE)))),"not entered","")</f>
        <v/>
      </c>
    </row>
    <row r="174" spans="2:7">
      <c r="B174" s="137" t="s">
        <v>8</v>
      </c>
      <c r="C174" s="141" t="str">
        <f t="shared" si="8"/>
        <v xml:space="preserve"> </v>
      </c>
      <c r="D174" s="141" t="str">
        <f t="shared" si="6"/>
        <v xml:space="preserve"> </v>
      </c>
      <c r="E174" s="139">
        <v>1.1574074074074073E-5</v>
      </c>
      <c r="F174" s="140" t="e">
        <f t="shared" si="7"/>
        <v>#N/A</v>
      </c>
      <c r="G174" t="str">
        <f>IF((ISERROR((VLOOKUP(B174,Calculation!C$2:C$368,1,FALSE)))),"not entered","")</f>
        <v/>
      </c>
    </row>
    <row r="175" spans="2:7">
      <c r="B175" s="137" t="s">
        <v>8</v>
      </c>
      <c r="C175" s="141" t="str">
        <f t="shared" si="8"/>
        <v xml:space="preserve"> </v>
      </c>
      <c r="D175" s="141" t="str">
        <f t="shared" si="6"/>
        <v xml:space="preserve"> </v>
      </c>
      <c r="E175" s="139">
        <v>1.1574074074074073E-5</v>
      </c>
      <c r="F175" s="140" t="e">
        <f t="shared" si="7"/>
        <v>#N/A</v>
      </c>
      <c r="G175" t="str">
        <f>IF((ISERROR((VLOOKUP(B175,Calculation!C$2:C$368,1,FALSE)))),"not entered","")</f>
        <v/>
      </c>
    </row>
    <row r="176" spans="2:7">
      <c r="B176" s="137" t="s">
        <v>8</v>
      </c>
      <c r="C176" s="141" t="str">
        <f t="shared" si="8"/>
        <v xml:space="preserve"> </v>
      </c>
      <c r="D176" s="141" t="str">
        <f t="shared" si="6"/>
        <v xml:space="preserve"> </v>
      </c>
      <c r="E176" s="139">
        <v>1.1574074074074073E-5</v>
      </c>
      <c r="F176" s="140" t="e">
        <f t="shared" si="7"/>
        <v>#N/A</v>
      </c>
      <c r="G176" t="str">
        <f>IF((ISERROR((VLOOKUP(B176,Calculation!C$2:C$368,1,FALSE)))),"not entered","")</f>
        <v/>
      </c>
    </row>
    <row r="177" spans="2:7">
      <c r="B177" s="137" t="s">
        <v>8</v>
      </c>
      <c r="C177" s="141" t="str">
        <f t="shared" si="8"/>
        <v xml:space="preserve"> </v>
      </c>
      <c r="D177" s="141" t="str">
        <f t="shared" si="6"/>
        <v xml:space="preserve"> </v>
      </c>
      <c r="E177" s="139">
        <v>1.1574074074074073E-5</v>
      </c>
      <c r="F177" s="140" t="e">
        <f t="shared" si="7"/>
        <v>#N/A</v>
      </c>
      <c r="G177" t="str">
        <f>IF((ISERROR((VLOOKUP(B177,Calculation!C$2:C$368,1,FALSE)))),"not entered","")</f>
        <v/>
      </c>
    </row>
    <row r="178" spans="2:7">
      <c r="B178" s="137" t="s">
        <v>8</v>
      </c>
      <c r="C178" s="141" t="str">
        <f t="shared" si="8"/>
        <v xml:space="preserve"> </v>
      </c>
      <c r="D178" s="141" t="str">
        <f t="shared" si="6"/>
        <v xml:space="preserve"> </v>
      </c>
      <c r="E178" s="139">
        <v>1.1574074074074073E-5</v>
      </c>
      <c r="F178" s="140" t="e">
        <f t="shared" si="7"/>
        <v>#N/A</v>
      </c>
      <c r="G178" t="str">
        <f>IF((ISERROR((VLOOKUP(B178,Calculation!C$2:C$368,1,FALSE)))),"not entered","")</f>
        <v/>
      </c>
    </row>
    <row r="179" spans="2:7">
      <c r="B179" s="137" t="s">
        <v>8</v>
      </c>
      <c r="C179" s="141" t="str">
        <f t="shared" si="8"/>
        <v xml:space="preserve"> </v>
      </c>
      <c r="D179" s="141" t="str">
        <f t="shared" si="6"/>
        <v xml:space="preserve"> </v>
      </c>
      <c r="E179" s="139">
        <v>1.1574074074074073E-5</v>
      </c>
      <c r="F179" s="140" t="e">
        <f t="shared" si="7"/>
        <v>#N/A</v>
      </c>
      <c r="G179" t="str">
        <f>IF((ISERROR((VLOOKUP(B179,Calculation!C$2:C$368,1,FALSE)))),"not entered","")</f>
        <v/>
      </c>
    </row>
    <row r="180" spans="2:7">
      <c r="B180" s="137" t="s">
        <v>8</v>
      </c>
      <c r="C180" s="141" t="str">
        <f t="shared" si="8"/>
        <v xml:space="preserve"> </v>
      </c>
      <c r="D180" s="141" t="str">
        <f t="shared" si="6"/>
        <v xml:space="preserve"> </v>
      </c>
      <c r="E180" s="139">
        <v>1.1574074074074073E-5</v>
      </c>
      <c r="F180" s="140" t="e">
        <f t="shared" si="7"/>
        <v>#N/A</v>
      </c>
      <c r="G180" t="str">
        <f>IF((ISERROR((VLOOKUP(B180,Calculation!C$2:C$368,1,FALSE)))),"not entered","")</f>
        <v/>
      </c>
    </row>
    <row r="181" spans="2:7">
      <c r="B181" s="137" t="s">
        <v>8</v>
      </c>
      <c r="C181" s="141" t="str">
        <f t="shared" si="8"/>
        <v xml:space="preserve"> </v>
      </c>
      <c r="D181" s="141" t="str">
        <f t="shared" si="6"/>
        <v xml:space="preserve"> </v>
      </c>
      <c r="E181" s="139">
        <v>1.1574074074074073E-5</v>
      </c>
      <c r="F181" s="140" t="e">
        <f t="shared" si="7"/>
        <v>#N/A</v>
      </c>
      <c r="G181" t="str">
        <f>IF((ISERROR((VLOOKUP(B181,Calculation!C$2:C$368,1,FALSE)))),"not entered","")</f>
        <v/>
      </c>
    </row>
    <row r="182" spans="2:7">
      <c r="B182" s="137" t="s">
        <v>8</v>
      </c>
      <c r="C182" s="141" t="str">
        <f t="shared" si="8"/>
        <v xml:space="preserve"> </v>
      </c>
      <c r="D182" s="141" t="str">
        <f t="shared" si="6"/>
        <v xml:space="preserve"> </v>
      </c>
      <c r="E182" s="139">
        <v>1.1574074074074073E-5</v>
      </c>
      <c r="F182" s="140" t="e">
        <f t="shared" si="7"/>
        <v>#N/A</v>
      </c>
      <c r="G182" t="str">
        <f>IF((ISERROR((VLOOKUP(B182,Calculation!C$2:C$368,1,FALSE)))),"not entered","")</f>
        <v/>
      </c>
    </row>
    <row r="183" spans="2:7">
      <c r="B183" s="137" t="s">
        <v>8</v>
      </c>
      <c r="C183" s="141" t="str">
        <f t="shared" si="8"/>
        <v xml:space="preserve"> </v>
      </c>
      <c r="D183" s="141" t="str">
        <f t="shared" si="6"/>
        <v xml:space="preserve"> </v>
      </c>
      <c r="E183" s="139">
        <v>1.1574074074074073E-5</v>
      </c>
      <c r="F183" s="140" t="e">
        <f t="shared" si="7"/>
        <v>#N/A</v>
      </c>
      <c r="G183" t="str">
        <f>IF((ISERROR((VLOOKUP(B183,Calculation!C$2:C$368,1,FALSE)))),"not entered","")</f>
        <v/>
      </c>
    </row>
    <row r="184" spans="2:7">
      <c r="B184" s="137" t="s">
        <v>8</v>
      </c>
      <c r="C184" s="141" t="str">
        <f t="shared" si="8"/>
        <v xml:space="preserve"> </v>
      </c>
      <c r="D184" s="141" t="str">
        <f t="shared" si="6"/>
        <v xml:space="preserve"> </v>
      </c>
      <c r="E184" s="139">
        <v>1.1574074074074073E-5</v>
      </c>
      <c r="F184" s="140" t="e">
        <f t="shared" si="7"/>
        <v>#N/A</v>
      </c>
      <c r="G184" t="str">
        <f>IF((ISERROR((VLOOKUP(B184,Calculation!C$2:C$368,1,FALSE)))),"not entered","")</f>
        <v/>
      </c>
    </row>
    <row r="185" spans="2:7">
      <c r="B185" s="137" t="s">
        <v>8</v>
      </c>
      <c r="C185" s="141" t="str">
        <f t="shared" si="8"/>
        <v xml:space="preserve"> </v>
      </c>
      <c r="D185" s="141" t="str">
        <f t="shared" si="6"/>
        <v xml:space="preserve"> </v>
      </c>
      <c r="E185" s="139">
        <v>1.1574074074074073E-5</v>
      </c>
      <c r="F185" s="140" t="e">
        <f t="shared" si="7"/>
        <v>#N/A</v>
      </c>
      <c r="G185" t="str">
        <f>IF((ISERROR((VLOOKUP(B185,Calculation!C$2:C$368,1,FALSE)))),"not entered","")</f>
        <v/>
      </c>
    </row>
    <row r="186" spans="2:7">
      <c r="B186" s="137" t="s">
        <v>8</v>
      </c>
      <c r="C186" s="141" t="str">
        <f t="shared" si="8"/>
        <v xml:space="preserve"> </v>
      </c>
      <c r="D186" s="141" t="str">
        <f t="shared" si="6"/>
        <v xml:space="preserve"> </v>
      </c>
      <c r="E186" s="139">
        <v>1.1574074074074073E-5</v>
      </c>
      <c r="F186" s="140" t="e">
        <f t="shared" si="7"/>
        <v>#N/A</v>
      </c>
      <c r="G186" t="str">
        <f>IF((ISERROR((VLOOKUP(B186,Calculation!C$2:C$368,1,FALSE)))),"not entered","")</f>
        <v/>
      </c>
    </row>
    <row r="187" spans="2:7">
      <c r="B187" s="137" t="s">
        <v>8</v>
      </c>
      <c r="C187" s="141" t="str">
        <f t="shared" si="8"/>
        <v xml:space="preserve"> </v>
      </c>
      <c r="D187" s="141" t="str">
        <f t="shared" si="6"/>
        <v xml:space="preserve"> </v>
      </c>
      <c r="E187" s="139">
        <v>1.1574074074074073E-5</v>
      </c>
      <c r="F187" s="140" t="e">
        <f t="shared" si="7"/>
        <v>#N/A</v>
      </c>
      <c r="G187" t="str">
        <f>IF((ISERROR((VLOOKUP(B187,Calculation!C$2:C$368,1,FALSE)))),"not entered","")</f>
        <v/>
      </c>
    </row>
    <row r="188" spans="2:7">
      <c r="B188" s="137" t="s">
        <v>8</v>
      </c>
      <c r="C188" s="141" t="str">
        <f t="shared" si="8"/>
        <v xml:space="preserve"> </v>
      </c>
      <c r="D188" s="141" t="str">
        <f t="shared" si="6"/>
        <v xml:space="preserve"> </v>
      </c>
      <c r="E188" s="139">
        <v>1.1574074074074073E-5</v>
      </c>
      <c r="F188" s="140" t="e">
        <f t="shared" si="7"/>
        <v>#N/A</v>
      </c>
      <c r="G188" t="str">
        <f>IF((ISERROR((VLOOKUP(B188,Calculation!C$2:C$368,1,FALSE)))),"not entered","")</f>
        <v/>
      </c>
    </row>
    <row r="189" spans="2:7">
      <c r="B189" s="137" t="s">
        <v>8</v>
      </c>
      <c r="C189" s="141" t="str">
        <f t="shared" si="8"/>
        <v xml:space="preserve"> </v>
      </c>
      <c r="D189" s="141" t="str">
        <f t="shared" si="6"/>
        <v xml:space="preserve"> </v>
      </c>
      <c r="E189" s="139">
        <v>1.1574074074074073E-5</v>
      </c>
      <c r="F189" s="140" t="e">
        <f t="shared" si="7"/>
        <v>#N/A</v>
      </c>
      <c r="G189" t="str">
        <f>IF((ISERROR((VLOOKUP(B189,Calculation!C$2:C$368,1,FALSE)))),"not entered","")</f>
        <v/>
      </c>
    </row>
    <row r="190" spans="2:7">
      <c r="B190" s="137" t="s">
        <v>8</v>
      </c>
      <c r="C190" s="141" t="str">
        <f t="shared" si="8"/>
        <v xml:space="preserve"> </v>
      </c>
      <c r="D190" s="141" t="str">
        <f t="shared" si="6"/>
        <v xml:space="preserve"> </v>
      </c>
      <c r="E190" s="139">
        <v>1.1574074074074073E-5</v>
      </c>
      <c r="F190" s="140" t="e">
        <f t="shared" si="7"/>
        <v>#N/A</v>
      </c>
      <c r="G190" t="str">
        <f>IF((ISERROR((VLOOKUP(B190,Calculation!C$2:C$368,1,FALSE)))),"not entered","")</f>
        <v/>
      </c>
    </row>
    <row r="191" spans="2:7">
      <c r="B191" s="137" t="s">
        <v>8</v>
      </c>
      <c r="C191" s="141" t="str">
        <f t="shared" si="8"/>
        <v xml:space="preserve"> </v>
      </c>
      <c r="D191" s="141" t="str">
        <f t="shared" si="6"/>
        <v xml:space="preserve"> </v>
      </c>
      <c r="E191" s="139">
        <v>1.1574074074074073E-5</v>
      </c>
      <c r="F191" s="140" t="e">
        <f t="shared" si="7"/>
        <v>#N/A</v>
      </c>
      <c r="G191" t="str">
        <f>IF((ISERROR((VLOOKUP(B191,Calculation!C$2:C$368,1,FALSE)))),"not entered","")</f>
        <v/>
      </c>
    </row>
    <row r="192" spans="2:7">
      <c r="B192" s="137" t="s">
        <v>8</v>
      </c>
      <c r="C192" s="141" t="str">
        <f t="shared" si="8"/>
        <v xml:space="preserve"> </v>
      </c>
      <c r="D192" s="141" t="str">
        <f t="shared" si="6"/>
        <v xml:space="preserve"> </v>
      </c>
      <c r="E192" s="139">
        <v>1.1574074074074073E-5</v>
      </c>
      <c r="F192" s="140" t="e">
        <f t="shared" si="7"/>
        <v>#N/A</v>
      </c>
      <c r="G192" t="str">
        <f>IF((ISERROR((VLOOKUP(B192,Calculation!C$2:C$368,1,FALSE)))),"not entered","")</f>
        <v/>
      </c>
    </row>
    <row r="193" spans="2:7">
      <c r="B193" s="137" t="s">
        <v>8</v>
      </c>
      <c r="C193" s="141" t="str">
        <f t="shared" si="8"/>
        <v xml:space="preserve"> </v>
      </c>
      <c r="D193" s="141" t="str">
        <f t="shared" si="6"/>
        <v xml:space="preserve"> </v>
      </c>
      <c r="E193" s="139">
        <v>1.1574074074074073E-5</v>
      </c>
      <c r="F193" s="140" t="e">
        <f t="shared" si="7"/>
        <v>#N/A</v>
      </c>
      <c r="G193" t="str">
        <f>IF((ISERROR((VLOOKUP(B193,Calculation!C$2:C$368,1,FALSE)))),"not entered","")</f>
        <v/>
      </c>
    </row>
    <row r="194" spans="2:7">
      <c r="B194" s="137" t="s">
        <v>8</v>
      </c>
      <c r="C194" s="141" t="str">
        <f t="shared" si="8"/>
        <v xml:space="preserve"> </v>
      </c>
      <c r="D194" s="141" t="str">
        <f t="shared" si="6"/>
        <v xml:space="preserve"> </v>
      </c>
      <c r="E194" s="139">
        <v>1.1574074074074073E-5</v>
      </c>
      <c r="F194" s="140" t="e">
        <f t="shared" si="7"/>
        <v>#N/A</v>
      </c>
      <c r="G194" t="str">
        <f>IF((ISERROR((VLOOKUP(B194,Calculation!C$2:C$368,1,FALSE)))),"not entered","")</f>
        <v/>
      </c>
    </row>
    <row r="195" spans="2:7">
      <c r="B195" s="137" t="s">
        <v>8</v>
      </c>
      <c r="C195" s="141" t="str">
        <f t="shared" si="8"/>
        <v xml:space="preserve"> </v>
      </c>
      <c r="D195" s="141" t="str">
        <f t="shared" si="6"/>
        <v xml:space="preserve"> </v>
      </c>
      <c r="E195" s="139">
        <v>1.1574074074074073E-5</v>
      </c>
      <c r="F195" s="140" t="e">
        <f t="shared" si="7"/>
        <v>#N/A</v>
      </c>
      <c r="G195" t="str">
        <f>IF((ISERROR((VLOOKUP(B195,Calculation!C$2:C$368,1,FALSE)))),"not entered","")</f>
        <v/>
      </c>
    </row>
    <row r="196" spans="2:7">
      <c r="B196" s="137" t="s">
        <v>8</v>
      </c>
      <c r="C196" s="141" t="str">
        <f t="shared" si="8"/>
        <v xml:space="preserve"> </v>
      </c>
      <c r="D196" s="141" t="str">
        <f t="shared" si="6"/>
        <v xml:space="preserve"> </v>
      </c>
      <c r="E196" s="139">
        <v>1.1574074074074073E-5</v>
      </c>
      <c r="F196" s="140" t="e">
        <f t="shared" si="7"/>
        <v>#N/A</v>
      </c>
      <c r="G196" t="str">
        <f>IF((ISERROR((VLOOKUP(B196,Calculation!C$2:C$368,1,FALSE)))),"not entered","")</f>
        <v/>
      </c>
    </row>
    <row r="197" spans="2:7">
      <c r="B197" s="137" t="s">
        <v>8</v>
      </c>
      <c r="C197" s="141" t="str">
        <f t="shared" si="8"/>
        <v xml:space="preserve"> </v>
      </c>
      <c r="D197" s="141" t="str">
        <f t="shared" si="6"/>
        <v xml:space="preserve"> </v>
      </c>
      <c r="E197" s="139">
        <v>1.1574074074074073E-5</v>
      </c>
      <c r="F197" s="140" t="e">
        <f t="shared" si="7"/>
        <v>#N/A</v>
      </c>
      <c r="G197" t="str">
        <f>IF((ISERROR((VLOOKUP(B197,Calculation!C$2:C$368,1,FALSE)))),"not entered","")</f>
        <v/>
      </c>
    </row>
    <row r="198" spans="2:7">
      <c r="B198" s="137" t="s">
        <v>8</v>
      </c>
      <c r="C198" s="141" t="str">
        <f t="shared" si="8"/>
        <v xml:space="preserve"> </v>
      </c>
      <c r="D198" s="141" t="str">
        <f t="shared" ref="D198:D203" si="9">VLOOKUP(B198,name,2,FALSE)</f>
        <v xml:space="preserve"> </v>
      </c>
      <c r="E198" s="139">
        <v>1.1574074074074073E-5</v>
      </c>
      <c r="F198" s="140" t="e">
        <f t="shared" ref="F198:F203" si="10">(VLOOKUP(C198,C$4:E$5,3,FALSE))/(E198/10000)</f>
        <v>#N/A</v>
      </c>
      <c r="G198" t="str">
        <f>IF((ISERROR((VLOOKUP(B198,Calculation!C$2:C$368,1,FALSE)))),"not entered","")</f>
        <v/>
      </c>
    </row>
    <row r="199" spans="2:7">
      <c r="B199" s="137" t="s">
        <v>8</v>
      </c>
      <c r="C199" s="141" t="str">
        <f t="shared" si="8"/>
        <v xml:space="preserve"> </v>
      </c>
      <c r="D199" s="141" t="str">
        <f t="shared" si="9"/>
        <v xml:space="preserve"> </v>
      </c>
      <c r="E199" s="139">
        <v>1.1574074074074073E-5</v>
      </c>
      <c r="F199" s="140" t="e">
        <f t="shared" si="10"/>
        <v>#N/A</v>
      </c>
      <c r="G199" t="str">
        <f>IF((ISERROR((VLOOKUP(B199,Calculation!C$2:C$368,1,FALSE)))),"not entered","")</f>
        <v/>
      </c>
    </row>
    <row r="200" spans="2:7">
      <c r="B200" s="137" t="s">
        <v>8</v>
      </c>
      <c r="C200" s="141" t="str">
        <f t="shared" si="8"/>
        <v xml:space="preserve"> </v>
      </c>
      <c r="D200" s="141" t="str">
        <f t="shared" si="9"/>
        <v xml:space="preserve"> </v>
      </c>
      <c r="E200" s="139">
        <v>1.1574074074074073E-5</v>
      </c>
      <c r="F200" s="140" t="e">
        <f t="shared" si="10"/>
        <v>#N/A</v>
      </c>
      <c r="G200" t="str">
        <f>IF((ISERROR((VLOOKUP(B200,Calculation!C$2:C$368,1,FALSE)))),"not entered","")</f>
        <v/>
      </c>
    </row>
    <row r="201" spans="2:7">
      <c r="B201" s="137" t="s">
        <v>8</v>
      </c>
      <c r="C201" s="141" t="str">
        <f t="shared" si="8"/>
        <v xml:space="preserve"> </v>
      </c>
      <c r="D201" s="141" t="str">
        <f t="shared" si="9"/>
        <v xml:space="preserve"> </v>
      </c>
      <c r="E201" s="139">
        <v>1.1574074074074073E-5</v>
      </c>
      <c r="F201" s="140" t="e">
        <f t="shared" si="10"/>
        <v>#N/A</v>
      </c>
      <c r="G201" t="str">
        <f>IF((ISERROR((VLOOKUP(B201,Calculation!C$2:C$368,1,FALSE)))),"not entered","")</f>
        <v/>
      </c>
    </row>
    <row r="202" spans="2:7">
      <c r="B202" s="137" t="s">
        <v>8</v>
      </c>
      <c r="C202" s="141" t="str">
        <f t="shared" si="8"/>
        <v xml:space="preserve"> </v>
      </c>
      <c r="D202" s="141" t="str">
        <f t="shared" si="9"/>
        <v xml:space="preserve"> </v>
      </c>
      <c r="E202" s="139">
        <v>1.1574074074074073E-5</v>
      </c>
      <c r="F202" s="140" t="e">
        <f t="shared" si="10"/>
        <v>#N/A</v>
      </c>
      <c r="G202" t="str">
        <f>IF((ISERROR((VLOOKUP(B202,Calculation!C$2:C$368,1,FALSE)))),"not entered","")</f>
        <v/>
      </c>
    </row>
    <row r="203" spans="2:7">
      <c r="B203" s="137" t="s">
        <v>8</v>
      </c>
      <c r="C203" s="141" t="str">
        <f>VLOOKUP(B203,name,3,FALSE)</f>
        <v xml:space="preserve"> </v>
      </c>
      <c r="D203" s="141" t="str">
        <f t="shared" si="9"/>
        <v xml:space="preserve"> </v>
      </c>
      <c r="E203" s="139">
        <v>1.1574074074074073E-5</v>
      </c>
      <c r="F203" s="140" t="e">
        <f t="shared" si="10"/>
        <v>#N/A</v>
      </c>
      <c r="G203" t="str">
        <f>IF((ISERROR((VLOOKUP(B203,Calculation!C$2:C$368,1,FALSE)))),"not entered","")</f>
        <v/>
      </c>
    </row>
    <row r="204" spans="2:7" ht="13.5" thickBot="1">
      <c r="B204" s="142"/>
      <c r="C204" s="143"/>
      <c r="D204" s="143"/>
      <c r="E204" s="144"/>
      <c r="F204" s="145"/>
      <c r="G204" t="str">
        <f>IF((ISERROR((VLOOKUP(B204,Calculation!C$2:C$368,1,FALSE)))),"not entered","")</f>
        <v>not entered</v>
      </c>
    </row>
    <row r="205" spans="2:7" ht="13.5" thickBot="1">
      <c r="B205" s="74"/>
      <c r="C205" s="75"/>
      <c r="D205" s="75"/>
      <c r="E205" s="76"/>
      <c r="F205" s="77"/>
    </row>
    <row r="206" spans="2:7">
      <c r="B206" s="30"/>
      <c r="C206" s="57"/>
      <c r="D206" s="57"/>
      <c r="E206" s="31"/>
      <c r="F206" s="32"/>
    </row>
    <row r="207" spans="2:7">
      <c r="B207" s="30"/>
      <c r="C207" s="57"/>
      <c r="D207" s="57"/>
      <c r="E207" s="31"/>
      <c r="F207" s="32"/>
    </row>
    <row r="208" spans="2:7">
      <c r="B208" s="30"/>
      <c r="C208" s="57"/>
      <c r="D208" s="57"/>
      <c r="E208" s="31"/>
      <c r="F208" s="32"/>
    </row>
    <row r="209" spans="2:6">
      <c r="B209" s="30"/>
      <c r="C209" s="57"/>
      <c r="D209" s="57"/>
      <c r="E209" s="31"/>
      <c r="F209" s="32"/>
    </row>
  </sheetData>
  <phoneticPr fontId="2" type="noConversion"/>
  <conditionalFormatting sqref="B1:B3 B205:B209">
    <cfRule type="cellIs" dxfId="3" priority="3" stopIfTrue="1" operator="equal">
      <formula>"x"</formula>
    </cfRule>
  </conditionalFormatting>
  <conditionalFormatting sqref="G4:G205">
    <cfRule type="cellIs" dxfId="2" priority="4" stopIfTrue="1" operator="equal">
      <formula>#N/A</formula>
    </cfRule>
  </conditionalFormatting>
  <conditionalFormatting sqref="B4:B5 B7:B204">
    <cfRule type="cellIs" dxfId="1" priority="2" stopIfTrue="1" operator="equal">
      <formula>"x"</formula>
    </cfRule>
  </conditionalFormatting>
  <conditionalFormatting sqref="B6">
    <cfRule type="cellIs" dxfId="0" priority="1" stopIfTrue="1" operator="equal">
      <formula>"x"</formula>
    </cfRule>
  </conditionalFormatting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194"/>
  <sheetViews>
    <sheetView workbookViewId="0">
      <pane xSplit="5" ySplit="1" topLeftCell="AL95" activePane="bottomRight" state="frozenSplit"/>
      <selection pane="topRight"/>
      <selection pane="bottomLeft"/>
      <selection pane="bottomRight" activeCell="A101" sqref="A101:IV101"/>
    </sheetView>
  </sheetViews>
  <sheetFormatPr defaultRowHeight="12.75"/>
  <cols>
    <col min="1" max="1" width="15.7109375" style="26" customWidth="1"/>
    <col min="2" max="2" width="8.5703125" style="5" customWidth="1"/>
    <col min="3" max="3" width="22.7109375" style="81" customWidth="1"/>
    <col min="4" max="4" width="26.7109375" style="81" bestFit="1" customWidth="1"/>
    <col min="5" max="5" width="7.140625" style="81" bestFit="1" customWidth="1"/>
    <col min="6" max="6" width="5.5703125" style="25" bestFit="1" customWidth="1"/>
    <col min="7" max="7" width="6.28515625" style="25" bestFit="1" customWidth="1"/>
    <col min="8" max="20" width="8.5703125" style="7" bestFit="1" customWidth="1"/>
    <col min="21" max="21" width="8.5703125" style="118" bestFit="1" customWidth="1"/>
    <col min="22" max="22" width="6.5703125" style="118" bestFit="1" customWidth="1"/>
    <col min="23" max="23" width="8.5703125" style="118" bestFit="1" customWidth="1"/>
    <col min="24" max="24" width="6.5703125" style="118" bestFit="1" customWidth="1"/>
    <col min="25" max="25" width="8.5703125" style="79" bestFit="1" customWidth="1"/>
    <col min="26" max="28" width="5.42578125" style="79" bestFit="1" customWidth="1"/>
    <col min="29" max="29" width="7.5703125" style="90" bestFit="1" customWidth="1"/>
    <col min="30" max="30" width="8.7109375" style="90" bestFit="1" customWidth="1"/>
    <col min="31" max="31" width="8.5703125" style="90" bestFit="1" customWidth="1"/>
    <col min="32" max="35" width="8.5703125" style="92" bestFit="1" customWidth="1"/>
    <col min="36" max="36" width="9.28515625" style="6" bestFit="1" customWidth="1"/>
    <col min="37" max="37" width="8.5703125" bestFit="1" customWidth="1"/>
    <col min="48" max="16384" width="9.140625" style="5"/>
  </cols>
  <sheetData>
    <row r="1" spans="1:37" s="84" customFormat="1" ht="25.5">
      <c r="A1" s="83"/>
      <c r="B1" s="84" t="s">
        <v>32</v>
      </c>
      <c r="C1" s="84" t="s">
        <v>0</v>
      </c>
      <c r="D1" s="84" t="s">
        <v>20</v>
      </c>
      <c r="E1" s="84" t="s">
        <v>21</v>
      </c>
      <c r="F1" s="85" t="s">
        <v>9</v>
      </c>
      <c r="G1" s="85" t="s">
        <v>52</v>
      </c>
      <c r="H1" s="87" t="s">
        <v>22</v>
      </c>
      <c r="I1" s="87" t="s">
        <v>23</v>
      </c>
      <c r="J1" s="87" t="s">
        <v>24</v>
      </c>
      <c r="K1" s="87" t="s">
        <v>25</v>
      </c>
      <c r="L1" s="87" t="s">
        <v>26</v>
      </c>
      <c r="M1" s="87" t="s">
        <v>27</v>
      </c>
      <c r="N1" s="87" t="s">
        <v>28</v>
      </c>
      <c r="O1" s="87" t="s">
        <v>29</v>
      </c>
      <c r="P1" s="87" t="s">
        <v>37</v>
      </c>
      <c r="Q1" s="87" t="s">
        <v>38</v>
      </c>
      <c r="R1" s="87" t="s">
        <v>81</v>
      </c>
      <c r="S1" s="87" t="s">
        <v>83</v>
      </c>
      <c r="T1" s="87" t="s">
        <v>39</v>
      </c>
      <c r="U1" s="116" t="s">
        <v>40</v>
      </c>
      <c r="V1" s="116" t="s">
        <v>41</v>
      </c>
      <c r="W1" s="116" t="s">
        <v>42</v>
      </c>
      <c r="X1" s="116" t="s">
        <v>46</v>
      </c>
      <c r="Y1" s="88" t="s">
        <v>84</v>
      </c>
      <c r="Z1" s="88" t="s">
        <v>43</v>
      </c>
      <c r="AA1" s="88" t="s">
        <v>44</v>
      </c>
      <c r="AB1" s="88" t="s">
        <v>45</v>
      </c>
      <c r="AC1" s="89" t="s">
        <v>48</v>
      </c>
      <c r="AD1" s="89" t="s">
        <v>49</v>
      </c>
      <c r="AE1" s="89" t="s">
        <v>50</v>
      </c>
      <c r="AF1" s="91" t="s">
        <v>85</v>
      </c>
      <c r="AG1" s="91" t="s">
        <v>86</v>
      </c>
      <c r="AH1" s="91" t="s">
        <v>87</v>
      </c>
      <c r="AI1" s="91" t="s">
        <v>47</v>
      </c>
      <c r="AJ1" s="86" t="s">
        <v>51</v>
      </c>
      <c r="AK1" s="84" t="s">
        <v>30</v>
      </c>
    </row>
    <row r="2" spans="1:37" s="24" customFormat="1">
      <c r="A2" s="107" t="s">
        <v>67</v>
      </c>
      <c r="C2" s="24" t="s">
        <v>3</v>
      </c>
      <c r="U2" s="117"/>
      <c r="V2" s="117"/>
      <c r="W2" s="117"/>
      <c r="X2" s="117"/>
    </row>
    <row r="3" spans="1:37">
      <c r="A3" s="26">
        <v>1.0000000000000001E-5</v>
      </c>
      <c r="B3" s="5">
        <f t="shared" ref="B3:B33" si="0">AK3+A3</f>
        <v>49253.578093843309</v>
      </c>
      <c r="C3" s="82" t="s">
        <v>110</v>
      </c>
      <c r="D3" s="82" t="s">
        <v>127</v>
      </c>
      <c r="E3" s="82" t="s">
        <v>74</v>
      </c>
      <c r="F3" s="119">
        <f>COUNTIF(H3:AB3,"&gt;1")</f>
        <v>6</v>
      </c>
      <c r="G3" s="119">
        <f>COUNTIF(AF3:AJ3,"&gt;1")</f>
        <v>5</v>
      </c>
      <c r="H3" s="7">
        <f t="shared" ref="H3:H62" si="1">IF(ISERROR(VLOOKUP($C3,_tri1,5,FALSE)),0,(VLOOKUP($C3,_tri1,5,FALSE)))</f>
        <v>10000</v>
      </c>
      <c r="I3" s="7">
        <f t="shared" ref="I3:I62" si="2">IF(ISERROR(VLOOKUP($C3,_tri2,5,FALSE)),0,(VLOOKUP($C3,_tri2,5,FALSE)))</f>
        <v>9818.4019370460046</v>
      </c>
      <c r="J3" s="7">
        <f t="shared" ref="J3:J62" si="3">IF(ISERROR(VLOOKUP($C3,_tri3,5,FALSE)),0,(VLOOKUP($C3,_tri3,5,FALSE)))</f>
        <v>0</v>
      </c>
      <c r="K3" s="7">
        <f t="shared" ref="K3:K62" si="4">IF(ISERROR(VLOOKUP($C3,_tri4,5,FALSE)),0,(VLOOKUP($C3,_tri4,5,FALSE)))</f>
        <v>9821.5251487290443</v>
      </c>
      <c r="L3" s="7">
        <f t="shared" ref="L3:L62" si="5">IF(ISERROR(VLOOKUP($C3,_tri5,5,FALSE)),0,(VLOOKUP($C3,_tri5,5,FALSE)))</f>
        <v>0</v>
      </c>
      <c r="M3" s="7">
        <f t="shared" ref="M3:M62" si="6">IF(ISERROR(VLOOKUP($C3,_tri6,5,FALSE)),0,(VLOOKUP($C3,_tri6,5,FALSE)))</f>
        <v>0</v>
      </c>
      <c r="N3" s="7">
        <f t="shared" ref="N3:N62" si="7">IF(ISERROR(VLOOKUP($C3,_tri7,5,FALSE)),0,(VLOOKUP($C3,_tri7,5,FALSE)))</f>
        <v>9510.7201759208328</v>
      </c>
      <c r="O3" s="7">
        <f t="shared" ref="O3:O62" si="8">IF(ISERROR(VLOOKUP($C3,_tri8,5,FALSE)),0,(VLOOKUP($C3,_tri8,5,FALSE)))</f>
        <v>0</v>
      </c>
      <c r="P3" s="7">
        <f t="shared" ref="P3:P62" si="9">IF(ISERROR(VLOOKUP($C3,_tri9,5,FALSE)),0,(VLOOKUP($C3,_tri9,5,FALSE)))</f>
        <v>9613.6509980682549</v>
      </c>
      <c r="Q3" s="7">
        <f t="shared" ref="Q3:Q62" si="10">IF(ISERROR(VLOOKUP($C3,_tri10,5,FALSE)),0,(VLOOKUP($C3,_tri10,5,FALSE)))</f>
        <v>0</v>
      </c>
      <c r="R3" s="7">
        <f t="shared" ref="R3:R62" si="11">IF(ISERROR(VLOOKUP($C3,_Tri12,5,FALSE)),0,(VLOOKUP($C3,_Tri12,5,FALSE)))</f>
        <v>0</v>
      </c>
      <c r="S3" s="7">
        <f t="shared" ref="S3:S62" si="12">IF(ISERROR(VLOOKUP($C3,_tri13,5,FALSE)),0,(VLOOKUP($C3,_tri13,5,FALSE)))</f>
        <v>0</v>
      </c>
      <c r="T3" s="7">
        <f t="shared" ref="T3:T62" si="13">IF(ISERROR(VLOOKUP($C3,_tri11,5,FALSE)),0,(VLOOKUP($C3,_tri11,5,FALSE)))</f>
        <v>0</v>
      </c>
      <c r="U3" s="118">
        <f t="shared" ref="U3:U62" si="14">IF(ISERROR(VLOOKUP($C3,aqua1,5,FALSE)),0,(VLOOKUP($C3,aqua1,5,FALSE)))</f>
        <v>10000</v>
      </c>
      <c r="V3" s="118">
        <f t="shared" ref="V3:V62" si="15">IF(ISERROR(VLOOKUP($C3,aqua2,5,FALSE)),0,(VLOOKUP($C3,aqua2,5,FALSE)))</f>
        <v>0</v>
      </c>
      <c r="W3" s="118">
        <f t="shared" ref="W3:W62" si="16">IF(ISERROR(VLOOKUP($C3,aqua3,5,FALSE)),0,(VLOOKUP($C3,aqua3,5,FALSE)))</f>
        <v>0</v>
      </c>
      <c r="X3" s="118">
        <f t="shared" ref="X3:X62" si="17">IF(ISERROR(VLOOKUP($C3,aqua4,5,FALSE)),0,(VLOOKUP($C3,aqua4,5,FALSE)))</f>
        <v>0</v>
      </c>
      <c r="Y3" s="79">
        <f t="shared" ref="Y3:Y62" si="18">IF(ISERROR(VLOOKUP($C3,_dua1,5,FALSE)),0,(VLOOKUP($C3,_dua1,5,FALSE)))</f>
        <v>0</v>
      </c>
      <c r="Z3" s="79">
        <f t="shared" ref="Z3:Z62" si="19">IF(ISERROR(VLOOKUP($C3,_dua2,5,FALSE)),0,(VLOOKUP($C3,_dua2,5,FALSE)))</f>
        <v>0</v>
      </c>
      <c r="AA3" s="79">
        <f t="shared" ref="AA3:AA62" si="20">IF(ISERROR(VLOOKUP($C3,_dua3,5,FALSE)),0,(VLOOKUP($C3,_dua3,5,FALSE)))</f>
        <v>0</v>
      </c>
      <c r="AB3" s="79">
        <f t="shared" ref="AB3:AB62" si="21">IF(ISERROR(VLOOKUP($C3,_dua4,5,FALSE)),0,(VLOOKUP($C3,_dua4,5,FALSE)))</f>
        <v>0</v>
      </c>
      <c r="AC3" s="90">
        <f t="shared" ref="AC3:AC33" si="22">LARGE(H3:T3,5)</f>
        <v>9510.7201759208328</v>
      </c>
      <c r="AD3" s="90">
        <f>LARGE(U3:X3,1)</f>
        <v>10000</v>
      </c>
      <c r="AE3" s="90">
        <f>LARGE(Y3:AB3,1)</f>
        <v>0</v>
      </c>
      <c r="AF3" s="92">
        <f t="shared" ref="AF3:AF33" si="23">LARGE(H3:T3,1)</f>
        <v>10000</v>
      </c>
      <c r="AG3" s="92">
        <f t="shared" ref="AG3:AG33" si="24">LARGE(H3:T3,2)</f>
        <v>9821.5251487290443</v>
      </c>
      <c r="AH3" s="92">
        <f t="shared" ref="AH3:AH33" si="25">LARGE(H3:T3,3)</f>
        <v>9818.4019370460046</v>
      </c>
      <c r="AI3" s="92">
        <f t="shared" ref="AI3:AI33" si="26">LARGE(H3:T3,4)</f>
        <v>9613.6509980682549</v>
      </c>
      <c r="AJ3" s="6">
        <f>LARGE(AC3:AE3,1)</f>
        <v>10000</v>
      </c>
      <c r="AK3" s="1">
        <f>SUM(AF3:AJ3)</f>
        <v>49253.578083843306</v>
      </c>
    </row>
    <row r="4" spans="1:37">
      <c r="A4" s="26">
        <v>2.0000000000000002E-5</v>
      </c>
      <c r="B4" s="5">
        <f t="shared" si="0"/>
        <v>49759.527987261717</v>
      </c>
      <c r="C4" s="146" t="s">
        <v>111</v>
      </c>
      <c r="D4" s="146" t="s">
        <v>127</v>
      </c>
      <c r="E4" s="82" t="s">
        <v>74</v>
      </c>
      <c r="F4" s="119">
        <f t="shared" ref="F4:F63" si="27">COUNTIF(H4:AB4,"&gt;1")</f>
        <v>7</v>
      </c>
      <c r="G4" s="119">
        <f t="shared" ref="G4:G63" si="28">COUNTIF(AF4:AJ4,"&gt;1")</f>
        <v>5</v>
      </c>
      <c r="H4" s="7">
        <f t="shared" si="1"/>
        <v>9938.1570810140856</v>
      </c>
      <c r="I4" s="7">
        <f t="shared" si="2"/>
        <v>9747.5961538461488</v>
      </c>
      <c r="J4" s="7">
        <f t="shared" si="3"/>
        <v>10000</v>
      </c>
      <c r="K4" s="7">
        <f t="shared" si="4"/>
        <v>9928.9229086932755</v>
      </c>
      <c r="L4" s="7">
        <f t="shared" si="5"/>
        <v>0</v>
      </c>
      <c r="M4" s="7">
        <f t="shared" si="6"/>
        <v>0</v>
      </c>
      <c r="N4" s="7">
        <f t="shared" si="7"/>
        <v>9851.9362186788167</v>
      </c>
      <c r="O4" s="7">
        <f t="shared" si="8"/>
        <v>0</v>
      </c>
      <c r="P4" s="7">
        <f t="shared" si="9"/>
        <v>10000</v>
      </c>
      <c r="Q4" s="7">
        <f t="shared" si="10"/>
        <v>0</v>
      </c>
      <c r="R4" s="7">
        <f t="shared" si="11"/>
        <v>0</v>
      </c>
      <c r="S4" s="7">
        <f t="shared" si="12"/>
        <v>0</v>
      </c>
      <c r="T4" s="7">
        <f t="shared" si="13"/>
        <v>0</v>
      </c>
      <c r="U4" s="118">
        <f t="shared" si="14"/>
        <v>9892.4479775543587</v>
      </c>
      <c r="V4" s="118">
        <f t="shared" si="15"/>
        <v>0</v>
      </c>
      <c r="W4" s="118">
        <f t="shared" si="16"/>
        <v>0</v>
      </c>
      <c r="X4" s="118">
        <f t="shared" si="17"/>
        <v>0</v>
      </c>
      <c r="Y4" s="79">
        <f t="shared" si="18"/>
        <v>0</v>
      </c>
      <c r="Z4" s="79">
        <f t="shared" si="19"/>
        <v>0</v>
      </c>
      <c r="AA4" s="79">
        <f t="shared" si="20"/>
        <v>0</v>
      </c>
      <c r="AB4" s="79">
        <f t="shared" si="21"/>
        <v>0</v>
      </c>
      <c r="AC4" s="90">
        <f t="shared" si="22"/>
        <v>9851.9362186788167</v>
      </c>
      <c r="AD4" s="90">
        <f t="shared" ref="AD4:AD63" si="29">LARGE(U4:X4,1)</f>
        <v>9892.4479775543587</v>
      </c>
      <c r="AE4" s="90">
        <f t="shared" ref="AE4:AE63" si="30">LARGE(Y4:AB4,1)</f>
        <v>0</v>
      </c>
      <c r="AF4" s="92">
        <f t="shared" si="23"/>
        <v>10000</v>
      </c>
      <c r="AG4" s="92">
        <f t="shared" si="24"/>
        <v>10000</v>
      </c>
      <c r="AH4" s="92">
        <f t="shared" si="25"/>
        <v>9938.1570810140856</v>
      </c>
      <c r="AI4" s="92">
        <f t="shared" si="26"/>
        <v>9928.9229086932755</v>
      </c>
      <c r="AJ4" s="6">
        <f t="shared" ref="AJ4:AJ63" si="31">LARGE(AC4:AE4,1)</f>
        <v>9892.4479775543587</v>
      </c>
      <c r="AK4" s="1">
        <f t="shared" ref="AK4:AK63" si="32">SUM(AF4:AJ4)</f>
        <v>49759.527967261718</v>
      </c>
    </row>
    <row r="5" spans="1:37">
      <c r="A5" s="26">
        <v>3.0000000000000004E-5</v>
      </c>
      <c r="B5" s="5">
        <f t="shared" si="0"/>
        <v>47105.323754050973</v>
      </c>
      <c r="C5" s="82" t="s">
        <v>112</v>
      </c>
      <c r="D5" s="82" t="s">
        <v>126</v>
      </c>
      <c r="E5" s="82" t="s">
        <v>74</v>
      </c>
      <c r="F5" s="119">
        <f t="shared" si="27"/>
        <v>8</v>
      </c>
      <c r="G5" s="119">
        <f t="shared" si="28"/>
        <v>5</v>
      </c>
      <c r="H5" s="7">
        <f t="shared" si="1"/>
        <v>0</v>
      </c>
      <c r="I5" s="7">
        <f t="shared" si="2"/>
        <v>9086.8347338935546</v>
      </c>
      <c r="J5" s="7">
        <f t="shared" si="3"/>
        <v>0</v>
      </c>
      <c r="K5" s="7">
        <f t="shared" si="4"/>
        <v>9312.8205128205136</v>
      </c>
      <c r="L5" s="7">
        <f t="shared" si="5"/>
        <v>0</v>
      </c>
      <c r="M5" s="7">
        <f t="shared" si="6"/>
        <v>0</v>
      </c>
      <c r="N5" s="7">
        <f t="shared" si="7"/>
        <v>9192.3485653560037</v>
      </c>
      <c r="O5" s="7">
        <f t="shared" si="8"/>
        <v>9724.2380261248181</v>
      </c>
      <c r="P5" s="7">
        <f t="shared" si="9"/>
        <v>8897.4970202622171</v>
      </c>
      <c r="Q5" s="7">
        <f t="shared" si="10"/>
        <v>0</v>
      </c>
      <c r="R5" s="7">
        <f t="shared" si="11"/>
        <v>0</v>
      </c>
      <c r="S5" s="7">
        <f t="shared" si="12"/>
        <v>0</v>
      </c>
      <c r="T5" s="7">
        <f t="shared" si="13"/>
        <v>0</v>
      </c>
      <c r="U5" s="118">
        <f t="shared" si="14"/>
        <v>9685.2466521689385</v>
      </c>
      <c r="V5" s="118">
        <f t="shared" si="15"/>
        <v>9789.0818858560724</v>
      </c>
      <c r="W5" s="118">
        <f t="shared" si="16"/>
        <v>0</v>
      </c>
      <c r="X5" s="118">
        <f t="shared" si="17"/>
        <v>0</v>
      </c>
      <c r="Y5" s="79">
        <f t="shared" si="18"/>
        <v>9701.2696041822237</v>
      </c>
      <c r="Z5" s="79">
        <f t="shared" si="19"/>
        <v>0</v>
      </c>
      <c r="AA5" s="79">
        <f t="shared" si="20"/>
        <v>0</v>
      </c>
      <c r="AB5" s="79">
        <f t="shared" si="21"/>
        <v>0</v>
      </c>
      <c r="AC5" s="90">
        <f t="shared" si="22"/>
        <v>8897.4970202622171</v>
      </c>
      <c r="AD5" s="90">
        <f t="shared" si="29"/>
        <v>9789.0818858560724</v>
      </c>
      <c r="AE5" s="90">
        <f t="shared" si="30"/>
        <v>9701.2696041822237</v>
      </c>
      <c r="AF5" s="92">
        <f t="shared" si="23"/>
        <v>9724.2380261248181</v>
      </c>
      <c r="AG5" s="92">
        <f t="shared" si="24"/>
        <v>9312.8205128205136</v>
      </c>
      <c r="AH5" s="92">
        <f t="shared" si="25"/>
        <v>9192.3485653560037</v>
      </c>
      <c r="AI5" s="92">
        <f t="shared" si="26"/>
        <v>9086.8347338935546</v>
      </c>
      <c r="AJ5" s="6">
        <f t="shared" si="31"/>
        <v>9789.0818858560724</v>
      </c>
      <c r="AK5" s="1">
        <f t="shared" si="32"/>
        <v>47105.32372405097</v>
      </c>
    </row>
    <row r="6" spans="1:37">
      <c r="A6" s="26">
        <v>4.0000000000000003E-5</v>
      </c>
      <c r="B6" s="5">
        <f t="shared" si="0"/>
        <v>8694.1334007315327</v>
      </c>
      <c r="C6" s="82" t="s">
        <v>113</v>
      </c>
      <c r="D6" s="82" t="s">
        <v>128</v>
      </c>
      <c r="E6" s="82" t="s">
        <v>74</v>
      </c>
      <c r="F6" s="119">
        <f t="shared" si="27"/>
        <v>2</v>
      </c>
      <c r="G6" s="119">
        <f t="shared" si="28"/>
        <v>1</v>
      </c>
      <c r="H6" s="7">
        <f t="shared" si="1"/>
        <v>0</v>
      </c>
      <c r="I6" s="7">
        <f t="shared" si="2"/>
        <v>0</v>
      </c>
      <c r="J6" s="7">
        <f t="shared" si="3"/>
        <v>0</v>
      </c>
      <c r="K6" s="7">
        <f t="shared" si="4"/>
        <v>0</v>
      </c>
      <c r="L6" s="7">
        <f t="shared" si="5"/>
        <v>0</v>
      </c>
      <c r="M6" s="7">
        <f t="shared" si="6"/>
        <v>0</v>
      </c>
      <c r="N6" s="7">
        <f t="shared" si="7"/>
        <v>0</v>
      </c>
      <c r="O6" s="7">
        <f t="shared" si="8"/>
        <v>0</v>
      </c>
      <c r="P6" s="7">
        <f t="shared" si="9"/>
        <v>0</v>
      </c>
      <c r="Q6" s="7">
        <f t="shared" si="10"/>
        <v>0</v>
      </c>
      <c r="R6" s="7">
        <f t="shared" si="11"/>
        <v>0</v>
      </c>
      <c r="S6" s="7">
        <f t="shared" si="12"/>
        <v>0</v>
      </c>
      <c r="T6" s="7">
        <f t="shared" si="13"/>
        <v>0</v>
      </c>
      <c r="U6" s="118">
        <f t="shared" si="14"/>
        <v>8694.1333607315319</v>
      </c>
      <c r="V6" s="118">
        <f t="shared" si="15"/>
        <v>0</v>
      </c>
      <c r="W6" s="118">
        <f t="shared" si="16"/>
        <v>0</v>
      </c>
      <c r="X6" s="118">
        <f t="shared" si="17"/>
        <v>0</v>
      </c>
      <c r="Y6" s="79">
        <f t="shared" si="18"/>
        <v>7718.3600713012465</v>
      </c>
      <c r="Z6" s="79">
        <f t="shared" si="19"/>
        <v>0</v>
      </c>
      <c r="AA6" s="79">
        <f t="shared" si="20"/>
        <v>0</v>
      </c>
      <c r="AB6" s="79">
        <f t="shared" si="21"/>
        <v>0</v>
      </c>
      <c r="AC6" s="90">
        <f t="shared" si="22"/>
        <v>0</v>
      </c>
      <c r="AD6" s="90">
        <f t="shared" si="29"/>
        <v>8694.1333607315319</v>
      </c>
      <c r="AE6" s="90">
        <f t="shared" si="30"/>
        <v>7718.3600713012465</v>
      </c>
      <c r="AF6" s="92">
        <f t="shared" si="23"/>
        <v>0</v>
      </c>
      <c r="AG6" s="92">
        <f t="shared" si="24"/>
        <v>0</v>
      </c>
      <c r="AH6" s="92">
        <f t="shared" si="25"/>
        <v>0</v>
      </c>
      <c r="AI6" s="92">
        <f t="shared" si="26"/>
        <v>0</v>
      </c>
      <c r="AJ6" s="6">
        <f t="shared" si="31"/>
        <v>8694.1333607315319</v>
      </c>
      <c r="AK6" s="1">
        <f t="shared" si="32"/>
        <v>8694.1333607315319</v>
      </c>
    </row>
    <row r="7" spans="1:37">
      <c r="A7" s="26">
        <v>5.0000000000000002E-5</v>
      </c>
      <c r="B7" s="5">
        <f t="shared" si="0"/>
        <v>41469.237506152014</v>
      </c>
      <c r="C7" s="82" t="s">
        <v>114</v>
      </c>
      <c r="D7" s="82" t="s">
        <v>130</v>
      </c>
      <c r="E7" s="82" t="s">
        <v>74</v>
      </c>
      <c r="F7" s="119">
        <f t="shared" si="27"/>
        <v>7</v>
      </c>
      <c r="G7" s="119">
        <f t="shared" si="28"/>
        <v>5</v>
      </c>
      <c r="H7" s="7">
        <f t="shared" si="1"/>
        <v>0</v>
      </c>
      <c r="I7" s="7">
        <f t="shared" si="2"/>
        <v>7329.4170808856588</v>
      </c>
      <c r="J7" s="7">
        <f t="shared" si="3"/>
        <v>0</v>
      </c>
      <c r="K7" s="7">
        <f t="shared" si="4"/>
        <v>7604.6901172529315</v>
      </c>
      <c r="L7" s="7">
        <f t="shared" si="5"/>
        <v>0</v>
      </c>
      <c r="M7" s="7">
        <f t="shared" si="6"/>
        <v>8531.5712187958943</v>
      </c>
      <c r="N7" s="7">
        <f t="shared" si="7"/>
        <v>7935.7798165137601</v>
      </c>
      <c r="O7" s="7">
        <f t="shared" si="8"/>
        <v>0</v>
      </c>
      <c r="P7" s="7">
        <f t="shared" si="9"/>
        <v>8244.064053009386</v>
      </c>
      <c r="Q7" s="7">
        <f t="shared" si="10"/>
        <v>0</v>
      </c>
      <c r="R7" s="7">
        <f t="shared" si="11"/>
        <v>0</v>
      </c>
      <c r="S7" s="7">
        <f t="shared" si="12"/>
        <v>0</v>
      </c>
      <c r="T7" s="7">
        <f t="shared" si="13"/>
        <v>0</v>
      </c>
      <c r="U7" s="118">
        <f t="shared" si="14"/>
        <v>8645.2799346138127</v>
      </c>
      <c r="V7" s="118">
        <f t="shared" si="15"/>
        <v>9153.1322505800417</v>
      </c>
      <c r="W7" s="118">
        <f t="shared" si="16"/>
        <v>0</v>
      </c>
      <c r="X7" s="118">
        <f t="shared" si="17"/>
        <v>0</v>
      </c>
      <c r="Y7" s="79">
        <f t="shared" si="18"/>
        <v>0</v>
      </c>
      <c r="Z7" s="79">
        <f t="shared" si="19"/>
        <v>0</v>
      </c>
      <c r="AA7" s="79">
        <f t="shared" si="20"/>
        <v>0</v>
      </c>
      <c r="AB7" s="79">
        <f t="shared" si="21"/>
        <v>0</v>
      </c>
      <c r="AC7" s="90">
        <f t="shared" si="22"/>
        <v>7329.4170808856588</v>
      </c>
      <c r="AD7" s="90">
        <f t="shared" si="29"/>
        <v>9153.1322505800417</v>
      </c>
      <c r="AE7" s="90">
        <f t="shared" si="30"/>
        <v>0</v>
      </c>
      <c r="AF7" s="92">
        <f t="shared" si="23"/>
        <v>8531.5712187958943</v>
      </c>
      <c r="AG7" s="92">
        <f t="shared" si="24"/>
        <v>8244.064053009386</v>
      </c>
      <c r="AH7" s="92">
        <f t="shared" si="25"/>
        <v>7935.7798165137601</v>
      </c>
      <c r="AI7" s="92">
        <f t="shared" si="26"/>
        <v>7604.6901172529315</v>
      </c>
      <c r="AJ7" s="6">
        <f t="shared" si="31"/>
        <v>9153.1322505800417</v>
      </c>
      <c r="AK7" s="1">
        <f t="shared" si="32"/>
        <v>41469.237456152012</v>
      </c>
    </row>
    <row r="8" spans="1:37">
      <c r="A8" s="26">
        <v>6.0000000000000002E-5</v>
      </c>
      <c r="B8" s="5">
        <f t="shared" si="0"/>
        <v>18212.657844011213</v>
      </c>
      <c r="C8" s="82" t="s">
        <v>115</v>
      </c>
      <c r="D8" s="82" t="s">
        <v>128</v>
      </c>
      <c r="E8" s="82" t="s">
        <v>74</v>
      </c>
      <c r="F8" s="119">
        <f t="shared" si="27"/>
        <v>3</v>
      </c>
      <c r="G8" s="119">
        <f t="shared" si="28"/>
        <v>2</v>
      </c>
      <c r="H8" s="7">
        <f t="shared" si="1"/>
        <v>0</v>
      </c>
      <c r="I8" s="7">
        <f t="shared" si="2"/>
        <v>0</v>
      </c>
      <c r="J8" s="7">
        <f t="shared" si="3"/>
        <v>0</v>
      </c>
      <c r="K8" s="7">
        <f t="shared" si="4"/>
        <v>0</v>
      </c>
      <c r="L8" s="7">
        <f t="shared" si="5"/>
        <v>0</v>
      </c>
      <c r="M8" s="7">
        <f t="shared" si="6"/>
        <v>0</v>
      </c>
      <c r="N8" s="7">
        <f t="shared" si="7"/>
        <v>0</v>
      </c>
      <c r="O8" s="7">
        <f t="shared" si="8"/>
        <v>9103.2608695652161</v>
      </c>
      <c r="P8" s="7">
        <f t="shared" si="9"/>
        <v>0</v>
      </c>
      <c r="Q8" s="7">
        <f t="shared" si="10"/>
        <v>0</v>
      </c>
      <c r="R8" s="7">
        <f t="shared" si="11"/>
        <v>0</v>
      </c>
      <c r="S8" s="7">
        <f t="shared" si="12"/>
        <v>0</v>
      </c>
      <c r="T8" s="7">
        <f t="shared" si="13"/>
        <v>0</v>
      </c>
      <c r="U8" s="118">
        <f t="shared" si="14"/>
        <v>8440.897755610973</v>
      </c>
      <c r="V8" s="118">
        <f t="shared" si="15"/>
        <v>0</v>
      </c>
      <c r="W8" s="118">
        <f t="shared" si="16"/>
        <v>0</v>
      </c>
      <c r="X8" s="118">
        <f t="shared" si="17"/>
        <v>0</v>
      </c>
      <c r="Y8" s="79">
        <f t="shared" si="18"/>
        <v>9109.3969144460007</v>
      </c>
      <c r="Z8" s="79">
        <f t="shared" si="19"/>
        <v>0</v>
      </c>
      <c r="AA8" s="79">
        <f t="shared" si="20"/>
        <v>0</v>
      </c>
      <c r="AB8" s="79">
        <f t="shared" si="21"/>
        <v>0</v>
      </c>
      <c r="AC8" s="90">
        <f t="shared" si="22"/>
        <v>0</v>
      </c>
      <c r="AD8" s="90">
        <f t="shared" si="29"/>
        <v>8440.897755610973</v>
      </c>
      <c r="AE8" s="90">
        <f t="shared" si="30"/>
        <v>9109.3969144460007</v>
      </c>
      <c r="AF8" s="92">
        <f t="shared" si="23"/>
        <v>9103.2608695652161</v>
      </c>
      <c r="AG8" s="92">
        <f t="shared" si="24"/>
        <v>0</v>
      </c>
      <c r="AH8" s="92">
        <f t="shared" si="25"/>
        <v>0</v>
      </c>
      <c r="AI8" s="92">
        <f t="shared" si="26"/>
        <v>0</v>
      </c>
      <c r="AJ8" s="6">
        <f t="shared" si="31"/>
        <v>9109.3969144460007</v>
      </c>
      <c r="AK8" s="1">
        <f t="shared" si="32"/>
        <v>18212.657784011215</v>
      </c>
    </row>
    <row r="9" spans="1:37">
      <c r="A9" s="26">
        <v>7.0000000000000007E-5</v>
      </c>
      <c r="B9" s="5">
        <f t="shared" si="0"/>
        <v>47286.385166344517</v>
      </c>
      <c r="C9" s="82" t="s">
        <v>116</v>
      </c>
      <c r="D9" s="82" t="s">
        <v>126</v>
      </c>
      <c r="E9" s="82" t="s">
        <v>74</v>
      </c>
      <c r="F9" s="119">
        <f t="shared" si="27"/>
        <v>10</v>
      </c>
      <c r="G9" s="119">
        <f t="shared" si="28"/>
        <v>5</v>
      </c>
      <c r="H9" s="7">
        <f t="shared" si="1"/>
        <v>8844.2487616949147</v>
      </c>
      <c r="I9" s="7">
        <f t="shared" si="2"/>
        <v>8687.7343331547891</v>
      </c>
      <c r="J9" s="7">
        <f t="shared" si="3"/>
        <v>9107.3970906839986</v>
      </c>
      <c r="K9" s="7">
        <f t="shared" si="4"/>
        <v>9241.73027989822</v>
      </c>
      <c r="L9" s="7">
        <f t="shared" si="5"/>
        <v>9977.5659001682561</v>
      </c>
      <c r="M9" s="7">
        <f t="shared" si="6"/>
        <v>0</v>
      </c>
      <c r="N9" s="7">
        <f t="shared" si="7"/>
        <v>9081.3648293963251</v>
      </c>
      <c r="O9" s="7">
        <f t="shared" si="8"/>
        <v>0</v>
      </c>
      <c r="P9" s="7">
        <f t="shared" si="9"/>
        <v>8536.3064608347631</v>
      </c>
      <c r="Q9" s="7">
        <f t="shared" si="10"/>
        <v>0</v>
      </c>
      <c r="R9" s="7">
        <f t="shared" si="11"/>
        <v>0</v>
      </c>
      <c r="S9" s="7">
        <f t="shared" si="12"/>
        <v>0</v>
      </c>
      <c r="T9" s="7">
        <f t="shared" si="13"/>
        <v>0</v>
      </c>
      <c r="U9" s="118">
        <f t="shared" si="14"/>
        <v>8335.3033884948763</v>
      </c>
      <c r="V9" s="118">
        <f t="shared" si="15"/>
        <v>9048.1651376146638</v>
      </c>
      <c r="W9" s="118">
        <f t="shared" si="16"/>
        <v>0</v>
      </c>
      <c r="X9" s="118">
        <f t="shared" si="17"/>
        <v>0</v>
      </c>
      <c r="Y9" s="79">
        <f t="shared" si="18"/>
        <v>9878.3269961977167</v>
      </c>
      <c r="Z9" s="79">
        <f t="shared" si="19"/>
        <v>0</v>
      </c>
      <c r="AA9" s="79">
        <f t="shared" si="20"/>
        <v>0</v>
      </c>
      <c r="AB9" s="79">
        <f t="shared" si="21"/>
        <v>0</v>
      </c>
      <c r="AC9" s="90">
        <f t="shared" si="22"/>
        <v>8844.2487616949147</v>
      </c>
      <c r="AD9" s="90">
        <f t="shared" si="29"/>
        <v>9048.1651376146638</v>
      </c>
      <c r="AE9" s="90">
        <f t="shared" si="30"/>
        <v>9878.3269961977167</v>
      </c>
      <c r="AF9" s="92">
        <f t="shared" si="23"/>
        <v>9977.5659001682561</v>
      </c>
      <c r="AG9" s="92">
        <f t="shared" si="24"/>
        <v>9241.73027989822</v>
      </c>
      <c r="AH9" s="92">
        <f t="shared" si="25"/>
        <v>9107.3970906839986</v>
      </c>
      <c r="AI9" s="92">
        <f t="shared" si="26"/>
        <v>9081.3648293963251</v>
      </c>
      <c r="AJ9" s="6">
        <f t="shared" si="31"/>
        <v>9878.3269961977167</v>
      </c>
      <c r="AK9" s="1">
        <f t="shared" si="32"/>
        <v>47286.385096344515</v>
      </c>
    </row>
    <row r="10" spans="1:37">
      <c r="A10" s="26">
        <v>8.0000000000000007E-5</v>
      </c>
      <c r="B10" s="5">
        <f t="shared" si="0"/>
        <v>8136.5385415384626</v>
      </c>
      <c r="C10" s="82" t="s">
        <v>117</v>
      </c>
      <c r="D10" s="82" t="s">
        <v>129</v>
      </c>
      <c r="E10" s="82" t="s">
        <v>74</v>
      </c>
      <c r="F10" s="119">
        <f t="shared" si="27"/>
        <v>1</v>
      </c>
      <c r="G10" s="119">
        <f t="shared" si="28"/>
        <v>1</v>
      </c>
      <c r="H10" s="7">
        <f t="shared" si="1"/>
        <v>0</v>
      </c>
      <c r="I10" s="7">
        <f t="shared" si="2"/>
        <v>0</v>
      </c>
      <c r="J10" s="7">
        <f t="shared" si="3"/>
        <v>0</v>
      </c>
      <c r="K10" s="7">
        <f t="shared" si="4"/>
        <v>0</v>
      </c>
      <c r="L10" s="7">
        <f t="shared" si="5"/>
        <v>0</v>
      </c>
      <c r="M10" s="7">
        <f t="shared" si="6"/>
        <v>0</v>
      </c>
      <c r="N10" s="7">
        <f t="shared" si="7"/>
        <v>0</v>
      </c>
      <c r="O10" s="7">
        <f t="shared" si="8"/>
        <v>0</v>
      </c>
      <c r="P10" s="7">
        <f t="shared" si="9"/>
        <v>0</v>
      </c>
      <c r="Q10" s="7">
        <f t="shared" si="10"/>
        <v>0</v>
      </c>
      <c r="R10" s="7">
        <f t="shared" si="11"/>
        <v>0</v>
      </c>
      <c r="S10" s="7">
        <f t="shared" si="12"/>
        <v>0</v>
      </c>
      <c r="T10" s="7">
        <f t="shared" si="13"/>
        <v>0</v>
      </c>
      <c r="U10" s="118">
        <f t="shared" si="14"/>
        <v>8136.5384615384628</v>
      </c>
      <c r="V10" s="118">
        <f t="shared" si="15"/>
        <v>0</v>
      </c>
      <c r="W10" s="118">
        <f t="shared" si="16"/>
        <v>0</v>
      </c>
      <c r="X10" s="118">
        <f t="shared" si="17"/>
        <v>0</v>
      </c>
      <c r="Y10" s="79">
        <f t="shared" si="18"/>
        <v>0</v>
      </c>
      <c r="Z10" s="79">
        <f t="shared" si="19"/>
        <v>0</v>
      </c>
      <c r="AA10" s="79">
        <f t="shared" si="20"/>
        <v>0</v>
      </c>
      <c r="AB10" s="79">
        <f t="shared" si="21"/>
        <v>0</v>
      </c>
      <c r="AC10" s="90">
        <f t="shared" si="22"/>
        <v>0</v>
      </c>
      <c r="AD10" s="90">
        <f t="shared" si="29"/>
        <v>8136.5384615384628</v>
      </c>
      <c r="AE10" s="90">
        <f t="shared" si="30"/>
        <v>0</v>
      </c>
      <c r="AF10" s="92">
        <f t="shared" si="23"/>
        <v>0</v>
      </c>
      <c r="AG10" s="92">
        <f t="shared" si="24"/>
        <v>0</v>
      </c>
      <c r="AH10" s="92">
        <f t="shared" si="25"/>
        <v>0</v>
      </c>
      <c r="AI10" s="92">
        <f t="shared" si="26"/>
        <v>0</v>
      </c>
      <c r="AJ10" s="6">
        <f t="shared" si="31"/>
        <v>8136.5384615384628</v>
      </c>
      <c r="AK10" s="1">
        <f t="shared" si="32"/>
        <v>8136.5384615384628</v>
      </c>
    </row>
    <row r="11" spans="1:37">
      <c r="A11" s="26">
        <v>9.0000000000000006E-5</v>
      </c>
      <c r="B11" s="5">
        <f t="shared" si="0"/>
        <v>16353.257757769539</v>
      </c>
      <c r="C11" s="82" t="s">
        <v>118</v>
      </c>
      <c r="D11" s="82" t="s">
        <v>128</v>
      </c>
      <c r="E11" s="82" t="s">
        <v>74</v>
      </c>
      <c r="F11" s="119">
        <f t="shared" si="27"/>
        <v>3</v>
      </c>
      <c r="G11" s="119">
        <f t="shared" si="28"/>
        <v>2</v>
      </c>
      <c r="H11" s="7">
        <f t="shared" si="1"/>
        <v>0</v>
      </c>
      <c r="I11" s="7">
        <f t="shared" si="2"/>
        <v>0</v>
      </c>
      <c r="J11" s="7">
        <f t="shared" si="3"/>
        <v>7784.6560846560842</v>
      </c>
      <c r="K11" s="7">
        <f t="shared" si="4"/>
        <v>0</v>
      </c>
      <c r="L11" s="7">
        <f t="shared" si="5"/>
        <v>0</v>
      </c>
      <c r="M11" s="7">
        <f t="shared" si="6"/>
        <v>0</v>
      </c>
      <c r="N11" s="7">
        <f t="shared" si="7"/>
        <v>0</v>
      </c>
      <c r="O11" s="7">
        <f t="shared" si="8"/>
        <v>0</v>
      </c>
      <c r="P11" s="7">
        <f t="shared" si="9"/>
        <v>0</v>
      </c>
      <c r="Q11" s="7">
        <f t="shared" si="10"/>
        <v>0</v>
      </c>
      <c r="R11" s="7">
        <f t="shared" si="11"/>
        <v>0</v>
      </c>
      <c r="S11" s="7">
        <f t="shared" si="12"/>
        <v>0</v>
      </c>
      <c r="T11" s="7">
        <f t="shared" si="13"/>
        <v>0</v>
      </c>
      <c r="U11" s="118">
        <f t="shared" si="14"/>
        <v>8097.6076555023919</v>
      </c>
      <c r="V11" s="118">
        <f t="shared" si="15"/>
        <v>0</v>
      </c>
      <c r="W11" s="118">
        <f t="shared" si="16"/>
        <v>0</v>
      </c>
      <c r="X11" s="118">
        <f t="shared" si="17"/>
        <v>0</v>
      </c>
      <c r="Y11" s="79">
        <f t="shared" si="18"/>
        <v>8568.6015831134555</v>
      </c>
      <c r="Z11" s="79">
        <f t="shared" si="19"/>
        <v>0</v>
      </c>
      <c r="AA11" s="79">
        <f t="shared" si="20"/>
        <v>0</v>
      </c>
      <c r="AB11" s="79">
        <f t="shared" si="21"/>
        <v>0</v>
      </c>
      <c r="AC11" s="90">
        <f t="shared" si="22"/>
        <v>0</v>
      </c>
      <c r="AD11" s="90">
        <f t="shared" si="29"/>
        <v>8097.6076555023919</v>
      </c>
      <c r="AE11" s="90">
        <f t="shared" si="30"/>
        <v>8568.6015831134555</v>
      </c>
      <c r="AF11" s="92">
        <f t="shared" si="23"/>
        <v>7784.6560846560842</v>
      </c>
      <c r="AG11" s="92">
        <f t="shared" si="24"/>
        <v>0</v>
      </c>
      <c r="AH11" s="92">
        <f t="shared" si="25"/>
        <v>0</v>
      </c>
      <c r="AI11" s="92">
        <f t="shared" si="26"/>
        <v>0</v>
      </c>
      <c r="AJ11" s="6">
        <f t="shared" si="31"/>
        <v>8568.6015831134555</v>
      </c>
      <c r="AK11" s="1">
        <f t="shared" si="32"/>
        <v>16353.25766776954</v>
      </c>
    </row>
    <row r="12" spans="1:37">
      <c r="A12" s="26">
        <v>1E-4</v>
      </c>
      <c r="B12" s="5">
        <f t="shared" si="0"/>
        <v>30665.806463100351</v>
      </c>
      <c r="C12" s="82" t="s">
        <v>119</v>
      </c>
      <c r="D12" s="82" t="s">
        <v>131</v>
      </c>
      <c r="E12" s="82" t="s">
        <v>74</v>
      </c>
      <c r="F12" s="119">
        <f t="shared" si="27"/>
        <v>5</v>
      </c>
      <c r="G12" s="119">
        <f t="shared" si="28"/>
        <v>4</v>
      </c>
      <c r="H12" s="7">
        <f t="shared" si="1"/>
        <v>0</v>
      </c>
      <c r="I12" s="7">
        <f t="shared" si="2"/>
        <v>0</v>
      </c>
      <c r="J12" s="7">
        <f t="shared" si="3"/>
        <v>7457.171819564117</v>
      </c>
      <c r="K12" s="7">
        <f t="shared" si="4"/>
        <v>7747.4402730375441</v>
      </c>
      <c r="L12" s="7">
        <f t="shared" si="5"/>
        <v>0</v>
      </c>
      <c r="M12" s="7">
        <f t="shared" si="6"/>
        <v>0</v>
      </c>
      <c r="N12" s="7">
        <f t="shared" si="7"/>
        <v>0</v>
      </c>
      <c r="O12" s="7">
        <f t="shared" si="8"/>
        <v>7366.6849917537102</v>
      </c>
      <c r="P12" s="7">
        <f t="shared" si="9"/>
        <v>0</v>
      </c>
      <c r="Q12" s="7">
        <f t="shared" si="10"/>
        <v>0</v>
      </c>
      <c r="R12" s="7">
        <f t="shared" si="11"/>
        <v>0</v>
      </c>
      <c r="S12" s="7">
        <f t="shared" si="12"/>
        <v>0</v>
      </c>
      <c r="T12" s="7">
        <f t="shared" si="13"/>
        <v>0</v>
      </c>
      <c r="U12" s="118">
        <f t="shared" si="14"/>
        <v>8094.5092787449794</v>
      </c>
      <c r="V12" s="118">
        <f t="shared" si="15"/>
        <v>7905.8116232464818</v>
      </c>
      <c r="W12" s="118">
        <f t="shared" si="16"/>
        <v>0</v>
      </c>
      <c r="X12" s="118">
        <f t="shared" si="17"/>
        <v>0</v>
      </c>
      <c r="Y12" s="79">
        <f t="shared" si="18"/>
        <v>0</v>
      </c>
      <c r="Z12" s="79">
        <f t="shared" si="19"/>
        <v>0</v>
      </c>
      <c r="AA12" s="79">
        <f t="shared" si="20"/>
        <v>0</v>
      </c>
      <c r="AB12" s="79">
        <f t="shared" si="21"/>
        <v>0</v>
      </c>
      <c r="AC12" s="90">
        <f t="shared" si="22"/>
        <v>0</v>
      </c>
      <c r="AD12" s="90">
        <f t="shared" si="29"/>
        <v>8094.5092787449794</v>
      </c>
      <c r="AE12" s="90">
        <f t="shared" si="30"/>
        <v>0</v>
      </c>
      <c r="AF12" s="92">
        <f t="shared" si="23"/>
        <v>7747.4402730375441</v>
      </c>
      <c r="AG12" s="92">
        <f t="shared" si="24"/>
        <v>7457.171819564117</v>
      </c>
      <c r="AH12" s="92">
        <f t="shared" si="25"/>
        <v>7366.6849917537102</v>
      </c>
      <c r="AI12" s="92">
        <f t="shared" si="26"/>
        <v>0</v>
      </c>
      <c r="AJ12" s="6">
        <f t="shared" si="31"/>
        <v>8094.5092787449794</v>
      </c>
      <c r="AK12" s="1">
        <f t="shared" si="32"/>
        <v>30665.80636310035</v>
      </c>
    </row>
    <row r="13" spans="1:37">
      <c r="A13" s="26">
        <v>1.2E-4</v>
      </c>
      <c r="B13" s="5">
        <f t="shared" si="0"/>
        <v>16133.659185091929</v>
      </c>
      <c r="C13" s="82" t="s">
        <v>120</v>
      </c>
      <c r="D13" s="82" t="s">
        <v>128</v>
      </c>
      <c r="E13" s="82" t="s">
        <v>74</v>
      </c>
      <c r="F13" s="119">
        <f t="shared" si="27"/>
        <v>3</v>
      </c>
      <c r="G13" s="119">
        <f t="shared" si="28"/>
        <v>2</v>
      </c>
      <c r="H13" s="7">
        <f t="shared" si="1"/>
        <v>0</v>
      </c>
      <c r="I13" s="7">
        <f t="shared" si="2"/>
        <v>0</v>
      </c>
      <c r="J13" s="7">
        <f t="shared" si="3"/>
        <v>7736.7618446652987</v>
      </c>
      <c r="K13" s="7">
        <f t="shared" si="4"/>
        <v>0</v>
      </c>
      <c r="L13" s="7">
        <f t="shared" si="5"/>
        <v>0</v>
      </c>
      <c r="M13" s="7">
        <f t="shared" si="6"/>
        <v>0</v>
      </c>
      <c r="N13" s="7">
        <f t="shared" si="7"/>
        <v>0</v>
      </c>
      <c r="O13" s="7">
        <f t="shared" si="8"/>
        <v>0</v>
      </c>
      <c r="P13" s="7">
        <f t="shared" si="9"/>
        <v>0</v>
      </c>
      <c r="Q13" s="7">
        <f t="shared" si="10"/>
        <v>0</v>
      </c>
      <c r="R13" s="7">
        <f t="shared" si="11"/>
        <v>0</v>
      </c>
      <c r="S13" s="7">
        <f t="shared" si="12"/>
        <v>0</v>
      </c>
      <c r="T13" s="7">
        <f t="shared" si="13"/>
        <v>0</v>
      </c>
      <c r="U13" s="118">
        <f t="shared" si="14"/>
        <v>7380.723942433493</v>
      </c>
      <c r="V13" s="118">
        <f t="shared" si="15"/>
        <v>0</v>
      </c>
      <c r="W13" s="118">
        <f t="shared" si="16"/>
        <v>0</v>
      </c>
      <c r="X13" s="118">
        <f t="shared" si="17"/>
        <v>0</v>
      </c>
      <c r="Y13" s="79">
        <f t="shared" si="18"/>
        <v>8396.8972204266302</v>
      </c>
      <c r="Z13" s="79">
        <f t="shared" si="19"/>
        <v>0</v>
      </c>
      <c r="AA13" s="79">
        <f t="shared" si="20"/>
        <v>0</v>
      </c>
      <c r="AB13" s="79">
        <f t="shared" si="21"/>
        <v>0</v>
      </c>
      <c r="AC13" s="90">
        <f t="shared" si="22"/>
        <v>0</v>
      </c>
      <c r="AD13" s="90">
        <f t="shared" si="29"/>
        <v>7380.723942433493</v>
      </c>
      <c r="AE13" s="90">
        <f t="shared" si="30"/>
        <v>8396.8972204266302</v>
      </c>
      <c r="AF13" s="92">
        <f t="shared" si="23"/>
        <v>7736.7618446652987</v>
      </c>
      <c r="AG13" s="92">
        <f t="shared" si="24"/>
        <v>0</v>
      </c>
      <c r="AH13" s="92">
        <f t="shared" si="25"/>
        <v>0</v>
      </c>
      <c r="AI13" s="92">
        <f t="shared" si="26"/>
        <v>0</v>
      </c>
      <c r="AJ13" s="6">
        <f t="shared" si="31"/>
        <v>8396.8972204266302</v>
      </c>
      <c r="AK13" s="1">
        <f t="shared" si="32"/>
        <v>16133.659065091928</v>
      </c>
    </row>
    <row r="14" spans="1:37">
      <c r="A14" s="26">
        <v>1.3000000000000002E-4</v>
      </c>
      <c r="B14" s="5">
        <f t="shared" si="0"/>
        <v>6406.723328061782</v>
      </c>
      <c r="C14" s="82" t="s">
        <v>121</v>
      </c>
      <c r="D14" s="82" t="s">
        <v>126</v>
      </c>
      <c r="E14" s="82" t="s">
        <v>74</v>
      </c>
      <c r="F14" s="119">
        <f t="shared" si="27"/>
        <v>1</v>
      </c>
      <c r="G14" s="119">
        <f t="shared" si="28"/>
        <v>1</v>
      </c>
      <c r="H14" s="7">
        <f t="shared" si="1"/>
        <v>0</v>
      </c>
      <c r="I14" s="7">
        <f t="shared" si="2"/>
        <v>0</v>
      </c>
      <c r="J14" s="7">
        <f t="shared" si="3"/>
        <v>0</v>
      </c>
      <c r="K14" s="7">
        <f t="shared" si="4"/>
        <v>0</v>
      </c>
      <c r="L14" s="7">
        <f t="shared" si="5"/>
        <v>0</v>
      </c>
      <c r="M14" s="7">
        <f t="shared" si="6"/>
        <v>0</v>
      </c>
      <c r="N14" s="7">
        <f t="shared" si="7"/>
        <v>0</v>
      </c>
      <c r="O14" s="7">
        <f t="shared" si="8"/>
        <v>0</v>
      </c>
      <c r="P14" s="7">
        <f t="shared" si="9"/>
        <v>0</v>
      </c>
      <c r="Q14" s="7">
        <f t="shared" si="10"/>
        <v>0</v>
      </c>
      <c r="R14" s="7">
        <f t="shared" si="11"/>
        <v>0</v>
      </c>
      <c r="S14" s="7">
        <f t="shared" si="12"/>
        <v>0</v>
      </c>
      <c r="T14" s="7">
        <f t="shared" si="13"/>
        <v>0</v>
      </c>
      <c r="U14" s="118">
        <f t="shared" si="14"/>
        <v>6406.7231980617817</v>
      </c>
      <c r="V14" s="118">
        <f t="shared" si="15"/>
        <v>0</v>
      </c>
      <c r="W14" s="118">
        <f t="shared" si="16"/>
        <v>0</v>
      </c>
      <c r="X14" s="118">
        <f t="shared" si="17"/>
        <v>0</v>
      </c>
      <c r="Y14" s="79">
        <f t="shared" si="18"/>
        <v>0</v>
      </c>
      <c r="Z14" s="79">
        <f t="shared" si="19"/>
        <v>0</v>
      </c>
      <c r="AA14" s="79">
        <f t="shared" si="20"/>
        <v>0</v>
      </c>
      <c r="AB14" s="79">
        <f t="shared" si="21"/>
        <v>0</v>
      </c>
      <c r="AC14" s="90">
        <f t="shared" si="22"/>
        <v>0</v>
      </c>
      <c r="AD14" s="90">
        <f t="shared" si="29"/>
        <v>6406.7231980617817</v>
      </c>
      <c r="AE14" s="90">
        <f t="shared" si="30"/>
        <v>0</v>
      </c>
      <c r="AF14" s="92">
        <f t="shared" si="23"/>
        <v>0</v>
      </c>
      <c r="AG14" s="92">
        <f t="shared" si="24"/>
        <v>0</v>
      </c>
      <c r="AH14" s="92">
        <f t="shared" si="25"/>
        <v>0</v>
      </c>
      <c r="AI14" s="92">
        <f t="shared" si="26"/>
        <v>0</v>
      </c>
      <c r="AJ14" s="6">
        <f t="shared" si="31"/>
        <v>6406.7231980617817</v>
      </c>
      <c r="AK14" s="1">
        <f t="shared" si="32"/>
        <v>6406.7231980617817</v>
      </c>
    </row>
    <row r="15" spans="1:37">
      <c r="A15" s="26">
        <v>1.7000000000000001E-4</v>
      </c>
      <c r="B15" s="5">
        <f t="shared" si="0"/>
        <v>12116.95658185158</v>
      </c>
      <c r="C15" s="82" t="s">
        <v>122</v>
      </c>
      <c r="D15" s="82" t="s">
        <v>128</v>
      </c>
      <c r="E15" s="82" t="s">
        <v>74</v>
      </c>
      <c r="F15" s="119">
        <f t="shared" si="27"/>
        <v>2</v>
      </c>
      <c r="G15" s="119">
        <f t="shared" si="28"/>
        <v>2</v>
      </c>
      <c r="H15" s="7">
        <f t="shared" si="1"/>
        <v>0</v>
      </c>
      <c r="I15" s="7">
        <f t="shared" si="2"/>
        <v>0</v>
      </c>
      <c r="J15" s="7">
        <f t="shared" si="3"/>
        <v>5895.8124624323782</v>
      </c>
      <c r="K15" s="7">
        <f t="shared" si="4"/>
        <v>0</v>
      </c>
      <c r="L15" s="7">
        <f t="shared" si="5"/>
        <v>0</v>
      </c>
      <c r="M15" s="7">
        <f t="shared" si="6"/>
        <v>0</v>
      </c>
      <c r="N15" s="7">
        <f t="shared" si="7"/>
        <v>0</v>
      </c>
      <c r="O15" s="7">
        <f t="shared" si="8"/>
        <v>0</v>
      </c>
      <c r="P15" s="7">
        <f t="shared" si="9"/>
        <v>0</v>
      </c>
      <c r="Q15" s="7">
        <f t="shared" si="10"/>
        <v>0</v>
      </c>
      <c r="R15" s="7">
        <f t="shared" si="11"/>
        <v>0</v>
      </c>
      <c r="S15" s="7">
        <f t="shared" si="12"/>
        <v>0</v>
      </c>
      <c r="T15" s="7">
        <f t="shared" si="13"/>
        <v>0</v>
      </c>
      <c r="U15" s="118">
        <f t="shared" si="14"/>
        <v>6221.1439494192027</v>
      </c>
      <c r="V15" s="118">
        <f t="shared" si="15"/>
        <v>0</v>
      </c>
      <c r="W15" s="118">
        <f t="shared" si="16"/>
        <v>0</v>
      </c>
      <c r="X15" s="118">
        <f t="shared" si="17"/>
        <v>0</v>
      </c>
      <c r="Y15" s="79">
        <f t="shared" si="18"/>
        <v>0</v>
      </c>
      <c r="Z15" s="79">
        <f t="shared" si="19"/>
        <v>0</v>
      </c>
      <c r="AA15" s="79">
        <f t="shared" si="20"/>
        <v>0</v>
      </c>
      <c r="AB15" s="79">
        <f t="shared" si="21"/>
        <v>0</v>
      </c>
      <c r="AC15" s="90">
        <f t="shared" si="22"/>
        <v>0</v>
      </c>
      <c r="AD15" s="90">
        <f t="shared" si="29"/>
        <v>6221.1439494192027</v>
      </c>
      <c r="AE15" s="90">
        <f t="shared" si="30"/>
        <v>0</v>
      </c>
      <c r="AF15" s="92">
        <f t="shared" si="23"/>
        <v>5895.8124624323782</v>
      </c>
      <c r="AG15" s="92">
        <f t="shared" si="24"/>
        <v>0</v>
      </c>
      <c r="AH15" s="92">
        <f t="shared" si="25"/>
        <v>0</v>
      </c>
      <c r="AI15" s="92">
        <f t="shared" si="26"/>
        <v>0</v>
      </c>
      <c r="AJ15" s="6">
        <f t="shared" si="31"/>
        <v>6221.1439494192027</v>
      </c>
      <c r="AK15" s="1">
        <f t="shared" si="32"/>
        <v>12116.956411851581</v>
      </c>
    </row>
    <row r="16" spans="1:37">
      <c r="A16" s="26">
        <v>1.8000000000000001E-4</v>
      </c>
      <c r="B16" s="5">
        <f t="shared" si="0"/>
        <v>11882.80555794921</v>
      </c>
      <c r="C16" s="82" t="s">
        <v>123</v>
      </c>
      <c r="D16" s="82" t="s">
        <v>132</v>
      </c>
      <c r="E16" s="82" t="s">
        <v>74</v>
      </c>
      <c r="F16" s="119">
        <f t="shared" si="27"/>
        <v>2</v>
      </c>
      <c r="G16" s="119">
        <f t="shared" si="28"/>
        <v>2</v>
      </c>
      <c r="H16" s="7">
        <f t="shared" si="1"/>
        <v>0</v>
      </c>
      <c r="I16" s="7">
        <f t="shared" si="2"/>
        <v>0</v>
      </c>
      <c r="J16" s="7">
        <f t="shared" si="3"/>
        <v>6054.9816864891563</v>
      </c>
      <c r="K16" s="7">
        <f t="shared" si="4"/>
        <v>0</v>
      </c>
      <c r="L16" s="7">
        <f t="shared" si="5"/>
        <v>0</v>
      </c>
      <c r="M16" s="7">
        <f t="shared" si="6"/>
        <v>0</v>
      </c>
      <c r="N16" s="7">
        <f t="shared" si="7"/>
        <v>0</v>
      </c>
      <c r="O16" s="7">
        <f t="shared" si="8"/>
        <v>0</v>
      </c>
      <c r="P16" s="7">
        <f t="shared" si="9"/>
        <v>0</v>
      </c>
      <c r="Q16" s="7">
        <f t="shared" si="10"/>
        <v>0</v>
      </c>
      <c r="R16" s="7">
        <f t="shared" si="11"/>
        <v>0</v>
      </c>
      <c r="S16" s="7">
        <f t="shared" si="12"/>
        <v>0</v>
      </c>
      <c r="T16" s="7">
        <f t="shared" si="13"/>
        <v>0</v>
      </c>
      <c r="U16" s="118">
        <f t="shared" si="14"/>
        <v>5827.8236914600548</v>
      </c>
      <c r="V16" s="118">
        <f t="shared" si="15"/>
        <v>0</v>
      </c>
      <c r="W16" s="118">
        <f t="shared" si="16"/>
        <v>0</v>
      </c>
      <c r="X16" s="118">
        <f t="shared" si="17"/>
        <v>0</v>
      </c>
      <c r="Y16" s="79">
        <f t="shared" si="18"/>
        <v>0</v>
      </c>
      <c r="Z16" s="79">
        <f t="shared" si="19"/>
        <v>0</v>
      </c>
      <c r="AA16" s="79">
        <f t="shared" si="20"/>
        <v>0</v>
      </c>
      <c r="AB16" s="79">
        <f t="shared" si="21"/>
        <v>0</v>
      </c>
      <c r="AC16" s="90">
        <f t="shared" si="22"/>
        <v>0</v>
      </c>
      <c r="AD16" s="90">
        <f t="shared" si="29"/>
        <v>5827.8236914600548</v>
      </c>
      <c r="AE16" s="90">
        <f t="shared" si="30"/>
        <v>0</v>
      </c>
      <c r="AF16" s="92">
        <f t="shared" si="23"/>
        <v>6054.9816864891563</v>
      </c>
      <c r="AG16" s="92">
        <f t="shared" si="24"/>
        <v>0</v>
      </c>
      <c r="AH16" s="92">
        <f t="shared" si="25"/>
        <v>0</v>
      </c>
      <c r="AI16" s="92">
        <f t="shared" si="26"/>
        <v>0</v>
      </c>
      <c r="AJ16" s="6">
        <f t="shared" si="31"/>
        <v>5827.8236914600548</v>
      </c>
      <c r="AK16" s="1">
        <f t="shared" si="32"/>
        <v>11882.805377949211</v>
      </c>
    </row>
    <row r="17" spans="1:37">
      <c r="A17" s="26">
        <v>1.9000000000000001E-4</v>
      </c>
      <c r="B17" s="5">
        <f t="shared" si="0"/>
        <v>8976.1094050170486</v>
      </c>
      <c r="C17" s="82" t="s">
        <v>140</v>
      </c>
      <c r="D17" s="82" t="s">
        <v>131</v>
      </c>
      <c r="E17" s="82" t="s">
        <v>74</v>
      </c>
      <c r="F17" s="119">
        <f t="shared" si="27"/>
        <v>1</v>
      </c>
      <c r="G17" s="119">
        <f t="shared" si="28"/>
        <v>1</v>
      </c>
      <c r="H17" s="7">
        <f t="shared" si="1"/>
        <v>0</v>
      </c>
      <c r="I17" s="7">
        <f t="shared" si="2"/>
        <v>0</v>
      </c>
      <c r="J17" s="7">
        <f t="shared" si="3"/>
        <v>0</v>
      </c>
      <c r="K17" s="7">
        <f t="shared" si="4"/>
        <v>0</v>
      </c>
      <c r="L17" s="7">
        <f t="shared" si="5"/>
        <v>0</v>
      </c>
      <c r="M17" s="7">
        <f t="shared" si="6"/>
        <v>0</v>
      </c>
      <c r="N17" s="7">
        <f t="shared" si="7"/>
        <v>0</v>
      </c>
      <c r="O17" s="7">
        <f t="shared" si="8"/>
        <v>0</v>
      </c>
      <c r="P17" s="7">
        <f t="shared" si="9"/>
        <v>0</v>
      </c>
      <c r="Q17" s="7">
        <f t="shared" si="10"/>
        <v>0</v>
      </c>
      <c r="R17" s="7">
        <f t="shared" si="11"/>
        <v>0</v>
      </c>
      <c r="S17" s="7">
        <f t="shared" si="12"/>
        <v>0</v>
      </c>
      <c r="T17" s="7">
        <f t="shared" si="13"/>
        <v>0</v>
      </c>
      <c r="U17" s="118">
        <f t="shared" si="14"/>
        <v>0</v>
      </c>
      <c r="V17" s="118">
        <f t="shared" si="15"/>
        <v>8976.109215017048</v>
      </c>
      <c r="W17" s="118">
        <f t="shared" si="16"/>
        <v>0</v>
      </c>
      <c r="X17" s="118">
        <f t="shared" si="17"/>
        <v>0</v>
      </c>
      <c r="Y17" s="79">
        <f t="shared" si="18"/>
        <v>0</v>
      </c>
      <c r="Z17" s="79">
        <f t="shared" si="19"/>
        <v>0</v>
      </c>
      <c r="AA17" s="79">
        <f t="shared" si="20"/>
        <v>0</v>
      </c>
      <c r="AB17" s="79">
        <f t="shared" si="21"/>
        <v>0</v>
      </c>
      <c r="AC17" s="90">
        <f t="shared" si="22"/>
        <v>0</v>
      </c>
      <c r="AD17" s="90">
        <f t="shared" si="29"/>
        <v>8976.109215017048</v>
      </c>
      <c r="AE17" s="90">
        <f t="shared" si="30"/>
        <v>0</v>
      </c>
      <c r="AF17" s="92">
        <f t="shared" si="23"/>
        <v>0</v>
      </c>
      <c r="AG17" s="92">
        <f t="shared" si="24"/>
        <v>0</v>
      </c>
      <c r="AH17" s="92">
        <f t="shared" si="25"/>
        <v>0</v>
      </c>
      <c r="AI17" s="92">
        <f t="shared" si="26"/>
        <v>0</v>
      </c>
      <c r="AJ17" s="6">
        <f t="shared" si="31"/>
        <v>8976.109215017048</v>
      </c>
      <c r="AK17" s="1">
        <f t="shared" si="32"/>
        <v>8976.109215017048</v>
      </c>
    </row>
    <row r="18" spans="1:37">
      <c r="A18" s="26">
        <v>2.0000000000000001E-4</v>
      </c>
      <c r="B18" s="5">
        <f t="shared" si="0"/>
        <v>43232.613984536358</v>
      </c>
      <c r="C18" s="82" t="s">
        <v>141</v>
      </c>
      <c r="D18" s="82" t="s">
        <v>147</v>
      </c>
      <c r="E18" s="82" t="s">
        <v>74</v>
      </c>
      <c r="F18" s="119">
        <f t="shared" si="27"/>
        <v>5</v>
      </c>
      <c r="G18" s="119">
        <f t="shared" si="28"/>
        <v>5</v>
      </c>
      <c r="H18" s="7">
        <f t="shared" si="1"/>
        <v>8369.7916666667334</v>
      </c>
      <c r="I18" s="7">
        <f t="shared" si="2"/>
        <v>8715.7442235357285</v>
      </c>
      <c r="J18" s="7">
        <f t="shared" si="3"/>
        <v>9009.7979179424365</v>
      </c>
      <c r="K18" s="7">
        <f t="shared" si="4"/>
        <v>8680.6883365200756</v>
      </c>
      <c r="L18" s="7">
        <f t="shared" si="5"/>
        <v>0</v>
      </c>
      <c r="M18" s="7">
        <f t="shared" si="6"/>
        <v>0</v>
      </c>
      <c r="N18" s="7">
        <f t="shared" si="7"/>
        <v>0</v>
      </c>
      <c r="O18" s="7">
        <f t="shared" si="8"/>
        <v>0</v>
      </c>
      <c r="P18" s="7">
        <f t="shared" si="9"/>
        <v>0</v>
      </c>
      <c r="Q18" s="7">
        <f t="shared" si="10"/>
        <v>0</v>
      </c>
      <c r="R18" s="7">
        <f t="shared" si="11"/>
        <v>0</v>
      </c>
      <c r="S18" s="7">
        <f t="shared" si="12"/>
        <v>0</v>
      </c>
      <c r="T18" s="7">
        <f t="shared" si="13"/>
        <v>0</v>
      </c>
      <c r="U18" s="118">
        <f t="shared" si="14"/>
        <v>0</v>
      </c>
      <c r="V18" s="118">
        <f t="shared" si="15"/>
        <v>8456.5916398713707</v>
      </c>
      <c r="W18" s="118">
        <f t="shared" si="16"/>
        <v>0</v>
      </c>
      <c r="X18" s="118">
        <f t="shared" si="17"/>
        <v>0</v>
      </c>
      <c r="Y18" s="79">
        <f t="shared" si="18"/>
        <v>0</v>
      </c>
      <c r="Z18" s="79">
        <f t="shared" si="19"/>
        <v>0</v>
      </c>
      <c r="AA18" s="79">
        <f t="shared" si="20"/>
        <v>0</v>
      </c>
      <c r="AB18" s="79">
        <f t="shared" si="21"/>
        <v>0</v>
      </c>
      <c r="AC18" s="90">
        <f t="shared" si="22"/>
        <v>0</v>
      </c>
      <c r="AD18" s="90">
        <f t="shared" si="29"/>
        <v>8456.5916398713707</v>
      </c>
      <c r="AE18" s="90">
        <f t="shared" si="30"/>
        <v>0</v>
      </c>
      <c r="AF18" s="92">
        <f t="shared" si="23"/>
        <v>9009.7979179424365</v>
      </c>
      <c r="AG18" s="92">
        <f t="shared" si="24"/>
        <v>8715.7442235357285</v>
      </c>
      <c r="AH18" s="92">
        <f t="shared" si="25"/>
        <v>8680.6883365200756</v>
      </c>
      <c r="AI18" s="92">
        <f t="shared" si="26"/>
        <v>8369.7916666667334</v>
      </c>
      <c r="AJ18" s="6">
        <f t="shared" si="31"/>
        <v>8456.5916398713707</v>
      </c>
      <c r="AK18" s="1">
        <f t="shared" si="32"/>
        <v>43232.613784536356</v>
      </c>
    </row>
    <row r="19" spans="1:37">
      <c r="A19" s="26">
        <v>2.1000000000000001E-4</v>
      </c>
      <c r="B19" s="5">
        <f t="shared" si="0"/>
        <v>8358.0510574576147</v>
      </c>
      <c r="C19" s="82" t="s">
        <v>142</v>
      </c>
      <c r="D19" s="82" t="s">
        <v>131</v>
      </c>
      <c r="E19" s="82" t="s">
        <v>74</v>
      </c>
      <c r="F19" s="119">
        <f t="shared" si="27"/>
        <v>1</v>
      </c>
      <c r="G19" s="119">
        <f t="shared" si="28"/>
        <v>1</v>
      </c>
      <c r="H19" s="7">
        <f t="shared" si="1"/>
        <v>0</v>
      </c>
      <c r="I19" s="7">
        <f t="shared" si="2"/>
        <v>0</v>
      </c>
      <c r="J19" s="7">
        <f t="shared" si="3"/>
        <v>0</v>
      </c>
      <c r="K19" s="7">
        <f t="shared" si="4"/>
        <v>0</v>
      </c>
      <c r="L19" s="7">
        <f t="shared" si="5"/>
        <v>0</v>
      </c>
      <c r="M19" s="7">
        <f t="shared" si="6"/>
        <v>0</v>
      </c>
      <c r="N19" s="7">
        <f t="shared" si="7"/>
        <v>0</v>
      </c>
      <c r="O19" s="7">
        <f t="shared" si="8"/>
        <v>0</v>
      </c>
      <c r="P19" s="7">
        <f t="shared" si="9"/>
        <v>0</v>
      </c>
      <c r="Q19" s="7">
        <f t="shared" si="10"/>
        <v>0</v>
      </c>
      <c r="R19" s="7">
        <f t="shared" si="11"/>
        <v>0</v>
      </c>
      <c r="S19" s="7">
        <f t="shared" si="12"/>
        <v>0</v>
      </c>
      <c r="T19" s="7">
        <f t="shared" si="13"/>
        <v>0</v>
      </c>
      <c r="U19" s="118">
        <f t="shared" si="14"/>
        <v>0</v>
      </c>
      <c r="V19" s="118">
        <f t="shared" si="15"/>
        <v>8358.0508474576145</v>
      </c>
      <c r="W19" s="118">
        <f t="shared" si="16"/>
        <v>0</v>
      </c>
      <c r="X19" s="118">
        <f t="shared" si="17"/>
        <v>0</v>
      </c>
      <c r="Y19" s="79">
        <f t="shared" si="18"/>
        <v>0</v>
      </c>
      <c r="Z19" s="79">
        <f t="shared" si="19"/>
        <v>0</v>
      </c>
      <c r="AA19" s="79">
        <f t="shared" si="20"/>
        <v>0</v>
      </c>
      <c r="AB19" s="79">
        <f t="shared" si="21"/>
        <v>0</v>
      </c>
      <c r="AC19" s="90">
        <f t="shared" si="22"/>
        <v>0</v>
      </c>
      <c r="AD19" s="90">
        <f t="shared" si="29"/>
        <v>8358.0508474576145</v>
      </c>
      <c r="AE19" s="90">
        <f t="shared" si="30"/>
        <v>0</v>
      </c>
      <c r="AF19" s="92">
        <f t="shared" si="23"/>
        <v>0</v>
      </c>
      <c r="AG19" s="92">
        <f t="shared" si="24"/>
        <v>0</v>
      </c>
      <c r="AH19" s="92">
        <f t="shared" si="25"/>
        <v>0</v>
      </c>
      <c r="AI19" s="92">
        <f t="shared" si="26"/>
        <v>0</v>
      </c>
      <c r="AJ19" s="6">
        <f t="shared" si="31"/>
        <v>8358.0508474576145</v>
      </c>
      <c r="AK19" s="1">
        <f t="shared" si="32"/>
        <v>8358.0508474576145</v>
      </c>
    </row>
    <row r="20" spans="1:37">
      <c r="A20" s="26">
        <v>2.2000000000000001E-4</v>
      </c>
      <c r="B20" s="5">
        <f t="shared" si="0"/>
        <v>41352.198411196478</v>
      </c>
      <c r="C20" s="82" t="s">
        <v>143</v>
      </c>
      <c r="D20" s="82" t="s">
        <v>130</v>
      </c>
      <c r="E20" s="82" t="s">
        <v>74</v>
      </c>
      <c r="F20" s="119">
        <f t="shared" si="27"/>
        <v>5</v>
      </c>
      <c r="G20" s="119">
        <f t="shared" si="28"/>
        <v>5</v>
      </c>
      <c r="H20" s="7">
        <f t="shared" si="1"/>
        <v>8262.2107969151784</v>
      </c>
      <c r="I20" s="7">
        <f t="shared" si="2"/>
        <v>0</v>
      </c>
      <c r="J20" s="7">
        <f t="shared" si="3"/>
        <v>8275.0281214848146</v>
      </c>
      <c r="K20" s="7">
        <f t="shared" si="4"/>
        <v>0</v>
      </c>
      <c r="L20" s="7">
        <f t="shared" si="5"/>
        <v>0</v>
      </c>
      <c r="M20" s="7">
        <f t="shared" si="6"/>
        <v>0</v>
      </c>
      <c r="N20" s="7">
        <f t="shared" si="7"/>
        <v>8534.7804637395166</v>
      </c>
      <c r="O20" s="7">
        <f t="shared" si="8"/>
        <v>0</v>
      </c>
      <c r="P20" s="7">
        <f t="shared" si="9"/>
        <v>8052.8586839266454</v>
      </c>
      <c r="Q20" s="7">
        <f t="shared" si="10"/>
        <v>0</v>
      </c>
      <c r="R20" s="7">
        <f t="shared" si="11"/>
        <v>0</v>
      </c>
      <c r="S20" s="7">
        <f t="shared" si="12"/>
        <v>0</v>
      </c>
      <c r="T20" s="7">
        <f t="shared" si="13"/>
        <v>0</v>
      </c>
      <c r="U20" s="118">
        <f t="shared" si="14"/>
        <v>0</v>
      </c>
      <c r="V20" s="118">
        <f t="shared" si="15"/>
        <v>8227.3201251303235</v>
      </c>
      <c r="W20" s="118">
        <f t="shared" si="16"/>
        <v>0</v>
      </c>
      <c r="X20" s="118">
        <f t="shared" si="17"/>
        <v>0</v>
      </c>
      <c r="Y20" s="79">
        <f t="shared" si="18"/>
        <v>0</v>
      </c>
      <c r="Z20" s="79">
        <f t="shared" si="19"/>
        <v>0</v>
      </c>
      <c r="AA20" s="79">
        <f t="shared" si="20"/>
        <v>0</v>
      </c>
      <c r="AB20" s="79">
        <f t="shared" si="21"/>
        <v>0</v>
      </c>
      <c r="AC20" s="90">
        <f t="shared" si="22"/>
        <v>0</v>
      </c>
      <c r="AD20" s="90">
        <f t="shared" si="29"/>
        <v>8227.3201251303235</v>
      </c>
      <c r="AE20" s="90">
        <f t="shared" si="30"/>
        <v>0</v>
      </c>
      <c r="AF20" s="92">
        <f t="shared" si="23"/>
        <v>8534.7804637395166</v>
      </c>
      <c r="AG20" s="92">
        <f t="shared" si="24"/>
        <v>8275.0281214848146</v>
      </c>
      <c r="AH20" s="92">
        <f t="shared" si="25"/>
        <v>8262.2107969151784</v>
      </c>
      <c r="AI20" s="92">
        <f t="shared" si="26"/>
        <v>8052.8586839266454</v>
      </c>
      <c r="AJ20" s="6">
        <f t="shared" si="31"/>
        <v>8227.3201251303235</v>
      </c>
      <c r="AK20" s="1">
        <f t="shared" si="32"/>
        <v>41352.198191196476</v>
      </c>
    </row>
    <row r="21" spans="1:37">
      <c r="A21" s="26">
        <v>2.3000000000000001E-4</v>
      </c>
      <c r="B21" s="5">
        <f t="shared" si="0"/>
        <v>39430.02885910742</v>
      </c>
      <c r="C21" s="82" t="s">
        <v>144</v>
      </c>
      <c r="D21" s="82" t="s">
        <v>131</v>
      </c>
      <c r="E21" s="82" t="s">
        <v>74</v>
      </c>
      <c r="F21" s="119">
        <f t="shared" si="27"/>
        <v>6</v>
      </c>
      <c r="G21" s="119">
        <f t="shared" si="28"/>
        <v>5</v>
      </c>
      <c r="H21" s="7">
        <f t="shared" si="1"/>
        <v>0</v>
      </c>
      <c r="I21" s="7">
        <f t="shared" si="2"/>
        <v>0</v>
      </c>
      <c r="J21" s="7">
        <f t="shared" si="3"/>
        <v>7456.7938776544543</v>
      </c>
      <c r="K21" s="7">
        <f t="shared" si="4"/>
        <v>7770.6461275139072</v>
      </c>
      <c r="L21" s="7">
        <f t="shared" si="5"/>
        <v>0</v>
      </c>
      <c r="M21" s="7">
        <f t="shared" si="6"/>
        <v>8194.6403385049362</v>
      </c>
      <c r="N21" s="7">
        <f t="shared" si="7"/>
        <v>7611.0866695996474</v>
      </c>
      <c r="O21" s="7">
        <f t="shared" si="8"/>
        <v>7786.1708309122605</v>
      </c>
      <c r="P21" s="7">
        <f t="shared" si="9"/>
        <v>0</v>
      </c>
      <c r="Q21" s="7">
        <f t="shared" si="10"/>
        <v>0</v>
      </c>
      <c r="R21" s="7">
        <f t="shared" si="11"/>
        <v>0</v>
      </c>
      <c r="S21" s="7">
        <f t="shared" si="12"/>
        <v>0</v>
      </c>
      <c r="T21" s="7">
        <f t="shared" si="13"/>
        <v>0</v>
      </c>
      <c r="U21" s="118">
        <f t="shared" si="14"/>
        <v>0</v>
      </c>
      <c r="V21" s="118">
        <f t="shared" si="15"/>
        <v>8067.4846625766677</v>
      </c>
      <c r="W21" s="118">
        <f t="shared" si="16"/>
        <v>0</v>
      </c>
      <c r="X21" s="118">
        <f t="shared" si="17"/>
        <v>0</v>
      </c>
      <c r="Y21" s="79">
        <f t="shared" si="18"/>
        <v>0</v>
      </c>
      <c r="Z21" s="79">
        <f t="shared" si="19"/>
        <v>0</v>
      </c>
      <c r="AA21" s="79">
        <f t="shared" si="20"/>
        <v>0</v>
      </c>
      <c r="AB21" s="79">
        <f t="shared" si="21"/>
        <v>0</v>
      </c>
      <c r="AC21" s="90">
        <f t="shared" si="22"/>
        <v>7456.7938776544543</v>
      </c>
      <c r="AD21" s="90">
        <f t="shared" si="29"/>
        <v>8067.4846625766677</v>
      </c>
      <c r="AE21" s="90">
        <f t="shared" si="30"/>
        <v>0</v>
      </c>
      <c r="AF21" s="92">
        <f t="shared" si="23"/>
        <v>8194.6403385049362</v>
      </c>
      <c r="AG21" s="92">
        <f t="shared" si="24"/>
        <v>7786.1708309122605</v>
      </c>
      <c r="AH21" s="92">
        <f t="shared" si="25"/>
        <v>7770.6461275139072</v>
      </c>
      <c r="AI21" s="92">
        <f t="shared" si="26"/>
        <v>7611.0866695996474</v>
      </c>
      <c r="AJ21" s="6">
        <f t="shared" si="31"/>
        <v>8067.4846625766677</v>
      </c>
      <c r="AK21" s="1">
        <f t="shared" si="32"/>
        <v>39430.028629107423</v>
      </c>
    </row>
    <row r="22" spans="1:37">
      <c r="A22" s="26">
        <v>2.4000000000000001E-4</v>
      </c>
      <c r="B22" s="5">
        <f t="shared" si="0"/>
        <v>23922.835985228186</v>
      </c>
      <c r="C22" s="82" t="s">
        <v>145</v>
      </c>
      <c r="D22" s="82" t="s">
        <v>128</v>
      </c>
      <c r="E22" s="82" t="s">
        <v>74</v>
      </c>
      <c r="F22" s="119">
        <f t="shared" si="27"/>
        <v>3</v>
      </c>
      <c r="G22" s="119">
        <f t="shared" si="28"/>
        <v>3</v>
      </c>
      <c r="H22" s="7">
        <f t="shared" si="1"/>
        <v>0</v>
      </c>
      <c r="I22" s="7">
        <f t="shared" si="2"/>
        <v>0</v>
      </c>
      <c r="J22" s="7">
        <f t="shared" si="3"/>
        <v>8040.3300726815678</v>
      </c>
      <c r="K22" s="7">
        <f t="shared" si="4"/>
        <v>7847.8824546240276</v>
      </c>
      <c r="L22" s="7">
        <f t="shared" si="5"/>
        <v>0</v>
      </c>
      <c r="M22" s="7">
        <f t="shared" si="6"/>
        <v>0</v>
      </c>
      <c r="N22" s="7">
        <f t="shared" si="7"/>
        <v>0</v>
      </c>
      <c r="O22" s="7">
        <f t="shared" si="8"/>
        <v>0</v>
      </c>
      <c r="P22" s="7">
        <f t="shared" si="9"/>
        <v>0</v>
      </c>
      <c r="Q22" s="7">
        <f t="shared" si="10"/>
        <v>0</v>
      </c>
      <c r="R22" s="7">
        <f t="shared" si="11"/>
        <v>0</v>
      </c>
      <c r="S22" s="7">
        <f t="shared" si="12"/>
        <v>0</v>
      </c>
      <c r="T22" s="7">
        <f t="shared" si="13"/>
        <v>0</v>
      </c>
      <c r="U22" s="118">
        <f t="shared" si="14"/>
        <v>0</v>
      </c>
      <c r="V22" s="118">
        <f t="shared" si="15"/>
        <v>8034.6232179225899</v>
      </c>
      <c r="W22" s="118">
        <f t="shared" si="16"/>
        <v>0</v>
      </c>
      <c r="X22" s="118">
        <f t="shared" si="17"/>
        <v>0</v>
      </c>
      <c r="Y22" s="79">
        <f t="shared" si="18"/>
        <v>0</v>
      </c>
      <c r="Z22" s="79">
        <f t="shared" si="19"/>
        <v>0</v>
      </c>
      <c r="AA22" s="79">
        <f t="shared" si="20"/>
        <v>0</v>
      </c>
      <c r="AB22" s="79">
        <f t="shared" si="21"/>
        <v>0</v>
      </c>
      <c r="AC22" s="90">
        <f t="shared" si="22"/>
        <v>0</v>
      </c>
      <c r="AD22" s="90">
        <f t="shared" si="29"/>
        <v>8034.6232179225899</v>
      </c>
      <c r="AE22" s="90">
        <f t="shared" si="30"/>
        <v>0</v>
      </c>
      <c r="AF22" s="92">
        <f t="shared" si="23"/>
        <v>8040.3300726815678</v>
      </c>
      <c r="AG22" s="92">
        <f t="shared" si="24"/>
        <v>7847.8824546240276</v>
      </c>
      <c r="AH22" s="92">
        <f t="shared" si="25"/>
        <v>0</v>
      </c>
      <c r="AI22" s="92">
        <f t="shared" si="26"/>
        <v>0</v>
      </c>
      <c r="AJ22" s="6">
        <f t="shared" si="31"/>
        <v>8034.6232179225899</v>
      </c>
      <c r="AK22" s="1">
        <f t="shared" si="32"/>
        <v>23922.835745228185</v>
      </c>
    </row>
    <row r="23" spans="1:37">
      <c r="A23" s="26">
        <v>2.5000000000000006E-4</v>
      </c>
      <c r="B23" s="5">
        <f t="shared" si="0"/>
        <v>47281.876805509441</v>
      </c>
      <c r="C23" s="82" t="s">
        <v>139</v>
      </c>
      <c r="D23" s="82" t="s">
        <v>131</v>
      </c>
      <c r="E23" s="82" t="s">
        <v>74</v>
      </c>
      <c r="F23" s="119">
        <f t="shared" si="27"/>
        <v>7</v>
      </c>
      <c r="G23" s="119">
        <f t="shared" si="28"/>
        <v>5</v>
      </c>
      <c r="H23" s="7">
        <f t="shared" si="1"/>
        <v>8912.9229062671238</v>
      </c>
      <c r="I23" s="7">
        <f t="shared" si="2"/>
        <v>0</v>
      </c>
      <c r="J23" s="7">
        <f t="shared" si="3"/>
        <v>9358.2241445108757</v>
      </c>
      <c r="K23" s="7">
        <f t="shared" si="4"/>
        <v>9111.8916206723534</v>
      </c>
      <c r="L23" s="7">
        <f t="shared" si="5"/>
        <v>9678.9989118607155</v>
      </c>
      <c r="M23" s="7">
        <f t="shared" si="6"/>
        <v>9742.8731134712179</v>
      </c>
      <c r="N23" s="7">
        <f t="shared" si="7"/>
        <v>9153.4391534391525</v>
      </c>
      <c r="O23" s="7">
        <f t="shared" si="8"/>
        <v>0</v>
      </c>
      <c r="P23" s="7">
        <f t="shared" si="9"/>
        <v>0</v>
      </c>
      <c r="Q23" s="7">
        <f t="shared" si="10"/>
        <v>0</v>
      </c>
      <c r="R23" s="7">
        <f t="shared" si="11"/>
        <v>0</v>
      </c>
      <c r="S23" s="7">
        <f t="shared" si="12"/>
        <v>0</v>
      </c>
      <c r="T23" s="7">
        <f t="shared" si="13"/>
        <v>0</v>
      </c>
      <c r="U23" s="118">
        <f t="shared" si="14"/>
        <v>0</v>
      </c>
      <c r="V23" s="118">
        <f t="shared" si="15"/>
        <v>9348.3412322274817</v>
      </c>
      <c r="W23" s="118">
        <f t="shared" si="16"/>
        <v>0</v>
      </c>
      <c r="X23" s="118">
        <f t="shared" si="17"/>
        <v>0</v>
      </c>
      <c r="Y23" s="79">
        <f t="shared" si="18"/>
        <v>0</v>
      </c>
      <c r="Z23" s="79">
        <f t="shared" si="19"/>
        <v>0</v>
      </c>
      <c r="AA23" s="79">
        <f t="shared" si="20"/>
        <v>0</v>
      </c>
      <c r="AB23" s="79">
        <f t="shared" si="21"/>
        <v>0</v>
      </c>
      <c r="AC23" s="90">
        <f t="shared" si="22"/>
        <v>9111.8916206723534</v>
      </c>
      <c r="AD23" s="90">
        <f t="shared" si="29"/>
        <v>9348.3412322274817</v>
      </c>
      <c r="AE23" s="90">
        <f t="shared" si="30"/>
        <v>0</v>
      </c>
      <c r="AF23" s="92">
        <f t="shared" si="23"/>
        <v>9742.8731134712179</v>
      </c>
      <c r="AG23" s="92">
        <f t="shared" si="24"/>
        <v>9678.9989118607155</v>
      </c>
      <c r="AH23" s="92">
        <f t="shared" si="25"/>
        <v>9358.2241445108757</v>
      </c>
      <c r="AI23" s="92">
        <f t="shared" si="26"/>
        <v>9153.4391534391525</v>
      </c>
      <c r="AJ23" s="6">
        <f t="shared" si="31"/>
        <v>9348.3412322274817</v>
      </c>
      <c r="AK23" s="1">
        <f t="shared" si="32"/>
        <v>47281.876555509443</v>
      </c>
    </row>
    <row r="24" spans="1:37">
      <c r="A24" s="26">
        <v>2.6000000000000003E-4</v>
      </c>
      <c r="B24" s="5">
        <f t="shared" si="0"/>
        <v>50000.000260000001</v>
      </c>
      <c r="C24" s="82" t="s">
        <v>152</v>
      </c>
      <c r="D24" s="146" t="s">
        <v>130</v>
      </c>
      <c r="E24" s="82" t="s">
        <v>74</v>
      </c>
      <c r="F24" s="119">
        <f t="shared" si="27"/>
        <v>9</v>
      </c>
      <c r="G24" s="119">
        <f t="shared" si="28"/>
        <v>5</v>
      </c>
      <c r="H24" s="7">
        <f t="shared" si="1"/>
        <v>9414.1769185707835</v>
      </c>
      <c r="I24" s="7">
        <f t="shared" si="2"/>
        <v>10000</v>
      </c>
      <c r="J24" s="7">
        <f t="shared" si="3"/>
        <v>9719.8916562066479</v>
      </c>
      <c r="K24" s="7">
        <f t="shared" si="4"/>
        <v>10000</v>
      </c>
      <c r="L24" s="7">
        <f t="shared" si="5"/>
        <v>9705.4009819967268</v>
      </c>
      <c r="M24" s="7">
        <f t="shared" si="6"/>
        <v>10000.000000000002</v>
      </c>
      <c r="N24" s="7">
        <f t="shared" si="7"/>
        <v>10000</v>
      </c>
      <c r="O24" s="7">
        <f t="shared" si="8"/>
        <v>10000</v>
      </c>
      <c r="P24" s="7">
        <f t="shared" si="9"/>
        <v>9701.104613385316</v>
      </c>
      <c r="Q24" s="7">
        <f t="shared" si="10"/>
        <v>0</v>
      </c>
      <c r="R24" s="7">
        <f t="shared" si="11"/>
        <v>0</v>
      </c>
      <c r="S24" s="7">
        <f t="shared" si="12"/>
        <v>0</v>
      </c>
      <c r="T24" s="7">
        <f t="shared" si="13"/>
        <v>0</v>
      </c>
      <c r="U24" s="118">
        <f t="shared" si="14"/>
        <v>0</v>
      </c>
      <c r="V24" s="118">
        <f t="shared" si="15"/>
        <v>0</v>
      </c>
      <c r="W24" s="118">
        <f t="shared" si="16"/>
        <v>0</v>
      </c>
      <c r="X24" s="118">
        <f t="shared" si="17"/>
        <v>0</v>
      </c>
      <c r="Y24" s="79">
        <f t="shared" si="18"/>
        <v>0</v>
      </c>
      <c r="Z24" s="79">
        <f t="shared" si="19"/>
        <v>0</v>
      </c>
      <c r="AA24" s="79">
        <f t="shared" si="20"/>
        <v>0</v>
      </c>
      <c r="AB24" s="79">
        <f t="shared" si="21"/>
        <v>0</v>
      </c>
      <c r="AC24" s="90">
        <f t="shared" si="22"/>
        <v>10000</v>
      </c>
      <c r="AD24" s="90">
        <f t="shared" si="29"/>
        <v>0</v>
      </c>
      <c r="AE24" s="90">
        <f t="shared" si="30"/>
        <v>0</v>
      </c>
      <c r="AF24" s="92">
        <f t="shared" si="23"/>
        <v>10000.000000000002</v>
      </c>
      <c r="AG24" s="92">
        <f t="shared" si="24"/>
        <v>10000</v>
      </c>
      <c r="AH24" s="92">
        <f t="shared" si="25"/>
        <v>10000</v>
      </c>
      <c r="AI24" s="92">
        <f t="shared" si="26"/>
        <v>10000</v>
      </c>
      <c r="AJ24" s="6">
        <f t="shared" si="31"/>
        <v>10000</v>
      </c>
      <c r="AK24" s="1">
        <f t="shared" si="32"/>
        <v>50000</v>
      </c>
    </row>
    <row r="25" spans="1:37">
      <c r="A25" s="26">
        <v>2.7000000000000006E-4</v>
      </c>
      <c r="B25" s="5">
        <f t="shared" si="0"/>
        <v>48168.393170226023</v>
      </c>
      <c r="C25" s="82" t="s">
        <v>153</v>
      </c>
      <c r="D25" s="146" t="s">
        <v>130</v>
      </c>
      <c r="E25" s="82" t="s">
        <v>74</v>
      </c>
      <c r="F25" s="119">
        <f t="shared" si="27"/>
        <v>9</v>
      </c>
      <c r="G25" s="119">
        <f t="shared" si="28"/>
        <v>5</v>
      </c>
      <c r="H25" s="7">
        <f t="shared" si="1"/>
        <v>8534.2538502387597</v>
      </c>
      <c r="I25" s="7">
        <f t="shared" si="2"/>
        <v>8892.5438596491131</v>
      </c>
      <c r="J25" s="7">
        <f t="shared" si="3"/>
        <v>9310.846728262246</v>
      </c>
      <c r="K25" s="7">
        <f t="shared" si="4"/>
        <v>9389.8655635987598</v>
      </c>
      <c r="L25" s="7">
        <f t="shared" si="5"/>
        <v>10000</v>
      </c>
      <c r="M25" s="7">
        <f t="shared" si="6"/>
        <v>9467.6806083650226</v>
      </c>
      <c r="N25" s="7">
        <f t="shared" si="7"/>
        <v>9226.6666666666642</v>
      </c>
      <c r="O25" s="7">
        <f t="shared" si="8"/>
        <v>9305.5555555555547</v>
      </c>
      <c r="P25" s="7">
        <f t="shared" si="9"/>
        <v>0</v>
      </c>
      <c r="Q25" s="7">
        <f t="shared" si="10"/>
        <v>0</v>
      </c>
      <c r="R25" s="7">
        <f t="shared" si="11"/>
        <v>0</v>
      </c>
      <c r="S25" s="7">
        <f t="shared" si="12"/>
        <v>0</v>
      </c>
      <c r="T25" s="7">
        <f t="shared" si="13"/>
        <v>0</v>
      </c>
      <c r="U25" s="118">
        <f t="shared" si="14"/>
        <v>0</v>
      </c>
      <c r="V25" s="118">
        <f t="shared" si="15"/>
        <v>0</v>
      </c>
      <c r="W25" s="118">
        <f t="shared" si="16"/>
        <v>0</v>
      </c>
      <c r="X25" s="118">
        <f t="shared" si="17"/>
        <v>0</v>
      </c>
      <c r="Y25" s="79">
        <f t="shared" si="18"/>
        <v>10000</v>
      </c>
      <c r="Z25" s="79">
        <f t="shared" si="19"/>
        <v>0</v>
      </c>
      <c r="AA25" s="79">
        <f t="shared" si="20"/>
        <v>0</v>
      </c>
      <c r="AB25" s="79">
        <f t="shared" si="21"/>
        <v>0</v>
      </c>
      <c r="AC25" s="90">
        <f t="shared" si="22"/>
        <v>9305.5555555555547</v>
      </c>
      <c r="AD25" s="90">
        <f t="shared" si="29"/>
        <v>0</v>
      </c>
      <c r="AE25" s="90">
        <f t="shared" si="30"/>
        <v>10000</v>
      </c>
      <c r="AF25" s="92">
        <f t="shared" si="23"/>
        <v>10000</v>
      </c>
      <c r="AG25" s="92">
        <f t="shared" si="24"/>
        <v>9467.6806083650226</v>
      </c>
      <c r="AH25" s="92">
        <f t="shared" si="25"/>
        <v>9389.8655635987598</v>
      </c>
      <c r="AI25" s="92">
        <f t="shared" si="26"/>
        <v>9310.846728262246</v>
      </c>
      <c r="AJ25" s="6">
        <f t="shared" si="31"/>
        <v>10000</v>
      </c>
      <c r="AK25" s="1">
        <f t="shared" si="32"/>
        <v>48168.392900226027</v>
      </c>
    </row>
    <row r="26" spans="1:37">
      <c r="A26" s="26">
        <v>2.8000000000000003E-4</v>
      </c>
      <c r="B26" s="5">
        <f t="shared" si="0"/>
        <v>36630.063731234266</v>
      </c>
      <c r="C26" s="82" t="s">
        <v>156</v>
      </c>
      <c r="D26" s="82" t="s">
        <v>130</v>
      </c>
      <c r="E26" s="82" t="s">
        <v>74</v>
      </c>
      <c r="F26" s="119">
        <f t="shared" si="27"/>
        <v>4</v>
      </c>
      <c r="G26" s="119">
        <f t="shared" si="28"/>
        <v>4</v>
      </c>
      <c r="H26" s="7">
        <f t="shared" si="1"/>
        <v>0</v>
      </c>
      <c r="I26" s="7">
        <f t="shared" si="2"/>
        <v>8941.5656008820279</v>
      </c>
      <c r="J26" s="7">
        <f t="shared" si="3"/>
        <v>0</v>
      </c>
      <c r="K26" s="7">
        <f t="shared" si="4"/>
        <v>9098.1963927855704</v>
      </c>
      <c r="L26" s="7">
        <f t="shared" si="5"/>
        <v>0</v>
      </c>
      <c r="M26" s="7">
        <f t="shared" si="6"/>
        <v>0</v>
      </c>
      <c r="N26" s="7">
        <f t="shared" si="7"/>
        <v>8867.2475653511028</v>
      </c>
      <c r="O26" s="7">
        <f t="shared" si="8"/>
        <v>0</v>
      </c>
      <c r="P26" s="7">
        <f t="shared" si="9"/>
        <v>0</v>
      </c>
      <c r="Q26" s="7">
        <f t="shared" si="10"/>
        <v>0</v>
      </c>
      <c r="R26" s="7">
        <f t="shared" si="11"/>
        <v>0</v>
      </c>
      <c r="S26" s="7">
        <f t="shared" si="12"/>
        <v>0</v>
      </c>
      <c r="T26" s="7">
        <f t="shared" si="13"/>
        <v>0</v>
      </c>
      <c r="U26" s="118">
        <f t="shared" si="14"/>
        <v>0</v>
      </c>
      <c r="V26" s="118">
        <f t="shared" si="15"/>
        <v>0</v>
      </c>
      <c r="W26" s="118">
        <f t="shared" si="16"/>
        <v>0</v>
      </c>
      <c r="X26" s="118">
        <f t="shared" si="17"/>
        <v>0</v>
      </c>
      <c r="Y26" s="79">
        <f t="shared" si="18"/>
        <v>9723.0538922155665</v>
      </c>
      <c r="Z26" s="79">
        <f t="shared" si="19"/>
        <v>0</v>
      </c>
      <c r="AA26" s="79">
        <f t="shared" si="20"/>
        <v>0</v>
      </c>
      <c r="AB26" s="79">
        <f t="shared" si="21"/>
        <v>0</v>
      </c>
      <c r="AC26" s="90">
        <f t="shared" si="22"/>
        <v>0</v>
      </c>
      <c r="AD26" s="90">
        <f t="shared" si="29"/>
        <v>0</v>
      </c>
      <c r="AE26" s="90">
        <f t="shared" si="30"/>
        <v>9723.0538922155665</v>
      </c>
      <c r="AF26" s="92">
        <f t="shared" si="23"/>
        <v>9098.1963927855704</v>
      </c>
      <c r="AG26" s="92">
        <f t="shared" si="24"/>
        <v>8941.5656008820279</v>
      </c>
      <c r="AH26" s="92">
        <f t="shared" si="25"/>
        <v>8867.2475653511028</v>
      </c>
      <c r="AI26" s="92">
        <f t="shared" si="26"/>
        <v>0</v>
      </c>
      <c r="AJ26" s="6">
        <f t="shared" si="31"/>
        <v>9723.0538922155665</v>
      </c>
      <c r="AK26" s="1">
        <f t="shared" si="32"/>
        <v>36630.063451234266</v>
      </c>
    </row>
    <row r="27" spans="1:37">
      <c r="A27" s="26">
        <v>2.9000000000000006E-4</v>
      </c>
      <c r="B27" s="5">
        <f t="shared" si="0"/>
        <v>35798.888814378704</v>
      </c>
      <c r="C27" s="82" t="s">
        <v>157</v>
      </c>
      <c r="D27" s="82" t="s">
        <v>160</v>
      </c>
      <c r="E27" s="82" t="s">
        <v>74</v>
      </c>
      <c r="F27" s="119">
        <f t="shared" si="27"/>
        <v>4</v>
      </c>
      <c r="G27" s="119">
        <f t="shared" si="28"/>
        <v>4</v>
      </c>
      <c r="H27" s="7">
        <f t="shared" si="1"/>
        <v>0</v>
      </c>
      <c r="I27" s="7">
        <f t="shared" si="2"/>
        <v>8550.3426462836014</v>
      </c>
      <c r="J27" s="7">
        <f t="shared" si="3"/>
        <v>8687.9244168881014</v>
      </c>
      <c r="K27" s="7">
        <f t="shared" si="4"/>
        <v>0</v>
      </c>
      <c r="L27" s="7">
        <f t="shared" si="5"/>
        <v>9179.5665634674951</v>
      </c>
      <c r="M27" s="7">
        <f t="shared" si="6"/>
        <v>9381.0548977395028</v>
      </c>
      <c r="N27" s="7">
        <f t="shared" si="7"/>
        <v>0</v>
      </c>
      <c r="O27" s="7">
        <f t="shared" si="8"/>
        <v>0</v>
      </c>
      <c r="P27" s="7">
        <f t="shared" si="9"/>
        <v>0</v>
      </c>
      <c r="Q27" s="7">
        <f t="shared" si="10"/>
        <v>0</v>
      </c>
      <c r="R27" s="7">
        <f t="shared" si="11"/>
        <v>0</v>
      </c>
      <c r="S27" s="7">
        <f t="shared" si="12"/>
        <v>0</v>
      </c>
      <c r="T27" s="7">
        <f t="shared" si="13"/>
        <v>0</v>
      </c>
      <c r="U27" s="118">
        <f t="shared" si="14"/>
        <v>0</v>
      </c>
      <c r="V27" s="118">
        <f t="shared" si="15"/>
        <v>0</v>
      </c>
      <c r="W27" s="118">
        <f t="shared" si="16"/>
        <v>0</v>
      </c>
      <c r="X27" s="118">
        <f t="shared" si="17"/>
        <v>0</v>
      </c>
      <c r="Y27" s="79">
        <f t="shared" si="18"/>
        <v>0</v>
      </c>
      <c r="Z27" s="79">
        <f t="shared" si="19"/>
        <v>0</v>
      </c>
      <c r="AA27" s="79">
        <f t="shared" si="20"/>
        <v>0</v>
      </c>
      <c r="AB27" s="79">
        <f t="shared" si="21"/>
        <v>0</v>
      </c>
      <c r="AC27" s="90">
        <f t="shared" si="22"/>
        <v>0</v>
      </c>
      <c r="AD27" s="90">
        <f t="shared" si="29"/>
        <v>0</v>
      </c>
      <c r="AE27" s="90">
        <f t="shared" si="30"/>
        <v>0</v>
      </c>
      <c r="AF27" s="92">
        <f t="shared" si="23"/>
        <v>9381.0548977395028</v>
      </c>
      <c r="AG27" s="92">
        <f t="shared" si="24"/>
        <v>9179.5665634674951</v>
      </c>
      <c r="AH27" s="92">
        <f t="shared" si="25"/>
        <v>8687.9244168881014</v>
      </c>
      <c r="AI27" s="92">
        <f t="shared" si="26"/>
        <v>8550.3426462836014</v>
      </c>
      <c r="AJ27" s="6">
        <f t="shared" si="31"/>
        <v>0</v>
      </c>
      <c r="AK27" s="1">
        <f t="shared" si="32"/>
        <v>35798.888524378701</v>
      </c>
    </row>
    <row r="28" spans="1:37">
      <c r="A28" s="26">
        <v>3.0000000000000003E-4</v>
      </c>
      <c r="B28" s="5">
        <f t="shared" si="0"/>
        <v>32947.61340252118</v>
      </c>
      <c r="C28" s="82" t="s">
        <v>158</v>
      </c>
      <c r="D28" s="82" t="s">
        <v>161</v>
      </c>
      <c r="E28" s="82" t="s">
        <v>74</v>
      </c>
      <c r="F28" s="119">
        <f t="shared" si="27"/>
        <v>4</v>
      </c>
      <c r="G28" s="119">
        <f t="shared" si="28"/>
        <v>4</v>
      </c>
      <c r="H28" s="7">
        <f t="shared" si="1"/>
        <v>0</v>
      </c>
      <c r="I28" s="7">
        <f t="shared" si="2"/>
        <v>8347.9155944415797</v>
      </c>
      <c r="J28" s="7">
        <f t="shared" si="3"/>
        <v>0</v>
      </c>
      <c r="K28" s="7">
        <f t="shared" si="4"/>
        <v>0</v>
      </c>
      <c r="L28" s="7">
        <f t="shared" si="5"/>
        <v>7949.0616621983881</v>
      </c>
      <c r="M28" s="7">
        <f t="shared" si="6"/>
        <v>8829.7872340425529</v>
      </c>
      <c r="N28" s="7">
        <f t="shared" si="7"/>
        <v>0</v>
      </c>
      <c r="O28" s="7">
        <f t="shared" si="8"/>
        <v>0</v>
      </c>
      <c r="P28" s="7">
        <f t="shared" si="9"/>
        <v>7820.8486118386581</v>
      </c>
      <c r="Q28" s="7">
        <f t="shared" si="10"/>
        <v>0</v>
      </c>
      <c r="R28" s="7">
        <f t="shared" si="11"/>
        <v>0</v>
      </c>
      <c r="S28" s="7">
        <f t="shared" si="12"/>
        <v>0</v>
      </c>
      <c r="T28" s="7">
        <f t="shared" si="13"/>
        <v>0</v>
      </c>
      <c r="U28" s="118">
        <f t="shared" si="14"/>
        <v>0</v>
      </c>
      <c r="V28" s="118">
        <f t="shared" si="15"/>
        <v>0</v>
      </c>
      <c r="W28" s="118">
        <f t="shared" si="16"/>
        <v>0</v>
      </c>
      <c r="X28" s="118">
        <f t="shared" si="17"/>
        <v>0</v>
      </c>
      <c r="Y28" s="79">
        <f t="shared" si="18"/>
        <v>0</v>
      </c>
      <c r="Z28" s="79">
        <f t="shared" si="19"/>
        <v>0</v>
      </c>
      <c r="AA28" s="79">
        <f t="shared" si="20"/>
        <v>0</v>
      </c>
      <c r="AB28" s="79">
        <f t="shared" si="21"/>
        <v>0</v>
      </c>
      <c r="AC28" s="90">
        <f t="shared" si="22"/>
        <v>0</v>
      </c>
      <c r="AD28" s="90">
        <f t="shared" si="29"/>
        <v>0</v>
      </c>
      <c r="AE28" s="90">
        <f t="shared" si="30"/>
        <v>0</v>
      </c>
      <c r="AF28" s="92">
        <f t="shared" si="23"/>
        <v>8829.7872340425529</v>
      </c>
      <c r="AG28" s="92">
        <f t="shared" si="24"/>
        <v>8347.9155944415797</v>
      </c>
      <c r="AH28" s="92">
        <f t="shared" si="25"/>
        <v>7949.0616621983881</v>
      </c>
      <c r="AI28" s="92">
        <f t="shared" si="26"/>
        <v>7820.8486118386581</v>
      </c>
      <c r="AJ28" s="6">
        <f t="shared" si="31"/>
        <v>0</v>
      </c>
      <c r="AK28" s="1">
        <f t="shared" si="32"/>
        <v>32947.61310252118</v>
      </c>
    </row>
    <row r="29" spans="1:37">
      <c r="A29" s="26">
        <v>3.1000000000000005E-4</v>
      </c>
      <c r="B29" s="5">
        <f t="shared" si="0"/>
        <v>40819.309139351433</v>
      </c>
      <c r="C29" s="82" t="s">
        <v>159</v>
      </c>
      <c r="D29" s="82" t="s">
        <v>162</v>
      </c>
      <c r="E29" s="82" t="s">
        <v>74</v>
      </c>
      <c r="F29" s="119">
        <f t="shared" si="27"/>
        <v>5</v>
      </c>
      <c r="G29" s="119">
        <f t="shared" si="28"/>
        <v>5</v>
      </c>
      <c r="H29" s="7">
        <f t="shared" si="1"/>
        <v>0</v>
      </c>
      <c r="I29" s="7">
        <f t="shared" si="2"/>
        <v>8233.5025380710631</v>
      </c>
      <c r="J29" s="7">
        <f t="shared" si="3"/>
        <v>8343.5408869229886</v>
      </c>
      <c r="K29" s="7">
        <f t="shared" si="4"/>
        <v>7864.876569943699</v>
      </c>
      <c r="L29" s="7">
        <f t="shared" si="5"/>
        <v>0</v>
      </c>
      <c r="M29" s="7">
        <f t="shared" si="6"/>
        <v>0</v>
      </c>
      <c r="N29" s="7">
        <f t="shared" si="7"/>
        <v>8156.5299387081559</v>
      </c>
      <c r="O29" s="7">
        <f t="shared" si="8"/>
        <v>8220.8588957055217</v>
      </c>
      <c r="P29" s="7">
        <f t="shared" si="9"/>
        <v>0</v>
      </c>
      <c r="Q29" s="7">
        <f t="shared" si="10"/>
        <v>0</v>
      </c>
      <c r="R29" s="7">
        <f t="shared" si="11"/>
        <v>0</v>
      </c>
      <c r="S29" s="7">
        <f t="shared" si="12"/>
        <v>0</v>
      </c>
      <c r="T29" s="7">
        <f t="shared" si="13"/>
        <v>0</v>
      </c>
      <c r="U29" s="118">
        <f t="shared" si="14"/>
        <v>0</v>
      </c>
      <c r="V29" s="118">
        <f t="shared" si="15"/>
        <v>0</v>
      </c>
      <c r="W29" s="118">
        <f t="shared" si="16"/>
        <v>0</v>
      </c>
      <c r="X29" s="118">
        <f t="shared" si="17"/>
        <v>0</v>
      </c>
      <c r="Y29" s="79">
        <f t="shared" si="18"/>
        <v>0</v>
      </c>
      <c r="Z29" s="79">
        <f t="shared" si="19"/>
        <v>0</v>
      </c>
      <c r="AA29" s="79">
        <f t="shared" si="20"/>
        <v>0</v>
      </c>
      <c r="AB29" s="79">
        <f t="shared" si="21"/>
        <v>0</v>
      </c>
      <c r="AC29" s="90">
        <f t="shared" si="22"/>
        <v>7864.876569943699</v>
      </c>
      <c r="AD29" s="90">
        <f t="shared" si="29"/>
        <v>0</v>
      </c>
      <c r="AE29" s="90">
        <f t="shared" si="30"/>
        <v>0</v>
      </c>
      <c r="AF29" s="92">
        <f t="shared" si="23"/>
        <v>8343.5408869229886</v>
      </c>
      <c r="AG29" s="92">
        <f t="shared" si="24"/>
        <v>8233.5025380710631</v>
      </c>
      <c r="AH29" s="92">
        <f t="shared" si="25"/>
        <v>8220.8588957055217</v>
      </c>
      <c r="AI29" s="92">
        <f t="shared" si="26"/>
        <v>8156.5299387081559</v>
      </c>
      <c r="AJ29" s="6">
        <f t="shared" si="31"/>
        <v>7864.876569943699</v>
      </c>
      <c r="AK29" s="1">
        <f t="shared" si="32"/>
        <v>40819.30882935143</v>
      </c>
    </row>
    <row r="30" spans="1:37" ht="13.5" customHeight="1">
      <c r="A30" s="26">
        <v>3.2000000000000003E-4</v>
      </c>
      <c r="B30" s="5">
        <f t="shared" si="0"/>
        <v>30558.217277145635</v>
      </c>
      <c r="C30" s="82" t="s">
        <v>167</v>
      </c>
      <c r="D30" s="146" t="s">
        <v>154</v>
      </c>
      <c r="E30" s="82" t="s">
        <v>74</v>
      </c>
      <c r="F30" s="119">
        <f t="shared" si="27"/>
        <v>4</v>
      </c>
      <c r="G30" s="119">
        <f t="shared" si="28"/>
        <v>4</v>
      </c>
      <c r="H30" s="7">
        <f t="shared" si="1"/>
        <v>0</v>
      </c>
      <c r="I30" s="7">
        <f t="shared" si="2"/>
        <v>0</v>
      </c>
      <c r="J30" s="7">
        <f t="shared" si="3"/>
        <v>8014.9261861960022</v>
      </c>
      <c r="K30" s="7">
        <f t="shared" si="4"/>
        <v>7427.4028629856857</v>
      </c>
      <c r="L30" s="7">
        <f t="shared" si="5"/>
        <v>0</v>
      </c>
      <c r="M30" s="7">
        <f t="shared" si="6"/>
        <v>0</v>
      </c>
      <c r="N30" s="7">
        <f t="shared" si="7"/>
        <v>7284.2105263157891</v>
      </c>
      <c r="O30" s="7">
        <f t="shared" si="8"/>
        <v>7831.6773816481591</v>
      </c>
      <c r="P30" s="7">
        <f t="shared" si="9"/>
        <v>0</v>
      </c>
      <c r="Q30" s="7">
        <f t="shared" si="10"/>
        <v>0</v>
      </c>
      <c r="R30" s="7">
        <f t="shared" si="11"/>
        <v>0</v>
      </c>
      <c r="S30" s="7">
        <f t="shared" si="12"/>
        <v>0</v>
      </c>
      <c r="T30" s="7">
        <f t="shared" si="13"/>
        <v>0</v>
      </c>
      <c r="U30" s="118">
        <f t="shared" si="14"/>
        <v>0</v>
      </c>
      <c r="V30" s="118">
        <f t="shared" si="15"/>
        <v>0</v>
      </c>
      <c r="W30" s="118">
        <f t="shared" si="16"/>
        <v>0</v>
      </c>
      <c r="X30" s="118">
        <f t="shared" si="17"/>
        <v>0</v>
      </c>
      <c r="Y30" s="79">
        <f t="shared" si="18"/>
        <v>0</v>
      </c>
      <c r="Z30" s="79">
        <f t="shared" si="19"/>
        <v>0</v>
      </c>
      <c r="AA30" s="79">
        <f t="shared" si="20"/>
        <v>0</v>
      </c>
      <c r="AB30" s="79">
        <f t="shared" si="21"/>
        <v>0</v>
      </c>
      <c r="AC30" s="90">
        <f t="shared" si="22"/>
        <v>0</v>
      </c>
      <c r="AD30" s="90">
        <f t="shared" si="29"/>
        <v>0</v>
      </c>
      <c r="AE30" s="90">
        <f t="shared" si="30"/>
        <v>0</v>
      </c>
      <c r="AF30" s="92">
        <f t="shared" si="23"/>
        <v>8014.9261861960022</v>
      </c>
      <c r="AG30" s="92">
        <f t="shared" si="24"/>
        <v>7831.6773816481591</v>
      </c>
      <c r="AH30" s="92">
        <f t="shared" si="25"/>
        <v>7427.4028629856857</v>
      </c>
      <c r="AI30" s="92">
        <f t="shared" si="26"/>
        <v>7284.2105263157891</v>
      </c>
      <c r="AJ30" s="6">
        <f t="shared" si="31"/>
        <v>0</v>
      </c>
      <c r="AK30" s="1">
        <f t="shared" si="32"/>
        <v>30558.216957145636</v>
      </c>
    </row>
    <row r="31" spans="1:37">
      <c r="A31" s="26">
        <v>3.3000000000000005E-4</v>
      </c>
      <c r="B31" s="5">
        <f t="shared" si="0"/>
        <v>25266.318661358939</v>
      </c>
      <c r="C31" s="82" t="s">
        <v>173</v>
      </c>
      <c r="D31" s="146" t="s">
        <v>175</v>
      </c>
      <c r="E31" s="82" t="s">
        <v>74</v>
      </c>
      <c r="F31" s="119">
        <f t="shared" si="27"/>
        <v>3</v>
      </c>
      <c r="G31" s="119">
        <f t="shared" si="28"/>
        <v>3</v>
      </c>
      <c r="H31" s="7">
        <f t="shared" si="1"/>
        <v>0</v>
      </c>
      <c r="I31" s="7">
        <f t="shared" si="2"/>
        <v>0</v>
      </c>
      <c r="J31" s="7">
        <f t="shared" si="3"/>
        <v>0</v>
      </c>
      <c r="K31" s="7">
        <f t="shared" si="4"/>
        <v>8038.9552899513064</v>
      </c>
      <c r="L31" s="7">
        <f t="shared" si="5"/>
        <v>0</v>
      </c>
      <c r="M31" s="7">
        <f t="shared" si="6"/>
        <v>0</v>
      </c>
      <c r="N31" s="7">
        <f t="shared" si="7"/>
        <v>8615.5378486055761</v>
      </c>
      <c r="O31" s="7">
        <f t="shared" si="8"/>
        <v>8611.8251928020563</v>
      </c>
      <c r="P31" s="7">
        <f t="shared" si="9"/>
        <v>0</v>
      </c>
      <c r="Q31" s="7">
        <f t="shared" si="10"/>
        <v>0</v>
      </c>
      <c r="R31" s="7">
        <f t="shared" si="11"/>
        <v>0</v>
      </c>
      <c r="S31" s="7">
        <f t="shared" si="12"/>
        <v>0</v>
      </c>
      <c r="T31" s="7">
        <f t="shared" si="13"/>
        <v>0</v>
      </c>
      <c r="U31" s="118">
        <f t="shared" si="14"/>
        <v>0</v>
      </c>
      <c r="V31" s="118">
        <f t="shared" si="15"/>
        <v>0</v>
      </c>
      <c r="W31" s="118">
        <f t="shared" si="16"/>
        <v>0</v>
      </c>
      <c r="X31" s="118">
        <f t="shared" si="17"/>
        <v>0</v>
      </c>
      <c r="Y31" s="79">
        <f t="shared" si="18"/>
        <v>0</v>
      </c>
      <c r="Z31" s="79">
        <f t="shared" si="19"/>
        <v>0</v>
      </c>
      <c r="AA31" s="79">
        <f t="shared" si="20"/>
        <v>0</v>
      </c>
      <c r="AB31" s="79">
        <f t="shared" si="21"/>
        <v>0</v>
      </c>
      <c r="AC31" s="90">
        <f t="shared" si="22"/>
        <v>0</v>
      </c>
      <c r="AD31" s="90">
        <f t="shared" si="29"/>
        <v>0</v>
      </c>
      <c r="AE31" s="90">
        <f t="shared" si="30"/>
        <v>0</v>
      </c>
      <c r="AF31" s="92">
        <f t="shared" si="23"/>
        <v>8615.5378486055761</v>
      </c>
      <c r="AG31" s="92">
        <f t="shared" si="24"/>
        <v>8611.8251928020563</v>
      </c>
      <c r="AH31" s="92">
        <f t="shared" si="25"/>
        <v>8038.9552899513064</v>
      </c>
      <c r="AI31" s="92">
        <f t="shared" si="26"/>
        <v>0</v>
      </c>
      <c r="AJ31" s="6">
        <f t="shared" si="31"/>
        <v>0</v>
      </c>
      <c r="AK31" s="1">
        <f t="shared" si="32"/>
        <v>25266.31833135894</v>
      </c>
    </row>
    <row r="32" spans="1:37">
      <c r="A32" s="26">
        <v>3.4000000000000008E-4</v>
      </c>
      <c r="B32" s="5">
        <f t="shared" si="0"/>
        <v>7228.769133173505</v>
      </c>
      <c r="C32" s="82" t="s">
        <v>179</v>
      </c>
      <c r="D32" s="146" t="s">
        <v>180</v>
      </c>
      <c r="E32" s="82" t="s">
        <v>74</v>
      </c>
      <c r="F32" s="119">
        <f t="shared" si="27"/>
        <v>1</v>
      </c>
      <c r="G32" s="119">
        <f t="shared" si="28"/>
        <v>1</v>
      </c>
      <c r="H32" s="7">
        <f t="shared" si="1"/>
        <v>0</v>
      </c>
      <c r="I32" s="7">
        <f t="shared" si="2"/>
        <v>0</v>
      </c>
      <c r="J32" s="7">
        <f t="shared" si="3"/>
        <v>0</v>
      </c>
      <c r="K32" s="7">
        <f t="shared" si="4"/>
        <v>0</v>
      </c>
      <c r="L32" s="7">
        <f t="shared" si="5"/>
        <v>7228.7687931735054</v>
      </c>
      <c r="M32" s="7">
        <f t="shared" si="6"/>
        <v>0</v>
      </c>
      <c r="N32" s="7">
        <f t="shared" si="7"/>
        <v>0</v>
      </c>
      <c r="O32" s="7">
        <f t="shared" si="8"/>
        <v>0</v>
      </c>
      <c r="P32" s="7">
        <f t="shared" si="9"/>
        <v>0</v>
      </c>
      <c r="Q32" s="7">
        <f t="shared" si="10"/>
        <v>0</v>
      </c>
      <c r="R32" s="7">
        <f t="shared" si="11"/>
        <v>0</v>
      </c>
      <c r="S32" s="7">
        <f t="shared" si="12"/>
        <v>0</v>
      </c>
      <c r="T32" s="7">
        <f t="shared" si="13"/>
        <v>0</v>
      </c>
      <c r="U32" s="118">
        <f t="shared" si="14"/>
        <v>0</v>
      </c>
      <c r="V32" s="118">
        <f t="shared" si="15"/>
        <v>0</v>
      </c>
      <c r="W32" s="118">
        <f t="shared" si="16"/>
        <v>0</v>
      </c>
      <c r="X32" s="118">
        <f t="shared" si="17"/>
        <v>0</v>
      </c>
      <c r="Y32" s="79">
        <f t="shared" si="18"/>
        <v>0</v>
      </c>
      <c r="Z32" s="79">
        <f t="shared" si="19"/>
        <v>0</v>
      </c>
      <c r="AA32" s="79">
        <f t="shared" si="20"/>
        <v>0</v>
      </c>
      <c r="AB32" s="79">
        <f t="shared" si="21"/>
        <v>0</v>
      </c>
      <c r="AC32" s="90">
        <f t="shared" si="22"/>
        <v>0</v>
      </c>
      <c r="AD32" s="90">
        <f t="shared" si="29"/>
        <v>0</v>
      </c>
      <c r="AE32" s="90">
        <f t="shared" si="30"/>
        <v>0</v>
      </c>
      <c r="AF32" s="92">
        <f t="shared" si="23"/>
        <v>7228.7687931735054</v>
      </c>
      <c r="AG32" s="92">
        <f t="shared" si="24"/>
        <v>0</v>
      </c>
      <c r="AH32" s="92">
        <f t="shared" si="25"/>
        <v>0</v>
      </c>
      <c r="AI32" s="92">
        <f t="shared" si="26"/>
        <v>0</v>
      </c>
      <c r="AJ32" s="6">
        <f t="shared" si="31"/>
        <v>0</v>
      </c>
      <c r="AK32" s="1">
        <f t="shared" si="32"/>
        <v>7228.7687931735054</v>
      </c>
    </row>
    <row r="33" spans="1:37">
      <c r="A33" s="26">
        <v>3.5000000000000005E-4</v>
      </c>
      <c r="B33" s="5">
        <f t="shared" si="0"/>
        <v>8309.3183134966366</v>
      </c>
      <c r="C33" s="82" t="s">
        <v>186</v>
      </c>
      <c r="D33" s="82" t="s">
        <v>130</v>
      </c>
      <c r="E33" s="82" t="s">
        <v>74</v>
      </c>
      <c r="F33" s="119">
        <f t="shared" si="27"/>
        <v>1</v>
      </c>
      <c r="G33" s="119">
        <f t="shared" si="28"/>
        <v>1</v>
      </c>
      <c r="H33" s="7">
        <f t="shared" si="1"/>
        <v>0</v>
      </c>
      <c r="I33" s="7">
        <f t="shared" si="2"/>
        <v>0</v>
      </c>
      <c r="J33" s="7">
        <f t="shared" si="3"/>
        <v>0</v>
      </c>
      <c r="K33" s="7">
        <f t="shared" si="4"/>
        <v>0</v>
      </c>
      <c r="L33" s="7">
        <f t="shared" si="5"/>
        <v>0</v>
      </c>
      <c r="M33" s="7">
        <f t="shared" si="6"/>
        <v>0</v>
      </c>
      <c r="N33" s="7">
        <f t="shared" si="7"/>
        <v>8309.3179634966364</v>
      </c>
      <c r="O33" s="7">
        <f t="shared" si="8"/>
        <v>0</v>
      </c>
      <c r="P33" s="7">
        <f t="shared" si="9"/>
        <v>0</v>
      </c>
      <c r="Q33" s="7">
        <f t="shared" si="10"/>
        <v>0</v>
      </c>
      <c r="R33" s="7">
        <f t="shared" si="11"/>
        <v>0</v>
      </c>
      <c r="S33" s="7">
        <f t="shared" si="12"/>
        <v>0</v>
      </c>
      <c r="T33" s="7">
        <f t="shared" si="13"/>
        <v>0</v>
      </c>
      <c r="U33" s="118">
        <f t="shared" si="14"/>
        <v>0</v>
      </c>
      <c r="V33" s="118">
        <f t="shared" si="15"/>
        <v>0</v>
      </c>
      <c r="W33" s="118">
        <f t="shared" si="16"/>
        <v>0</v>
      </c>
      <c r="X33" s="118">
        <f t="shared" si="17"/>
        <v>0</v>
      </c>
      <c r="Y33" s="79">
        <f t="shared" si="18"/>
        <v>0</v>
      </c>
      <c r="Z33" s="79">
        <f t="shared" si="19"/>
        <v>0</v>
      </c>
      <c r="AA33" s="79">
        <f t="shared" si="20"/>
        <v>0</v>
      </c>
      <c r="AB33" s="79">
        <f t="shared" si="21"/>
        <v>0</v>
      </c>
      <c r="AC33" s="90">
        <f t="shared" si="22"/>
        <v>0</v>
      </c>
      <c r="AD33" s="90">
        <f t="shared" si="29"/>
        <v>0</v>
      </c>
      <c r="AE33" s="90">
        <f t="shared" si="30"/>
        <v>0</v>
      </c>
      <c r="AF33" s="92">
        <f t="shared" si="23"/>
        <v>8309.3179634966364</v>
      </c>
      <c r="AG33" s="92">
        <f t="shared" si="24"/>
        <v>0</v>
      </c>
      <c r="AH33" s="92">
        <f t="shared" si="25"/>
        <v>0</v>
      </c>
      <c r="AI33" s="92">
        <f t="shared" si="26"/>
        <v>0</v>
      </c>
      <c r="AJ33" s="6">
        <f t="shared" si="31"/>
        <v>0</v>
      </c>
      <c r="AK33" s="1">
        <f t="shared" si="32"/>
        <v>8309.3179634966364</v>
      </c>
    </row>
    <row r="34" spans="1:37">
      <c r="A34" s="26">
        <v>3.7000000000000005E-4</v>
      </c>
      <c r="B34" s="5">
        <f t="shared" ref="B34:B62" si="33">AK34+A34</f>
        <v>8129.6996181203003</v>
      </c>
      <c r="C34" s="82" t="s">
        <v>187</v>
      </c>
      <c r="D34" s="82" t="s">
        <v>130</v>
      </c>
      <c r="E34" s="82" t="s">
        <v>74</v>
      </c>
      <c r="F34" s="119">
        <f t="shared" si="27"/>
        <v>1</v>
      </c>
      <c r="G34" s="119">
        <f t="shared" si="28"/>
        <v>1</v>
      </c>
      <c r="H34" s="7">
        <f t="shared" si="1"/>
        <v>0</v>
      </c>
      <c r="I34" s="7">
        <f t="shared" si="2"/>
        <v>0</v>
      </c>
      <c r="J34" s="7">
        <f t="shared" si="3"/>
        <v>0</v>
      </c>
      <c r="K34" s="7">
        <f t="shared" si="4"/>
        <v>0</v>
      </c>
      <c r="L34" s="7">
        <f t="shared" si="5"/>
        <v>0</v>
      </c>
      <c r="M34" s="7">
        <f t="shared" si="6"/>
        <v>0</v>
      </c>
      <c r="N34" s="7">
        <f t="shared" si="7"/>
        <v>8129.6992481203006</v>
      </c>
      <c r="O34" s="7">
        <f t="shared" si="8"/>
        <v>0</v>
      </c>
      <c r="P34" s="7">
        <f t="shared" si="9"/>
        <v>0</v>
      </c>
      <c r="Q34" s="7">
        <f t="shared" si="10"/>
        <v>0</v>
      </c>
      <c r="R34" s="7">
        <f t="shared" si="11"/>
        <v>0</v>
      </c>
      <c r="S34" s="7">
        <f t="shared" si="12"/>
        <v>0</v>
      </c>
      <c r="T34" s="7">
        <f t="shared" si="13"/>
        <v>0</v>
      </c>
      <c r="U34" s="118">
        <f t="shared" si="14"/>
        <v>0</v>
      </c>
      <c r="V34" s="118">
        <f t="shared" si="15"/>
        <v>0</v>
      </c>
      <c r="W34" s="118">
        <f t="shared" si="16"/>
        <v>0</v>
      </c>
      <c r="X34" s="118">
        <f t="shared" si="17"/>
        <v>0</v>
      </c>
      <c r="Y34" s="79">
        <f t="shared" si="18"/>
        <v>0</v>
      </c>
      <c r="Z34" s="79">
        <f t="shared" si="19"/>
        <v>0</v>
      </c>
      <c r="AA34" s="79">
        <f t="shared" si="20"/>
        <v>0</v>
      </c>
      <c r="AB34" s="79">
        <f t="shared" si="21"/>
        <v>0</v>
      </c>
      <c r="AC34" s="90">
        <f t="shared" ref="AC34:AC62" si="34">LARGE(H34:T34,5)</f>
        <v>0</v>
      </c>
      <c r="AD34" s="90">
        <f t="shared" si="29"/>
        <v>0</v>
      </c>
      <c r="AE34" s="90">
        <f t="shared" si="30"/>
        <v>0</v>
      </c>
      <c r="AF34" s="92">
        <f t="shared" ref="AF34:AF62" si="35">LARGE(H34:T34,1)</f>
        <v>8129.6992481203006</v>
      </c>
      <c r="AG34" s="92">
        <f t="shared" ref="AG34:AG62" si="36">LARGE(H34:T34,2)</f>
        <v>0</v>
      </c>
      <c r="AH34" s="92">
        <f t="shared" ref="AH34:AH62" si="37">LARGE(H34:T34,3)</f>
        <v>0</v>
      </c>
      <c r="AI34" s="92">
        <f t="shared" ref="AI34:AI62" si="38">LARGE(H34:T34,4)</f>
        <v>0</v>
      </c>
      <c r="AJ34" s="6">
        <f t="shared" si="31"/>
        <v>0</v>
      </c>
      <c r="AK34" s="1">
        <f t="shared" si="32"/>
        <v>8129.6992481203006</v>
      </c>
    </row>
    <row r="35" spans="1:37">
      <c r="A35" s="26">
        <v>3.9000000000000005E-4</v>
      </c>
      <c r="B35" s="5">
        <f t="shared" si="33"/>
        <v>7806.8595957761745</v>
      </c>
      <c r="C35" s="82" t="s">
        <v>188</v>
      </c>
      <c r="D35" s="82" t="s">
        <v>198</v>
      </c>
      <c r="E35" s="82" t="s">
        <v>74</v>
      </c>
      <c r="F35" s="119">
        <f t="shared" si="27"/>
        <v>1</v>
      </c>
      <c r="G35" s="119">
        <f t="shared" si="28"/>
        <v>1</v>
      </c>
      <c r="H35" s="7">
        <f t="shared" si="1"/>
        <v>0</v>
      </c>
      <c r="I35" s="7">
        <f t="shared" si="2"/>
        <v>0</v>
      </c>
      <c r="J35" s="7">
        <f t="shared" si="3"/>
        <v>0</v>
      </c>
      <c r="K35" s="7">
        <f t="shared" si="4"/>
        <v>0</v>
      </c>
      <c r="L35" s="7">
        <f t="shared" si="5"/>
        <v>0</v>
      </c>
      <c r="M35" s="7">
        <f t="shared" si="6"/>
        <v>0</v>
      </c>
      <c r="N35" s="7">
        <f t="shared" si="7"/>
        <v>7806.8592057761743</v>
      </c>
      <c r="O35" s="7">
        <f t="shared" si="8"/>
        <v>0</v>
      </c>
      <c r="P35" s="7">
        <f t="shared" si="9"/>
        <v>0</v>
      </c>
      <c r="Q35" s="7">
        <f t="shared" si="10"/>
        <v>0</v>
      </c>
      <c r="R35" s="7">
        <f t="shared" si="11"/>
        <v>0</v>
      </c>
      <c r="S35" s="7">
        <f t="shared" si="12"/>
        <v>0</v>
      </c>
      <c r="T35" s="7">
        <f t="shared" si="13"/>
        <v>0</v>
      </c>
      <c r="U35" s="118">
        <f t="shared" si="14"/>
        <v>0</v>
      </c>
      <c r="V35" s="118">
        <f t="shared" si="15"/>
        <v>0</v>
      </c>
      <c r="W35" s="118">
        <f t="shared" si="16"/>
        <v>0</v>
      </c>
      <c r="X35" s="118">
        <f t="shared" si="17"/>
        <v>0</v>
      </c>
      <c r="Y35" s="79">
        <f t="shared" si="18"/>
        <v>0</v>
      </c>
      <c r="Z35" s="79">
        <f t="shared" si="19"/>
        <v>0</v>
      </c>
      <c r="AA35" s="79">
        <f t="shared" si="20"/>
        <v>0</v>
      </c>
      <c r="AB35" s="79">
        <f t="shared" si="21"/>
        <v>0</v>
      </c>
      <c r="AC35" s="90">
        <f t="shared" si="34"/>
        <v>0</v>
      </c>
      <c r="AD35" s="90">
        <f t="shared" si="29"/>
        <v>0</v>
      </c>
      <c r="AE35" s="90">
        <f t="shared" si="30"/>
        <v>0</v>
      </c>
      <c r="AF35" s="92">
        <f t="shared" si="35"/>
        <v>7806.8592057761743</v>
      </c>
      <c r="AG35" s="92">
        <f t="shared" si="36"/>
        <v>0</v>
      </c>
      <c r="AH35" s="92">
        <f t="shared" si="37"/>
        <v>0</v>
      </c>
      <c r="AI35" s="92">
        <f t="shared" si="38"/>
        <v>0</v>
      </c>
      <c r="AJ35" s="6">
        <f t="shared" si="31"/>
        <v>0</v>
      </c>
      <c r="AK35" s="1">
        <f t="shared" si="32"/>
        <v>7806.8592057761743</v>
      </c>
    </row>
    <row r="36" spans="1:37">
      <c r="A36" s="26">
        <v>4.0000000000000007E-4</v>
      </c>
      <c r="B36" s="5">
        <f t="shared" si="33"/>
        <v>7778.7773784172641</v>
      </c>
      <c r="C36" s="82" t="s">
        <v>189</v>
      </c>
      <c r="D36" s="82" t="s">
        <v>130</v>
      </c>
      <c r="E36" s="82" t="s">
        <v>74</v>
      </c>
      <c r="F36" s="119">
        <f t="shared" si="27"/>
        <v>1</v>
      </c>
      <c r="G36" s="119">
        <f t="shared" si="28"/>
        <v>1</v>
      </c>
      <c r="H36" s="7">
        <f t="shared" si="1"/>
        <v>0</v>
      </c>
      <c r="I36" s="7">
        <f t="shared" si="2"/>
        <v>0</v>
      </c>
      <c r="J36" s="7">
        <f t="shared" si="3"/>
        <v>0</v>
      </c>
      <c r="K36" s="7">
        <f t="shared" si="4"/>
        <v>0</v>
      </c>
      <c r="L36" s="7">
        <f t="shared" si="5"/>
        <v>0</v>
      </c>
      <c r="M36" s="7">
        <f t="shared" si="6"/>
        <v>0</v>
      </c>
      <c r="N36" s="7">
        <f t="shared" si="7"/>
        <v>7778.7769784172642</v>
      </c>
      <c r="O36" s="7">
        <f t="shared" si="8"/>
        <v>0</v>
      </c>
      <c r="P36" s="7">
        <f t="shared" si="9"/>
        <v>0</v>
      </c>
      <c r="Q36" s="7">
        <f t="shared" si="10"/>
        <v>0</v>
      </c>
      <c r="R36" s="7">
        <f t="shared" si="11"/>
        <v>0</v>
      </c>
      <c r="S36" s="7">
        <f t="shared" si="12"/>
        <v>0</v>
      </c>
      <c r="T36" s="7">
        <f t="shared" si="13"/>
        <v>0</v>
      </c>
      <c r="U36" s="118">
        <f t="shared" si="14"/>
        <v>0</v>
      </c>
      <c r="V36" s="118">
        <f t="shared" si="15"/>
        <v>0</v>
      </c>
      <c r="W36" s="118">
        <f t="shared" si="16"/>
        <v>0</v>
      </c>
      <c r="X36" s="118">
        <f t="shared" si="17"/>
        <v>0</v>
      </c>
      <c r="Y36" s="79">
        <f t="shared" si="18"/>
        <v>0</v>
      </c>
      <c r="Z36" s="79">
        <f t="shared" si="19"/>
        <v>0</v>
      </c>
      <c r="AA36" s="79">
        <f t="shared" si="20"/>
        <v>0</v>
      </c>
      <c r="AB36" s="79">
        <f t="shared" si="21"/>
        <v>0</v>
      </c>
      <c r="AC36" s="90">
        <f t="shared" si="34"/>
        <v>0</v>
      </c>
      <c r="AD36" s="90">
        <f t="shared" si="29"/>
        <v>0</v>
      </c>
      <c r="AE36" s="90">
        <f t="shared" si="30"/>
        <v>0</v>
      </c>
      <c r="AF36" s="92">
        <f t="shared" si="35"/>
        <v>7778.7769784172642</v>
      </c>
      <c r="AG36" s="92">
        <f t="shared" si="36"/>
        <v>0</v>
      </c>
      <c r="AH36" s="92">
        <f t="shared" si="37"/>
        <v>0</v>
      </c>
      <c r="AI36" s="92">
        <f t="shared" si="38"/>
        <v>0</v>
      </c>
      <c r="AJ36" s="6">
        <f t="shared" si="31"/>
        <v>0</v>
      </c>
      <c r="AK36" s="1">
        <f t="shared" si="32"/>
        <v>7778.7769784172642</v>
      </c>
    </row>
    <row r="37" spans="1:37">
      <c r="A37" s="26">
        <v>4.2000000000000007E-4</v>
      </c>
      <c r="B37" s="5">
        <f t="shared" si="33"/>
        <v>16695.32122302043</v>
      </c>
      <c r="C37" s="82" t="s">
        <v>168</v>
      </c>
      <c r="D37" s="82" t="s">
        <v>198</v>
      </c>
      <c r="E37" s="82" t="s">
        <v>74</v>
      </c>
      <c r="F37" s="119">
        <f t="shared" si="27"/>
        <v>2</v>
      </c>
      <c r="G37" s="119">
        <f t="shared" si="28"/>
        <v>2</v>
      </c>
      <c r="H37" s="7">
        <f t="shared" si="1"/>
        <v>0</v>
      </c>
      <c r="I37" s="7">
        <f t="shared" si="2"/>
        <v>0</v>
      </c>
      <c r="J37" s="7">
        <f t="shared" si="3"/>
        <v>0</v>
      </c>
      <c r="K37" s="7">
        <f t="shared" si="4"/>
        <v>9127.5167785234917</v>
      </c>
      <c r="L37" s="7">
        <f t="shared" si="5"/>
        <v>0</v>
      </c>
      <c r="M37" s="7">
        <f t="shared" si="6"/>
        <v>0</v>
      </c>
      <c r="N37" s="7">
        <f t="shared" si="7"/>
        <v>7567.804024496937</v>
      </c>
      <c r="O37" s="7">
        <f t="shared" si="8"/>
        <v>0</v>
      </c>
      <c r="P37" s="7">
        <f t="shared" si="9"/>
        <v>0</v>
      </c>
      <c r="Q37" s="7">
        <f t="shared" si="10"/>
        <v>0</v>
      </c>
      <c r="R37" s="7">
        <f t="shared" si="11"/>
        <v>0</v>
      </c>
      <c r="S37" s="7">
        <f t="shared" si="12"/>
        <v>0</v>
      </c>
      <c r="T37" s="7">
        <f t="shared" si="13"/>
        <v>0</v>
      </c>
      <c r="U37" s="118">
        <f t="shared" si="14"/>
        <v>0</v>
      </c>
      <c r="V37" s="118">
        <f t="shared" si="15"/>
        <v>0</v>
      </c>
      <c r="W37" s="118">
        <f t="shared" si="16"/>
        <v>0</v>
      </c>
      <c r="X37" s="118">
        <f t="shared" si="17"/>
        <v>0</v>
      </c>
      <c r="Y37" s="79">
        <f t="shared" si="18"/>
        <v>0</v>
      </c>
      <c r="Z37" s="79">
        <f t="shared" si="19"/>
        <v>0</v>
      </c>
      <c r="AA37" s="79">
        <f t="shared" si="20"/>
        <v>0</v>
      </c>
      <c r="AB37" s="79">
        <f t="shared" si="21"/>
        <v>0</v>
      </c>
      <c r="AC37" s="90">
        <f t="shared" si="34"/>
        <v>0</v>
      </c>
      <c r="AD37" s="90">
        <f t="shared" si="29"/>
        <v>0</v>
      </c>
      <c r="AE37" s="90">
        <f t="shared" si="30"/>
        <v>0</v>
      </c>
      <c r="AF37" s="92">
        <f t="shared" si="35"/>
        <v>9127.5167785234917</v>
      </c>
      <c r="AG37" s="92">
        <f t="shared" si="36"/>
        <v>7567.804024496937</v>
      </c>
      <c r="AH37" s="92">
        <f t="shared" si="37"/>
        <v>0</v>
      </c>
      <c r="AI37" s="92">
        <f t="shared" si="38"/>
        <v>0</v>
      </c>
      <c r="AJ37" s="6">
        <f t="shared" si="31"/>
        <v>0</v>
      </c>
      <c r="AK37" s="1">
        <f t="shared" si="32"/>
        <v>16695.32080302043</v>
      </c>
    </row>
    <row r="38" spans="1:37">
      <c r="A38" s="26">
        <v>4.3000000000000004E-4</v>
      </c>
      <c r="B38" s="5">
        <f t="shared" si="33"/>
        <v>7339.8392081077645</v>
      </c>
      <c r="C38" s="82" t="s">
        <v>190</v>
      </c>
      <c r="D38" s="82" t="s">
        <v>130</v>
      </c>
      <c r="E38" s="82" t="s">
        <v>74</v>
      </c>
      <c r="F38" s="119">
        <f t="shared" si="27"/>
        <v>1</v>
      </c>
      <c r="G38" s="119">
        <f t="shared" si="28"/>
        <v>1</v>
      </c>
      <c r="H38" s="7">
        <f t="shared" si="1"/>
        <v>0</v>
      </c>
      <c r="I38" s="7">
        <f t="shared" si="2"/>
        <v>0</v>
      </c>
      <c r="J38" s="7">
        <f t="shared" si="3"/>
        <v>0</v>
      </c>
      <c r="K38" s="7">
        <f t="shared" si="4"/>
        <v>0</v>
      </c>
      <c r="L38" s="7">
        <f t="shared" si="5"/>
        <v>0</v>
      </c>
      <c r="M38" s="7">
        <f t="shared" si="6"/>
        <v>0</v>
      </c>
      <c r="N38" s="7">
        <f t="shared" si="7"/>
        <v>7339.8387781077645</v>
      </c>
      <c r="O38" s="7">
        <f t="shared" si="8"/>
        <v>0</v>
      </c>
      <c r="P38" s="7">
        <f t="shared" si="9"/>
        <v>0</v>
      </c>
      <c r="Q38" s="7">
        <f t="shared" si="10"/>
        <v>0</v>
      </c>
      <c r="R38" s="7">
        <f t="shared" si="11"/>
        <v>0</v>
      </c>
      <c r="S38" s="7">
        <f t="shared" si="12"/>
        <v>0</v>
      </c>
      <c r="T38" s="7">
        <f t="shared" si="13"/>
        <v>0</v>
      </c>
      <c r="U38" s="118">
        <f t="shared" si="14"/>
        <v>0</v>
      </c>
      <c r="V38" s="118">
        <f t="shared" si="15"/>
        <v>0</v>
      </c>
      <c r="W38" s="118">
        <f t="shared" si="16"/>
        <v>0</v>
      </c>
      <c r="X38" s="118">
        <f t="shared" si="17"/>
        <v>0</v>
      </c>
      <c r="Y38" s="79">
        <f t="shared" si="18"/>
        <v>0</v>
      </c>
      <c r="Z38" s="79">
        <f t="shared" si="19"/>
        <v>0</v>
      </c>
      <c r="AA38" s="79">
        <f t="shared" si="20"/>
        <v>0</v>
      </c>
      <c r="AB38" s="79">
        <f t="shared" si="21"/>
        <v>0</v>
      </c>
      <c r="AC38" s="90">
        <f t="shared" si="34"/>
        <v>0</v>
      </c>
      <c r="AD38" s="90">
        <f t="shared" si="29"/>
        <v>0</v>
      </c>
      <c r="AE38" s="90">
        <f t="shared" si="30"/>
        <v>0</v>
      </c>
      <c r="AF38" s="92">
        <f t="shared" si="35"/>
        <v>7339.8387781077645</v>
      </c>
      <c r="AG38" s="92">
        <f t="shared" si="36"/>
        <v>0</v>
      </c>
      <c r="AH38" s="92">
        <f t="shared" si="37"/>
        <v>0</v>
      </c>
      <c r="AI38" s="92">
        <f t="shared" si="38"/>
        <v>0</v>
      </c>
      <c r="AJ38" s="6">
        <f t="shared" si="31"/>
        <v>0</v>
      </c>
      <c r="AK38" s="1">
        <f t="shared" si="32"/>
        <v>7339.8387781077645</v>
      </c>
    </row>
    <row r="39" spans="1:37">
      <c r="A39" s="26">
        <v>4.5000000000000004E-4</v>
      </c>
      <c r="B39" s="5">
        <f t="shared" si="33"/>
        <v>7084.3575343570828</v>
      </c>
      <c r="C39" s="82" t="s">
        <v>191</v>
      </c>
      <c r="D39" s="82" t="s">
        <v>130</v>
      </c>
      <c r="E39" s="82" t="s">
        <v>74</v>
      </c>
      <c r="F39" s="119">
        <f t="shared" si="27"/>
        <v>1</v>
      </c>
      <c r="G39" s="119">
        <f t="shared" si="28"/>
        <v>1</v>
      </c>
      <c r="H39" s="7">
        <f t="shared" si="1"/>
        <v>0</v>
      </c>
      <c r="I39" s="7">
        <f t="shared" si="2"/>
        <v>0</v>
      </c>
      <c r="J39" s="7">
        <f t="shared" si="3"/>
        <v>0</v>
      </c>
      <c r="K39" s="7">
        <f t="shared" si="4"/>
        <v>0</v>
      </c>
      <c r="L39" s="7">
        <f t="shared" si="5"/>
        <v>0</v>
      </c>
      <c r="M39" s="7">
        <f t="shared" si="6"/>
        <v>0</v>
      </c>
      <c r="N39" s="7">
        <f t="shared" si="7"/>
        <v>7084.3570843570833</v>
      </c>
      <c r="O39" s="7">
        <f t="shared" si="8"/>
        <v>0</v>
      </c>
      <c r="P39" s="7">
        <f t="shared" si="9"/>
        <v>0</v>
      </c>
      <c r="Q39" s="7">
        <f t="shared" si="10"/>
        <v>0</v>
      </c>
      <c r="R39" s="7">
        <f t="shared" si="11"/>
        <v>0</v>
      </c>
      <c r="S39" s="7">
        <f t="shared" si="12"/>
        <v>0</v>
      </c>
      <c r="T39" s="7">
        <f t="shared" si="13"/>
        <v>0</v>
      </c>
      <c r="U39" s="118">
        <f t="shared" si="14"/>
        <v>0</v>
      </c>
      <c r="V39" s="118">
        <f t="shared" si="15"/>
        <v>0</v>
      </c>
      <c r="W39" s="118">
        <f t="shared" si="16"/>
        <v>0</v>
      </c>
      <c r="X39" s="118">
        <f t="shared" si="17"/>
        <v>0</v>
      </c>
      <c r="Y39" s="79">
        <f t="shared" si="18"/>
        <v>0</v>
      </c>
      <c r="Z39" s="79">
        <f t="shared" si="19"/>
        <v>0</v>
      </c>
      <c r="AA39" s="79">
        <f t="shared" si="20"/>
        <v>0</v>
      </c>
      <c r="AB39" s="79">
        <f t="shared" si="21"/>
        <v>0</v>
      </c>
      <c r="AC39" s="90">
        <f t="shared" si="34"/>
        <v>0</v>
      </c>
      <c r="AD39" s="90">
        <f t="shared" si="29"/>
        <v>0</v>
      </c>
      <c r="AE39" s="90">
        <f t="shared" si="30"/>
        <v>0</v>
      </c>
      <c r="AF39" s="92">
        <f t="shared" si="35"/>
        <v>7084.3570843570833</v>
      </c>
      <c r="AG39" s="92">
        <f t="shared" si="36"/>
        <v>0</v>
      </c>
      <c r="AH39" s="92">
        <f t="shared" si="37"/>
        <v>0</v>
      </c>
      <c r="AI39" s="92">
        <f t="shared" si="38"/>
        <v>0</v>
      </c>
      <c r="AJ39" s="6">
        <f t="shared" si="31"/>
        <v>0</v>
      </c>
      <c r="AK39" s="1">
        <f t="shared" si="32"/>
        <v>7084.3570843570833</v>
      </c>
    </row>
    <row r="40" spans="1:37">
      <c r="A40" s="26">
        <v>4.6000000000000007E-4</v>
      </c>
      <c r="B40" s="5">
        <f t="shared" si="33"/>
        <v>6911.7064128565726</v>
      </c>
      <c r="C40" s="82" t="s">
        <v>192</v>
      </c>
      <c r="D40" s="82" t="s">
        <v>198</v>
      </c>
      <c r="E40" s="82" t="s">
        <v>74</v>
      </c>
      <c r="F40" s="119">
        <f t="shared" si="27"/>
        <v>1</v>
      </c>
      <c r="G40" s="119">
        <f t="shared" si="28"/>
        <v>1</v>
      </c>
      <c r="H40" s="7">
        <f t="shared" si="1"/>
        <v>0</v>
      </c>
      <c r="I40" s="7">
        <f t="shared" si="2"/>
        <v>0</v>
      </c>
      <c r="J40" s="7">
        <f t="shared" si="3"/>
        <v>0</v>
      </c>
      <c r="K40" s="7">
        <f t="shared" si="4"/>
        <v>0</v>
      </c>
      <c r="L40" s="7">
        <f t="shared" si="5"/>
        <v>0</v>
      </c>
      <c r="M40" s="7">
        <f t="shared" si="6"/>
        <v>0</v>
      </c>
      <c r="N40" s="7">
        <f t="shared" si="7"/>
        <v>6911.7059528565724</v>
      </c>
      <c r="O40" s="7">
        <f t="shared" si="8"/>
        <v>0</v>
      </c>
      <c r="P40" s="7">
        <f t="shared" si="9"/>
        <v>0</v>
      </c>
      <c r="Q40" s="7">
        <f t="shared" si="10"/>
        <v>0</v>
      </c>
      <c r="R40" s="7">
        <f t="shared" si="11"/>
        <v>0</v>
      </c>
      <c r="S40" s="7">
        <f t="shared" si="12"/>
        <v>0</v>
      </c>
      <c r="T40" s="7">
        <f t="shared" si="13"/>
        <v>0</v>
      </c>
      <c r="U40" s="118">
        <f t="shared" si="14"/>
        <v>0</v>
      </c>
      <c r="V40" s="118">
        <f t="shared" si="15"/>
        <v>0</v>
      </c>
      <c r="W40" s="118">
        <f t="shared" si="16"/>
        <v>0</v>
      </c>
      <c r="X40" s="118">
        <f t="shared" si="17"/>
        <v>0</v>
      </c>
      <c r="Y40" s="79">
        <f t="shared" si="18"/>
        <v>0</v>
      </c>
      <c r="Z40" s="79">
        <f t="shared" si="19"/>
        <v>0</v>
      </c>
      <c r="AA40" s="79">
        <f t="shared" si="20"/>
        <v>0</v>
      </c>
      <c r="AB40" s="79">
        <f t="shared" si="21"/>
        <v>0</v>
      </c>
      <c r="AC40" s="90">
        <f t="shared" si="34"/>
        <v>0</v>
      </c>
      <c r="AD40" s="90">
        <f t="shared" si="29"/>
        <v>0</v>
      </c>
      <c r="AE40" s="90">
        <f t="shared" si="30"/>
        <v>0</v>
      </c>
      <c r="AF40" s="92">
        <f t="shared" si="35"/>
        <v>6911.7059528565724</v>
      </c>
      <c r="AG40" s="92">
        <f t="shared" si="36"/>
        <v>0</v>
      </c>
      <c r="AH40" s="92">
        <f t="shared" si="37"/>
        <v>0</v>
      </c>
      <c r="AI40" s="92">
        <f t="shared" si="38"/>
        <v>0</v>
      </c>
      <c r="AJ40" s="6">
        <f t="shared" si="31"/>
        <v>0</v>
      </c>
      <c r="AK40" s="1">
        <f t="shared" si="32"/>
        <v>6911.7059528565724</v>
      </c>
    </row>
    <row r="41" spans="1:37">
      <c r="A41" s="26">
        <v>4.7000000000000004E-4</v>
      </c>
      <c r="B41" s="5">
        <f t="shared" si="33"/>
        <v>6873.2622896265393</v>
      </c>
      <c r="C41" s="82" t="s">
        <v>193</v>
      </c>
      <c r="D41" s="82" t="s">
        <v>130</v>
      </c>
      <c r="E41" s="82" t="s">
        <v>74</v>
      </c>
      <c r="F41" s="119">
        <f t="shared" si="27"/>
        <v>1</v>
      </c>
      <c r="G41" s="119">
        <f t="shared" si="28"/>
        <v>1</v>
      </c>
      <c r="H41" s="7">
        <f t="shared" si="1"/>
        <v>0</v>
      </c>
      <c r="I41" s="7">
        <f t="shared" si="2"/>
        <v>0</v>
      </c>
      <c r="J41" s="7">
        <f t="shared" si="3"/>
        <v>0</v>
      </c>
      <c r="K41" s="7">
        <f t="shared" si="4"/>
        <v>0</v>
      </c>
      <c r="L41" s="7">
        <f t="shared" si="5"/>
        <v>0</v>
      </c>
      <c r="M41" s="7">
        <f t="shared" si="6"/>
        <v>0</v>
      </c>
      <c r="N41" s="7">
        <f t="shared" si="7"/>
        <v>6873.2618196265394</v>
      </c>
      <c r="O41" s="7">
        <f t="shared" si="8"/>
        <v>0</v>
      </c>
      <c r="P41" s="7">
        <f t="shared" si="9"/>
        <v>0</v>
      </c>
      <c r="Q41" s="7">
        <f t="shared" si="10"/>
        <v>0</v>
      </c>
      <c r="R41" s="7">
        <f t="shared" si="11"/>
        <v>0</v>
      </c>
      <c r="S41" s="7">
        <f t="shared" si="12"/>
        <v>0</v>
      </c>
      <c r="T41" s="7">
        <f t="shared" si="13"/>
        <v>0</v>
      </c>
      <c r="U41" s="118">
        <f t="shared" si="14"/>
        <v>0</v>
      </c>
      <c r="V41" s="118">
        <f t="shared" si="15"/>
        <v>0</v>
      </c>
      <c r="W41" s="118">
        <f t="shared" si="16"/>
        <v>0</v>
      </c>
      <c r="X41" s="118">
        <f t="shared" si="17"/>
        <v>0</v>
      </c>
      <c r="Y41" s="79">
        <f t="shared" si="18"/>
        <v>0</v>
      </c>
      <c r="Z41" s="79">
        <f t="shared" si="19"/>
        <v>0</v>
      </c>
      <c r="AA41" s="79">
        <f t="shared" si="20"/>
        <v>0</v>
      </c>
      <c r="AB41" s="79">
        <f t="shared" si="21"/>
        <v>0</v>
      </c>
      <c r="AC41" s="90">
        <f t="shared" si="34"/>
        <v>0</v>
      </c>
      <c r="AD41" s="90">
        <f t="shared" si="29"/>
        <v>0</v>
      </c>
      <c r="AE41" s="90">
        <f t="shared" si="30"/>
        <v>0</v>
      </c>
      <c r="AF41" s="92">
        <f t="shared" si="35"/>
        <v>6873.2618196265394</v>
      </c>
      <c r="AG41" s="92">
        <f t="shared" si="36"/>
        <v>0</v>
      </c>
      <c r="AH41" s="92">
        <f t="shared" si="37"/>
        <v>0</v>
      </c>
      <c r="AI41" s="92">
        <f t="shared" si="38"/>
        <v>0</v>
      </c>
      <c r="AJ41" s="6">
        <f t="shared" si="31"/>
        <v>0</v>
      </c>
      <c r="AK41" s="1">
        <f t="shared" si="32"/>
        <v>6873.2618196265394</v>
      </c>
    </row>
    <row r="42" spans="1:37">
      <c r="A42" s="26">
        <v>4.8000000000000007E-4</v>
      </c>
      <c r="B42" s="5">
        <f t="shared" si="33"/>
        <v>13706.834795857389</v>
      </c>
      <c r="C42" s="82" t="s">
        <v>194</v>
      </c>
      <c r="D42" s="82" t="s">
        <v>130</v>
      </c>
      <c r="E42" s="82" t="s">
        <v>74</v>
      </c>
      <c r="F42" s="119">
        <f t="shared" si="27"/>
        <v>2</v>
      </c>
      <c r="G42" s="119">
        <f t="shared" si="28"/>
        <v>2</v>
      </c>
      <c r="H42" s="7">
        <f t="shared" si="1"/>
        <v>0</v>
      </c>
      <c r="I42" s="7">
        <f t="shared" si="2"/>
        <v>0</v>
      </c>
      <c r="J42" s="7">
        <f t="shared" si="3"/>
        <v>0</v>
      </c>
      <c r="K42" s="7">
        <f t="shared" si="4"/>
        <v>0</v>
      </c>
      <c r="L42" s="7">
        <f t="shared" si="5"/>
        <v>0</v>
      </c>
      <c r="M42" s="7">
        <f t="shared" si="6"/>
        <v>0</v>
      </c>
      <c r="N42" s="7">
        <f t="shared" si="7"/>
        <v>6848.7727632620736</v>
      </c>
      <c r="O42" s="7">
        <f t="shared" si="8"/>
        <v>0</v>
      </c>
      <c r="P42" s="7">
        <f t="shared" si="9"/>
        <v>6858.0615525953144</v>
      </c>
      <c r="Q42" s="7">
        <f t="shared" si="10"/>
        <v>0</v>
      </c>
      <c r="R42" s="7">
        <f t="shared" si="11"/>
        <v>0</v>
      </c>
      <c r="S42" s="7">
        <f t="shared" si="12"/>
        <v>0</v>
      </c>
      <c r="T42" s="7">
        <f t="shared" si="13"/>
        <v>0</v>
      </c>
      <c r="U42" s="118">
        <f t="shared" si="14"/>
        <v>0</v>
      </c>
      <c r="V42" s="118">
        <f t="shared" si="15"/>
        <v>0</v>
      </c>
      <c r="W42" s="118">
        <f t="shared" si="16"/>
        <v>0</v>
      </c>
      <c r="X42" s="118">
        <f t="shared" si="17"/>
        <v>0</v>
      </c>
      <c r="Y42" s="79">
        <f t="shared" si="18"/>
        <v>0</v>
      </c>
      <c r="Z42" s="79">
        <f t="shared" si="19"/>
        <v>0</v>
      </c>
      <c r="AA42" s="79">
        <f t="shared" si="20"/>
        <v>0</v>
      </c>
      <c r="AB42" s="79">
        <f t="shared" si="21"/>
        <v>0</v>
      </c>
      <c r="AC42" s="90">
        <f t="shared" si="34"/>
        <v>0</v>
      </c>
      <c r="AD42" s="90">
        <f t="shared" si="29"/>
        <v>0</v>
      </c>
      <c r="AE42" s="90">
        <f t="shared" si="30"/>
        <v>0</v>
      </c>
      <c r="AF42" s="92">
        <f t="shared" si="35"/>
        <v>6858.0615525953144</v>
      </c>
      <c r="AG42" s="92">
        <f t="shared" si="36"/>
        <v>6848.7727632620736</v>
      </c>
      <c r="AH42" s="92">
        <f t="shared" si="37"/>
        <v>0</v>
      </c>
      <c r="AI42" s="92">
        <f t="shared" si="38"/>
        <v>0</v>
      </c>
      <c r="AJ42" s="6">
        <f t="shared" si="31"/>
        <v>0</v>
      </c>
      <c r="AK42" s="1">
        <f t="shared" si="32"/>
        <v>13706.834315857388</v>
      </c>
    </row>
    <row r="43" spans="1:37">
      <c r="A43" s="26">
        <v>4.9000000000000009E-4</v>
      </c>
      <c r="B43" s="5">
        <f t="shared" si="33"/>
        <v>6700.2328680015489</v>
      </c>
      <c r="C43" s="82" t="s">
        <v>195</v>
      </c>
      <c r="D43" s="82" t="s">
        <v>198</v>
      </c>
      <c r="E43" s="82" t="s">
        <v>74</v>
      </c>
      <c r="F43" s="119">
        <f t="shared" si="27"/>
        <v>1</v>
      </c>
      <c r="G43" s="119">
        <f t="shared" si="28"/>
        <v>1</v>
      </c>
      <c r="H43" s="7">
        <f t="shared" si="1"/>
        <v>0</v>
      </c>
      <c r="I43" s="7">
        <f t="shared" si="2"/>
        <v>0</v>
      </c>
      <c r="J43" s="7">
        <f t="shared" si="3"/>
        <v>0</v>
      </c>
      <c r="K43" s="7">
        <f t="shared" si="4"/>
        <v>0</v>
      </c>
      <c r="L43" s="7">
        <f t="shared" si="5"/>
        <v>0</v>
      </c>
      <c r="M43" s="7">
        <f t="shared" si="6"/>
        <v>0</v>
      </c>
      <c r="N43" s="7">
        <f t="shared" si="7"/>
        <v>6700.2323780015486</v>
      </c>
      <c r="O43" s="7">
        <f t="shared" si="8"/>
        <v>0</v>
      </c>
      <c r="P43" s="7">
        <f t="shared" si="9"/>
        <v>0</v>
      </c>
      <c r="Q43" s="7">
        <f t="shared" si="10"/>
        <v>0</v>
      </c>
      <c r="R43" s="7">
        <f t="shared" si="11"/>
        <v>0</v>
      </c>
      <c r="S43" s="7">
        <f t="shared" si="12"/>
        <v>0</v>
      </c>
      <c r="T43" s="7">
        <f t="shared" si="13"/>
        <v>0</v>
      </c>
      <c r="U43" s="118">
        <f t="shared" si="14"/>
        <v>0</v>
      </c>
      <c r="V43" s="118">
        <f t="shared" si="15"/>
        <v>0</v>
      </c>
      <c r="W43" s="118">
        <f t="shared" si="16"/>
        <v>0</v>
      </c>
      <c r="X43" s="118">
        <f t="shared" si="17"/>
        <v>0</v>
      </c>
      <c r="Y43" s="79">
        <f t="shared" si="18"/>
        <v>0</v>
      </c>
      <c r="Z43" s="79">
        <f t="shared" si="19"/>
        <v>0</v>
      </c>
      <c r="AA43" s="79">
        <f t="shared" si="20"/>
        <v>0</v>
      </c>
      <c r="AB43" s="79">
        <f t="shared" si="21"/>
        <v>0</v>
      </c>
      <c r="AC43" s="90">
        <f t="shared" si="34"/>
        <v>0</v>
      </c>
      <c r="AD43" s="90">
        <f t="shared" si="29"/>
        <v>0</v>
      </c>
      <c r="AE43" s="90">
        <f t="shared" si="30"/>
        <v>0</v>
      </c>
      <c r="AF43" s="92">
        <f t="shared" si="35"/>
        <v>6700.2323780015486</v>
      </c>
      <c r="AG43" s="92">
        <f t="shared" si="36"/>
        <v>0</v>
      </c>
      <c r="AH43" s="92">
        <f t="shared" si="37"/>
        <v>0</v>
      </c>
      <c r="AI43" s="92">
        <f t="shared" si="38"/>
        <v>0</v>
      </c>
      <c r="AJ43" s="6">
        <f t="shared" si="31"/>
        <v>0</v>
      </c>
      <c r="AK43" s="1">
        <f t="shared" si="32"/>
        <v>6700.2323780015486</v>
      </c>
    </row>
    <row r="44" spans="1:37">
      <c r="A44" s="26">
        <v>5.0000000000000012E-4</v>
      </c>
      <c r="B44" s="5">
        <f t="shared" si="33"/>
        <v>6550.5495344566461</v>
      </c>
      <c r="C44" s="82" t="s">
        <v>196</v>
      </c>
      <c r="D44" s="82" t="s">
        <v>198</v>
      </c>
      <c r="E44" s="82" t="s">
        <v>74</v>
      </c>
      <c r="F44" s="119">
        <f t="shared" si="27"/>
        <v>1</v>
      </c>
      <c r="G44" s="119">
        <f t="shared" si="28"/>
        <v>1</v>
      </c>
      <c r="H44" s="7">
        <f t="shared" si="1"/>
        <v>0</v>
      </c>
      <c r="I44" s="7">
        <f t="shared" si="2"/>
        <v>0</v>
      </c>
      <c r="J44" s="7">
        <f t="shared" si="3"/>
        <v>0</v>
      </c>
      <c r="K44" s="7">
        <f t="shared" si="4"/>
        <v>0</v>
      </c>
      <c r="L44" s="7">
        <f t="shared" si="5"/>
        <v>0</v>
      </c>
      <c r="M44" s="7">
        <f t="shared" si="6"/>
        <v>0</v>
      </c>
      <c r="N44" s="7">
        <f t="shared" si="7"/>
        <v>6550.549034456646</v>
      </c>
      <c r="O44" s="7">
        <f t="shared" si="8"/>
        <v>0</v>
      </c>
      <c r="P44" s="7">
        <f t="shared" si="9"/>
        <v>0</v>
      </c>
      <c r="Q44" s="7">
        <f t="shared" si="10"/>
        <v>0</v>
      </c>
      <c r="R44" s="7">
        <f t="shared" si="11"/>
        <v>0</v>
      </c>
      <c r="S44" s="7">
        <f t="shared" si="12"/>
        <v>0</v>
      </c>
      <c r="T44" s="7">
        <f t="shared" si="13"/>
        <v>0</v>
      </c>
      <c r="U44" s="118">
        <f t="shared" si="14"/>
        <v>0</v>
      </c>
      <c r="V44" s="118">
        <f t="shared" si="15"/>
        <v>0</v>
      </c>
      <c r="W44" s="118">
        <f t="shared" si="16"/>
        <v>0</v>
      </c>
      <c r="X44" s="118">
        <f t="shared" si="17"/>
        <v>0</v>
      </c>
      <c r="Y44" s="79">
        <f t="shared" si="18"/>
        <v>0</v>
      </c>
      <c r="Z44" s="79">
        <f t="shared" si="19"/>
        <v>0</v>
      </c>
      <c r="AA44" s="79">
        <f t="shared" si="20"/>
        <v>0</v>
      </c>
      <c r="AB44" s="79">
        <f t="shared" si="21"/>
        <v>0</v>
      </c>
      <c r="AC44" s="90">
        <f t="shared" si="34"/>
        <v>0</v>
      </c>
      <c r="AD44" s="90">
        <f t="shared" si="29"/>
        <v>0</v>
      </c>
      <c r="AE44" s="90">
        <f t="shared" si="30"/>
        <v>0</v>
      </c>
      <c r="AF44" s="92">
        <f t="shared" si="35"/>
        <v>6550.549034456646</v>
      </c>
      <c r="AG44" s="92">
        <f t="shared" si="36"/>
        <v>0</v>
      </c>
      <c r="AH44" s="92">
        <f t="shared" si="37"/>
        <v>0</v>
      </c>
      <c r="AI44" s="92">
        <f t="shared" si="38"/>
        <v>0</v>
      </c>
      <c r="AJ44" s="6">
        <f t="shared" si="31"/>
        <v>0</v>
      </c>
      <c r="AK44" s="1">
        <f t="shared" si="32"/>
        <v>6550.549034456646</v>
      </c>
    </row>
    <row r="45" spans="1:37">
      <c r="A45" s="26">
        <v>5.1000000000000004E-4</v>
      </c>
      <c r="B45" s="5">
        <f t="shared" si="33"/>
        <v>5681.445501789819</v>
      </c>
      <c r="C45" s="82" t="s">
        <v>197</v>
      </c>
      <c r="D45" s="82" t="s">
        <v>198</v>
      </c>
      <c r="E45" s="82" t="s">
        <v>74</v>
      </c>
      <c r="F45" s="119">
        <f t="shared" si="27"/>
        <v>1</v>
      </c>
      <c r="G45" s="119">
        <f t="shared" si="28"/>
        <v>1</v>
      </c>
      <c r="H45" s="7">
        <f t="shared" si="1"/>
        <v>0</v>
      </c>
      <c r="I45" s="7">
        <f t="shared" si="2"/>
        <v>0</v>
      </c>
      <c r="J45" s="7">
        <f t="shared" si="3"/>
        <v>0</v>
      </c>
      <c r="K45" s="7">
        <f t="shared" si="4"/>
        <v>0</v>
      </c>
      <c r="L45" s="7">
        <f t="shared" si="5"/>
        <v>0</v>
      </c>
      <c r="M45" s="7">
        <f t="shared" si="6"/>
        <v>0</v>
      </c>
      <c r="N45" s="7">
        <f t="shared" si="7"/>
        <v>5681.4449917898191</v>
      </c>
      <c r="O45" s="7">
        <f t="shared" si="8"/>
        <v>0</v>
      </c>
      <c r="P45" s="7">
        <f t="shared" si="9"/>
        <v>0</v>
      </c>
      <c r="Q45" s="7">
        <f t="shared" si="10"/>
        <v>0</v>
      </c>
      <c r="R45" s="7">
        <f t="shared" si="11"/>
        <v>0</v>
      </c>
      <c r="S45" s="7">
        <f t="shared" si="12"/>
        <v>0</v>
      </c>
      <c r="T45" s="7">
        <f t="shared" si="13"/>
        <v>0</v>
      </c>
      <c r="U45" s="118">
        <f t="shared" si="14"/>
        <v>0</v>
      </c>
      <c r="V45" s="118">
        <f t="shared" si="15"/>
        <v>0</v>
      </c>
      <c r="W45" s="118">
        <f t="shared" si="16"/>
        <v>0</v>
      </c>
      <c r="X45" s="118">
        <f t="shared" si="17"/>
        <v>0</v>
      </c>
      <c r="Y45" s="79">
        <f t="shared" si="18"/>
        <v>0</v>
      </c>
      <c r="Z45" s="79">
        <f t="shared" si="19"/>
        <v>0</v>
      </c>
      <c r="AA45" s="79">
        <f t="shared" si="20"/>
        <v>0</v>
      </c>
      <c r="AB45" s="79">
        <f t="shared" si="21"/>
        <v>0</v>
      </c>
      <c r="AC45" s="90">
        <f t="shared" si="34"/>
        <v>0</v>
      </c>
      <c r="AD45" s="90">
        <f t="shared" si="29"/>
        <v>0</v>
      </c>
      <c r="AE45" s="90">
        <f t="shared" si="30"/>
        <v>0</v>
      </c>
      <c r="AF45" s="92">
        <f t="shared" si="35"/>
        <v>5681.4449917898191</v>
      </c>
      <c r="AG45" s="92">
        <f t="shared" si="36"/>
        <v>0</v>
      </c>
      <c r="AH45" s="92">
        <f t="shared" si="37"/>
        <v>0</v>
      </c>
      <c r="AI45" s="92">
        <f t="shared" si="38"/>
        <v>0</v>
      </c>
      <c r="AJ45" s="6">
        <f t="shared" si="31"/>
        <v>0</v>
      </c>
      <c r="AK45" s="1">
        <f t="shared" si="32"/>
        <v>5681.4449917898191</v>
      </c>
    </row>
    <row r="46" spans="1:37">
      <c r="A46" s="26">
        <v>5.2000000000000006E-4</v>
      </c>
      <c r="B46" s="5">
        <f t="shared" si="33"/>
        <v>6646.8259168253953</v>
      </c>
      <c r="C46" s="82" t="s">
        <v>202</v>
      </c>
      <c r="D46" s="82" t="s">
        <v>203</v>
      </c>
      <c r="E46" s="82" t="s">
        <v>74</v>
      </c>
      <c r="F46" s="119">
        <f t="shared" si="27"/>
        <v>1</v>
      </c>
      <c r="G46" s="119">
        <f t="shared" si="28"/>
        <v>1</v>
      </c>
      <c r="H46" s="7">
        <f t="shared" si="1"/>
        <v>0</v>
      </c>
      <c r="I46" s="7">
        <f t="shared" si="2"/>
        <v>0</v>
      </c>
      <c r="J46" s="7">
        <f t="shared" si="3"/>
        <v>0</v>
      </c>
      <c r="K46" s="7">
        <f t="shared" si="4"/>
        <v>0</v>
      </c>
      <c r="L46" s="7">
        <f t="shared" si="5"/>
        <v>0</v>
      </c>
      <c r="M46" s="7">
        <f t="shared" si="6"/>
        <v>0</v>
      </c>
      <c r="N46" s="7">
        <f t="shared" si="7"/>
        <v>0</v>
      </c>
      <c r="O46" s="7">
        <f t="shared" si="8"/>
        <v>6646.8253968253957</v>
      </c>
      <c r="P46" s="7">
        <f t="shared" si="9"/>
        <v>0</v>
      </c>
      <c r="Q46" s="7">
        <f t="shared" si="10"/>
        <v>0</v>
      </c>
      <c r="R46" s="7">
        <f t="shared" si="11"/>
        <v>0</v>
      </c>
      <c r="S46" s="7">
        <f t="shared" si="12"/>
        <v>0</v>
      </c>
      <c r="T46" s="7">
        <f t="shared" si="13"/>
        <v>0</v>
      </c>
      <c r="U46" s="118">
        <f t="shared" si="14"/>
        <v>0</v>
      </c>
      <c r="V46" s="118">
        <f t="shared" si="15"/>
        <v>0</v>
      </c>
      <c r="W46" s="118">
        <f t="shared" si="16"/>
        <v>0</v>
      </c>
      <c r="X46" s="118">
        <f t="shared" si="17"/>
        <v>0</v>
      </c>
      <c r="Y46" s="79">
        <f t="shared" si="18"/>
        <v>0</v>
      </c>
      <c r="Z46" s="79">
        <f t="shared" si="19"/>
        <v>0</v>
      </c>
      <c r="AA46" s="79">
        <f t="shared" si="20"/>
        <v>0</v>
      </c>
      <c r="AB46" s="79">
        <f t="shared" si="21"/>
        <v>0</v>
      </c>
      <c r="AC46" s="90">
        <f t="shared" si="34"/>
        <v>0</v>
      </c>
      <c r="AD46" s="90">
        <f t="shared" si="29"/>
        <v>0</v>
      </c>
      <c r="AE46" s="90">
        <f t="shared" si="30"/>
        <v>0</v>
      </c>
      <c r="AF46" s="92">
        <f t="shared" si="35"/>
        <v>6646.8253968253957</v>
      </c>
      <c r="AG46" s="92">
        <f t="shared" si="36"/>
        <v>0</v>
      </c>
      <c r="AH46" s="92">
        <f t="shared" si="37"/>
        <v>0</v>
      </c>
      <c r="AI46" s="92">
        <f t="shared" si="38"/>
        <v>0</v>
      </c>
      <c r="AJ46" s="6">
        <f t="shared" si="31"/>
        <v>0</v>
      </c>
      <c r="AK46" s="1">
        <f t="shared" si="32"/>
        <v>6646.8253968253957</v>
      </c>
    </row>
    <row r="47" spans="1:37">
      <c r="A47" s="26">
        <v>5.3000000000000009E-4</v>
      </c>
      <c r="B47" s="5">
        <f t="shared" si="33"/>
        <v>6664.9569178912261</v>
      </c>
      <c r="C47" s="82" t="s">
        <v>219</v>
      </c>
      <c r="D47" s="146" t="s">
        <v>220</v>
      </c>
      <c r="E47" s="82" t="s">
        <v>74</v>
      </c>
      <c r="F47" s="119">
        <f t="shared" si="27"/>
        <v>1</v>
      </c>
      <c r="G47" s="119">
        <f t="shared" si="28"/>
        <v>1</v>
      </c>
      <c r="H47" s="7">
        <f t="shared" si="1"/>
        <v>0</v>
      </c>
      <c r="I47" s="7">
        <f t="shared" si="2"/>
        <v>0</v>
      </c>
      <c r="J47" s="7">
        <f t="shared" si="3"/>
        <v>0</v>
      </c>
      <c r="K47" s="7">
        <f t="shared" si="4"/>
        <v>0</v>
      </c>
      <c r="L47" s="7">
        <f t="shared" si="5"/>
        <v>0</v>
      </c>
      <c r="M47" s="7">
        <f t="shared" si="6"/>
        <v>0</v>
      </c>
      <c r="N47" s="7">
        <f t="shared" si="7"/>
        <v>0</v>
      </c>
      <c r="O47" s="7">
        <f t="shared" si="8"/>
        <v>0</v>
      </c>
      <c r="P47" s="7">
        <f t="shared" si="9"/>
        <v>0</v>
      </c>
      <c r="Q47" s="7">
        <f t="shared" si="10"/>
        <v>0</v>
      </c>
      <c r="R47" s="7">
        <f t="shared" si="11"/>
        <v>0</v>
      </c>
      <c r="S47" s="7">
        <f t="shared" si="12"/>
        <v>0</v>
      </c>
      <c r="T47" s="7">
        <f t="shared" si="13"/>
        <v>0</v>
      </c>
      <c r="U47" s="118">
        <f t="shared" si="14"/>
        <v>0</v>
      </c>
      <c r="V47" s="118">
        <f t="shared" si="15"/>
        <v>0</v>
      </c>
      <c r="W47" s="118">
        <f t="shared" si="16"/>
        <v>0</v>
      </c>
      <c r="X47" s="118">
        <f t="shared" si="17"/>
        <v>0</v>
      </c>
      <c r="Y47" s="79">
        <f t="shared" si="18"/>
        <v>6664.9563878912259</v>
      </c>
      <c r="Z47" s="79">
        <f t="shared" si="19"/>
        <v>0</v>
      </c>
      <c r="AA47" s="79">
        <f t="shared" si="20"/>
        <v>0</v>
      </c>
      <c r="AB47" s="79">
        <f t="shared" si="21"/>
        <v>0</v>
      </c>
      <c r="AC47" s="90">
        <f t="shared" si="34"/>
        <v>0</v>
      </c>
      <c r="AD47" s="90">
        <f t="shared" si="29"/>
        <v>0</v>
      </c>
      <c r="AE47" s="90">
        <f t="shared" si="30"/>
        <v>6664.9563878912259</v>
      </c>
      <c r="AF47" s="92">
        <f t="shared" si="35"/>
        <v>0</v>
      </c>
      <c r="AG47" s="92">
        <f t="shared" si="36"/>
        <v>0</v>
      </c>
      <c r="AH47" s="92">
        <f t="shared" si="37"/>
        <v>0</v>
      </c>
      <c r="AI47" s="92">
        <f t="shared" si="38"/>
        <v>0</v>
      </c>
      <c r="AJ47" s="6">
        <f t="shared" si="31"/>
        <v>6664.9563878912259</v>
      </c>
      <c r="AK47" s="1">
        <f t="shared" si="32"/>
        <v>6664.9563878912259</v>
      </c>
    </row>
    <row r="48" spans="1:37">
      <c r="A48" s="26">
        <v>5.4000000000000012E-4</v>
      </c>
      <c r="B48" s="5">
        <f t="shared" si="33"/>
        <v>5.4000000000000012E-4</v>
      </c>
      <c r="C48" s="82"/>
      <c r="D48" s="82"/>
      <c r="E48" s="82" t="s">
        <v>74</v>
      </c>
      <c r="F48" s="119">
        <f t="shared" si="27"/>
        <v>0</v>
      </c>
      <c r="G48" s="119">
        <f t="shared" si="28"/>
        <v>0</v>
      </c>
      <c r="H48" s="7">
        <f t="shared" si="1"/>
        <v>0</v>
      </c>
      <c r="I48" s="7">
        <f t="shared" si="2"/>
        <v>0</v>
      </c>
      <c r="J48" s="7">
        <f t="shared" si="3"/>
        <v>0</v>
      </c>
      <c r="K48" s="7">
        <f t="shared" si="4"/>
        <v>0</v>
      </c>
      <c r="L48" s="7">
        <f t="shared" si="5"/>
        <v>0</v>
      </c>
      <c r="M48" s="7">
        <f t="shared" si="6"/>
        <v>0</v>
      </c>
      <c r="N48" s="7">
        <f t="shared" si="7"/>
        <v>0</v>
      </c>
      <c r="O48" s="7">
        <f t="shared" si="8"/>
        <v>0</v>
      </c>
      <c r="P48" s="7">
        <f t="shared" si="9"/>
        <v>0</v>
      </c>
      <c r="Q48" s="7">
        <f t="shared" si="10"/>
        <v>0</v>
      </c>
      <c r="R48" s="7">
        <f t="shared" si="11"/>
        <v>0</v>
      </c>
      <c r="S48" s="7">
        <f t="shared" si="12"/>
        <v>0</v>
      </c>
      <c r="T48" s="7">
        <f t="shared" si="13"/>
        <v>0</v>
      </c>
      <c r="U48" s="118">
        <f t="shared" si="14"/>
        <v>0</v>
      </c>
      <c r="V48" s="118">
        <f t="shared" si="15"/>
        <v>0</v>
      </c>
      <c r="W48" s="118">
        <f t="shared" si="16"/>
        <v>0</v>
      </c>
      <c r="X48" s="118">
        <f t="shared" si="17"/>
        <v>0</v>
      </c>
      <c r="Y48" s="79">
        <f t="shared" si="18"/>
        <v>0</v>
      </c>
      <c r="Z48" s="79">
        <f t="shared" si="19"/>
        <v>0</v>
      </c>
      <c r="AA48" s="79">
        <f t="shared" si="20"/>
        <v>0</v>
      </c>
      <c r="AB48" s="79">
        <f t="shared" si="21"/>
        <v>0</v>
      </c>
      <c r="AC48" s="90">
        <f t="shared" si="34"/>
        <v>0</v>
      </c>
      <c r="AD48" s="90">
        <f t="shared" si="29"/>
        <v>0</v>
      </c>
      <c r="AE48" s="90">
        <f t="shared" si="30"/>
        <v>0</v>
      </c>
      <c r="AF48" s="92">
        <f t="shared" si="35"/>
        <v>0</v>
      </c>
      <c r="AG48" s="92">
        <f t="shared" si="36"/>
        <v>0</v>
      </c>
      <c r="AH48" s="92">
        <f t="shared" si="37"/>
        <v>0</v>
      </c>
      <c r="AI48" s="92">
        <f t="shared" si="38"/>
        <v>0</v>
      </c>
      <c r="AJ48" s="6">
        <f t="shared" si="31"/>
        <v>0</v>
      </c>
      <c r="AK48" s="1">
        <f t="shared" si="32"/>
        <v>0</v>
      </c>
    </row>
    <row r="49" spans="1:37">
      <c r="A49" s="26">
        <v>5.5000000000000003E-4</v>
      </c>
      <c r="B49" s="5">
        <f t="shared" si="33"/>
        <v>5.5000000000000003E-4</v>
      </c>
      <c r="C49" s="82"/>
      <c r="D49" s="82"/>
      <c r="E49" s="82" t="s">
        <v>74</v>
      </c>
      <c r="F49" s="119">
        <f t="shared" si="27"/>
        <v>0</v>
      </c>
      <c r="G49" s="119">
        <f t="shared" si="28"/>
        <v>0</v>
      </c>
      <c r="H49" s="7">
        <f t="shared" si="1"/>
        <v>0</v>
      </c>
      <c r="I49" s="7">
        <f t="shared" si="2"/>
        <v>0</v>
      </c>
      <c r="J49" s="7">
        <f t="shared" si="3"/>
        <v>0</v>
      </c>
      <c r="K49" s="7">
        <f t="shared" si="4"/>
        <v>0</v>
      </c>
      <c r="L49" s="7">
        <f t="shared" si="5"/>
        <v>0</v>
      </c>
      <c r="M49" s="7">
        <f t="shared" si="6"/>
        <v>0</v>
      </c>
      <c r="N49" s="7">
        <f t="shared" si="7"/>
        <v>0</v>
      </c>
      <c r="O49" s="7">
        <f t="shared" si="8"/>
        <v>0</v>
      </c>
      <c r="P49" s="7">
        <f t="shared" si="9"/>
        <v>0</v>
      </c>
      <c r="Q49" s="7">
        <f t="shared" si="10"/>
        <v>0</v>
      </c>
      <c r="R49" s="7">
        <f t="shared" si="11"/>
        <v>0</v>
      </c>
      <c r="S49" s="7">
        <f t="shared" si="12"/>
        <v>0</v>
      </c>
      <c r="T49" s="7">
        <f t="shared" si="13"/>
        <v>0</v>
      </c>
      <c r="U49" s="118">
        <f t="shared" si="14"/>
        <v>0</v>
      </c>
      <c r="V49" s="118">
        <f t="shared" si="15"/>
        <v>0</v>
      </c>
      <c r="W49" s="118">
        <f t="shared" si="16"/>
        <v>0</v>
      </c>
      <c r="X49" s="118">
        <f t="shared" si="17"/>
        <v>0</v>
      </c>
      <c r="Y49" s="79">
        <f t="shared" si="18"/>
        <v>0</v>
      </c>
      <c r="Z49" s="79">
        <f t="shared" si="19"/>
        <v>0</v>
      </c>
      <c r="AA49" s="79">
        <f t="shared" si="20"/>
        <v>0</v>
      </c>
      <c r="AB49" s="79">
        <f t="shared" si="21"/>
        <v>0</v>
      </c>
      <c r="AC49" s="90">
        <f t="shared" si="34"/>
        <v>0</v>
      </c>
      <c r="AD49" s="90">
        <f t="shared" si="29"/>
        <v>0</v>
      </c>
      <c r="AE49" s="90">
        <f t="shared" si="30"/>
        <v>0</v>
      </c>
      <c r="AF49" s="92">
        <f t="shared" si="35"/>
        <v>0</v>
      </c>
      <c r="AG49" s="92">
        <f t="shared" si="36"/>
        <v>0</v>
      </c>
      <c r="AH49" s="92">
        <f t="shared" si="37"/>
        <v>0</v>
      </c>
      <c r="AI49" s="92">
        <f t="shared" si="38"/>
        <v>0</v>
      </c>
      <c r="AJ49" s="6">
        <f t="shared" si="31"/>
        <v>0</v>
      </c>
      <c r="AK49" s="1">
        <f t="shared" si="32"/>
        <v>0</v>
      </c>
    </row>
    <row r="50" spans="1:37">
      <c r="A50" s="26">
        <v>5.6000000000000006E-4</v>
      </c>
      <c r="B50" s="5">
        <f t="shared" si="33"/>
        <v>5.6000000000000006E-4</v>
      </c>
      <c r="C50" s="82"/>
      <c r="D50" s="82"/>
      <c r="E50" s="82" t="s">
        <v>74</v>
      </c>
      <c r="F50" s="119">
        <f t="shared" si="27"/>
        <v>0</v>
      </c>
      <c r="G50" s="119">
        <f t="shared" si="28"/>
        <v>0</v>
      </c>
      <c r="H50" s="7">
        <f t="shared" si="1"/>
        <v>0</v>
      </c>
      <c r="I50" s="7">
        <f t="shared" si="2"/>
        <v>0</v>
      </c>
      <c r="J50" s="7">
        <f t="shared" si="3"/>
        <v>0</v>
      </c>
      <c r="K50" s="7">
        <f t="shared" si="4"/>
        <v>0</v>
      </c>
      <c r="L50" s="7">
        <f t="shared" si="5"/>
        <v>0</v>
      </c>
      <c r="M50" s="7">
        <f t="shared" si="6"/>
        <v>0</v>
      </c>
      <c r="N50" s="7">
        <f t="shared" si="7"/>
        <v>0</v>
      </c>
      <c r="O50" s="7">
        <f t="shared" si="8"/>
        <v>0</v>
      </c>
      <c r="P50" s="7">
        <f t="shared" si="9"/>
        <v>0</v>
      </c>
      <c r="Q50" s="7">
        <f t="shared" si="10"/>
        <v>0</v>
      </c>
      <c r="R50" s="7">
        <f t="shared" si="11"/>
        <v>0</v>
      </c>
      <c r="S50" s="7">
        <f t="shared" si="12"/>
        <v>0</v>
      </c>
      <c r="T50" s="7">
        <f t="shared" si="13"/>
        <v>0</v>
      </c>
      <c r="U50" s="118">
        <f t="shared" si="14"/>
        <v>0</v>
      </c>
      <c r="V50" s="118">
        <f t="shared" si="15"/>
        <v>0</v>
      </c>
      <c r="W50" s="118">
        <f t="shared" si="16"/>
        <v>0</v>
      </c>
      <c r="X50" s="118">
        <f t="shared" si="17"/>
        <v>0</v>
      </c>
      <c r="Y50" s="79">
        <f t="shared" si="18"/>
        <v>0</v>
      </c>
      <c r="Z50" s="79">
        <f t="shared" si="19"/>
        <v>0</v>
      </c>
      <c r="AA50" s="79">
        <f t="shared" si="20"/>
        <v>0</v>
      </c>
      <c r="AB50" s="79">
        <f t="shared" si="21"/>
        <v>0</v>
      </c>
      <c r="AC50" s="90">
        <f t="shared" si="34"/>
        <v>0</v>
      </c>
      <c r="AD50" s="90">
        <f t="shared" si="29"/>
        <v>0</v>
      </c>
      <c r="AE50" s="90">
        <f t="shared" si="30"/>
        <v>0</v>
      </c>
      <c r="AF50" s="92">
        <f t="shared" si="35"/>
        <v>0</v>
      </c>
      <c r="AG50" s="92">
        <f t="shared" si="36"/>
        <v>0</v>
      </c>
      <c r="AH50" s="92">
        <f t="shared" si="37"/>
        <v>0</v>
      </c>
      <c r="AI50" s="92">
        <f t="shared" si="38"/>
        <v>0</v>
      </c>
      <c r="AJ50" s="6">
        <f t="shared" si="31"/>
        <v>0</v>
      </c>
      <c r="AK50" s="1">
        <f t="shared" si="32"/>
        <v>0</v>
      </c>
    </row>
    <row r="51" spans="1:37">
      <c r="A51" s="26">
        <v>5.7000000000000009E-4</v>
      </c>
      <c r="B51" s="5">
        <f t="shared" si="33"/>
        <v>5.7000000000000009E-4</v>
      </c>
      <c r="C51" s="82"/>
      <c r="D51" s="82"/>
      <c r="E51" s="82" t="s">
        <v>74</v>
      </c>
      <c r="F51" s="119">
        <f t="shared" si="27"/>
        <v>0</v>
      </c>
      <c r="G51" s="119">
        <f t="shared" si="28"/>
        <v>0</v>
      </c>
      <c r="H51" s="7">
        <f t="shared" si="1"/>
        <v>0</v>
      </c>
      <c r="I51" s="7">
        <f t="shared" si="2"/>
        <v>0</v>
      </c>
      <c r="J51" s="7">
        <f t="shared" si="3"/>
        <v>0</v>
      </c>
      <c r="K51" s="7">
        <f t="shared" si="4"/>
        <v>0</v>
      </c>
      <c r="L51" s="7">
        <f t="shared" si="5"/>
        <v>0</v>
      </c>
      <c r="M51" s="7">
        <f t="shared" si="6"/>
        <v>0</v>
      </c>
      <c r="N51" s="7">
        <f t="shared" si="7"/>
        <v>0</v>
      </c>
      <c r="O51" s="7">
        <f t="shared" si="8"/>
        <v>0</v>
      </c>
      <c r="P51" s="7">
        <f t="shared" si="9"/>
        <v>0</v>
      </c>
      <c r="Q51" s="7">
        <f t="shared" si="10"/>
        <v>0</v>
      </c>
      <c r="R51" s="7">
        <f t="shared" si="11"/>
        <v>0</v>
      </c>
      <c r="S51" s="7">
        <f t="shared" si="12"/>
        <v>0</v>
      </c>
      <c r="T51" s="7">
        <f t="shared" si="13"/>
        <v>0</v>
      </c>
      <c r="U51" s="118">
        <f t="shared" si="14"/>
        <v>0</v>
      </c>
      <c r="V51" s="118">
        <f t="shared" si="15"/>
        <v>0</v>
      </c>
      <c r="W51" s="118">
        <f t="shared" si="16"/>
        <v>0</v>
      </c>
      <c r="X51" s="118">
        <f t="shared" si="17"/>
        <v>0</v>
      </c>
      <c r="Y51" s="79">
        <f t="shared" si="18"/>
        <v>0</v>
      </c>
      <c r="Z51" s="79">
        <f t="shared" si="19"/>
        <v>0</v>
      </c>
      <c r="AA51" s="79">
        <f t="shared" si="20"/>
        <v>0</v>
      </c>
      <c r="AB51" s="79">
        <f t="shared" si="21"/>
        <v>0</v>
      </c>
      <c r="AC51" s="90">
        <f t="shared" si="34"/>
        <v>0</v>
      </c>
      <c r="AD51" s="90">
        <f t="shared" si="29"/>
        <v>0</v>
      </c>
      <c r="AE51" s="90">
        <f t="shared" si="30"/>
        <v>0</v>
      </c>
      <c r="AF51" s="92">
        <f t="shared" si="35"/>
        <v>0</v>
      </c>
      <c r="AG51" s="92">
        <f t="shared" si="36"/>
        <v>0</v>
      </c>
      <c r="AH51" s="92">
        <f t="shared" si="37"/>
        <v>0</v>
      </c>
      <c r="AI51" s="92">
        <f t="shared" si="38"/>
        <v>0</v>
      </c>
      <c r="AJ51" s="6">
        <f t="shared" si="31"/>
        <v>0</v>
      </c>
      <c r="AK51" s="1">
        <f t="shared" si="32"/>
        <v>0</v>
      </c>
    </row>
    <row r="52" spans="1:37">
      <c r="A52" s="26">
        <v>5.8000000000000011E-4</v>
      </c>
      <c r="B52" s="5">
        <f t="shared" si="33"/>
        <v>5.8000000000000011E-4</v>
      </c>
      <c r="C52" s="82"/>
      <c r="D52" s="82"/>
      <c r="E52" s="82" t="s">
        <v>74</v>
      </c>
      <c r="F52" s="119">
        <f t="shared" si="27"/>
        <v>0</v>
      </c>
      <c r="G52" s="119">
        <f t="shared" si="28"/>
        <v>0</v>
      </c>
      <c r="H52" s="7">
        <f t="shared" si="1"/>
        <v>0</v>
      </c>
      <c r="I52" s="7">
        <f t="shared" si="2"/>
        <v>0</v>
      </c>
      <c r="J52" s="7">
        <f t="shared" si="3"/>
        <v>0</v>
      </c>
      <c r="K52" s="7">
        <f t="shared" si="4"/>
        <v>0</v>
      </c>
      <c r="L52" s="7">
        <f t="shared" si="5"/>
        <v>0</v>
      </c>
      <c r="M52" s="7">
        <f t="shared" si="6"/>
        <v>0</v>
      </c>
      <c r="N52" s="7">
        <f t="shared" si="7"/>
        <v>0</v>
      </c>
      <c r="O52" s="7">
        <f t="shared" si="8"/>
        <v>0</v>
      </c>
      <c r="P52" s="7">
        <f t="shared" si="9"/>
        <v>0</v>
      </c>
      <c r="Q52" s="7">
        <f t="shared" si="10"/>
        <v>0</v>
      </c>
      <c r="R52" s="7">
        <f t="shared" si="11"/>
        <v>0</v>
      </c>
      <c r="S52" s="7">
        <f t="shared" si="12"/>
        <v>0</v>
      </c>
      <c r="T52" s="7">
        <f t="shared" si="13"/>
        <v>0</v>
      </c>
      <c r="U52" s="118">
        <f t="shared" si="14"/>
        <v>0</v>
      </c>
      <c r="V52" s="118">
        <f t="shared" si="15"/>
        <v>0</v>
      </c>
      <c r="W52" s="118">
        <f t="shared" si="16"/>
        <v>0</v>
      </c>
      <c r="X52" s="118">
        <f t="shared" si="17"/>
        <v>0</v>
      </c>
      <c r="Y52" s="79">
        <f t="shared" si="18"/>
        <v>0</v>
      </c>
      <c r="Z52" s="79">
        <f t="shared" si="19"/>
        <v>0</v>
      </c>
      <c r="AA52" s="79">
        <f t="shared" si="20"/>
        <v>0</v>
      </c>
      <c r="AB52" s="79">
        <f t="shared" si="21"/>
        <v>0</v>
      </c>
      <c r="AC52" s="90">
        <f t="shared" si="34"/>
        <v>0</v>
      </c>
      <c r="AD52" s="90">
        <f t="shared" si="29"/>
        <v>0</v>
      </c>
      <c r="AE52" s="90">
        <f t="shared" si="30"/>
        <v>0</v>
      </c>
      <c r="AF52" s="92">
        <f t="shared" si="35"/>
        <v>0</v>
      </c>
      <c r="AG52" s="92">
        <f t="shared" si="36"/>
        <v>0</v>
      </c>
      <c r="AH52" s="92">
        <f t="shared" si="37"/>
        <v>0</v>
      </c>
      <c r="AI52" s="92">
        <f t="shared" si="38"/>
        <v>0</v>
      </c>
      <c r="AJ52" s="6">
        <f t="shared" si="31"/>
        <v>0</v>
      </c>
      <c r="AK52" s="1">
        <f t="shared" si="32"/>
        <v>0</v>
      </c>
    </row>
    <row r="53" spans="1:37">
      <c r="A53" s="26">
        <v>5.9000000000000003E-4</v>
      </c>
      <c r="B53" s="5">
        <f t="shared" si="33"/>
        <v>5.9000000000000003E-4</v>
      </c>
      <c r="C53" s="82"/>
      <c r="D53" s="82"/>
      <c r="E53" s="82" t="s">
        <v>74</v>
      </c>
      <c r="F53" s="119">
        <f t="shared" si="27"/>
        <v>0</v>
      </c>
      <c r="G53" s="119">
        <f t="shared" si="28"/>
        <v>0</v>
      </c>
      <c r="H53" s="7">
        <f t="shared" si="1"/>
        <v>0</v>
      </c>
      <c r="I53" s="7">
        <f t="shared" si="2"/>
        <v>0</v>
      </c>
      <c r="J53" s="7">
        <f t="shared" si="3"/>
        <v>0</v>
      </c>
      <c r="K53" s="7">
        <f t="shared" si="4"/>
        <v>0</v>
      </c>
      <c r="L53" s="7">
        <f t="shared" si="5"/>
        <v>0</v>
      </c>
      <c r="M53" s="7">
        <f t="shared" si="6"/>
        <v>0</v>
      </c>
      <c r="N53" s="7">
        <f t="shared" si="7"/>
        <v>0</v>
      </c>
      <c r="O53" s="7">
        <f t="shared" si="8"/>
        <v>0</v>
      </c>
      <c r="P53" s="7">
        <f t="shared" si="9"/>
        <v>0</v>
      </c>
      <c r="Q53" s="7">
        <f t="shared" si="10"/>
        <v>0</v>
      </c>
      <c r="R53" s="7">
        <f t="shared" si="11"/>
        <v>0</v>
      </c>
      <c r="S53" s="7">
        <f t="shared" si="12"/>
        <v>0</v>
      </c>
      <c r="T53" s="7">
        <f t="shared" si="13"/>
        <v>0</v>
      </c>
      <c r="U53" s="118">
        <f t="shared" si="14"/>
        <v>0</v>
      </c>
      <c r="V53" s="118">
        <f t="shared" si="15"/>
        <v>0</v>
      </c>
      <c r="W53" s="118">
        <f t="shared" si="16"/>
        <v>0</v>
      </c>
      <c r="X53" s="118">
        <f t="shared" si="17"/>
        <v>0</v>
      </c>
      <c r="Y53" s="79">
        <f t="shared" si="18"/>
        <v>0</v>
      </c>
      <c r="Z53" s="79">
        <f t="shared" si="19"/>
        <v>0</v>
      </c>
      <c r="AA53" s="79">
        <f t="shared" si="20"/>
        <v>0</v>
      </c>
      <c r="AB53" s="79">
        <f t="shared" si="21"/>
        <v>0</v>
      </c>
      <c r="AC53" s="90">
        <f t="shared" si="34"/>
        <v>0</v>
      </c>
      <c r="AD53" s="90">
        <f t="shared" si="29"/>
        <v>0</v>
      </c>
      <c r="AE53" s="90">
        <f t="shared" si="30"/>
        <v>0</v>
      </c>
      <c r="AF53" s="92">
        <f t="shared" si="35"/>
        <v>0</v>
      </c>
      <c r="AG53" s="92">
        <f t="shared" si="36"/>
        <v>0</v>
      </c>
      <c r="AH53" s="92">
        <f t="shared" si="37"/>
        <v>0</v>
      </c>
      <c r="AI53" s="92">
        <f t="shared" si="38"/>
        <v>0</v>
      </c>
      <c r="AJ53" s="6">
        <f t="shared" si="31"/>
        <v>0</v>
      </c>
      <c r="AK53" s="1">
        <f t="shared" si="32"/>
        <v>0</v>
      </c>
    </row>
    <row r="54" spans="1:37">
      <c r="A54" s="26">
        <v>6.0000000000000006E-4</v>
      </c>
      <c r="B54" s="5">
        <f t="shared" si="33"/>
        <v>6.0000000000000006E-4</v>
      </c>
      <c r="C54" s="82"/>
      <c r="D54" s="82"/>
      <c r="E54" s="82" t="s">
        <v>74</v>
      </c>
      <c r="F54" s="119">
        <f t="shared" si="27"/>
        <v>0</v>
      </c>
      <c r="G54" s="119">
        <f t="shared" si="28"/>
        <v>0</v>
      </c>
      <c r="H54" s="7">
        <f t="shared" si="1"/>
        <v>0</v>
      </c>
      <c r="I54" s="7">
        <f t="shared" si="2"/>
        <v>0</v>
      </c>
      <c r="J54" s="7">
        <f t="shared" si="3"/>
        <v>0</v>
      </c>
      <c r="K54" s="7">
        <f t="shared" si="4"/>
        <v>0</v>
      </c>
      <c r="L54" s="7">
        <f t="shared" si="5"/>
        <v>0</v>
      </c>
      <c r="M54" s="7">
        <f t="shared" si="6"/>
        <v>0</v>
      </c>
      <c r="N54" s="7">
        <f t="shared" si="7"/>
        <v>0</v>
      </c>
      <c r="O54" s="7">
        <f t="shared" si="8"/>
        <v>0</v>
      </c>
      <c r="P54" s="7">
        <f t="shared" si="9"/>
        <v>0</v>
      </c>
      <c r="Q54" s="7">
        <f t="shared" si="10"/>
        <v>0</v>
      </c>
      <c r="R54" s="7">
        <f t="shared" si="11"/>
        <v>0</v>
      </c>
      <c r="S54" s="7">
        <f t="shared" si="12"/>
        <v>0</v>
      </c>
      <c r="T54" s="7">
        <f t="shared" si="13"/>
        <v>0</v>
      </c>
      <c r="U54" s="118">
        <f t="shared" si="14"/>
        <v>0</v>
      </c>
      <c r="V54" s="118">
        <f t="shared" si="15"/>
        <v>0</v>
      </c>
      <c r="W54" s="118">
        <f t="shared" si="16"/>
        <v>0</v>
      </c>
      <c r="X54" s="118">
        <f t="shared" si="17"/>
        <v>0</v>
      </c>
      <c r="Y54" s="79">
        <f t="shared" si="18"/>
        <v>0</v>
      </c>
      <c r="Z54" s="79">
        <f t="shared" si="19"/>
        <v>0</v>
      </c>
      <c r="AA54" s="79">
        <f t="shared" si="20"/>
        <v>0</v>
      </c>
      <c r="AB54" s="79">
        <f t="shared" si="21"/>
        <v>0</v>
      </c>
      <c r="AC54" s="90">
        <f t="shared" si="34"/>
        <v>0</v>
      </c>
      <c r="AD54" s="90">
        <f t="shared" si="29"/>
        <v>0</v>
      </c>
      <c r="AE54" s="90">
        <f t="shared" si="30"/>
        <v>0</v>
      </c>
      <c r="AF54" s="92">
        <f t="shared" si="35"/>
        <v>0</v>
      </c>
      <c r="AG54" s="92">
        <f t="shared" si="36"/>
        <v>0</v>
      </c>
      <c r="AH54" s="92">
        <f t="shared" si="37"/>
        <v>0</v>
      </c>
      <c r="AI54" s="92">
        <f t="shared" si="38"/>
        <v>0</v>
      </c>
      <c r="AJ54" s="6">
        <f t="shared" si="31"/>
        <v>0</v>
      </c>
      <c r="AK54" s="1">
        <f t="shared" si="32"/>
        <v>0</v>
      </c>
    </row>
    <row r="55" spans="1:37">
      <c r="A55" s="26">
        <v>6.1000000000000008E-4</v>
      </c>
      <c r="B55" s="5">
        <f t="shared" si="33"/>
        <v>6.1000000000000008E-4</v>
      </c>
      <c r="C55" s="82"/>
      <c r="D55" s="82"/>
      <c r="E55" s="82" t="s">
        <v>74</v>
      </c>
      <c r="F55" s="119">
        <f t="shared" si="27"/>
        <v>0</v>
      </c>
      <c r="G55" s="119">
        <f t="shared" si="28"/>
        <v>0</v>
      </c>
      <c r="H55" s="7">
        <f t="shared" si="1"/>
        <v>0</v>
      </c>
      <c r="I55" s="7">
        <f t="shared" si="2"/>
        <v>0</v>
      </c>
      <c r="J55" s="7">
        <f t="shared" si="3"/>
        <v>0</v>
      </c>
      <c r="K55" s="7">
        <f t="shared" si="4"/>
        <v>0</v>
      </c>
      <c r="L55" s="7">
        <f t="shared" si="5"/>
        <v>0</v>
      </c>
      <c r="M55" s="7">
        <f t="shared" si="6"/>
        <v>0</v>
      </c>
      <c r="N55" s="7">
        <f t="shared" si="7"/>
        <v>0</v>
      </c>
      <c r="O55" s="7">
        <f t="shared" si="8"/>
        <v>0</v>
      </c>
      <c r="P55" s="7">
        <f t="shared" si="9"/>
        <v>0</v>
      </c>
      <c r="Q55" s="7">
        <f t="shared" si="10"/>
        <v>0</v>
      </c>
      <c r="R55" s="7">
        <f t="shared" si="11"/>
        <v>0</v>
      </c>
      <c r="S55" s="7">
        <f t="shared" si="12"/>
        <v>0</v>
      </c>
      <c r="T55" s="7">
        <f t="shared" si="13"/>
        <v>0</v>
      </c>
      <c r="U55" s="118">
        <f t="shared" si="14"/>
        <v>0</v>
      </c>
      <c r="V55" s="118">
        <f t="shared" si="15"/>
        <v>0</v>
      </c>
      <c r="W55" s="118">
        <f t="shared" si="16"/>
        <v>0</v>
      </c>
      <c r="X55" s="118">
        <f t="shared" si="17"/>
        <v>0</v>
      </c>
      <c r="Y55" s="79">
        <f t="shared" si="18"/>
        <v>0</v>
      </c>
      <c r="Z55" s="79">
        <f t="shared" si="19"/>
        <v>0</v>
      </c>
      <c r="AA55" s="79">
        <f t="shared" si="20"/>
        <v>0</v>
      </c>
      <c r="AB55" s="79">
        <f t="shared" si="21"/>
        <v>0</v>
      </c>
      <c r="AC55" s="90">
        <f t="shared" si="34"/>
        <v>0</v>
      </c>
      <c r="AD55" s="90">
        <f t="shared" si="29"/>
        <v>0</v>
      </c>
      <c r="AE55" s="90">
        <f t="shared" si="30"/>
        <v>0</v>
      </c>
      <c r="AF55" s="92">
        <f t="shared" si="35"/>
        <v>0</v>
      </c>
      <c r="AG55" s="92">
        <f t="shared" si="36"/>
        <v>0</v>
      </c>
      <c r="AH55" s="92">
        <f t="shared" si="37"/>
        <v>0</v>
      </c>
      <c r="AI55" s="92">
        <f t="shared" si="38"/>
        <v>0</v>
      </c>
      <c r="AJ55" s="6">
        <f t="shared" si="31"/>
        <v>0</v>
      </c>
      <c r="AK55" s="1">
        <f t="shared" si="32"/>
        <v>0</v>
      </c>
    </row>
    <row r="56" spans="1:37">
      <c r="A56" s="26">
        <v>6.2000000000000011E-4</v>
      </c>
      <c r="B56" s="5">
        <f t="shared" si="33"/>
        <v>6.2000000000000011E-4</v>
      </c>
      <c r="C56" s="82"/>
      <c r="D56" s="82"/>
      <c r="E56" s="82" t="s">
        <v>74</v>
      </c>
      <c r="F56" s="119">
        <f t="shared" si="27"/>
        <v>0</v>
      </c>
      <c r="G56" s="119">
        <f t="shared" si="28"/>
        <v>0</v>
      </c>
      <c r="H56" s="7">
        <f t="shared" si="1"/>
        <v>0</v>
      </c>
      <c r="I56" s="7">
        <f t="shared" si="2"/>
        <v>0</v>
      </c>
      <c r="J56" s="7">
        <f t="shared" si="3"/>
        <v>0</v>
      </c>
      <c r="K56" s="7">
        <f t="shared" si="4"/>
        <v>0</v>
      </c>
      <c r="L56" s="7">
        <f t="shared" si="5"/>
        <v>0</v>
      </c>
      <c r="M56" s="7">
        <f t="shared" si="6"/>
        <v>0</v>
      </c>
      <c r="N56" s="7">
        <f t="shared" si="7"/>
        <v>0</v>
      </c>
      <c r="O56" s="7">
        <f t="shared" si="8"/>
        <v>0</v>
      </c>
      <c r="P56" s="7">
        <f t="shared" si="9"/>
        <v>0</v>
      </c>
      <c r="Q56" s="7">
        <f t="shared" si="10"/>
        <v>0</v>
      </c>
      <c r="R56" s="7">
        <f t="shared" si="11"/>
        <v>0</v>
      </c>
      <c r="S56" s="7">
        <f t="shared" si="12"/>
        <v>0</v>
      </c>
      <c r="T56" s="7">
        <f t="shared" si="13"/>
        <v>0</v>
      </c>
      <c r="U56" s="118">
        <f t="shared" si="14"/>
        <v>0</v>
      </c>
      <c r="V56" s="118">
        <f t="shared" si="15"/>
        <v>0</v>
      </c>
      <c r="W56" s="118">
        <f t="shared" si="16"/>
        <v>0</v>
      </c>
      <c r="X56" s="118">
        <f t="shared" si="17"/>
        <v>0</v>
      </c>
      <c r="Y56" s="79">
        <f t="shared" si="18"/>
        <v>0</v>
      </c>
      <c r="Z56" s="79">
        <f t="shared" si="19"/>
        <v>0</v>
      </c>
      <c r="AA56" s="79">
        <f t="shared" si="20"/>
        <v>0</v>
      </c>
      <c r="AB56" s="79">
        <f t="shared" si="21"/>
        <v>0</v>
      </c>
      <c r="AC56" s="90">
        <f t="shared" si="34"/>
        <v>0</v>
      </c>
      <c r="AD56" s="90">
        <f t="shared" si="29"/>
        <v>0</v>
      </c>
      <c r="AE56" s="90">
        <f t="shared" si="30"/>
        <v>0</v>
      </c>
      <c r="AF56" s="92">
        <f t="shared" si="35"/>
        <v>0</v>
      </c>
      <c r="AG56" s="92">
        <f t="shared" si="36"/>
        <v>0</v>
      </c>
      <c r="AH56" s="92">
        <f t="shared" si="37"/>
        <v>0</v>
      </c>
      <c r="AI56" s="92">
        <f t="shared" si="38"/>
        <v>0</v>
      </c>
      <c r="AJ56" s="6">
        <f t="shared" si="31"/>
        <v>0</v>
      </c>
      <c r="AK56" s="1">
        <f t="shared" si="32"/>
        <v>0</v>
      </c>
    </row>
    <row r="57" spans="1:37">
      <c r="A57" s="26">
        <v>6.3000000000000003E-4</v>
      </c>
      <c r="B57" s="5">
        <f t="shared" si="33"/>
        <v>6.3000000000000003E-4</v>
      </c>
      <c r="C57" s="82"/>
      <c r="D57" s="82"/>
      <c r="E57" s="82" t="s">
        <v>74</v>
      </c>
      <c r="F57" s="119">
        <f t="shared" si="27"/>
        <v>0</v>
      </c>
      <c r="G57" s="119">
        <f t="shared" si="28"/>
        <v>0</v>
      </c>
      <c r="H57" s="7">
        <f t="shared" si="1"/>
        <v>0</v>
      </c>
      <c r="I57" s="7">
        <f t="shared" si="2"/>
        <v>0</v>
      </c>
      <c r="J57" s="7">
        <f t="shared" si="3"/>
        <v>0</v>
      </c>
      <c r="K57" s="7">
        <f t="shared" si="4"/>
        <v>0</v>
      </c>
      <c r="L57" s="7">
        <f t="shared" si="5"/>
        <v>0</v>
      </c>
      <c r="M57" s="7">
        <f t="shared" si="6"/>
        <v>0</v>
      </c>
      <c r="N57" s="7">
        <f t="shared" si="7"/>
        <v>0</v>
      </c>
      <c r="O57" s="7">
        <f t="shared" si="8"/>
        <v>0</v>
      </c>
      <c r="P57" s="7">
        <f t="shared" si="9"/>
        <v>0</v>
      </c>
      <c r="Q57" s="7">
        <f t="shared" si="10"/>
        <v>0</v>
      </c>
      <c r="R57" s="7">
        <f t="shared" si="11"/>
        <v>0</v>
      </c>
      <c r="S57" s="7">
        <f t="shared" si="12"/>
        <v>0</v>
      </c>
      <c r="T57" s="7">
        <f t="shared" si="13"/>
        <v>0</v>
      </c>
      <c r="U57" s="118">
        <f t="shared" si="14"/>
        <v>0</v>
      </c>
      <c r="V57" s="118">
        <f t="shared" si="15"/>
        <v>0</v>
      </c>
      <c r="W57" s="118">
        <f t="shared" si="16"/>
        <v>0</v>
      </c>
      <c r="X57" s="118">
        <f t="shared" si="17"/>
        <v>0</v>
      </c>
      <c r="Y57" s="79">
        <f t="shared" si="18"/>
        <v>0</v>
      </c>
      <c r="Z57" s="79">
        <f t="shared" si="19"/>
        <v>0</v>
      </c>
      <c r="AA57" s="79">
        <f t="shared" si="20"/>
        <v>0</v>
      </c>
      <c r="AB57" s="79">
        <f t="shared" si="21"/>
        <v>0</v>
      </c>
      <c r="AC57" s="90">
        <f t="shared" si="34"/>
        <v>0</v>
      </c>
      <c r="AD57" s="90">
        <f t="shared" si="29"/>
        <v>0</v>
      </c>
      <c r="AE57" s="90">
        <f t="shared" si="30"/>
        <v>0</v>
      </c>
      <c r="AF57" s="92">
        <f t="shared" si="35"/>
        <v>0</v>
      </c>
      <c r="AG57" s="92">
        <f t="shared" si="36"/>
        <v>0</v>
      </c>
      <c r="AH57" s="92">
        <f t="shared" si="37"/>
        <v>0</v>
      </c>
      <c r="AI57" s="92">
        <f t="shared" si="38"/>
        <v>0</v>
      </c>
      <c r="AJ57" s="6">
        <f t="shared" si="31"/>
        <v>0</v>
      </c>
      <c r="AK57" s="1">
        <f t="shared" si="32"/>
        <v>0</v>
      </c>
    </row>
    <row r="58" spans="1:37">
      <c r="A58" s="26">
        <v>6.4000000000000005E-4</v>
      </c>
      <c r="B58" s="5">
        <f t="shared" si="33"/>
        <v>6.4000000000000005E-4</v>
      </c>
      <c r="C58" s="82"/>
      <c r="D58" s="82"/>
      <c r="E58" s="82" t="s">
        <v>74</v>
      </c>
      <c r="F58" s="119">
        <f t="shared" si="27"/>
        <v>0</v>
      </c>
      <c r="G58" s="119">
        <f t="shared" si="28"/>
        <v>0</v>
      </c>
      <c r="H58" s="7">
        <f t="shared" si="1"/>
        <v>0</v>
      </c>
      <c r="I58" s="7">
        <f t="shared" si="2"/>
        <v>0</v>
      </c>
      <c r="J58" s="7">
        <f t="shared" si="3"/>
        <v>0</v>
      </c>
      <c r="K58" s="7">
        <f t="shared" si="4"/>
        <v>0</v>
      </c>
      <c r="L58" s="7">
        <f t="shared" si="5"/>
        <v>0</v>
      </c>
      <c r="M58" s="7">
        <f t="shared" si="6"/>
        <v>0</v>
      </c>
      <c r="N58" s="7">
        <f t="shared" si="7"/>
        <v>0</v>
      </c>
      <c r="O58" s="7">
        <f t="shared" si="8"/>
        <v>0</v>
      </c>
      <c r="P58" s="7">
        <f t="shared" si="9"/>
        <v>0</v>
      </c>
      <c r="Q58" s="7">
        <f t="shared" si="10"/>
        <v>0</v>
      </c>
      <c r="R58" s="7">
        <f t="shared" si="11"/>
        <v>0</v>
      </c>
      <c r="S58" s="7">
        <f t="shared" si="12"/>
        <v>0</v>
      </c>
      <c r="T58" s="7">
        <f t="shared" si="13"/>
        <v>0</v>
      </c>
      <c r="U58" s="118">
        <f t="shared" si="14"/>
        <v>0</v>
      </c>
      <c r="V58" s="118">
        <f t="shared" si="15"/>
        <v>0</v>
      </c>
      <c r="W58" s="118">
        <f t="shared" si="16"/>
        <v>0</v>
      </c>
      <c r="X58" s="118">
        <f t="shared" si="17"/>
        <v>0</v>
      </c>
      <c r="Y58" s="79">
        <f t="shared" si="18"/>
        <v>0</v>
      </c>
      <c r="Z58" s="79">
        <f t="shared" si="19"/>
        <v>0</v>
      </c>
      <c r="AA58" s="79">
        <f t="shared" si="20"/>
        <v>0</v>
      </c>
      <c r="AB58" s="79">
        <f t="shared" si="21"/>
        <v>0</v>
      </c>
      <c r="AC58" s="90">
        <f t="shared" si="34"/>
        <v>0</v>
      </c>
      <c r="AD58" s="90">
        <f t="shared" si="29"/>
        <v>0</v>
      </c>
      <c r="AE58" s="90">
        <f t="shared" si="30"/>
        <v>0</v>
      </c>
      <c r="AF58" s="92">
        <f t="shared" si="35"/>
        <v>0</v>
      </c>
      <c r="AG58" s="92">
        <f t="shared" si="36"/>
        <v>0</v>
      </c>
      <c r="AH58" s="92">
        <f t="shared" si="37"/>
        <v>0</v>
      </c>
      <c r="AI58" s="92">
        <f t="shared" si="38"/>
        <v>0</v>
      </c>
      <c r="AJ58" s="6">
        <f t="shared" si="31"/>
        <v>0</v>
      </c>
      <c r="AK58" s="1">
        <f t="shared" si="32"/>
        <v>0</v>
      </c>
    </row>
    <row r="59" spans="1:37">
      <c r="A59" s="26">
        <v>6.5000000000000008E-4</v>
      </c>
      <c r="B59" s="5">
        <f t="shared" si="33"/>
        <v>6.5000000000000008E-4</v>
      </c>
      <c r="C59" s="82"/>
      <c r="D59" s="82"/>
      <c r="E59" s="82" t="s">
        <v>74</v>
      </c>
      <c r="F59" s="119">
        <f t="shared" si="27"/>
        <v>0</v>
      </c>
      <c r="G59" s="119">
        <f t="shared" si="28"/>
        <v>0</v>
      </c>
      <c r="H59" s="7">
        <f t="shared" si="1"/>
        <v>0</v>
      </c>
      <c r="I59" s="7">
        <f t="shared" si="2"/>
        <v>0</v>
      </c>
      <c r="J59" s="7">
        <f t="shared" si="3"/>
        <v>0</v>
      </c>
      <c r="K59" s="7">
        <f t="shared" si="4"/>
        <v>0</v>
      </c>
      <c r="L59" s="7">
        <f t="shared" si="5"/>
        <v>0</v>
      </c>
      <c r="M59" s="7">
        <f t="shared" si="6"/>
        <v>0</v>
      </c>
      <c r="N59" s="7">
        <f t="shared" si="7"/>
        <v>0</v>
      </c>
      <c r="O59" s="7">
        <f t="shared" si="8"/>
        <v>0</v>
      </c>
      <c r="P59" s="7">
        <f t="shared" si="9"/>
        <v>0</v>
      </c>
      <c r="Q59" s="7">
        <f t="shared" si="10"/>
        <v>0</v>
      </c>
      <c r="R59" s="7">
        <f t="shared" si="11"/>
        <v>0</v>
      </c>
      <c r="S59" s="7">
        <f t="shared" si="12"/>
        <v>0</v>
      </c>
      <c r="T59" s="7">
        <f t="shared" si="13"/>
        <v>0</v>
      </c>
      <c r="U59" s="118">
        <f t="shared" si="14"/>
        <v>0</v>
      </c>
      <c r="V59" s="118">
        <f t="shared" si="15"/>
        <v>0</v>
      </c>
      <c r="W59" s="118">
        <f t="shared" si="16"/>
        <v>0</v>
      </c>
      <c r="X59" s="118">
        <f t="shared" si="17"/>
        <v>0</v>
      </c>
      <c r="Y59" s="79">
        <f t="shared" si="18"/>
        <v>0</v>
      </c>
      <c r="Z59" s="79">
        <f t="shared" si="19"/>
        <v>0</v>
      </c>
      <c r="AA59" s="79">
        <f t="shared" si="20"/>
        <v>0</v>
      </c>
      <c r="AB59" s="79">
        <f t="shared" si="21"/>
        <v>0</v>
      </c>
      <c r="AC59" s="90">
        <f t="shared" si="34"/>
        <v>0</v>
      </c>
      <c r="AD59" s="90">
        <f t="shared" si="29"/>
        <v>0</v>
      </c>
      <c r="AE59" s="90">
        <f t="shared" si="30"/>
        <v>0</v>
      </c>
      <c r="AF59" s="92">
        <f t="shared" si="35"/>
        <v>0</v>
      </c>
      <c r="AG59" s="92">
        <f t="shared" si="36"/>
        <v>0</v>
      </c>
      <c r="AH59" s="92">
        <f t="shared" si="37"/>
        <v>0</v>
      </c>
      <c r="AI59" s="92">
        <f t="shared" si="38"/>
        <v>0</v>
      </c>
      <c r="AJ59" s="6">
        <f t="shared" si="31"/>
        <v>0</v>
      </c>
      <c r="AK59" s="1">
        <f t="shared" si="32"/>
        <v>0</v>
      </c>
    </row>
    <row r="60" spans="1:37">
      <c r="A60" s="26">
        <v>6.600000000000001E-4</v>
      </c>
      <c r="B60" s="5">
        <f t="shared" si="33"/>
        <v>6.600000000000001E-4</v>
      </c>
      <c r="C60" s="82"/>
      <c r="D60" s="82"/>
      <c r="E60" s="82" t="s">
        <v>74</v>
      </c>
      <c r="F60" s="119">
        <f t="shared" si="27"/>
        <v>0</v>
      </c>
      <c r="G60" s="119">
        <f t="shared" si="28"/>
        <v>0</v>
      </c>
      <c r="H60" s="7">
        <f t="shared" si="1"/>
        <v>0</v>
      </c>
      <c r="I60" s="7">
        <f t="shared" si="2"/>
        <v>0</v>
      </c>
      <c r="J60" s="7">
        <f t="shared" si="3"/>
        <v>0</v>
      </c>
      <c r="K60" s="7">
        <f t="shared" si="4"/>
        <v>0</v>
      </c>
      <c r="L60" s="7">
        <f t="shared" si="5"/>
        <v>0</v>
      </c>
      <c r="M60" s="7">
        <f t="shared" si="6"/>
        <v>0</v>
      </c>
      <c r="N60" s="7">
        <f t="shared" si="7"/>
        <v>0</v>
      </c>
      <c r="O60" s="7">
        <f t="shared" si="8"/>
        <v>0</v>
      </c>
      <c r="P60" s="7">
        <f t="shared" si="9"/>
        <v>0</v>
      </c>
      <c r="Q60" s="7">
        <f t="shared" si="10"/>
        <v>0</v>
      </c>
      <c r="R60" s="7">
        <f t="shared" si="11"/>
        <v>0</v>
      </c>
      <c r="S60" s="7">
        <f t="shared" si="12"/>
        <v>0</v>
      </c>
      <c r="T60" s="7">
        <f t="shared" si="13"/>
        <v>0</v>
      </c>
      <c r="U60" s="118">
        <f t="shared" si="14"/>
        <v>0</v>
      </c>
      <c r="V60" s="118">
        <f t="shared" si="15"/>
        <v>0</v>
      </c>
      <c r="W60" s="118">
        <f t="shared" si="16"/>
        <v>0</v>
      </c>
      <c r="X60" s="118">
        <f t="shared" si="17"/>
        <v>0</v>
      </c>
      <c r="Y60" s="79">
        <f t="shared" si="18"/>
        <v>0</v>
      </c>
      <c r="Z60" s="79">
        <f t="shared" si="19"/>
        <v>0</v>
      </c>
      <c r="AA60" s="79">
        <f t="shared" si="20"/>
        <v>0</v>
      </c>
      <c r="AB60" s="79">
        <f t="shared" si="21"/>
        <v>0</v>
      </c>
      <c r="AC60" s="90">
        <f t="shared" si="34"/>
        <v>0</v>
      </c>
      <c r="AD60" s="90">
        <f t="shared" si="29"/>
        <v>0</v>
      </c>
      <c r="AE60" s="90">
        <f t="shared" si="30"/>
        <v>0</v>
      </c>
      <c r="AF60" s="92">
        <f t="shared" si="35"/>
        <v>0</v>
      </c>
      <c r="AG60" s="92">
        <f t="shared" si="36"/>
        <v>0</v>
      </c>
      <c r="AH60" s="92">
        <f t="shared" si="37"/>
        <v>0</v>
      </c>
      <c r="AI60" s="92">
        <f t="shared" si="38"/>
        <v>0</v>
      </c>
      <c r="AJ60" s="6">
        <f t="shared" si="31"/>
        <v>0</v>
      </c>
      <c r="AK60" s="1">
        <f t="shared" si="32"/>
        <v>0</v>
      </c>
    </row>
    <row r="61" spans="1:37">
      <c r="A61" s="26">
        <v>6.7000000000000013E-4</v>
      </c>
      <c r="B61" s="5">
        <f t="shared" si="33"/>
        <v>6.7000000000000013E-4</v>
      </c>
      <c r="C61" s="82"/>
      <c r="D61" s="82"/>
      <c r="E61" s="82" t="s">
        <v>74</v>
      </c>
      <c r="F61" s="119">
        <f t="shared" si="27"/>
        <v>0</v>
      </c>
      <c r="G61" s="119">
        <f t="shared" si="28"/>
        <v>0</v>
      </c>
      <c r="H61" s="7">
        <f t="shared" si="1"/>
        <v>0</v>
      </c>
      <c r="I61" s="7">
        <f t="shared" si="2"/>
        <v>0</v>
      </c>
      <c r="J61" s="7">
        <f t="shared" si="3"/>
        <v>0</v>
      </c>
      <c r="K61" s="7">
        <f t="shared" si="4"/>
        <v>0</v>
      </c>
      <c r="L61" s="7">
        <f t="shared" si="5"/>
        <v>0</v>
      </c>
      <c r="M61" s="7">
        <f t="shared" si="6"/>
        <v>0</v>
      </c>
      <c r="N61" s="7">
        <f t="shared" si="7"/>
        <v>0</v>
      </c>
      <c r="O61" s="7">
        <f t="shared" si="8"/>
        <v>0</v>
      </c>
      <c r="P61" s="7">
        <f t="shared" si="9"/>
        <v>0</v>
      </c>
      <c r="Q61" s="7">
        <f t="shared" si="10"/>
        <v>0</v>
      </c>
      <c r="R61" s="7">
        <f t="shared" si="11"/>
        <v>0</v>
      </c>
      <c r="S61" s="7">
        <f t="shared" si="12"/>
        <v>0</v>
      </c>
      <c r="T61" s="7">
        <f t="shared" si="13"/>
        <v>0</v>
      </c>
      <c r="U61" s="118">
        <f t="shared" si="14"/>
        <v>0</v>
      </c>
      <c r="V61" s="118">
        <f t="shared" si="15"/>
        <v>0</v>
      </c>
      <c r="W61" s="118">
        <f t="shared" si="16"/>
        <v>0</v>
      </c>
      <c r="X61" s="118">
        <f t="shared" si="17"/>
        <v>0</v>
      </c>
      <c r="Y61" s="79">
        <f t="shared" si="18"/>
        <v>0</v>
      </c>
      <c r="Z61" s="79">
        <f t="shared" si="19"/>
        <v>0</v>
      </c>
      <c r="AA61" s="79">
        <f t="shared" si="20"/>
        <v>0</v>
      </c>
      <c r="AB61" s="79">
        <f t="shared" si="21"/>
        <v>0</v>
      </c>
      <c r="AC61" s="90">
        <f t="shared" si="34"/>
        <v>0</v>
      </c>
      <c r="AD61" s="90">
        <f t="shared" si="29"/>
        <v>0</v>
      </c>
      <c r="AE61" s="90">
        <f t="shared" si="30"/>
        <v>0</v>
      </c>
      <c r="AF61" s="92">
        <f t="shared" si="35"/>
        <v>0</v>
      </c>
      <c r="AG61" s="92">
        <f t="shared" si="36"/>
        <v>0</v>
      </c>
      <c r="AH61" s="92">
        <f t="shared" si="37"/>
        <v>0</v>
      </c>
      <c r="AI61" s="92">
        <f t="shared" si="38"/>
        <v>0</v>
      </c>
      <c r="AJ61" s="6">
        <f t="shared" si="31"/>
        <v>0</v>
      </c>
      <c r="AK61" s="1">
        <f t="shared" si="32"/>
        <v>0</v>
      </c>
    </row>
    <row r="62" spans="1:37">
      <c r="A62" s="26">
        <v>6.8000000000000005E-4</v>
      </c>
      <c r="B62" s="5">
        <f t="shared" si="33"/>
        <v>6.8000000000000005E-4</v>
      </c>
      <c r="C62" s="82"/>
      <c r="D62" s="82"/>
      <c r="E62" s="82" t="s">
        <v>74</v>
      </c>
      <c r="F62" s="119">
        <f t="shared" si="27"/>
        <v>0</v>
      </c>
      <c r="G62" s="119">
        <f t="shared" si="28"/>
        <v>0</v>
      </c>
      <c r="H62" s="7">
        <f t="shared" si="1"/>
        <v>0</v>
      </c>
      <c r="I62" s="7">
        <f t="shared" si="2"/>
        <v>0</v>
      </c>
      <c r="J62" s="7">
        <f t="shared" si="3"/>
        <v>0</v>
      </c>
      <c r="K62" s="7">
        <f t="shared" si="4"/>
        <v>0</v>
      </c>
      <c r="L62" s="7">
        <f t="shared" si="5"/>
        <v>0</v>
      </c>
      <c r="M62" s="7">
        <f t="shared" si="6"/>
        <v>0</v>
      </c>
      <c r="N62" s="7">
        <f t="shared" si="7"/>
        <v>0</v>
      </c>
      <c r="O62" s="7">
        <f t="shared" si="8"/>
        <v>0</v>
      </c>
      <c r="P62" s="7">
        <f t="shared" si="9"/>
        <v>0</v>
      </c>
      <c r="Q62" s="7">
        <f t="shared" si="10"/>
        <v>0</v>
      </c>
      <c r="R62" s="7">
        <f t="shared" si="11"/>
        <v>0</v>
      </c>
      <c r="S62" s="7">
        <f t="shared" si="12"/>
        <v>0</v>
      </c>
      <c r="T62" s="7">
        <f t="shared" si="13"/>
        <v>0</v>
      </c>
      <c r="U62" s="118">
        <f t="shared" si="14"/>
        <v>0</v>
      </c>
      <c r="V62" s="118">
        <f t="shared" si="15"/>
        <v>0</v>
      </c>
      <c r="W62" s="118">
        <f t="shared" si="16"/>
        <v>0</v>
      </c>
      <c r="X62" s="118">
        <f t="shared" si="17"/>
        <v>0</v>
      </c>
      <c r="Y62" s="79">
        <f t="shared" si="18"/>
        <v>0</v>
      </c>
      <c r="Z62" s="79">
        <f t="shared" si="19"/>
        <v>0</v>
      </c>
      <c r="AA62" s="79">
        <f t="shared" si="20"/>
        <v>0</v>
      </c>
      <c r="AB62" s="79">
        <f t="shared" si="21"/>
        <v>0</v>
      </c>
      <c r="AC62" s="90">
        <f t="shared" si="34"/>
        <v>0</v>
      </c>
      <c r="AD62" s="90">
        <f t="shared" si="29"/>
        <v>0</v>
      </c>
      <c r="AE62" s="90">
        <f t="shared" si="30"/>
        <v>0</v>
      </c>
      <c r="AF62" s="92">
        <f t="shared" si="35"/>
        <v>0</v>
      </c>
      <c r="AG62" s="92">
        <f t="shared" si="36"/>
        <v>0</v>
      </c>
      <c r="AH62" s="92">
        <f t="shared" si="37"/>
        <v>0</v>
      </c>
      <c r="AI62" s="92">
        <f t="shared" si="38"/>
        <v>0</v>
      </c>
      <c r="AJ62" s="6">
        <f t="shared" si="31"/>
        <v>0</v>
      </c>
      <c r="AK62" s="1">
        <f t="shared" si="32"/>
        <v>0</v>
      </c>
    </row>
    <row r="63" spans="1:37">
      <c r="A63" s="26">
        <v>6.9000000000000008E-4</v>
      </c>
      <c r="B63" s="5">
        <f t="shared" ref="B63:B94" si="39">AK63+A63</f>
        <v>6.9000000000000008E-4</v>
      </c>
      <c r="C63" s="82"/>
      <c r="D63" s="82"/>
      <c r="E63" s="82" t="s">
        <v>74</v>
      </c>
      <c r="F63" s="119">
        <f t="shared" si="27"/>
        <v>0</v>
      </c>
      <c r="G63" s="119">
        <f t="shared" si="28"/>
        <v>0</v>
      </c>
      <c r="H63" s="7">
        <f t="shared" ref="H63:H94" si="40">IF(ISERROR(VLOOKUP($C63,_tri1,5,FALSE)),0,(VLOOKUP($C63,_tri1,5,FALSE)))</f>
        <v>0</v>
      </c>
      <c r="I63" s="7">
        <f t="shared" ref="I63:I94" si="41">IF(ISERROR(VLOOKUP($C63,_tri2,5,FALSE)),0,(VLOOKUP($C63,_tri2,5,FALSE)))</f>
        <v>0</v>
      </c>
      <c r="J63" s="7">
        <f t="shared" ref="J63:J94" si="42">IF(ISERROR(VLOOKUP($C63,_tri3,5,FALSE)),0,(VLOOKUP($C63,_tri3,5,FALSE)))</f>
        <v>0</v>
      </c>
      <c r="K63" s="7">
        <f t="shared" ref="K63:K94" si="43">IF(ISERROR(VLOOKUP($C63,_tri4,5,FALSE)),0,(VLOOKUP($C63,_tri4,5,FALSE)))</f>
        <v>0</v>
      </c>
      <c r="L63" s="7">
        <f t="shared" ref="L63:L94" si="44">IF(ISERROR(VLOOKUP($C63,_tri5,5,FALSE)),0,(VLOOKUP($C63,_tri5,5,FALSE)))</f>
        <v>0</v>
      </c>
      <c r="M63" s="7">
        <f t="shared" ref="M63:M94" si="45">IF(ISERROR(VLOOKUP($C63,_tri6,5,FALSE)),0,(VLOOKUP($C63,_tri6,5,FALSE)))</f>
        <v>0</v>
      </c>
      <c r="N63" s="7">
        <f t="shared" ref="N63:N94" si="46">IF(ISERROR(VLOOKUP($C63,_tri7,5,FALSE)),0,(VLOOKUP($C63,_tri7,5,FALSE)))</f>
        <v>0</v>
      </c>
      <c r="O63" s="7">
        <f t="shared" ref="O63:O94" si="47">IF(ISERROR(VLOOKUP($C63,_tri8,5,FALSE)),0,(VLOOKUP($C63,_tri8,5,FALSE)))</f>
        <v>0</v>
      </c>
      <c r="P63" s="7">
        <f t="shared" ref="P63:P94" si="48">IF(ISERROR(VLOOKUP($C63,_tri9,5,FALSE)),0,(VLOOKUP($C63,_tri9,5,FALSE)))</f>
        <v>0</v>
      </c>
      <c r="Q63" s="7">
        <f t="shared" ref="Q63:Q94" si="49">IF(ISERROR(VLOOKUP($C63,_tri10,5,FALSE)),0,(VLOOKUP($C63,_tri10,5,FALSE)))</f>
        <v>0</v>
      </c>
      <c r="R63" s="7">
        <f t="shared" ref="R63:R94" si="50">IF(ISERROR(VLOOKUP($C63,_Tri12,5,FALSE)),0,(VLOOKUP($C63,_Tri12,5,FALSE)))</f>
        <v>0</v>
      </c>
      <c r="S63" s="7">
        <f t="shared" ref="S63:S94" si="51">IF(ISERROR(VLOOKUP($C63,_tri13,5,FALSE)),0,(VLOOKUP($C63,_tri13,5,FALSE)))</f>
        <v>0</v>
      </c>
      <c r="T63" s="7">
        <f t="shared" ref="T63:T94" si="52">IF(ISERROR(VLOOKUP($C63,_tri11,5,FALSE)),0,(VLOOKUP($C63,_tri11,5,FALSE)))</f>
        <v>0</v>
      </c>
      <c r="U63" s="118">
        <f t="shared" ref="U63:U94" si="53">IF(ISERROR(VLOOKUP($C63,aqua1,5,FALSE)),0,(VLOOKUP($C63,aqua1,5,FALSE)))</f>
        <v>0</v>
      </c>
      <c r="V63" s="118">
        <f t="shared" ref="V63:V94" si="54">IF(ISERROR(VLOOKUP($C63,aqua2,5,FALSE)),0,(VLOOKUP($C63,aqua2,5,FALSE)))</f>
        <v>0</v>
      </c>
      <c r="W63" s="118">
        <f t="shared" ref="W63:W94" si="55">IF(ISERROR(VLOOKUP($C63,aqua3,5,FALSE)),0,(VLOOKUP($C63,aqua3,5,FALSE)))</f>
        <v>0</v>
      </c>
      <c r="X63" s="118">
        <f t="shared" ref="X63:X94" si="56">IF(ISERROR(VLOOKUP($C63,aqua4,5,FALSE)),0,(VLOOKUP($C63,aqua4,5,FALSE)))</f>
        <v>0</v>
      </c>
      <c r="Y63" s="79">
        <f t="shared" ref="Y63:Y94" si="57">IF(ISERROR(VLOOKUP($C63,_dua1,5,FALSE)),0,(VLOOKUP($C63,_dua1,5,FALSE)))</f>
        <v>0</v>
      </c>
      <c r="Z63" s="79">
        <f t="shared" ref="Z63:Z94" si="58">IF(ISERROR(VLOOKUP($C63,_dua2,5,FALSE)),0,(VLOOKUP($C63,_dua2,5,FALSE)))</f>
        <v>0</v>
      </c>
      <c r="AA63" s="79">
        <f t="shared" ref="AA63:AA94" si="59">IF(ISERROR(VLOOKUP($C63,_dua3,5,FALSE)),0,(VLOOKUP($C63,_dua3,5,FALSE)))</f>
        <v>0</v>
      </c>
      <c r="AB63" s="79">
        <f t="shared" ref="AB63:AB94" si="60">IF(ISERROR(VLOOKUP($C63,_dua4,5,FALSE)),0,(VLOOKUP($C63,_dua4,5,FALSE)))</f>
        <v>0</v>
      </c>
      <c r="AC63" s="90">
        <f t="shared" ref="AC63:AC94" si="61">LARGE(H63:T63,5)</f>
        <v>0</v>
      </c>
      <c r="AD63" s="90">
        <f t="shared" si="29"/>
        <v>0</v>
      </c>
      <c r="AE63" s="90">
        <f t="shared" si="30"/>
        <v>0</v>
      </c>
      <c r="AF63" s="92">
        <f t="shared" ref="AF63:AF94" si="62">LARGE(H63:T63,1)</f>
        <v>0</v>
      </c>
      <c r="AG63" s="92">
        <f t="shared" ref="AG63:AG94" si="63">LARGE(H63:T63,2)</f>
        <v>0</v>
      </c>
      <c r="AH63" s="92">
        <f t="shared" ref="AH63:AH94" si="64">LARGE(H63:T63,3)</f>
        <v>0</v>
      </c>
      <c r="AI63" s="92">
        <f t="shared" ref="AI63:AI94" si="65">LARGE(H63:T63,4)</f>
        <v>0</v>
      </c>
      <c r="AJ63" s="6">
        <f t="shared" si="31"/>
        <v>0</v>
      </c>
      <c r="AK63" s="1">
        <f t="shared" si="32"/>
        <v>0</v>
      </c>
    </row>
    <row r="64" spans="1:37">
      <c r="A64" s="26">
        <v>7.000000000000001E-4</v>
      </c>
      <c r="B64" s="5">
        <f t="shared" si="39"/>
        <v>7.000000000000001E-4</v>
      </c>
      <c r="C64" s="82"/>
      <c r="D64" s="82"/>
      <c r="E64" s="82" t="s">
        <v>74</v>
      </c>
      <c r="F64" s="119">
        <f t="shared" ref="F64:F94" si="66">COUNTIF(H64:AB64,"&gt;1")</f>
        <v>0</v>
      </c>
      <c r="G64" s="119">
        <f t="shared" ref="G64:G94" si="67">COUNTIF(AF64:AJ64,"&gt;1")</f>
        <v>0</v>
      </c>
      <c r="H64" s="7">
        <f t="shared" si="40"/>
        <v>0</v>
      </c>
      <c r="I64" s="7">
        <f t="shared" si="41"/>
        <v>0</v>
      </c>
      <c r="J64" s="7">
        <f t="shared" si="42"/>
        <v>0</v>
      </c>
      <c r="K64" s="7">
        <f t="shared" si="43"/>
        <v>0</v>
      </c>
      <c r="L64" s="7">
        <f t="shared" si="44"/>
        <v>0</v>
      </c>
      <c r="M64" s="7">
        <f t="shared" si="45"/>
        <v>0</v>
      </c>
      <c r="N64" s="7">
        <f t="shared" si="46"/>
        <v>0</v>
      </c>
      <c r="O64" s="7">
        <f t="shared" si="47"/>
        <v>0</v>
      </c>
      <c r="P64" s="7">
        <f t="shared" si="48"/>
        <v>0</v>
      </c>
      <c r="Q64" s="7">
        <f t="shared" si="49"/>
        <v>0</v>
      </c>
      <c r="R64" s="7">
        <f t="shared" si="50"/>
        <v>0</v>
      </c>
      <c r="S64" s="7">
        <f t="shared" si="51"/>
        <v>0</v>
      </c>
      <c r="T64" s="7">
        <f t="shared" si="52"/>
        <v>0</v>
      </c>
      <c r="U64" s="118">
        <f t="shared" si="53"/>
        <v>0</v>
      </c>
      <c r="V64" s="118">
        <f t="shared" si="54"/>
        <v>0</v>
      </c>
      <c r="W64" s="118">
        <f t="shared" si="55"/>
        <v>0</v>
      </c>
      <c r="X64" s="118">
        <f t="shared" si="56"/>
        <v>0</v>
      </c>
      <c r="Y64" s="79">
        <f t="shared" si="57"/>
        <v>0</v>
      </c>
      <c r="Z64" s="79">
        <f t="shared" si="58"/>
        <v>0</v>
      </c>
      <c r="AA64" s="79">
        <f t="shared" si="59"/>
        <v>0</v>
      </c>
      <c r="AB64" s="79">
        <f t="shared" si="60"/>
        <v>0</v>
      </c>
      <c r="AC64" s="90">
        <f t="shared" si="61"/>
        <v>0</v>
      </c>
      <c r="AD64" s="90">
        <f t="shared" ref="AD64:AD94" si="68">LARGE(U64:X64,1)</f>
        <v>0</v>
      </c>
      <c r="AE64" s="90">
        <f t="shared" ref="AE64:AE94" si="69">LARGE(Y64:AB64,1)</f>
        <v>0</v>
      </c>
      <c r="AF64" s="92">
        <f t="shared" si="62"/>
        <v>0</v>
      </c>
      <c r="AG64" s="92">
        <f t="shared" si="63"/>
        <v>0</v>
      </c>
      <c r="AH64" s="92">
        <f t="shared" si="64"/>
        <v>0</v>
      </c>
      <c r="AI64" s="92">
        <f t="shared" si="65"/>
        <v>0</v>
      </c>
      <c r="AJ64" s="6">
        <f t="shared" ref="AJ64:AJ94" si="70">LARGE(AC64:AE64,1)</f>
        <v>0</v>
      </c>
      <c r="AK64" s="1">
        <f t="shared" ref="AK64:AK94" si="71">SUM(AF64:AJ64)</f>
        <v>0</v>
      </c>
    </row>
    <row r="65" spans="1:37">
      <c r="A65" s="26">
        <v>7.1000000000000013E-4</v>
      </c>
      <c r="B65" s="5">
        <f t="shared" si="39"/>
        <v>7.1000000000000013E-4</v>
      </c>
      <c r="C65" s="82"/>
      <c r="D65" s="82"/>
      <c r="E65" s="82" t="s">
        <v>74</v>
      </c>
      <c r="F65" s="119">
        <f t="shared" si="66"/>
        <v>0</v>
      </c>
      <c r="G65" s="119">
        <f t="shared" si="67"/>
        <v>0</v>
      </c>
      <c r="H65" s="7">
        <f t="shared" si="40"/>
        <v>0</v>
      </c>
      <c r="I65" s="7">
        <f t="shared" si="41"/>
        <v>0</v>
      </c>
      <c r="J65" s="7">
        <f t="shared" si="42"/>
        <v>0</v>
      </c>
      <c r="K65" s="7">
        <f t="shared" si="43"/>
        <v>0</v>
      </c>
      <c r="L65" s="7">
        <f t="shared" si="44"/>
        <v>0</v>
      </c>
      <c r="M65" s="7">
        <f t="shared" si="45"/>
        <v>0</v>
      </c>
      <c r="N65" s="7">
        <f t="shared" si="46"/>
        <v>0</v>
      </c>
      <c r="O65" s="7">
        <f t="shared" si="47"/>
        <v>0</v>
      </c>
      <c r="P65" s="7">
        <f t="shared" si="48"/>
        <v>0</v>
      </c>
      <c r="Q65" s="7">
        <f t="shared" si="49"/>
        <v>0</v>
      </c>
      <c r="R65" s="7">
        <f t="shared" si="50"/>
        <v>0</v>
      </c>
      <c r="S65" s="7">
        <f t="shared" si="51"/>
        <v>0</v>
      </c>
      <c r="T65" s="7">
        <f t="shared" si="52"/>
        <v>0</v>
      </c>
      <c r="U65" s="118">
        <f t="shared" si="53"/>
        <v>0</v>
      </c>
      <c r="V65" s="118">
        <f t="shared" si="54"/>
        <v>0</v>
      </c>
      <c r="W65" s="118">
        <f t="shared" si="55"/>
        <v>0</v>
      </c>
      <c r="X65" s="118">
        <f t="shared" si="56"/>
        <v>0</v>
      </c>
      <c r="Y65" s="79">
        <f t="shared" si="57"/>
        <v>0</v>
      </c>
      <c r="Z65" s="79">
        <f t="shared" si="58"/>
        <v>0</v>
      </c>
      <c r="AA65" s="79">
        <f t="shared" si="59"/>
        <v>0</v>
      </c>
      <c r="AB65" s="79">
        <f t="shared" si="60"/>
        <v>0</v>
      </c>
      <c r="AC65" s="90">
        <f t="shared" si="61"/>
        <v>0</v>
      </c>
      <c r="AD65" s="90">
        <f t="shared" si="68"/>
        <v>0</v>
      </c>
      <c r="AE65" s="90">
        <f t="shared" si="69"/>
        <v>0</v>
      </c>
      <c r="AF65" s="92">
        <f t="shared" si="62"/>
        <v>0</v>
      </c>
      <c r="AG65" s="92">
        <f t="shared" si="63"/>
        <v>0</v>
      </c>
      <c r="AH65" s="92">
        <f t="shared" si="64"/>
        <v>0</v>
      </c>
      <c r="AI65" s="92">
        <f t="shared" si="65"/>
        <v>0</v>
      </c>
      <c r="AJ65" s="6">
        <f t="shared" si="70"/>
        <v>0</v>
      </c>
      <c r="AK65" s="1">
        <f t="shared" si="71"/>
        <v>0</v>
      </c>
    </row>
    <row r="66" spans="1:37">
      <c r="A66" s="26">
        <v>7.2000000000000005E-4</v>
      </c>
      <c r="B66" s="5">
        <f t="shared" si="39"/>
        <v>7.2000000000000005E-4</v>
      </c>
      <c r="C66" s="82"/>
      <c r="D66" s="82"/>
      <c r="E66" s="82" t="s">
        <v>74</v>
      </c>
      <c r="F66" s="119">
        <f t="shared" si="66"/>
        <v>0</v>
      </c>
      <c r="G66" s="119">
        <f t="shared" si="67"/>
        <v>0</v>
      </c>
      <c r="H66" s="7">
        <f t="shared" si="40"/>
        <v>0</v>
      </c>
      <c r="I66" s="7">
        <f t="shared" si="41"/>
        <v>0</v>
      </c>
      <c r="J66" s="7">
        <f t="shared" si="42"/>
        <v>0</v>
      </c>
      <c r="K66" s="7">
        <f t="shared" si="43"/>
        <v>0</v>
      </c>
      <c r="L66" s="7">
        <f t="shared" si="44"/>
        <v>0</v>
      </c>
      <c r="M66" s="7">
        <f t="shared" si="45"/>
        <v>0</v>
      </c>
      <c r="N66" s="7">
        <f t="shared" si="46"/>
        <v>0</v>
      </c>
      <c r="O66" s="7">
        <f t="shared" si="47"/>
        <v>0</v>
      </c>
      <c r="P66" s="7">
        <f t="shared" si="48"/>
        <v>0</v>
      </c>
      <c r="Q66" s="7">
        <f t="shared" si="49"/>
        <v>0</v>
      </c>
      <c r="R66" s="7">
        <f t="shared" si="50"/>
        <v>0</v>
      </c>
      <c r="S66" s="7">
        <f t="shared" si="51"/>
        <v>0</v>
      </c>
      <c r="T66" s="7">
        <f t="shared" si="52"/>
        <v>0</v>
      </c>
      <c r="U66" s="118">
        <f t="shared" si="53"/>
        <v>0</v>
      </c>
      <c r="V66" s="118">
        <f t="shared" si="54"/>
        <v>0</v>
      </c>
      <c r="W66" s="118">
        <f t="shared" si="55"/>
        <v>0</v>
      </c>
      <c r="X66" s="118">
        <f t="shared" si="56"/>
        <v>0</v>
      </c>
      <c r="Y66" s="79">
        <f t="shared" si="57"/>
        <v>0</v>
      </c>
      <c r="Z66" s="79">
        <f t="shared" si="58"/>
        <v>0</v>
      </c>
      <c r="AA66" s="79">
        <f t="shared" si="59"/>
        <v>0</v>
      </c>
      <c r="AB66" s="79">
        <f t="shared" si="60"/>
        <v>0</v>
      </c>
      <c r="AC66" s="90">
        <f t="shared" si="61"/>
        <v>0</v>
      </c>
      <c r="AD66" s="90">
        <f t="shared" si="68"/>
        <v>0</v>
      </c>
      <c r="AE66" s="90">
        <f t="shared" si="69"/>
        <v>0</v>
      </c>
      <c r="AF66" s="92">
        <f t="shared" si="62"/>
        <v>0</v>
      </c>
      <c r="AG66" s="92">
        <f t="shared" si="63"/>
        <v>0</v>
      </c>
      <c r="AH66" s="92">
        <f t="shared" si="64"/>
        <v>0</v>
      </c>
      <c r="AI66" s="92">
        <f t="shared" si="65"/>
        <v>0</v>
      </c>
      <c r="AJ66" s="6">
        <f t="shared" si="70"/>
        <v>0</v>
      </c>
      <c r="AK66" s="1">
        <f t="shared" si="71"/>
        <v>0</v>
      </c>
    </row>
    <row r="67" spans="1:37">
      <c r="A67" s="26">
        <v>7.3000000000000007E-4</v>
      </c>
      <c r="B67" s="5">
        <f t="shared" si="39"/>
        <v>7.3000000000000007E-4</v>
      </c>
      <c r="C67" s="82"/>
      <c r="D67" s="82"/>
      <c r="E67" s="82" t="s">
        <v>74</v>
      </c>
      <c r="F67" s="119">
        <f t="shared" si="66"/>
        <v>0</v>
      </c>
      <c r="G67" s="119">
        <f t="shared" si="67"/>
        <v>0</v>
      </c>
      <c r="H67" s="7">
        <f t="shared" si="40"/>
        <v>0</v>
      </c>
      <c r="I67" s="7">
        <f t="shared" si="41"/>
        <v>0</v>
      </c>
      <c r="J67" s="7">
        <f t="shared" si="42"/>
        <v>0</v>
      </c>
      <c r="K67" s="7">
        <f t="shared" si="43"/>
        <v>0</v>
      </c>
      <c r="L67" s="7">
        <f t="shared" si="44"/>
        <v>0</v>
      </c>
      <c r="M67" s="7">
        <f t="shared" si="45"/>
        <v>0</v>
      </c>
      <c r="N67" s="7">
        <f t="shared" si="46"/>
        <v>0</v>
      </c>
      <c r="O67" s="7">
        <f t="shared" si="47"/>
        <v>0</v>
      </c>
      <c r="P67" s="7">
        <f t="shared" si="48"/>
        <v>0</v>
      </c>
      <c r="Q67" s="7">
        <f t="shared" si="49"/>
        <v>0</v>
      </c>
      <c r="R67" s="7">
        <f t="shared" si="50"/>
        <v>0</v>
      </c>
      <c r="S67" s="7">
        <f t="shared" si="51"/>
        <v>0</v>
      </c>
      <c r="T67" s="7">
        <f t="shared" si="52"/>
        <v>0</v>
      </c>
      <c r="U67" s="118">
        <f t="shared" si="53"/>
        <v>0</v>
      </c>
      <c r="V67" s="118">
        <f t="shared" si="54"/>
        <v>0</v>
      </c>
      <c r="W67" s="118">
        <f t="shared" si="55"/>
        <v>0</v>
      </c>
      <c r="X67" s="118">
        <f t="shared" si="56"/>
        <v>0</v>
      </c>
      <c r="Y67" s="79">
        <f t="shared" si="57"/>
        <v>0</v>
      </c>
      <c r="Z67" s="79">
        <f t="shared" si="58"/>
        <v>0</v>
      </c>
      <c r="AA67" s="79">
        <f t="shared" si="59"/>
        <v>0</v>
      </c>
      <c r="AB67" s="79">
        <f t="shared" si="60"/>
        <v>0</v>
      </c>
      <c r="AC67" s="90">
        <f t="shared" si="61"/>
        <v>0</v>
      </c>
      <c r="AD67" s="90">
        <f t="shared" si="68"/>
        <v>0</v>
      </c>
      <c r="AE67" s="90">
        <f t="shared" si="69"/>
        <v>0</v>
      </c>
      <c r="AF67" s="92">
        <f t="shared" si="62"/>
        <v>0</v>
      </c>
      <c r="AG67" s="92">
        <f t="shared" si="63"/>
        <v>0</v>
      </c>
      <c r="AH67" s="92">
        <f t="shared" si="64"/>
        <v>0</v>
      </c>
      <c r="AI67" s="92">
        <f t="shared" si="65"/>
        <v>0</v>
      </c>
      <c r="AJ67" s="6">
        <f t="shared" si="70"/>
        <v>0</v>
      </c>
      <c r="AK67" s="1">
        <f t="shared" si="71"/>
        <v>0</v>
      </c>
    </row>
    <row r="68" spans="1:37">
      <c r="A68" s="26">
        <v>7.400000000000001E-4</v>
      </c>
      <c r="B68" s="5">
        <f t="shared" si="39"/>
        <v>7.400000000000001E-4</v>
      </c>
      <c r="C68" s="82"/>
      <c r="D68" s="82"/>
      <c r="E68" s="82" t="s">
        <v>74</v>
      </c>
      <c r="F68" s="119">
        <f t="shared" si="66"/>
        <v>0</v>
      </c>
      <c r="G68" s="119">
        <f t="shared" si="67"/>
        <v>0</v>
      </c>
      <c r="H68" s="7">
        <f t="shared" si="40"/>
        <v>0</v>
      </c>
      <c r="I68" s="7">
        <f t="shared" si="41"/>
        <v>0</v>
      </c>
      <c r="J68" s="7">
        <f t="shared" si="42"/>
        <v>0</v>
      </c>
      <c r="K68" s="7">
        <f t="shared" si="43"/>
        <v>0</v>
      </c>
      <c r="L68" s="7">
        <f t="shared" si="44"/>
        <v>0</v>
      </c>
      <c r="M68" s="7">
        <f t="shared" si="45"/>
        <v>0</v>
      </c>
      <c r="N68" s="7">
        <f t="shared" si="46"/>
        <v>0</v>
      </c>
      <c r="O68" s="7">
        <f t="shared" si="47"/>
        <v>0</v>
      </c>
      <c r="P68" s="7">
        <f t="shared" si="48"/>
        <v>0</v>
      </c>
      <c r="Q68" s="7">
        <f t="shared" si="49"/>
        <v>0</v>
      </c>
      <c r="R68" s="7">
        <f t="shared" si="50"/>
        <v>0</v>
      </c>
      <c r="S68" s="7">
        <f t="shared" si="51"/>
        <v>0</v>
      </c>
      <c r="T68" s="7">
        <f t="shared" si="52"/>
        <v>0</v>
      </c>
      <c r="U68" s="118">
        <f t="shared" si="53"/>
        <v>0</v>
      </c>
      <c r="V68" s="118">
        <f t="shared" si="54"/>
        <v>0</v>
      </c>
      <c r="W68" s="118">
        <f t="shared" si="55"/>
        <v>0</v>
      </c>
      <c r="X68" s="118">
        <f t="shared" si="56"/>
        <v>0</v>
      </c>
      <c r="Y68" s="79">
        <f t="shared" si="57"/>
        <v>0</v>
      </c>
      <c r="Z68" s="79">
        <f t="shared" si="58"/>
        <v>0</v>
      </c>
      <c r="AA68" s="79">
        <f t="shared" si="59"/>
        <v>0</v>
      </c>
      <c r="AB68" s="79">
        <f t="shared" si="60"/>
        <v>0</v>
      </c>
      <c r="AC68" s="90">
        <f t="shared" si="61"/>
        <v>0</v>
      </c>
      <c r="AD68" s="90">
        <f t="shared" si="68"/>
        <v>0</v>
      </c>
      <c r="AE68" s="90">
        <f t="shared" si="69"/>
        <v>0</v>
      </c>
      <c r="AF68" s="92">
        <f t="shared" si="62"/>
        <v>0</v>
      </c>
      <c r="AG68" s="92">
        <f t="shared" si="63"/>
        <v>0</v>
      </c>
      <c r="AH68" s="92">
        <f t="shared" si="64"/>
        <v>0</v>
      </c>
      <c r="AI68" s="92">
        <f t="shared" si="65"/>
        <v>0</v>
      </c>
      <c r="AJ68" s="6">
        <f t="shared" si="70"/>
        <v>0</v>
      </c>
      <c r="AK68" s="1">
        <f t="shared" si="71"/>
        <v>0</v>
      </c>
    </row>
    <row r="69" spans="1:37">
      <c r="A69" s="26">
        <v>7.5000000000000012E-4</v>
      </c>
      <c r="B69" s="5">
        <f t="shared" si="39"/>
        <v>7.5000000000000012E-4</v>
      </c>
      <c r="C69" s="82"/>
      <c r="D69" s="82"/>
      <c r="E69" s="82" t="s">
        <v>74</v>
      </c>
      <c r="F69" s="119">
        <f t="shared" si="66"/>
        <v>0</v>
      </c>
      <c r="G69" s="119">
        <f t="shared" si="67"/>
        <v>0</v>
      </c>
      <c r="H69" s="7">
        <f t="shared" si="40"/>
        <v>0</v>
      </c>
      <c r="I69" s="7">
        <f t="shared" si="41"/>
        <v>0</v>
      </c>
      <c r="J69" s="7">
        <f t="shared" si="42"/>
        <v>0</v>
      </c>
      <c r="K69" s="7">
        <f t="shared" si="43"/>
        <v>0</v>
      </c>
      <c r="L69" s="7">
        <f t="shared" si="44"/>
        <v>0</v>
      </c>
      <c r="M69" s="7">
        <f t="shared" si="45"/>
        <v>0</v>
      </c>
      <c r="N69" s="7">
        <f t="shared" si="46"/>
        <v>0</v>
      </c>
      <c r="O69" s="7">
        <f t="shared" si="47"/>
        <v>0</v>
      </c>
      <c r="P69" s="7">
        <f t="shared" si="48"/>
        <v>0</v>
      </c>
      <c r="Q69" s="7">
        <f t="shared" si="49"/>
        <v>0</v>
      </c>
      <c r="R69" s="7">
        <f t="shared" si="50"/>
        <v>0</v>
      </c>
      <c r="S69" s="7">
        <f t="shared" si="51"/>
        <v>0</v>
      </c>
      <c r="T69" s="7">
        <f t="shared" si="52"/>
        <v>0</v>
      </c>
      <c r="U69" s="118">
        <f t="shared" si="53"/>
        <v>0</v>
      </c>
      <c r="V69" s="118">
        <f t="shared" si="54"/>
        <v>0</v>
      </c>
      <c r="W69" s="118">
        <f t="shared" si="55"/>
        <v>0</v>
      </c>
      <c r="X69" s="118">
        <f t="shared" si="56"/>
        <v>0</v>
      </c>
      <c r="Y69" s="79">
        <f t="shared" si="57"/>
        <v>0</v>
      </c>
      <c r="Z69" s="79">
        <f t="shared" si="58"/>
        <v>0</v>
      </c>
      <c r="AA69" s="79">
        <f t="shared" si="59"/>
        <v>0</v>
      </c>
      <c r="AB69" s="79">
        <f t="shared" si="60"/>
        <v>0</v>
      </c>
      <c r="AC69" s="90">
        <f t="shared" si="61"/>
        <v>0</v>
      </c>
      <c r="AD69" s="90">
        <f t="shared" si="68"/>
        <v>0</v>
      </c>
      <c r="AE69" s="90">
        <f t="shared" si="69"/>
        <v>0</v>
      </c>
      <c r="AF69" s="92">
        <f t="shared" si="62"/>
        <v>0</v>
      </c>
      <c r="AG69" s="92">
        <f t="shared" si="63"/>
        <v>0</v>
      </c>
      <c r="AH69" s="92">
        <f t="shared" si="64"/>
        <v>0</v>
      </c>
      <c r="AI69" s="92">
        <f t="shared" si="65"/>
        <v>0</v>
      </c>
      <c r="AJ69" s="6">
        <f t="shared" si="70"/>
        <v>0</v>
      </c>
      <c r="AK69" s="1">
        <f t="shared" si="71"/>
        <v>0</v>
      </c>
    </row>
    <row r="70" spans="1:37">
      <c r="A70" s="26">
        <v>7.6000000000000004E-4</v>
      </c>
      <c r="B70" s="5">
        <f t="shared" si="39"/>
        <v>7.6000000000000004E-4</v>
      </c>
      <c r="C70" s="82"/>
      <c r="D70" s="82"/>
      <c r="E70" s="82" t="s">
        <v>74</v>
      </c>
      <c r="F70" s="119">
        <f t="shared" si="66"/>
        <v>0</v>
      </c>
      <c r="G70" s="119">
        <f t="shared" si="67"/>
        <v>0</v>
      </c>
      <c r="H70" s="7">
        <f t="shared" si="40"/>
        <v>0</v>
      </c>
      <c r="I70" s="7">
        <f t="shared" si="41"/>
        <v>0</v>
      </c>
      <c r="J70" s="7">
        <f t="shared" si="42"/>
        <v>0</v>
      </c>
      <c r="K70" s="7">
        <f t="shared" si="43"/>
        <v>0</v>
      </c>
      <c r="L70" s="7">
        <f t="shared" si="44"/>
        <v>0</v>
      </c>
      <c r="M70" s="7">
        <f t="shared" si="45"/>
        <v>0</v>
      </c>
      <c r="N70" s="7">
        <f t="shared" si="46"/>
        <v>0</v>
      </c>
      <c r="O70" s="7">
        <f t="shared" si="47"/>
        <v>0</v>
      </c>
      <c r="P70" s="7">
        <f t="shared" si="48"/>
        <v>0</v>
      </c>
      <c r="Q70" s="7">
        <f t="shared" si="49"/>
        <v>0</v>
      </c>
      <c r="R70" s="7">
        <f t="shared" si="50"/>
        <v>0</v>
      </c>
      <c r="S70" s="7">
        <f t="shared" si="51"/>
        <v>0</v>
      </c>
      <c r="T70" s="7">
        <f t="shared" si="52"/>
        <v>0</v>
      </c>
      <c r="U70" s="118">
        <f t="shared" si="53"/>
        <v>0</v>
      </c>
      <c r="V70" s="118">
        <f t="shared" si="54"/>
        <v>0</v>
      </c>
      <c r="W70" s="118">
        <f t="shared" si="55"/>
        <v>0</v>
      </c>
      <c r="X70" s="118">
        <f t="shared" si="56"/>
        <v>0</v>
      </c>
      <c r="Y70" s="79">
        <f t="shared" si="57"/>
        <v>0</v>
      </c>
      <c r="Z70" s="79">
        <f t="shared" si="58"/>
        <v>0</v>
      </c>
      <c r="AA70" s="79">
        <f t="shared" si="59"/>
        <v>0</v>
      </c>
      <c r="AB70" s="79">
        <f t="shared" si="60"/>
        <v>0</v>
      </c>
      <c r="AC70" s="90">
        <f t="shared" si="61"/>
        <v>0</v>
      </c>
      <c r="AD70" s="90">
        <f t="shared" si="68"/>
        <v>0</v>
      </c>
      <c r="AE70" s="90">
        <f t="shared" si="69"/>
        <v>0</v>
      </c>
      <c r="AF70" s="92">
        <f t="shared" si="62"/>
        <v>0</v>
      </c>
      <c r="AG70" s="92">
        <f t="shared" si="63"/>
        <v>0</v>
      </c>
      <c r="AH70" s="92">
        <f t="shared" si="64"/>
        <v>0</v>
      </c>
      <c r="AI70" s="92">
        <f t="shared" si="65"/>
        <v>0</v>
      </c>
      <c r="AJ70" s="6">
        <f t="shared" si="70"/>
        <v>0</v>
      </c>
      <c r="AK70" s="1">
        <f t="shared" si="71"/>
        <v>0</v>
      </c>
    </row>
    <row r="71" spans="1:37">
      <c r="A71" s="26">
        <v>7.7000000000000007E-4</v>
      </c>
      <c r="B71" s="5">
        <f t="shared" si="39"/>
        <v>7.7000000000000007E-4</v>
      </c>
      <c r="C71" s="82"/>
      <c r="D71" s="82"/>
      <c r="E71" s="82" t="s">
        <v>74</v>
      </c>
      <c r="F71" s="119">
        <f t="shared" si="66"/>
        <v>0</v>
      </c>
      <c r="G71" s="119">
        <f t="shared" si="67"/>
        <v>0</v>
      </c>
      <c r="H71" s="7">
        <f t="shared" si="40"/>
        <v>0</v>
      </c>
      <c r="I71" s="7">
        <f t="shared" si="41"/>
        <v>0</v>
      </c>
      <c r="J71" s="7">
        <f t="shared" si="42"/>
        <v>0</v>
      </c>
      <c r="K71" s="7">
        <f t="shared" si="43"/>
        <v>0</v>
      </c>
      <c r="L71" s="7">
        <f t="shared" si="44"/>
        <v>0</v>
      </c>
      <c r="M71" s="7">
        <f t="shared" si="45"/>
        <v>0</v>
      </c>
      <c r="N71" s="7">
        <f t="shared" si="46"/>
        <v>0</v>
      </c>
      <c r="O71" s="7">
        <f t="shared" si="47"/>
        <v>0</v>
      </c>
      <c r="P71" s="7">
        <f t="shared" si="48"/>
        <v>0</v>
      </c>
      <c r="Q71" s="7">
        <f t="shared" si="49"/>
        <v>0</v>
      </c>
      <c r="R71" s="7">
        <f t="shared" si="50"/>
        <v>0</v>
      </c>
      <c r="S71" s="7">
        <f t="shared" si="51"/>
        <v>0</v>
      </c>
      <c r="T71" s="7">
        <f t="shared" si="52"/>
        <v>0</v>
      </c>
      <c r="U71" s="118">
        <f t="shared" si="53"/>
        <v>0</v>
      </c>
      <c r="V71" s="118">
        <f t="shared" si="54"/>
        <v>0</v>
      </c>
      <c r="W71" s="118">
        <f t="shared" si="55"/>
        <v>0</v>
      </c>
      <c r="X71" s="118">
        <f t="shared" si="56"/>
        <v>0</v>
      </c>
      <c r="Y71" s="79">
        <f t="shared" si="57"/>
        <v>0</v>
      </c>
      <c r="Z71" s="79">
        <f t="shared" si="58"/>
        <v>0</v>
      </c>
      <c r="AA71" s="79">
        <f t="shared" si="59"/>
        <v>0</v>
      </c>
      <c r="AB71" s="79">
        <f t="shared" si="60"/>
        <v>0</v>
      </c>
      <c r="AC71" s="90">
        <f t="shared" si="61"/>
        <v>0</v>
      </c>
      <c r="AD71" s="90">
        <f t="shared" si="68"/>
        <v>0</v>
      </c>
      <c r="AE71" s="90">
        <f t="shared" si="69"/>
        <v>0</v>
      </c>
      <c r="AF71" s="92">
        <f t="shared" si="62"/>
        <v>0</v>
      </c>
      <c r="AG71" s="92">
        <f t="shared" si="63"/>
        <v>0</v>
      </c>
      <c r="AH71" s="92">
        <f t="shared" si="64"/>
        <v>0</v>
      </c>
      <c r="AI71" s="92">
        <f t="shared" si="65"/>
        <v>0</v>
      </c>
      <c r="AJ71" s="6">
        <f t="shared" si="70"/>
        <v>0</v>
      </c>
      <c r="AK71" s="1">
        <f t="shared" si="71"/>
        <v>0</v>
      </c>
    </row>
    <row r="72" spans="1:37">
      <c r="A72" s="26">
        <v>7.8000000000000009E-4</v>
      </c>
      <c r="B72" s="5">
        <f t="shared" si="39"/>
        <v>7.8000000000000009E-4</v>
      </c>
      <c r="C72" s="82"/>
      <c r="D72" s="82"/>
      <c r="E72" s="82" t="s">
        <v>74</v>
      </c>
      <c r="F72" s="119">
        <f t="shared" si="66"/>
        <v>0</v>
      </c>
      <c r="G72" s="119">
        <f t="shared" si="67"/>
        <v>0</v>
      </c>
      <c r="H72" s="7">
        <f t="shared" si="40"/>
        <v>0</v>
      </c>
      <c r="I72" s="7">
        <f t="shared" si="41"/>
        <v>0</v>
      </c>
      <c r="J72" s="7">
        <f t="shared" si="42"/>
        <v>0</v>
      </c>
      <c r="K72" s="7">
        <f t="shared" si="43"/>
        <v>0</v>
      </c>
      <c r="L72" s="7">
        <f t="shared" si="44"/>
        <v>0</v>
      </c>
      <c r="M72" s="7">
        <f t="shared" si="45"/>
        <v>0</v>
      </c>
      <c r="N72" s="7">
        <f t="shared" si="46"/>
        <v>0</v>
      </c>
      <c r="O72" s="7">
        <f t="shared" si="47"/>
        <v>0</v>
      </c>
      <c r="P72" s="7">
        <f t="shared" si="48"/>
        <v>0</v>
      </c>
      <c r="Q72" s="7">
        <f t="shared" si="49"/>
        <v>0</v>
      </c>
      <c r="R72" s="7">
        <f t="shared" si="50"/>
        <v>0</v>
      </c>
      <c r="S72" s="7">
        <f t="shared" si="51"/>
        <v>0</v>
      </c>
      <c r="T72" s="7">
        <f t="shared" si="52"/>
        <v>0</v>
      </c>
      <c r="U72" s="118">
        <f t="shared" si="53"/>
        <v>0</v>
      </c>
      <c r="V72" s="118">
        <f t="shared" si="54"/>
        <v>0</v>
      </c>
      <c r="W72" s="118">
        <f t="shared" si="55"/>
        <v>0</v>
      </c>
      <c r="X72" s="118">
        <f t="shared" si="56"/>
        <v>0</v>
      </c>
      <c r="Y72" s="79">
        <f t="shared" si="57"/>
        <v>0</v>
      </c>
      <c r="Z72" s="79">
        <f t="shared" si="58"/>
        <v>0</v>
      </c>
      <c r="AA72" s="79">
        <f t="shared" si="59"/>
        <v>0</v>
      </c>
      <c r="AB72" s="79">
        <f t="shared" si="60"/>
        <v>0</v>
      </c>
      <c r="AC72" s="90">
        <f t="shared" si="61"/>
        <v>0</v>
      </c>
      <c r="AD72" s="90">
        <f t="shared" si="68"/>
        <v>0</v>
      </c>
      <c r="AE72" s="90">
        <f t="shared" si="69"/>
        <v>0</v>
      </c>
      <c r="AF72" s="92">
        <f t="shared" si="62"/>
        <v>0</v>
      </c>
      <c r="AG72" s="92">
        <f t="shared" si="63"/>
        <v>0</v>
      </c>
      <c r="AH72" s="92">
        <f t="shared" si="64"/>
        <v>0</v>
      </c>
      <c r="AI72" s="92">
        <f t="shared" si="65"/>
        <v>0</v>
      </c>
      <c r="AJ72" s="6">
        <f t="shared" si="70"/>
        <v>0</v>
      </c>
      <c r="AK72" s="1">
        <f t="shared" si="71"/>
        <v>0</v>
      </c>
    </row>
    <row r="73" spans="1:37">
      <c r="A73" s="26">
        <v>7.9000000000000012E-4</v>
      </c>
      <c r="B73" s="5">
        <f t="shared" si="39"/>
        <v>7.9000000000000012E-4</v>
      </c>
      <c r="C73" s="82"/>
      <c r="D73" s="82"/>
      <c r="E73" s="82" t="s">
        <v>74</v>
      </c>
      <c r="F73" s="119">
        <f t="shared" si="66"/>
        <v>0</v>
      </c>
      <c r="G73" s="119">
        <f t="shared" si="67"/>
        <v>0</v>
      </c>
      <c r="H73" s="7">
        <f t="shared" si="40"/>
        <v>0</v>
      </c>
      <c r="I73" s="7">
        <f t="shared" si="41"/>
        <v>0</v>
      </c>
      <c r="J73" s="7">
        <f t="shared" si="42"/>
        <v>0</v>
      </c>
      <c r="K73" s="7">
        <f t="shared" si="43"/>
        <v>0</v>
      </c>
      <c r="L73" s="7">
        <f t="shared" si="44"/>
        <v>0</v>
      </c>
      <c r="M73" s="7">
        <f t="shared" si="45"/>
        <v>0</v>
      </c>
      <c r="N73" s="7">
        <f t="shared" si="46"/>
        <v>0</v>
      </c>
      <c r="O73" s="7">
        <f t="shared" si="47"/>
        <v>0</v>
      </c>
      <c r="P73" s="7">
        <f t="shared" si="48"/>
        <v>0</v>
      </c>
      <c r="Q73" s="7">
        <f t="shared" si="49"/>
        <v>0</v>
      </c>
      <c r="R73" s="7">
        <f t="shared" si="50"/>
        <v>0</v>
      </c>
      <c r="S73" s="7">
        <f t="shared" si="51"/>
        <v>0</v>
      </c>
      <c r="T73" s="7">
        <f t="shared" si="52"/>
        <v>0</v>
      </c>
      <c r="U73" s="118">
        <f t="shared" si="53"/>
        <v>0</v>
      </c>
      <c r="V73" s="118">
        <f t="shared" si="54"/>
        <v>0</v>
      </c>
      <c r="W73" s="118">
        <f t="shared" si="55"/>
        <v>0</v>
      </c>
      <c r="X73" s="118">
        <f t="shared" si="56"/>
        <v>0</v>
      </c>
      <c r="Y73" s="79">
        <f t="shared" si="57"/>
        <v>0</v>
      </c>
      <c r="Z73" s="79">
        <f t="shared" si="58"/>
        <v>0</v>
      </c>
      <c r="AA73" s="79">
        <f t="shared" si="59"/>
        <v>0</v>
      </c>
      <c r="AB73" s="79">
        <f t="shared" si="60"/>
        <v>0</v>
      </c>
      <c r="AC73" s="90">
        <f t="shared" si="61"/>
        <v>0</v>
      </c>
      <c r="AD73" s="90">
        <f t="shared" si="68"/>
        <v>0</v>
      </c>
      <c r="AE73" s="90">
        <f t="shared" si="69"/>
        <v>0</v>
      </c>
      <c r="AF73" s="92">
        <f t="shared" si="62"/>
        <v>0</v>
      </c>
      <c r="AG73" s="92">
        <f t="shared" si="63"/>
        <v>0</v>
      </c>
      <c r="AH73" s="92">
        <f t="shared" si="64"/>
        <v>0</v>
      </c>
      <c r="AI73" s="92">
        <f t="shared" si="65"/>
        <v>0</v>
      </c>
      <c r="AJ73" s="6">
        <f t="shared" si="70"/>
        <v>0</v>
      </c>
      <c r="AK73" s="1">
        <f t="shared" si="71"/>
        <v>0</v>
      </c>
    </row>
    <row r="74" spans="1:37">
      <c r="A74" s="26">
        <v>8.0000000000000004E-4</v>
      </c>
      <c r="B74" s="5">
        <f t="shared" si="39"/>
        <v>8.0000000000000004E-4</v>
      </c>
      <c r="C74" s="82"/>
      <c r="D74" s="82"/>
      <c r="E74" s="82" t="s">
        <v>74</v>
      </c>
      <c r="F74" s="119">
        <f t="shared" si="66"/>
        <v>0</v>
      </c>
      <c r="G74" s="119">
        <f t="shared" si="67"/>
        <v>0</v>
      </c>
      <c r="H74" s="7">
        <f t="shared" si="40"/>
        <v>0</v>
      </c>
      <c r="I74" s="7">
        <f t="shared" si="41"/>
        <v>0</v>
      </c>
      <c r="J74" s="7">
        <f t="shared" si="42"/>
        <v>0</v>
      </c>
      <c r="K74" s="7">
        <f t="shared" si="43"/>
        <v>0</v>
      </c>
      <c r="L74" s="7">
        <f t="shared" si="44"/>
        <v>0</v>
      </c>
      <c r="M74" s="7">
        <f t="shared" si="45"/>
        <v>0</v>
      </c>
      <c r="N74" s="7">
        <f t="shared" si="46"/>
        <v>0</v>
      </c>
      <c r="O74" s="7">
        <f t="shared" si="47"/>
        <v>0</v>
      </c>
      <c r="P74" s="7">
        <f t="shared" si="48"/>
        <v>0</v>
      </c>
      <c r="Q74" s="7">
        <f t="shared" si="49"/>
        <v>0</v>
      </c>
      <c r="R74" s="7">
        <f t="shared" si="50"/>
        <v>0</v>
      </c>
      <c r="S74" s="7">
        <f t="shared" si="51"/>
        <v>0</v>
      </c>
      <c r="T74" s="7">
        <f t="shared" si="52"/>
        <v>0</v>
      </c>
      <c r="U74" s="118">
        <f t="shared" si="53"/>
        <v>0</v>
      </c>
      <c r="V74" s="118">
        <f t="shared" si="54"/>
        <v>0</v>
      </c>
      <c r="W74" s="118">
        <f t="shared" si="55"/>
        <v>0</v>
      </c>
      <c r="X74" s="118">
        <f t="shared" si="56"/>
        <v>0</v>
      </c>
      <c r="Y74" s="79">
        <f t="shared" si="57"/>
        <v>0</v>
      </c>
      <c r="Z74" s="79">
        <f t="shared" si="58"/>
        <v>0</v>
      </c>
      <c r="AA74" s="79">
        <f t="shared" si="59"/>
        <v>0</v>
      </c>
      <c r="AB74" s="79">
        <f t="shared" si="60"/>
        <v>0</v>
      </c>
      <c r="AC74" s="90">
        <f t="shared" si="61"/>
        <v>0</v>
      </c>
      <c r="AD74" s="90">
        <f t="shared" si="68"/>
        <v>0</v>
      </c>
      <c r="AE74" s="90">
        <f t="shared" si="69"/>
        <v>0</v>
      </c>
      <c r="AF74" s="92">
        <f t="shared" si="62"/>
        <v>0</v>
      </c>
      <c r="AG74" s="92">
        <f t="shared" si="63"/>
        <v>0</v>
      </c>
      <c r="AH74" s="92">
        <f t="shared" si="64"/>
        <v>0</v>
      </c>
      <c r="AI74" s="92">
        <f t="shared" si="65"/>
        <v>0</v>
      </c>
      <c r="AJ74" s="6">
        <f t="shared" si="70"/>
        <v>0</v>
      </c>
      <c r="AK74" s="1">
        <f t="shared" si="71"/>
        <v>0</v>
      </c>
    </row>
    <row r="75" spans="1:37">
      <c r="A75" s="26">
        <v>8.1000000000000006E-4</v>
      </c>
      <c r="B75" s="5">
        <f t="shared" si="39"/>
        <v>8.1000000000000006E-4</v>
      </c>
      <c r="C75" s="82"/>
      <c r="D75" s="82"/>
      <c r="E75" s="82" t="s">
        <v>74</v>
      </c>
      <c r="F75" s="119">
        <f t="shared" si="66"/>
        <v>0</v>
      </c>
      <c r="G75" s="119">
        <f t="shared" si="67"/>
        <v>0</v>
      </c>
      <c r="H75" s="7">
        <f t="shared" si="40"/>
        <v>0</v>
      </c>
      <c r="I75" s="7">
        <f t="shared" si="41"/>
        <v>0</v>
      </c>
      <c r="J75" s="7">
        <f t="shared" si="42"/>
        <v>0</v>
      </c>
      <c r="K75" s="7">
        <f t="shared" si="43"/>
        <v>0</v>
      </c>
      <c r="L75" s="7">
        <f t="shared" si="44"/>
        <v>0</v>
      </c>
      <c r="M75" s="7">
        <f t="shared" si="45"/>
        <v>0</v>
      </c>
      <c r="N75" s="7">
        <f t="shared" si="46"/>
        <v>0</v>
      </c>
      <c r="O75" s="7">
        <f t="shared" si="47"/>
        <v>0</v>
      </c>
      <c r="P75" s="7">
        <f t="shared" si="48"/>
        <v>0</v>
      </c>
      <c r="Q75" s="7">
        <f t="shared" si="49"/>
        <v>0</v>
      </c>
      <c r="R75" s="7">
        <f t="shared" si="50"/>
        <v>0</v>
      </c>
      <c r="S75" s="7">
        <f t="shared" si="51"/>
        <v>0</v>
      </c>
      <c r="T75" s="7">
        <f t="shared" si="52"/>
        <v>0</v>
      </c>
      <c r="U75" s="118">
        <f t="shared" si="53"/>
        <v>0</v>
      </c>
      <c r="V75" s="118">
        <f t="shared" si="54"/>
        <v>0</v>
      </c>
      <c r="W75" s="118">
        <f t="shared" si="55"/>
        <v>0</v>
      </c>
      <c r="X75" s="118">
        <f t="shared" si="56"/>
        <v>0</v>
      </c>
      <c r="Y75" s="79">
        <f t="shared" si="57"/>
        <v>0</v>
      </c>
      <c r="Z75" s="79">
        <f t="shared" si="58"/>
        <v>0</v>
      </c>
      <c r="AA75" s="79">
        <f t="shared" si="59"/>
        <v>0</v>
      </c>
      <c r="AB75" s="79">
        <f t="shared" si="60"/>
        <v>0</v>
      </c>
      <c r="AC75" s="90">
        <f t="shared" si="61"/>
        <v>0</v>
      </c>
      <c r="AD75" s="90">
        <f t="shared" si="68"/>
        <v>0</v>
      </c>
      <c r="AE75" s="90">
        <f t="shared" si="69"/>
        <v>0</v>
      </c>
      <c r="AF75" s="92">
        <f t="shared" si="62"/>
        <v>0</v>
      </c>
      <c r="AG75" s="92">
        <f t="shared" si="63"/>
        <v>0</v>
      </c>
      <c r="AH75" s="92">
        <f t="shared" si="64"/>
        <v>0</v>
      </c>
      <c r="AI75" s="92">
        <f t="shared" si="65"/>
        <v>0</v>
      </c>
      <c r="AJ75" s="6">
        <f t="shared" si="70"/>
        <v>0</v>
      </c>
      <c r="AK75" s="1">
        <f t="shared" si="71"/>
        <v>0</v>
      </c>
    </row>
    <row r="76" spans="1:37">
      <c r="A76" s="26">
        <v>8.2000000000000009E-4</v>
      </c>
      <c r="B76" s="5">
        <f t="shared" si="39"/>
        <v>8.2000000000000009E-4</v>
      </c>
      <c r="C76" s="82"/>
      <c r="D76" s="82"/>
      <c r="E76" s="82" t="s">
        <v>74</v>
      </c>
      <c r="F76" s="119">
        <f t="shared" si="66"/>
        <v>0</v>
      </c>
      <c r="G76" s="119">
        <f t="shared" si="67"/>
        <v>0</v>
      </c>
      <c r="H76" s="7">
        <f t="shared" si="40"/>
        <v>0</v>
      </c>
      <c r="I76" s="7">
        <f t="shared" si="41"/>
        <v>0</v>
      </c>
      <c r="J76" s="7">
        <f t="shared" si="42"/>
        <v>0</v>
      </c>
      <c r="K76" s="7">
        <f t="shared" si="43"/>
        <v>0</v>
      </c>
      <c r="L76" s="7">
        <f t="shared" si="44"/>
        <v>0</v>
      </c>
      <c r="M76" s="7">
        <f t="shared" si="45"/>
        <v>0</v>
      </c>
      <c r="N76" s="7">
        <f t="shared" si="46"/>
        <v>0</v>
      </c>
      <c r="O76" s="7">
        <f t="shared" si="47"/>
        <v>0</v>
      </c>
      <c r="P76" s="7">
        <f t="shared" si="48"/>
        <v>0</v>
      </c>
      <c r="Q76" s="7">
        <f t="shared" si="49"/>
        <v>0</v>
      </c>
      <c r="R76" s="7">
        <f t="shared" si="50"/>
        <v>0</v>
      </c>
      <c r="S76" s="7">
        <f t="shared" si="51"/>
        <v>0</v>
      </c>
      <c r="T76" s="7">
        <f t="shared" si="52"/>
        <v>0</v>
      </c>
      <c r="U76" s="118">
        <f t="shared" si="53"/>
        <v>0</v>
      </c>
      <c r="V76" s="118">
        <f t="shared" si="54"/>
        <v>0</v>
      </c>
      <c r="W76" s="118">
        <f t="shared" si="55"/>
        <v>0</v>
      </c>
      <c r="X76" s="118">
        <f t="shared" si="56"/>
        <v>0</v>
      </c>
      <c r="Y76" s="79">
        <f t="shared" si="57"/>
        <v>0</v>
      </c>
      <c r="Z76" s="79">
        <f t="shared" si="58"/>
        <v>0</v>
      </c>
      <c r="AA76" s="79">
        <f t="shared" si="59"/>
        <v>0</v>
      </c>
      <c r="AB76" s="79">
        <f t="shared" si="60"/>
        <v>0</v>
      </c>
      <c r="AC76" s="90">
        <f t="shared" si="61"/>
        <v>0</v>
      </c>
      <c r="AD76" s="90">
        <f t="shared" si="68"/>
        <v>0</v>
      </c>
      <c r="AE76" s="90">
        <f t="shared" si="69"/>
        <v>0</v>
      </c>
      <c r="AF76" s="92">
        <f t="shared" si="62"/>
        <v>0</v>
      </c>
      <c r="AG76" s="92">
        <f t="shared" si="63"/>
        <v>0</v>
      </c>
      <c r="AH76" s="92">
        <f t="shared" si="64"/>
        <v>0</v>
      </c>
      <c r="AI76" s="92">
        <f t="shared" si="65"/>
        <v>0</v>
      </c>
      <c r="AJ76" s="6">
        <f t="shared" si="70"/>
        <v>0</v>
      </c>
      <c r="AK76" s="1">
        <f t="shared" si="71"/>
        <v>0</v>
      </c>
    </row>
    <row r="77" spans="1:37">
      <c r="A77" s="26">
        <v>8.3000000000000012E-4</v>
      </c>
      <c r="B77" s="5">
        <f t="shared" si="39"/>
        <v>8.3000000000000012E-4</v>
      </c>
      <c r="C77" s="82"/>
      <c r="D77" s="82"/>
      <c r="E77" s="82" t="s">
        <v>74</v>
      </c>
      <c r="F77" s="119">
        <f t="shared" si="66"/>
        <v>0</v>
      </c>
      <c r="G77" s="119">
        <f t="shared" si="67"/>
        <v>0</v>
      </c>
      <c r="H77" s="7">
        <f t="shared" si="40"/>
        <v>0</v>
      </c>
      <c r="I77" s="7">
        <f t="shared" si="41"/>
        <v>0</v>
      </c>
      <c r="J77" s="7">
        <f t="shared" si="42"/>
        <v>0</v>
      </c>
      <c r="K77" s="7">
        <f t="shared" si="43"/>
        <v>0</v>
      </c>
      <c r="L77" s="7">
        <f t="shared" si="44"/>
        <v>0</v>
      </c>
      <c r="M77" s="7">
        <f t="shared" si="45"/>
        <v>0</v>
      </c>
      <c r="N77" s="7">
        <f t="shared" si="46"/>
        <v>0</v>
      </c>
      <c r="O77" s="7">
        <f t="shared" si="47"/>
        <v>0</v>
      </c>
      <c r="P77" s="7">
        <f t="shared" si="48"/>
        <v>0</v>
      </c>
      <c r="Q77" s="7">
        <f t="shared" si="49"/>
        <v>0</v>
      </c>
      <c r="R77" s="7">
        <f t="shared" si="50"/>
        <v>0</v>
      </c>
      <c r="S77" s="7">
        <f t="shared" si="51"/>
        <v>0</v>
      </c>
      <c r="T77" s="7">
        <f t="shared" si="52"/>
        <v>0</v>
      </c>
      <c r="U77" s="118">
        <f t="shared" si="53"/>
        <v>0</v>
      </c>
      <c r="V77" s="118">
        <f t="shared" si="54"/>
        <v>0</v>
      </c>
      <c r="W77" s="118">
        <f t="shared" si="55"/>
        <v>0</v>
      </c>
      <c r="X77" s="118">
        <f t="shared" si="56"/>
        <v>0</v>
      </c>
      <c r="Y77" s="79">
        <f t="shared" si="57"/>
        <v>0</v>
      </c>
      <c r="Z77" s="79">
        <f t="shared" si="58"/>
        <v>0</v>
      </c>
      <c r="AA77" s="79">
        <f t="shared" si="59"/>
        <v>0</v>
      </c>
      <c r="AB77" s="79">
        <f t="shared" si="60"/>
        <v>0</v>
      </c>
      <c r="AC77" s="90">
        <f t="shared" si="61"/>
        <v>0</v>
      </c>
      <c r="AD77" s="90">
        <f t="shared" si="68"/>
        <v>0</v>
      </c>
      <c r="AE77" s="90">
        <f t="shared" si="69"/>
        <v>0</v>
      </c>
      <c r="AF77" s="92">
        <f t="shared" si="62"/>
        <v>0</v>
      </c>
      <c r="AG77" s="92">
        <f t="shared" si="63"/>
        <v>0</v>
      </c>
      <c r="AH77" s="92">
        <f t="shared" si="64"/>
        <v>0</v>
      </c>
      <c r="AI77" s="92">
        <f t="shared" si="65"/>
        <v>0</v>
      </c>
      <c r="AJ77" s="6">
        <f t="shared" si="70"/>
        <v>0</v>
      </c>
      <c r="AK77" s="1">
        <f t="shared" si="71"/>
        <v>0</v>
      </c>
    </row>
    <row r="78" spans="1:37">
      <c r="A78" s="26">
        <v>8.4000000000000014E-4</v>
      </c>
      <c r="B78" s="5">
        <f t="shared" si="39"/>
        <v>8.4000000000000014E-4</v>
      </c>
      <c r="C78" s="82"/>
      <c r="D78" s="82"/>
      <c r="E78" s="82" t="s">
        <v>74</v>
      </c>
      <c r="F78" s="119">
        <f t="shared" si="66"/>
        <v>0</v>
      </c>
      <c r="G78" s="119">
        <f t="shared" si="67"/>
        <v>0</v>
      </c>
      <c r="H78" s="7">
        <f t="shared" si="40"/>
        <v>0</v>
      </c>
      <c r="I78" s="7">
        <f t="shared" si="41"/>
        <v>0</v>
      </c>
      <c r="J78" s="7">
        <f t="shared" si="42"/>
        <v>0</v>
      </c>
      <c r="K78" s="7">
        <f t="shared" si="43"/>
        <v>0</v>
      </c>
      <c r="L78" s="7">
        <f t="shared" si="44"/>
        <v>0</v>
      </c>
      <c r="M78" s="7">
        <f t="shared" si="45"/>
        <v>0</v>
      </c>
      <c r="N78" s="7">
        <f t="shared" si="46"/>
        <v>0</v>
      </c>
      <c r="O78" s="7">
        <f t="shared" si="47"/>
        <v>0</v>
      </c>
      <c r="P78" s="7">
        <f t="shared" si="48"/>
        <v>0</v>
      </c>
      <c r="Q78" s="7">
        <f t="shared" si="49"/>
        <v>0</v>
      </c>
      <c r="R78" s="7">
        <f t="shared" si="50"/>
        <v>0</v>
      </c>
      <c r="S78" s="7">
        <f t="shared" si="51"/>
        <v>0</v>
      </c>
      <c r="T78" s="7">
        <f t="shared" si="52"/>
        <v>0</v>
      </c>
      <c r="U78" s="118">
        <f t="shared" si="53"/>
        <v>0</v>
      </c>
      <c r="V78" s="118">
        <f t="shared" si="54"/>
        <v>0</v>
      </c>
      <c r="W78" s="118">
        <f t="shared" si="55"/>
        <v>0</v>
      </c>
      <c r="X78" s="118">
        <f t="shared" si="56"/>
        <v>0</v>
      </c>
      <c r="Y78" s="79">
        <f t="shared" si="57"/>
        <v>0</v>
      </c>
      <c r="Z78" s="79">
        <f t="shared" si="58"/>
        <v>0</v>
      </c>
      <c r="AA78" s="79">
        <f t="shared" si="59"/>
        <v>0</v>
      </c>
      <c r="AB78" s="79">
        <f t="shared" si="60"/>
        <v>0</v>
      </c>
      <c r="AC78" s="90">
        <f t="shared" si="61"/>
        <v>0</v>
      </c>
      <c r="AD78" s="90">
        <f t="shared" si="68"/>
        <v>0</v>
      </c>
      <c r="AE78" s="90">
        <f t="shared" si="69"/>
        <v>0</v>
      </c>
      <c r="AF78" s="92">
        <f t="shared" si="62"/>
        <v>0</v>
      </c>
      <c r="AG78" s="92">
        <f t="shared" si="63"/>
        <v>0</v>
      </c>
      <c r="AH78" s="92">
        <f t="shared" si="64"/>
        <v>0</v>
      </c>
      <c r="AI78" s="92">
        <f t="shared" si="65"/>
        <v>0</v>
      </c>
      <c r="AJ78" s="6">
        <f t="shared" si="70"/>
        <v>0</v>
      </c>
      <c r="AK78" s="1">
        <f t="shared" si="71"/>
        <v>0</v>
      </c>
    </row>
    <row r="79" spans="1:37">
      <c r="A79" s="26">
        <v>8.5000000000000006E-4</v>
      </c>
      <c r="B79" s="5">
        <f t="shared" si="39"/>
        <v>8.5000000000000006E-4</v>
      </c>
      <c r="C79" s="82"/>
      <c r="D79" s="82"/>
      <c r="E79" s="82" t="s">
        <v>74</v>
      </c>
      <c r="F79" s="119">
        <f t="shared" si="66"/>
        <v>0</v>
      </c>
      <c r="G79" s="119">
        <f t="shared" si="67"/>
        <v>0</v>
      </c>
      <c r="H79" s="7">
        <f t="shared" si="40"/>
        <v>0</v>
      </c>
      <c r="I79" s="7">
        <f t="shared" si="41"/>
        <v>0</v>
      </c>
      <c r="J79" s="7">
        <f t="shared" si="42"/>
        <v>0</v>
      </c>
      <c r="K79" s="7">
        <f t="shared" si="43"/>
        <v>0</v>
      </c>
      <c r="L79" s="7">
        <f t="shared" si="44"/>
        <v>0</v>
      </c>
      <c r="M79" s="7">
        <f t="shared" si="45"/>
        <v>0</v>
      </c>
      <c r="N79" s="7">
        <f t="shared" si="46"/>
        <v>0</v>
      </c>
      <c r="O79" s="7">
        <f t="shared" si="47"/>
        <v>0</v>
      </c>
      <c r="P79" s="7">
        <f t="shared" si="48"/>
        <v>0</v>
      </c>
      <c r="Q79" s="7">
        <f t="shared" si="49"/>
        <v>0</v>
      </c>
      <c r="R79" s="7">
        <f t="shared" si="50"/>
        <v>0</v>
      </c>
      <c r="S79" s="7">
        <f t="shared" si="51"/>
        <v>0</v>
      </c>
      <c r="T79" s="7">
        <f t="shared" si="52"/>
        <v>0</v>
      </c>
      <c r="U79" s="118">
        <f t="shared" si="53"/>
        <v>0</v>
      </c>
      <c r="V79" s="118">
        <f t="shared" si="54"/>
        <v>0</v>
      </c>
      <c r="W79" s="118">
        <f t="shared" si="55"/>
        <v>0</v>
      </c>
      <c r="X79" s="118">
        <f t="shared" si="56"/>
        <v>0</v>
      </c>
      <c r="Y79" s="79">
        <f t="shared" si="57"/>
        <v>0</v>
      </c>
      <c r="Z79" s="79">
        <f t="shared" si="58"/>
        <v>0</v>
      </c>
      <c r="AA79" s="79">
        <f t="shared" si="59"/>
        <v>0</v>
      </c>
      <c r="AB79" s="79">
        <f t="shared" si="60"/>
        <v>0</v>
      </c>
      <c r="AC79" s="90">
        <f t="shared" si="61"/>
        <v>0</v>
      </c>
      <c r="AD79" s="90">
        <f t="shared" si="68"/>
        <v>0</v>
      </c>
      <c r="AE79" s="90">
        <f t="shared" si="69"/>
        <v>0</v>
      </c>
      <c r="AF79" s="92">
        <f t="shared" si="62"/>
        <v>0</v>
      </c>
      <c r="AG79" s="92">
        <f t="shared" si="63"/>
        <v>0</v>
      </c>
      <c r="AH79" s="92">
        <f t="shared" si="64"/>
        <v>0</v>
      </c>
      <c r="AI79" s="92">
        <f t="shared" si="65"/>
        <v>0</v>
      </c>
      <c r="AJ79" s="6">
        <f t="shared" si="70"/>
        <v>0</v>
      </c>
      <c r="AK79" s="1">
        <f t="shared" si="71"/>
        <v>0</v>
      </c>
    </row>
    <row r="80" spans="1:37">
      <c r="A80" s="26">
        <v>8.6000000000000009E-4</v>
      </c>
      <c r="B80" s="5">
        <f t="shared" si="39"/>
        <v>8.6000000000000009E-4</v>
      </c>
      <c r="C80" s="82"/>
      <c r="D80" s="82"/>
      <c r="E80" s="82" t="s">
        <v>74</v>
      </c>
      <c r="F80" s="119">
        <f t="shared" si="66"/>
        <v>0</v>
      </c>
      <c r="G80" s="119">
        <f t="shared" si="67"/>
        <v>0</v>
      </c>
      <c r="H80" s="7">
        <f t="shared" si="40"/>
        <v>0</v>
      </c>
      <c r="I80" s="7">
        <f t="shared" si="41"/>
        <v>0</v>
      </c>
      <c r="J80" s="7">
        <f t="shared" si="42"/>
        <v>0</v>
      </c>
      <c r="K80" s="7">
        <f t="shared" si="43"/>
        <v>0</v>
      </c>
      <c r="L80" s="7">
        <f t="shared" si="44"/>
        <v>0</v>
      </c>
      <c r="M80" s="7">
        <f t="shared" si="45"/>
        <v>0</v>
      </c>
      <c r="N80" s="7">
        <f t="shared" si="46"/>
        <v>0</v>
      </c>
      <c r="O80" s="7">
        <f t="shared" si="47"/>
        <v>0</v>
      </c>
      <c r="P80" s="7">
        <f t="shared" si="48"/>
        <v>0</v>
      </c>
      <c r="Q80" s="7">
        <f t="shared" si="49"/>
        <v>0</v>
      </c>
      <c r="R80" s="7">
        <f t="shared" si="50"/>
        <v>0</v>
      </c>
      <c r="S80" s="7">
        <f t="shared" si="51"/>
        <v>0</v>
      </c>
      <c r="T80" s="7">
        <f t="shared" si="52"/>
        <v>0</v>
      </c>
      <c r="U80" s="118">
        <f t="shared" si="53"/>
        <v>0</v>
      </c>
      <c r="V80" s="118">
        <f t="shared" si="54"/>
        <v>0</v>
      </c>
      <c r="W80" s="118">
        <f t="shared" si="55"/>
        <v>0</v>
      </c>
      <c r="X80" s="118">
        <f t="shared" si="56"/>
        <v>0</v>
      </c>
      <c r="Y80" s="79">
        <f t="shared" si="57"/>
        <v>0</v>
      </c>
      <c r="Z80" s="79">
        <f t="shared" si="58"/>
        <v>0</v>
      </c>
      <c r="AA80" s="79">
        <f t="shared" si="59"/>
        <v>0</v>
      </c>
      <c r="AB80" s="79">
        <f t="shared" si="60"/>
        <v>0</v>
      </c>
      <c r="AC80" s="90">
        <f t="shared" si="61"/>
        <v>0</v>
      </c>
      <c r="AD80" s="90">
        <f t="shared" si="68"/>
        <v>0</v>
      </c>
      <c r="AE80" s="90">
        <f t="shared" si="69"/>
        <v>0</v>
      </c>
      <c r="AF80" s="92">
        <f t="shared" si="62"/>
        <v>0</v>
      </c>
      <c r="AG80" s="92">
        <f t="shared" si="63"/>
        <v>0</v>
      </c>
      <c r="AH80" s="92">
        <f t="shared" si="64"/>
        <v>0</v>
      </c>
      <c r="AI80" s="92">
        <f t="shared" si="65"/>
        <v>0</v>
      </c>
      <c r="AJ80" s="6">
        <f t="shared" si="70"/>
        <v>0</v>
      </c>
      <c r="AK80" s="1">
        <f t="shared" si="71"/>
        <v>0</v>
      </c>
    </row>
    <row r="81" spans="1:37">
      <c r="A81" s="26">
        <v>8.7000000000000011E-4</v>
      </c>
      <c r="B81" s="5">
        <f t="shared" si="39"/>
        <v>8.7000000000000011E-4</v>
      </c>
      <c r="C81" s="82"/>
      <c r="D81" s="82"/>
      <c r="E81" s="82" t="s">
        <v>74</v>
      </c>
      <c r="F81" s="119">
        <f t="shared" si="66"/>
        <v>0</v>
      </c>
      <c r="G81" s="119">
        <f t="shared" si="67"/>
        <v>0</v>
      </c>
      <c r="H81" s="7">
        <f t="shared" si="40"/>
        <v>0</v>
      </c>
      <c r="I81" s="7">
        <f t="shared" si="41"/>
        <v>0</v>
      </c>
      <c r="J81" s="7">
        <f t="shared" si="42"/>
        <v>0</v>
      </c>
      <c r="K81" s="7">
        <f t="shared" si="43"/>
        <v>0</v>
      </c>
      <c r="L81" s="7">
        <f t="shared" si="44"/>
        <v>0</v>
      </c>
      <c r="M81" s="7">
        <f t="shared" si="45"/>
        <v>0</v>
      </c>
      <c r="N81" s="7">
        <f t="shared" si="46"/>
        <v>0</v>
      </c>
      <c r="O81" s="7">
        <f t="shared" si="47"/>
        <v>0</v>
      </c>
      <c r="P81" s="7">
        <f t="shared" si="48"/>
        <v>0</v>
      </c>
      <c r="Q81" s="7">
        <f t="shared" si="49"/>
        <v>0</v>
      </c>
      <c r="R81" s="7">
        <f t="shared" si="50"/>
        <v>0</v>
      </c>
      <c r="S81" s="7">
        <f t="shared" si="51"/>
        <v>0</v>
      </c>
      <c r="T81" s="7">
        <f t="shared" si="52"/>
        <v>0</v>
      </c>
      <c r="U81" s="118">
        <f t="shared" si="53"/>
        <v>0</v>
      </c>
      <c r="V81" s="118">
        <f t="shared" si="54"/>
        <v>0</v>
      </c>
      <c r="W81" s="118">
        <f t="shared" si="55"/>
        <v>0</v>
      </c>
      <c r="X81" s="118">
        <f t="shared" si="56"/>
        <v>0</v>
      </c>
      <c r="Y81" s="79">
        <f t="shared" si="57"/>
        <v>0</v>
      </c>
      <c r="Z81" s="79">
        <f t="shared" si="58"/>
        <v>0</v>
      </c>
      <c r="AA81" s="79">
        <f t="shared" si="59"/>
        <v>0</v>
      </c>
      <c r="AB81" s="79">
        <f t="shared" si="60"/>
        <v>0</v>
      </c>
      <c r="AC81" s="90">
        <f t="shared" si="61"/>
        <v>0</v>
      </c>
      <c r="AD81" s="90">
        <f t="shared" si="68"/>
        <v>0</v>
      </c>
      <c r="AE81" s="90">
        <f t="shared" si="69"/>
        <v>0</v>
      </c>
      <c r="AF81" s="92">
        <f t="shared" si="62"/>
        <v>0</v>
      </c>
      <c r="AG81" s="92">
        <f t="shared" si="63"/>
        <v>0</v>
      </c>
      <c r="AH81" s="92">
        <f t="shared" si="64"/>
        <v>0</v>
      </c>
      <c r="AI81" s="92">
        <f t="shared" si="65"/>
        <v>0</v>
      </c>
      <c r="AJ81" s="6">
        <f t="shared" si="70"/>
        <v>0</v>
      </c>
      <c r="AK81" s="1">
        <f t="shared" si="71"/>
        <v>0</v>
      </c>
    </row>
    <row r="82" spans="1:37">
      <c r="A82" s="26">
        <v>8.8000000000000014E-4</v>
      </c>
      <c r="B82" s="5">
        <f t="shared" si="39"/>
        <v>8.8000000000000014E-4</v>
      </c>
      <c r="C82" s="82"/>
      <c r="D82" s="82"/>
      <c r="E82" s="82" t="s">
        <v>74</v>
      </c>
      <c r="F82" s="119">
        <f t="shared" si="66"/>
        <v>0</v>
      </c>
      <c r="G82" s="119">
        <f t="shared" si="67"/>
        <v>0</v>
      </c>
      <c r="H82" s="7">
        <f t="shared" si="40"/>
        <v>0</v>
      </c>
      <c r="I82" s="7">
        <f t="shared" si="41"/>
        <v>0</v>
      </c>
      <c r="J82" s="7">
        <f t="shared" si="42"/>
        <v>0</v>
      </c>
      <c r="K82" s="7">
        <f t="shared" si="43"/>
        <v>0</v>
      </c>
      <c r="L82" s="7">
        <f t="shared" si="44"/>
        <v>0</v>
      </c>
      <c r="M82" s="7">
        <f t="shared" si="45"/>
        <v>0</v>
      </c>
      <c r="N82" s="7">
        <f t="shared" si="46"/>
        <v>0</v>
      </c>
      <c r="O82" s="7">
        <f t="shared" si="47"/>
        <v>0</v>
      </c>
      <c r="P82" s="7">
        <f t="shared" si="48"/>
        <v>0</v>
      </c>
      <c r="Q82" s="7">
        <f t="shared" si="49"/>
        <v>0</v>
      </c>
      <c r="R82" s="7">
        <f t="shared" si="50"/>
        <v>0</v>
      </c>
      <c r="S82" s="7">
        <f t="shared" si="51"/>
        <v>0</v>
      </c>
      <c r="T82" s="7">
        <f t="shared" si="52"/>
        <v>0</v>
      </c>
      <c r="U82" s="118">
        <f t="shared" si="53"/>
        <v>0</v>
      </c>
      <c r="V82" s="118">
        <f t="shared" si="54"/>
        <v>0</v>
      </c>
      <c r="W82" s="118">
        <f t="shared" si="55"/>
        <v>0</v>
      </c>
      <c r="X82" s="118">
        <f t="shared" si="56"/>
        <v>0</v>
      </c>
      <c r="Y82" s="79">
        <f t="shared" si="57"/>
        <v>0</v>
      </c>
      <c r="Z82" s="79">
        <f t="shared" si="58"/>
        <v>0</v>
      </c>
      <c r="AA82" s="79">
        <f t="shared" si="59"/>
        <v>0</v>
      </c>
      <c r="AB82" s="79">
        <f t="shared" si="60"/>
        <v>0</v>
      </c>
      <c r="AC82" s="90">
        <f t="shared" si="61"/>
        <v>0</v>
      </c>
      <c r="AD82" s="90">
        <f t="shared" si="68"/>
        <v>0</v>
      </c>
      <c r="AE82" s="90">
        <f t="shared" si="69"/>
        <v>0</v>
      </c>
      <c r="AF82" s="92">
        <f t="shared" si="62"/>
        <v>0</v>
      </c>
      <c r="AG82" s="92">
        <f t="shared" si="63"/>
        <v>0</v>
      </c>
      <c r="AH82" s="92">
        <f t="shared" si="64"/>
        <v>0</v>
      </c>
      <c r="AI82" s="92">
        <f t="shared" si="65"/>
        <v>0</v>
      </c>
      <c r="AJ82" s="6">
        <f t="shared" si="70"/>
        <v>0</v>
      </c>
      <c r="AK82" s="1">
        <f t="shared" si="71"/>
        <v>0</v>
      </c>
    </row>
    <row r="83" spans="1:37">
      <c r="A83" s="26">
        <v>8.9000000000000006E-4</v>
      </c>
      <c r="B83" s="5">
        <f t="shared" si="39"/>
        <v>8.9000000000000006E-4</v>
      </c>
      <c r="C83" s="82"/>
      <c r="D83" s="82"/>
      <c r="E83" s="82" t="s">
        <v>74</v>
      </c>
      <c r="F83" s="119">
        <f t="shared" si="66"/>
        <v>0</v>
      </c>
      <c r="G83" s="119">
        <f t="shared" si="67"/>
        <v>0</v>
      </c>
      <c r="H83" s="7">
        <f t="shared" si="40"/>
        <v>0</v>
      </c>
      <c r="I83" s="7">
        <f t="shared" si="41"/>
        <v>0</v>
      </c>
      <c r="J83" s="7">
        <f t="shared" si="42"/>
        <v>0</v>
      </c>
      <c r="K83" s="7">
        <f t="shared" si="43"/>
        <v>0</v>
      </c>
      <c r="L83" s="7">
        <f t="shared" si="44"/>
        <v>0</v>
      </c>
      <c r="M83" s="7">
        <f t="shared" si="45"/>
        <v>0</v>
      </c>
      <c r="N83" s="7">
        <f t="shared" si="46"/>
        <v>0</v>
      </c>
      <c r="O83" s="7">
        <f t="shared" si="47"/>
        <v>0</v>
      </c>
      <c r="P83" s="7">
        <f t="shared" si="48"/>
        <v>0</v>
      </c>
      <c r="Q83" s="7">
        <f t="shared" si="49"/>
        <v>0</v>
      </c>
      <c r="R83" s="7">
        <f t="shared" si="50"/>
        <v>0</v>
      </c>
      <c r="S83" s="7">
        <f t="shared" si="51"/>
        <v>0</v>
      </c>
      <c r="T83" s="7">
        <f t="shared" si="52"/>
        <v>0</v>
      </c>
      <c r="U83" s="118">
        <f t="shared" si="53"/>
        <v>0</v>
      </c>
      <c r="V83" s="118">
        <f t="shared" si="54"/>
        <v>0</v>
      </c>
      <c r="W83" s="118">
        <f t="shared" si="55"/>
        <v>0</v>
      </c>
      <c r="X83" s="118">
        <f t="shared" si="56"/>
        <v>0</v>
      </c>
      <c r="Y83" s="79">
        <f t="shared" si="57"/>
        <v>0</v>
      </c>
      <c r="Z83" s="79">
        <f t="shared" si="58"/>
        <v>0</v>
      </c>
      <c r="AA83" s="79">
        <f t="shared" si="59"/>
        <v>0</v>
      </c>
      <c r="AB83" s="79">
        <f t="shared" si="60"/>
        <v>0</v>
      </c>
      <c r="AC83" s="90">
        <f t="shared" si="61"/>
        <v>0</v>
      </c>
      <c r="AD83" s="90">
        <f t="shared" si="68"/>
        <v>0</v>
      </c>
      <c r="AE83" s="90">
        <f t="shared" si="69"/>
        <v>0</v>
      </c>
      <c r="AF83" s="92">
        <f t="shared" si="62"/>
        <v>0</v>
      </c>
      <c r="AG83" s="92">
        <f t="shared" si="63"/>
        <v>0</v>
      </c>
      <c r="AH83" s="92">
        <f t="shared" si="64"/>
        <v>0</v>
      </c>
      <c r="AI83" s="92">
        <f t="shared" si="65"/>
        <v>0</v>
      </c>
      <c r="AJ83" s="6">
        <f t="shared" si="70"/>
        <v>0</v>
      </c>
      <c r="AK83" s="1">
        <f t="shared" si="71"/>
        <v>0</v>
      </c>
    </row>
    <row r="84" spans="1:37">
      <c r="A84" s="26">
        <v>9.0000000000000008E-4</v>
      </c>
      <c r="B84" s="5">
        <f t="shared" si="39"/>
        <v>9.0000000000000008E-4</v>
      </c>
      <c r="C84" s="82"/>
      <c r="D84" s="82"/>
      <c r="E84" s="82" t="s">
        <v>74</v>
      </c>
      <c r="F84" s="119">
        <f t="shared" si="66"/>
        <v>0</v>
      </c>
      <c r="G84" s="119">
        <f t="shared" si="67"/>
        <v>0</v>
      </c>
      <c r="H84" s="7">
        <f t="shared" si="40"/>
        <v>0</v>
      </c>
      <c r="I84" s="7">
        <f t="shared" si="41"/>
        <v>0</v>
      </c>
      <c r="J84" s="7">
        <f t="shared" si="42"/>
        <v>0</v>
      </c>
      <c r="K84" s="7">
        <f t="shared" si="43"/>
        <v>0</v>
      </c>
      <c r="L84" s="7">
        <f t="shared" si="44"/>
        <v>0</v>
      </c>
      <c r="M84" s="7">
        <f t="shared" si="45"/>
        <v>0</v>
      </c>
      <c r="N84" s="7">
        <f t="shared" si="46"/>
        <v>0</v>
      </c>
      <c r="O84" s="7">
        <f t="shared" si="47"/>
        <v>0</v>
      </c>
      <c r="P84" s="7">
        <f t="shared" si="48"/>
        <v>0</v>
      </c>
      <c r="Q84" s="7">
        <f t="shared" si="49"/>
        <v>0</v>
      </c>
      <c r="R84" s="7">
        <f t="shared" si="50"/>
        <v>0</v>
      </c>
      <c r="S84" s="7">
        <f t="shared" si="51"/>
        <v>0</v>
      </c>
      <c r="T84" s="7">
        <f t="shared" si="52"/>
        <v>0</v>
      </c>
      <c r="U84" s="118">
        <f t="shared" si="53"/>
        <v>0</v>
      </c>
      <c r="V84" s="118">
        <f t="shared" si="54"/>
        <v>0</v>
      </c>
      <c r="W84" s="118">
        <f t="shared" si="55"/>
        <v>0</v>
      </c>
      <c r="X84" s="118">
        <f t="shared" si="56"/>
        <v>0</v>
      </c>
      <c r="Y84" s="79">
        <f t="shared" si="57"/>
        <v>0</v>
      </c>
      <c r="Z84" s="79">
        <f t="shared" si="58"/>
        <v>0</v>
      </c>
      <c r="AA84" s="79">
        <f t="shared" si="59"/>
        <v>0</v>
      </c>
      <c r="AB84" s="79">
        <f t="shared" si="60"/>
        <v>0</v>
      </c>
      <c r="AC84" s="90">
        <f t="shared" si="61"/>
        <v>0</v>
      </c>
      <c r="AD84" s="90">
        <f t="shared" si="68"/>
        <v>0</v>
      </c>
      <c r="AE84" s="90">
        <f t="shared" si="69"/>
        <v>0</v>
      </c>
      <c r="AF84" s="92">
        <f t="shared" si="62"/>
        <v>0</v>
      </c>
      <c r="AG84" s="92">
        <f t="shared" si="63"/>
        <v>0</v>
      </c>
      <c r="AH84" s="92">
        <f t="shared" si="64"/>
        <v>0</v>
      </c>
      <c r="AI84" s="92">
        <f t="shared" si="65"/>
        <v>0</v>
      </c>
      <c r="AJ84" s="6">
        <f t="shared" si="70"/>
        <v>0</v>
      </c>
      <c r="AK84" s="1">
        <f t="shared" si="71"/>
        <v>0</v>
      </c>
    </row>
    <row r="85" spans="1:37">
      <c r="A85" s="26">
        <v>9.1000000000000011E-4</v>
      </c>
      <c r="B85" s="5">
        <f t="shared" si="39"/>
        <v>9.1000000000000011E-4</v>
      </c>
      <c r="C85" s="82"/>
      <c r="D85" s="82"/>
      <c r="E85" s="82" t="s">
        <v>74</v>
      </c>
      <c r="F85" s="119">
        <f t="shared" si="66"/>
        <v>0</v>
      </c>
      <c r="G85" s="119">
        <f t="shared" si="67"/>
        <v>0</v>
      </c>
      <c r="H85" s="7">
        <f t="shared" si="40"/>
        <v>0</v>
      </c>
      <c r="I85" s="7">
        <f t="shared" si="41"/>
        <v>0</v>
      </c>
      <c r="J85" s="7">
        <f t="shared" si="42"/>
        <v>0</v>
      </c>
      <c r="K85" s="7">
        <f t="shared" si="43"/>
        <v>0</v>
      </c>
      <c r="L85" s="7">
        <f t="shared" si="44"/>
        <v>0</v>
      </c>
      <c r="M85" s="7">
        <f t="shared" si="45"/>
        <v>0</v>
      </c>
      <c r="N85" s="7">
        <f t="shared" si="46"/>
        <v>0</v>
      </c>
      <c r="O85" s="7">
        <f t="shared" si="47"/>
        <v>0</v>
      </c>
      <c r="P85" s="7">
        <f t="shared" si="48"/>
        <v>0</v>
      </c>
      <c r="Q85" s="7">
        <f t="shared" si="49"/>
        <v>0</v>
      </c>
      <c r="R85" s="7">
        <f t="shared" si="50"/>
        <v>0</v>
      </c>
      <c r="S85" s="7">
        <f t="shared" si="51"/>
        <v>0</v>
      </c>
      <c r="T85" s="7">
        <f t="shared" si="52"/>
        <v>0</v>
      </c>
      <c r="U85" s="118">
        <f t="shared" si="53"/>
        <v>0</v>
      </c>
      <c r="V85" s="118">
        <f t="shared" si="54"/>
        <v>0</v>
      </c>
      <c r="W85" s="118">
        <f t="shared" si="55"/>
        <v>0</v>
      </c>
      <c r="X85" s="118">
        <f t="shared" si="56"/>
        <v>0</v>
      </c>
      <c r="Y85" s="79">
        <f t="shared" si="57"/>
        <v>0</v>
      </c>
      <c r="Z85" s="79">
        <f t="shared" si="58"/>
        <v>0</v>
      </c>
      <c r="AA85" s="79">
        <f t="shared" si="59"/>
        <v>0</v>
      </c>
      <c r="AB85" s="79">
        <f t="shared" si="60"/>
        <v>0</v>
      </c>
      <c r="AC85" s="90">
        <f t="shared" si="61"/>
        <v>0</v>
      </c>
      <c r="AD85" s="90">
        <f t="shared" si="68"/>
        <v>0</v>
      </c>
      <c r="AE85" s="90">
        <f t="shared" si="69"/>
        <v>0</v>
      </c>
      <c r="AF85" s="92">
        <f t="shared" si="62"/>
        <v>0</v>
      </c>
      <c r="AG85" s="92">
        <f t="shared" si="63"/>
        <v>0</v>
      </c>
      <c r="AH85" s="92">
        <f t="shared" si="64"/>
        <v>0</v>
      </c>
      <c r="AI85" s="92">
        <f t="shared" si="65"/>
        <v>0</v>
      </c>
      <c r="AJ85" s="6">
        <f t="shared" si="70"/>
        <v>0</v>
      </c>
      <c r="AK85" s="1">
        <f t="shared" si="71"/>
        <v>0</v>
      </c>
    </row>
    <row r="86" spans="1:37">
      <c r="A86" s="26">
        <v>9.2000000000000014E-4</v>
      </c>
      <c r="B86" s="5">
        <f t="shared" si="39"/>
        <v>9.2000000000000014E-4</v>
      </c>
      <c r="C86" s="82"/>
      <c r="D86" s="82"/>
      <c r="E86" s="82" t="s">
        <v>74</v>
      </c>
      <c r="F86" s="119">
        <f t="shared" si="66"/>
        <v>0</v>
      </c>
      <c r="G86" s="119">
        <f t="shared" si="67"/>
        <v>0</v>
      </c>
      <c r="H86" s="7">
        <f t="shared" si="40"/>
        <v>0</v>
      </c>
      <c r="I86" s="7">
        <f t="shared" si="41"/>
        <v>0</v>
      </c>
      <c r="J86" s="7">
        <f t="shared" si="42"/>
        <v>0</v>
      </c>
      <c r="K86" s="7">
        <f t="shared" si="43"/>
        <v>0</v>
      </c>
      <c r="L86" s="7">
        <f t="shared" si="44"/>
        <v>0</v>
      </c>
      <c r="M86" s="7">
        <f t="shared" si="45"/>
        <v>0</v>
      </c>
      <c r="N86" s="7">
        <f t="shared" si="46"/>
        <v>0</v>
      </c>
      <c r="O86" s="7">
        <f t="shared" si="47"/>
        <v>0</v>
      </c>
      <c r="P86" s="7">
        <f t="shared" si="48"/>
        <v>0</v>
      </c>
      <c r="Q86" s="7">
        <f t="shared" si="49"/>
        <v>0</v>
      </c>
      <c r="R86" s="7">
        <f t="shared" si="50"/>
        <v>0</v>
      </c>
      <c r="S86" s="7">
        <f t="shared" si="51"/>
        <v>0</v>
      </c>
      <c r="T86" s="7">
        <f t="shared" si="52"/>
        <v>0</v>
      </c>
      <c r="U86" s="118">
        <f t="shared" si="53"/>
        <v>0</v>
      </c>
      <c r="V86" s="118">
        <f t="shared" si="54"/>
        <v>0</v>
      </c>
      <c r="W86" s="118">
        <f t="shared" si="55"/>
        <v>0</v>
      </c>
      <c r="X86" s="118">
        <f t="shared" si="56"/>
        <v>0</v>
      </c>
      <c r="Y86" s="79">
        <f t="shared" si="57"/>
        <v>0</v>
      </c>
      <c r="Z86" s="79">
        <f t="shared" si="58"/>
        <v>0</v>
      </c>
      <c r="AA86" s="79">
        <f t="shared" si="59"/>
        <v>0</v>
      </c>
      <c r="AB86" s="79">
        <f t="shared" si="60"/>
        <v>0</v>
      </c>
      <c r="AC86" s="90">
        <f t="shared" si="61"/>
        <v>0</v>
      </c>
      <c r="AD86" s="90">
        <f t="shared" si="68"/>
        <v>0</v>
      </c>
      <c r="AE86" s="90">
        <f t="shared" si="69"/>
        <v>0</v>
      </c>
      <c r="AF86" s="92">
        <f t="shared" si="62"/>
        <v>0</v>
      </c>
      <c r="AG86" s="92">
        <f t="shared" si="63"/>
        <v>0</v>
      </c>
      <c r="AH86" s="92">
        <f t="shared" si="64"/>
        <v>0</v>
      </c>
      <c r="AI86" s="92">
        <f t="shared" si="65"/>
        <v>0</v>
      </c>
      <c r="AJ86" s="6">
        <f t="shared" si="70"/>
        <v>0</v>
      </c>
      <c r="AK86" s="1">
        <f t="shared" si="71"/>
        <v>0</v>
      </c>
    </row>
    <row r="87" spans="1:37">
      <c r="A87" s="26">
        <v>9.3000000000000005E-4</v>
      </c>
      <c r="B87" s="5">
        <f t="shared" si="39"/>
        <v>9.3000000000000005E-4</v>
      </c>
      <c r="C87" s="82"/>
      <c r="D87" s="82"/>
      <c r="E87" s="82" t="s">
        <v>74</v>
      </c>
      <c r="F87" s="119">
        <f t="shared" si="66"/>
        <v>0</v>
      </c>
      <c r="G87" s="119">
        <f t="shared" si="67"/>
        <v>0</v>
      </c>
      <c r="H87" s="7">
        <f t="shared" si="40"/>
        <v>0</v>
      </c>
      <c r="I87" s="7">
        <f t="shared" si="41"/>
        <v>0</v>
      </c>
      <c r="J87" s="7">
        <f t="shared" si="42"/>
        <v>0</v>
      </c>
      <c r="K87" s="7">
        <f t="shared" si="43"/>
        <v>0</v>
      </c>
      <c r="L87" s="7">
        <f t="shared" si="44"/>
        <v>0</v>
      </c>
      <c r="M87" s="7">
        <f t="shared" si="45"/>
        <v>0</v>
      </c>
      <c r="N87" s="7">
        <f t="shared" si="46"/>
        <v>0</v>
      </c>
      <c r="O87" s="7">
        <f t="shared" si="47"/>
        <v>0</v>
      </c>
      <c r="P87" s="7">
        <f t="shared" si="48"/>
        <v>0</v>
      </c>
      <c r="Q87" s="7">
        <f t="shared" si="49"/>
        <v>0</v>
      </c>
      <c r="R87" s="7">
        <f t="shared" si="50"/>
        <v>0</v>
      </c>
      <c r="S87" s="7">
        <f t="shared" si="51"/>
        <v>0</v>
      </c>
      <c r="T87" s="7">
        <f t="shared" si="52"/>
        <v>0</v>
      </c>
      <c r="U87" s="118">
        <f t="shared" si="53"/>
        <v>0</v>
      </c>
      <c r="V87" s="118">
        <f t="shared" si="54"/>
        <v>0</v>
      </c>
      <c r="W87" s="118">
        <f t="shared" si="55"/>
        <v>0</v>
      </c>
      <c r="X87" s="118">
        <f t="shared" si="56"/>
        <v>0</v>
      </c>
      <c r="Y87" s="79">
        <f t="shared" si="57"/>
        <v>0</v>
      </c>
      <c r="Z87" s="79">
        <f t="shared" si="58"/>
        <v>0</v>
      </c>
      <c r="AA87" s="79">
        <f t="shared" si="59"/>
        <v>0</v>
      </c>
      <c r="AB87" s="79">
        <f t="shared" si="60"/>
        <v>0</v>
      </c>
      <c r="AC87" s="90">
        <f t="shared" si="61"/>
        <v>0</v>
      </c>
      <c r="AD87" s="90">
        <f t="shared" si="68"/>
        <v>0</v>
      </c>
      <c r="AE87" s="90">
        <f t="shared" si="69"/>
        <v>0</v>
      </c>
      <c r="AF87" s="92">
        <f t="shared" si="62"/>
        <v>0</v>
      </c>
      <c r="AG87" s="92">
        <f t="shared" si="63"/>
        <v>0</v>
      </c>
      <c r="AH87" s="92">
        <f t="shared" si="64"/>
        <v>0</v>
      </c>
      <c r="AI87" s="92">
        <f t="shared" si="65"/>
        <v>0</v>
      </c>
      <c r="AJ87" s="6">
        <f t="shared" si="70"/>
        <v>0</v>
      </c>
      <c r="AK87" s="1">
        <f t="shared" si="71"/>
        <v>0</v>
      </c>
    </row>
    <row r="88" spans="1:37">
      <c r="A88" s="26">
        <v>9.4000000000000008E-4</v>
      </c>
      <c r="B88" s="5">
        <f t="shared" si="39"/>
        <v>9.4000000000000008E-4</v>
      </c>
      <c r="C88" s="82"/>
      <c r="D88" s="82"/>
      <c r="E88" s="82" t="s">
        <v>74</v>
      </c>
      <c r="F88" s="119">
        <f t="shared" si="66"/>
        <v>0</v>
      </c>
      <c r="G88" s="119">
        <f t="shared" si="67"/>
        <v>0</v>
      </c>
      <c r="H88" s="7">
        <f t="shared" si="40"/>
        <v>0</v>
      </c>
      <c r="I88" s="7">
        <f t="shared" si="41"/>
        <v>0</v>
      </c>
      <c r="J88" s="7">
        <f t="shared" si="42"/>
        <v>0</v>
      </c>
      <c r="K88" s="7">
        <f t="shared" si="43"/>
        <v>0</v>
      </c>
      <c r="L88" s="7">
        <f t="shared" si="44"/>
        <v>0</v>
      </c>
      <c r="M88" s="7">
        <f t="shared" si="45"/>
        <v>0</v>
      </c>
      <c r="N88" s="7">
        <f t="shared" si="46"/>
        <v>0</v>
      </c>
      <c r="O88" s="7">
        <f t="shared" si="47"/>
        <v>0</v>
      </c>
      <c r="P88" s="7">
        <f t="shared" si="48"/>
        <v>0</v>
      </c>
      <c r="Q88" s="7">
        <f t="shared" si="49"/>
        <v>0</v>
      </c>
      <c r="R88" s="7">
        <f t="shared" si="50"/>
        <v>0</v>
      </c>
      <c r="S88" s="7">
        <f t="shared" si="51"/>
        <v>0</v>
      </c>
      <c r="T88" s="7">
        <f t="shared" si="52"/>
        <v>0</v>
      </c>
      <c r="U88" s="118">
        <f t="shared" si="53"/>
        <v>0</v>
      </c>
      <c r="V88" s="118">
        <f t="shared" si="54"/>
        <v>0</v>
      </c>
      <c r="W88" s="118">
        <f t="shared" si="55"/>
        <v>0</v>
      </c>
      <c r="X88" s="118">
        <f t="shared" si="56"/>
        <v>0</v>
      </c>
      <c r="Y88" s="79">
        <f t="shared" si="57"/>
        <v>0</v>
      </c>
      <c r="Z88" s="79">
        <f t="shared" si="58"/>
        <v>0</v>
      </c>
      <c r="AA88" s="79">
        <f t="shared" si="59"/>
        <v>0</v>
      </c>
      <c r="AB88" s="79">
        <f t="shared" si="60"/>
        <v>0</v>
      </c>
      <c r="AC88" s="90">
        <f t="shared" si="61"/>
        <v>0</v>
      </c>
      <c r="AD88" s="90">
        <f t="shared" si="68"/>
        <v>0</v>
      </c>
      <c r="AE88" s="90">
        <f t="shared" si="69"/>
        <v>0</v>
      </c>
      <c r="AF88" s="92">
        <f t="shared" si="62"/>
        <v>0</v>
      </c>
      <c r="AG88" s="92">
        <f t="shared" si="63"/>
        <v>0</v>
      </c>
      <c r="AH88" s="92">
        <f t="shared" si="64"/>
        <v>0</v>
      </c>
      <c r="AI88" s="92">
        <f t="shared" si="65"/>
        <v>0</v>
      </c>
      <c r="AJ88" s="6">
        <f t="shared" si="70"/>
        <v>0</v>
      </c>
      <c r="AK88" s="1">
        <f t="shared" si="71"/>
        <v>0</v>
      </c>
    </row>
    <row r="89" spans="1:37">
      <c r="A89" s="26">
        <v>9.5000000000000011E-4</v>
      </c>
      <c r="B89" s="5">
        <f t="shared" si="39"/>
        <v>9.5000000000000011E-4</v>
      </c>
      <c r="C89" s="82"/>
      <c r="D89" s="82"/>
      <c r="E89" s="82" t="s">
        <v>74</v>
      </c>
      <c r="F89" s="119">
        <f t="shared" si="66"/>
        <v>0</v>
      </c>
      <c r="G89" s="119">
        <f t="shared" si="67"/>
        <v>0</v>
      </c>
      <c r="H89" s="7">
        <f t="shared" si="40"/>
        <v>0</v>
      </c>
      <c r="I89" s="7">
        <f t="shared" si="41"/>
        <v>0</v>
      </c>
      <c r="J89" s="7">
        <f t="shared" si="42"/>
        <v>0</v>
      </c>
      <c r="K89" s="7">
        <f t="shared" si="43"/>
        <v>0</v>
      </c>
      <c r="L89" s="7">
        <f t="shared" si="44"/>
        <v>0</v>
      </c>
      <c r="M89" s="7">
        <f t="shared" si="45"/>
        <v>0</v>
      </c>
      <c r="N89" s="7">
        <f t="shared" si="46"/>
        <v>0</v>
      </c>
      <c r="O89" s="7">
        <f t="shared" si="47"/>
        <v>0</v>
      </c>
      <c r="P89" s="7">
        <f t="shared" si="48"/>
        <v>0</v>
      </c>
      <c r="Q89" s="7">
        <f t="shared" si="49"/>
        <v>0</v>
      </c>
      <c r="R89" s="7">
        <f t="shared" si="50"/>
        <v>0</v>
      </c>
      <c r="S89" s="7">
        <f t="shared" si="51"/>
        <v>0</v>
      </c>
      <c r="T89" s="7">
        <f t="shared" si="52"/>
        <v>0</v>
      </c>
      <c r="U89" s="118">
        <f t="shared" si="53"/>
        <v>0</v>
      </c>
      <c r="V89" s="118">
        <f t="shared" si="54"/>
        <v>0</v>
      </c>
      <c r="W89" s="118">
        <f t="shared" si="55"/>
        <v>0</v>
      </c>
      <c r="X89" s="118">
        <f t="shared" si="56"/>
        <v>0</v>
      </c>
      <c r="Y89" s="79">
        <f t="shared" si="57"/>
        <v>0</v>
      </c>
      <c r="Z89" s="79">
        <f t="shared" si="58"/>
        <v>0</v>
      </c>
      <c r="AA89" s="79">
        <f t="shared" si="59"/>
        <v>0</v>
      </c>
      <c r="AB89" s="79">
        <f t="shared" si="60"/>
        <v>0</v>
      </c>
      <c r="AC89" s="90">
        <f t="shared" si="61"/>
        <v>0</v>
      </c>
      <c r="AD89" s="90">
        <f t="shared" si="68"/>
        <v>0</v>
      </c>
      <c r="AE89" s="90">
        <f t="shared" si="69"/>
        <v>0</v>
      </c>
      <c r="AF89" s="92">
        <f t="shared" si="62"/>
        <v>0</v>
      </c>
      <c r="AG89" s="92">
        <f t="shared" si="63"/>
        <v>0</v>
      </c>
      <c r="AH89" s="92">
        <f t="shared" si="64"/>
        <v>0</v>
      </c>
      <c r="AI89" s="92">
        <f t="shared" si="65"/>
        <v>0</v>
      </c>
      <c r="AJ89" s="6">
        <f t="shared" si="70"/>
        <v>0</v>
      </c>
      <c r="AK89" s="1">
        <f t="shared" si="71"/>
        <v>0</v>
      </c>
    </row>
    <row r="90" spans="1:37">
      <c r="A90" s="26">
        <v>9.6000000000000013E-4</v>
      </c>
      <c r="B90" s="5">
        <f t="shared" si="39"/>
        <v>9.6000000000000013E-4</v>
      </c>
      <c r="C90" s="82"/>
      <c r="D90" s="82"/>
      <c r="E90" s="82" t="s">
        <v>74</v>
      </c>
      <c r="F90" s="119">
        <f t="shared" si="66"/>
        <v>0</v>
      </c>
      <c r="G90" s="119">
        <f t="shared" si="67"/>
        <v>0</v>
      </c>
      <c r="H90" s="7">
        <f t="shared" si="40"/>
        <v>0</v>
      </c>
      <c r="I90" s="7">
        <f t="shared" si="41"/>
        <v>0</v>
      </c>
      <c r="J90" s="7">
        <f t="shared" si="42"/>
        <v>0</v>
      </c>
      <c r="K90" s="7">
        <f t="shared" si="43"/>
        <v>0</v>
      </c>
      <c r="L90" s="7">
        <f t="shared" si="44"/>
        <v>0</v>
      </c>
      <c r="M90" s="7">
        <f t="shared" si="45"/>
        <v>0</v>
      </c>
      <c r="N90" s="7">
        <f t="shared" si="46"/>
        <v>0</v>
      </c>
      <c r="O90" s="7">
        <f t="shared" si="47"/>
        <v>0</v>
      </c>
      <c r="P90" s="7">
        <f t="shared" si="48"/>
        <v>0</v>
      </c>
      <c r="Q90" s="7">
        <f t="shared" si="49"/>
        <v>0</v>
      </c>
      <c r="R90" s="7">
        <f t="shared" si="50"/>
        <v>0</v>
      </c>
      <c r="S90" s="7">
        <f t="shared" si="51"/>
        <v>0</v>
      </c>
      <c r="T90" s="7">
        <f t="shared" si="52"/>
        <v>0</v>
      </c>
      <c r="U90" s="118">
        <f t="shared" si="53"/>
        <v>0</v>
      </c>
      <c r="V90" s="118">
        <f t="shared" si="54"/>
        <v>0</v>
      </c>
      <c r="W90" s="118">
        <f t="shared" si="55"/>
        <v>0</v>
      </c>
      <c r="X90" s="118">
        <f t="shared" si="56"/>
        <v>0</v>
      </c>
      <c r="Y90" s="79">
        <f t="shared" si="57"/>
        <v>0</v>
      </c>
      <c r="Z90" s="79">
        <f t="shared" si="58"/>
        <v>0</v>
      </c>
      <c r="AA90" s="79">
        <f t="shared" si="59"/>
        <v>0</v>
      </c>
      <c r="AB90" s="79">
        <f t="shared" si="60"/>
        <v>0</v>
      </c>
      <c r="AC90" s="90">
        <f t="shared" si="61"/>
        <v>0</v>
      </c>
      <c r="AD90" s="90">
        <f t="shared" si="68"/>
        <v>0</v>
      </c>
      <c r="AE90" s="90">
        <f t="shared" si="69"/>
        <v>0</v>
      </c>
      <c r="AF90" s="92">
        <f t="shared" si="62"/>
        <v>0</v>
      </c>
      <c r="AG90" s="92">
        <f t="shared" si="63"/>
        <v>0</v>
      </c>
      <c r="AH90" s="92">
        <f t="shared" si="64"/>
        <v>0</v>
      </c>
      <c r="AI90" s="92">
        <f t="shared" si="65"/>
        <v>0</v>
      </c>
      <c r="AJ90" s="6">
        <f t="shared" si="70"/>
        <v>0</v>
      </c>
      <c r="AK90" s="1">
        <f t="shared" si="71"/>
        <v>0</v>
      </c>
    </row>
    <row r="91" spans="1:37">
      <c r="A91" s="26">
        <v>9.7000000000000016E-4</v>
      </c>
      <c r="B91" s="5">
        <f t="shared" si="39"/>
        <v>9.7000000000000016E-4</v>
      </c>
      <c r="C91" s="82"/>
      <c r="D91" s="82"/>
      <c r="E91" s="82" t="s">
        <v>74</v>
      </c>
      <c r="F91" s="119">
        <f t="shared" si="66"/>
        <v>0</v>
      </c>
      <c r="G91" s="119">
        <f t="shared" si="67"/>
        <v>0</v>
      </c>
      <c r="H91" s="7">
        <f t="shared" si="40"/>
        <v>0</v>
      </c>
      <c r="I91" s="7">
        <f t="shared" si="41"/>
        <v>0</v>
      </c>
      <c r="J91" s="7">
        <f t="shared" si="42"/>
        <v>0</v>
      </c>
      <c r="K91" s="7">
        <f t="shared" si="43"/>
        <v>0</v>
      </c>
      <c r="L91" s="7">
        <f t="shared" si="44"/>
        <v>0</v>
      </c>
      <c r="M91" s="7">
        <f t="shared" si="45"/>
        <v>0</v>
      </c>
      <c r="N91" s="7">
        <f t="shared" si="46"/>
        <v>0</v>
      </c>
      <c r="O91" s="7">
        <f t="shared" si="47"/>
        <v>0</v>
      </c>
      <c r="P91" s="7">
        <f t="shared" si="48"/>
        <v>0</v>
      </c>
      <c r="Q91" s="7">
        <f t="shared" si="49"/>
        <v>0</v>
      </c>
      <c r="R91" s="7">
        <f t="shared" si="50"/>
        <v>0</v>
      </c>
      <c r="S91" s="7">
        <f t="shared" si="51"/>
        <v>0</v>
      </c>
      <c r="T91" s="7">
        <f t="shared" si="52"/>
        <v>0</v>
      </c>
      <c r="U91" s="118">
        <f t="shared" si="53"/>
        <v>0</v>
      </c>
      <c r="V91" s="118">
        <f t="shared" si="54"/>
        <v>0</v>
      </c>
      <c r="W91" s="118">
        <f t="shared" si="55"/>
        <v>0</v>
      </c>
      <c r="X91" s="118">
        <f t="shared" si="56"/>
        <v>0</v>
      </c>
      <c r="Y91" s="79">
        <f t="shared" si="57"/>
        <v>0</v>
      </c>
      <c r="Z91" s="79">
        <f t="shared" si="58"/>
        <v>0</v>
      </c>
      <c r="AA91" s="79">
        <f t="shared" si="59"/>
        <v>0</v>
      </c>
      <c r="AB91" s="79">
        <f t="shared" si="60"/>
        <v>0</v>
      </c>
      <c r="AC91" s="90">
        <f t="shared" si="61"/>
        <v>0</v>
      </c>
      <c r="AD91" s="90">
        <f t="shared" si="68"/>
        <v>0</v>
      </c>
      <c r="AE91" s="90">
        <f t="shared" si="69"/>
        <v>0</v>
      </c>
      <c r="AF91" s="92">
        <f t="shared" si="62"/>
        <v>0</v>
      </c>
      <c r="AG91" s="92">
        <f t="shared" si="63"/>
        <v>0</v>
      </c>
      <c r="AH91" s="92">
        <f t="shared" si="64"/>
        <v>0</v>
      </c>
      <c r="AI91" s="92">
        <f t="shared" si="65"/>
        <v>0</v>
      </c>
      <c r="AJ91" s="6">
        <f t="shared" si="70"/>
        <v>0</v>
      </c>
      <c r="AK91" s="1">
        <f t="shared" si="71"/>
        <v>0</v>
      </c>
    </row>
    <row r="92" spans="1:37">
      <c r="A92" s="26">
        <v>9.7999999999999997E-4</v>
      </c>
      <c r="B92" s="5">
        <f t="shared" si="39"/>
        <v>9.7999999999999997E-4</v>
      </c>
      <c r="C92" s="82"/>
      <c r="D92" s="82"/>
      <c r="E92" s="82" t="s">
        <v>74</v>
      </c>
      <c r="F92" s="119">
        <f t="shared" si="66"/>
        <v>0</v>
      </c>
      <c r="G92" s="119">
        <f t="shared" si="67"/>
        <v>0</v>
      </c>
      <c r="H92" s="7">
        <f t="shared" si="40"/>
        <v>0</v>
      </c>
      <c r="I92" s="7">
        <f t="shared" si="41"/>
        <v>0</v>
      </c>
      <c r="J92" s="7">
        <f t="shared" si="42"/>
        <v>0</v>
      </c>
      <c r="K92" s="7">
        <f t="shared" si="43"/>
        <v>0</v>
      </c>
      <c r="L92" s="7">
        <f t="shared" si="44"/>
        <v>0</v>
      </c>
      <c r="M92" s="7">
        <f t="shared" si="45"/>
        <v>0</v>
      </c>
      <c r="N92" s="7">
        <f t="shared" si="46"/>
        <v>0</v>
      </c>
      <c r="O92" s="7">
        <f t="shared" si="47"/>
        <v>0</v>
      </c>
      <c r="P92" s="7">
        <f t="shared" si="48"/>
        <v>0</v>
      </c>
      <c r="Q92" s="7">
        <f t="shared" si="49"/>
        <v>0</v>
      </c>
      <c r="R92" s="7">
        <f t="shared" si="50"/>
        <v>0</v>
      </c>
      <c r="S92" s="7">
        <f t="shared" si="51"/>
        <v>0</v>
      </c>
      <c r="T92" s="7">
        <f t="shared" si="52"/>
        <v>0</v>
      </c>
      <c r="U92" s="118">
        <f t="shared" si="53"/>
        <v>0</v>
      </c>
      <c r="V92" s="118">
        <f t="shared" si="54"/>
        <v>0</v>
      </c>
      <c r="W92" s="118">
        <f t="shared" si="55"/>
        <v>0</v>
      </c>
      <c r="X92" s="118">
        <f t="shared" si="56"/>
        <v>0</v>
      </c>
      <c r="Y92" s="79">
        <f t="shared" si="57"/>
        <v>0</v>
      </c>
      <c r="Z92" s="79">
        <f t="shared" si="58"/>
        <v>0</v>
      </c>
      <c r="AA92" s="79">
        <f t="shared" si="59"/>
        <v>0</v>
      </c>
      <c r="AB92" s="79">
        <f t="shared" si="60"/>
        <v>0</v>
      </c>
      <c r="AC92" s="90">
        <f t="shared" si="61"/>
        <v>0</v>
      </c>
      <c r="AD92" s="90">
        <f t="shared" si="68"/>
        <v>0</v>
      </c>
      <c r="AE92" s="90">
        <f t="shared" si="69"/>
        <v>0</v>
      </c>
      <c r="AF92" s="92">
        <f t="shared" si="62"/>
        <v>0</v>
      </c>
      <c r="AG92" s="92">
        <f t="shared" si="63"/>
        <v>0</v>
      </c>
      <c r="AH92" s="92">
        <f t="shared" si="64"/>
        <v>0</v>
      </c>
      <c r="AI92" s="92">
        <f t="shared" si="65"/>
        <v>0</v>
      </c>
      <c r="AJ92" s="6">
        <f t="shared" si="70"/>
        <v>0</v>
      </c>
      <c r="AK92" s="1">
        <f t="shared" si="71"/>
        <v>0</v>
      </c>
    </row>
    <row r="93" spans="1:37">
      <c r="A93" s="26">
        <v>9.9000000000000021E-4</v>
      </c>
      <c r="B93" s="5">
        <f t="shared" si="39"/>
        <v>9.9000000000000021E-4</v>
      </c>
      <c r="C93" s="82"/>
      <c r="D93" s="82"/>
      <c r="E93" s="82" t="s">
        <v>74</v>
      </c>
      <c r="F93" s="119">
        <f t="shared" si="66"/>
        <v>0</v>
      </c>
      <c r="G93" s="119">
        <f t="shared" si="67"/>
        <v>0</v>
      </c>
      <c r="H93" s="7">
        <f t="shared" si="40"/>
        <v>0</v>
      </c>
      <c r="I93" s="7">
        <f t="shared" si="41"/>
        <v>0</v>
      </c>
      <c r="J93" s="7">
        <f t="shared" si="42"/>
        <v>0</v>
      </c>
      <c r="K93" s="7">
        <f t="shared" si="43"/>
        <v>0</v>
      </c>
      <c r="L93" s="7">
        <f t="shared" si="44"/>
        <v>0</v>
      </c>
      <c r="M93" s="7">
        <f t="shared" si="45"/>
        <v>0</v>
      </c>
      <c r="N93" s="7">
        <f t="shared" si="46"/>
        <v>0</v>
      </c>
      <c r="O93" s="7">
        <f t="shared" si="47"/>
        <v>0</v>
      </c>
      <c r="P93" s="7">
        <f t="shared" si="48"/>
        <v>0</v>
      </c>
      <c r="Q93" s="7">
        <f t="shared" si="49"/>
        <v>0</v>
      </c>
      <c r="R93" s="7">
        <f t="shared" si="50"/>
        <v>0</v>
      </c>
      <c r="S93" s="7">
        <f t="shared" si="51"/>
        <v>0</v>
      </c>
      <c r="T93" s="7">
        <f t="shared" si="52"/>
        <v>0</v>
      </c>
      <c r="U93" s="118">
        <f t="shared" si="53"/>
        <v>0</v>
      </c>
      <c r="V93" s="118">
        <f t="shared" si="54"/>
        <v>0</v>
      </c>
      <c r="W93" s="118">
        <f t="shared" si="55"/>
        <v>0</v>
      </c>
      <c r="X93" s="118">
        <f t="shared" si="56"/>
        <v>0</v>
      </c>
      <c r="Y93" s="79">
        <f t="shared" si="57"/>
        <v>0</v>
      </c>
      <c r="Z93" s="79">
        <f t="shared" si="58"/>
        <v>0</v>
      </c>
      <c r="AA93" s="79">
        <f t="shared" si="59"/>
        <v>0</v>
      </c>
      <c r="AB93" s="79">
        <f t="shared" si="60"/>
        <v>0</v>
      </c>
      <c r="AC93" s="90">
        <f t="shared" si="61"/>
        <v>0</v>
      </c>
      <c r="AD93" s="90">
        <f t="shared" si="68"/>
        <v>0</v>
      </c>
      <c r="AE93" s="90">
        <f t="shared" si="69"/>
        <v>0</v>
      </c>
      <c r="AF93" s="92">
        <f t="shared" si="62"/>
        <v>0</v>
      </c>
      <c r="AG93" s="92">
        <f t="shared" si="63"/>
        <v>0</v>
      </c>
      <c r="AH93" s="92">
        <f t="shared" si="64"/>
        <v>0</v>
      </c>
      <c r="AI93" s="92">
        <f t="shared" si="65"/>
        <v>0</v>
      </c>
      <c r="AJ93" s="6">
        <f t="shared" si="70"/>
        <v>0</v>
      </c>
      <c r="AK93" s="1">
        <f t="shared" si="71"/>
        <v>0</v>
      </c>
    </row>
    <row r="94" spans="1:37">
      <c r="A94" s="26">
        <v>1E-3</v>
      </c>
      <c r="B94" s="5">
        <f t="shared" si="39"/>
        <v>1E-3</v>
      </c>
      <c r="C94" s="82"/>
      <c r="D94" s="82"/>
      <c r="E94" s="82" t="s">
        <v>74</v>
      </c>
      <c r="F94" s="119">
        <f t="shared" si="66"/>
        <v>0</v>
      </c>
      <c r="G94" s="119">
        <f t="shared" si="67"/>
        <v>0</v>
      </c>
      <c r="H94" s="7">
        <f t="shared" si="40"/>
        <v>0</v>
      </c>
      <c r="I94" s="7">
        <f t="shared" si="41"/>
        <v>0</v>
      </c>
      <c r="J94" s="7">
        <f t="shared" si="42"/>
        <v>0</v>
      </c>
      <c r="K94" s="7">
        <f t="shared" si="43"/>
        <v>0</v>
      </c>
      <c r="L94" s="7">
        <f t="shared" si="44"/>
        <v>0</v>
      </c>
      <c r="M94" s="7">
        <f t="shared" si="45"/>
        <v>0</v>
      </c>
      <c r="N94" s="7">
        <f t="shared" si="46"/>
        <v>0</v>
      </c>
      <c r="O94" s="7">
        <f t="shared" si="47"/>
        <v>0</v>
      </c>
      <c r="P94" s="7">
        <f t="shared" si="48"/>
        <v>0</v>
      </c>
      <c r="Q94" s="7">
        <f t="shared" si="49"/>
        <v>0</v>
      </c>
      <c r="R94" s="7">
        <f t="shared" si="50"/>
        <v>0</v>
      </c>
      <c r="S94" s="7">
        <f t="shared" si="51"/>
        <v>0</v>
      </c>
      <c r="T94" s="7">
        <f t="shared" si="52"/>
        <v>0</v>
      </c>
      <c r="U94" s="118">
        <f t="shared" si="53"/>
        <v>0</v>
      </c>
      <c r="V94" s="118">
        <f t="shared" si="54"/>
        <v>0</v>
      </c>
      <c r="W94" s="118">
        <f t="shared" si="55"/>
        <v>0</v>
      </c>
      <c r="X94" s="118">
        <f t="shared" si="56"/>
        <v>0</v>
      </c>
      <c r="Y94" s="79">
        <f t="shared" si="57"/>
        <v>0</v>
      </c>
      <c r="Z94" s="79">
        <f t="shared" si="58"/>
        <v>0</v>
      </c>
      <c r="AA94" s="79">
        <f t="shared" si="59"/>
        <v>0</v>
      </c>
      <c r="AB94" s="79">
        <f t="shared" si="60"/>
        <v>0</v>
      </c>
      <c r="AC94" s="90">
        <f t="shared" si="61"/>
        <v>0</v>
      </c>
      <c r="AD94" s="90">
        <f t="shared" si="68"/>
        <v>0</v>
      </c>
      <c r="AE94" s="90">
        <f t="shared" si="69"/>
        <v>0</v>
      </c>
      <c r="AF94" s="92">
        <f t="shared" si="62"/>
        <v>0</v>
      </c>
      <c r="AG94" s="92">
        <f t="shared" si="63"/>
        <v>0</v>
      </c>
      <c r="AH94" s="92">
        <f t="shared" si="64"/>
        <v>0</v>
      </c>
      <c r="AI94" s="92">
        <f t="shared" si="65"/>
        <v>0</v>
      </c>
      <c r="AJ94" s="6">
        <f t="shared" si="70"/>
        <v>0</v>
      </c>
      <c r="AK94" s="1">
        <f t="shared" si="71"/>
        <v>0</v>
      </c>
    </row>
    <row r="95" spans="1:37" s="24" customFormat="1">
      <c r="A95" s="107" t="s">
        <v>68</v>
      </c>
      <c r="U95" s="117"/>
      <c r="V95" s="117"/>
      <c r="W95" s="117"/>
      <c r="X95" s="117"/>
    </row>
    <row r="96" spans="1:37">
      <c r="A96" s="26">
        <v>4.0499999999999998E-3</v>
      </c>
      <c r="B96" s="5">
        <f t="shared" ref="B96:B127" si="72">AK96+A96</f>
        <v>50000.004050000003</v>
      </c>
      <c r="C96" s="82" t="s">
        <v>100</v>
      </c>
      <c r="D96" s="82" t="s">
        <v>133</v>
      </c>
      <c r="E96" s="82" t="s">
        <v>73</v>
      </c>
      <c r="F96" s="119">
        <f t="shared" ref="F96:F159" si="73">COUNTIF(H96:AB96,"&gt;1")</f>
        <v>10</v>
      </c>
      <c r="G96" s="119">
        <f t="shared" ref="G96:G159" si="74">COUNTIF(AF96:AJ96,"&gt;1")</f>
        <v>5</v>
      </c>
      <c r="H96" s="7">
        <f t="shared" ref="H96:H159" si="75">IF(ISERROR(VLOOKUP($C96,_tri1,5,FALSE)),0,(VLOOKUP($C96,_tri1,5,FALSE)))</f>
        <v>10000</v>
      </c>
      <c r="I96" s="7">
        <f t="shared" ref="I96:I159" si="76">IF(ISERROR(VLOOKUP($C96,_tri2,5,FALSE)),0,(VLOOKUP($C96,_tri2,5,FALSE)))</f>
        <v>10000</v>
      </c>
      <c r="J96" s="7">
        <f t="shared" ref="J96:J159" si="77">IF(ISERROR(VLOOKUP($C96,_tri3,5,FALSE)),0,(VLOOKUP($C96,_tri3,5,FALSE)))</f>
        <v>0</v>
      </c>
      <c r="K96" s="7">
        <f t="shared" ref="K96:K159" si="78">IF(ISERROR(VLOOKUP($C96,_tri4,5,FALSE)),0,(VLOOKUP($C96,_tri4,5,FALSE)))</f>
        <v>9807.6923076923067</v>
      </c>
      <c r="L96" s="7">
        <f t="shared" ref="L96:L159" si="79">IF(ISERROR(VLOOKUP($C96,_tri5,5,FALSE)),0,(VLOOKUP($C96,_tri5,5,FALSE)))</f>
        <v>10000</v>
      </c>
      <c r="M96" s="7">
        <f t="shared" ref="M96:M159" si="80">IF(ISERROR(VLOOKUP($C96,_tri6,5,FALSE)),0,(VLOOKUP($C96,_tri6,5,FALSE)))</f>
        <v>10000</v>
      </c>
      <c r="N96" s="7">
        <f t="shared" ref="N96:N159" si="81">IF(ISERROR(VLOOKUP($C96,_tri7,5,FALSE)),0,(VLOOKUP($C96,_tri7,5,FALSE)))</f>
        <v>10000</v>
      </c>
      <c r="O96" s="7">
        <f t="shared" ref="O96:O159" si="82">IF(ISERROR(VLOOKUP($C96,_tri8,5,FALSE)),0,(VLOOKUP($C96,_tri8,5,FALSE)))</f>
        <v>10000</v>
      </c>
      <c r="P96" s="7">
        <f t="shared" ref="P96:P159" si="83">IF(ISERROR(VLOOKUP($C96,_tri9,5,FALSE)),0,(VLOOKUP($C96,_tri9,5,FALSE)))</f>
        <v>10000</v>
      </c>
      <c r="Q96" s="7">
        <f t="shared" ref="Q96:Q159" si="84">IF(ISERROR(VLOOKUP($C96,_tri10,5,FALSE)),0,(VLOOKUP($C96,_tri10,5,FALSE)))</f>
        <v>0</v>
      </c>
      <c r="R96" s="7">
        <f t="shared" ref="R96:R159" si="85">IF(ISERROR(VLOOKUP($C96,_Tri12,5,FALSE)),0,(VLOOKUP($C96,_Tri12,5,FALSE)))</f>
        <v>0</v>
      </c>
      <c r="S96" s="7">
        <f t="shared" ref="S96:S159" si="86">IF(ISERROR(VLOOKUP($C96,_tri13,5,FALSE)),0,(VLOOKUP($C96,_tri13,5,FALSE)))</f>
        <v>0</v>
      </c>
      <c r="T96" s="7">
        <f t="shared" ref="T96:T159" si="87">IF(ISERROR(VLOOKUP($C96,_tri11,5,FALSE)),0,(VLOOKUP($C96,_tri11,5,FALSE)))</f>
        <v>0</v>
      </c>
      <c r="U96" s="118">
        <f t="shared" ref="U96:U159" si="88">IF(ISERROR(VLOOKUP($C96,aqua1,5,FALSE)),0,(VLOOKUP($C96,aqua1,5,FALSE)))</f>
        <v>10000.000000000002</v>
      </c>
      <c r="V96" s="118">
        <f t="shared" ref="V96:V159" si="89">IF(ISERROR(VLOOKUP($C96,aqua2,5,FALSE)),0,(VLOOKUP($C96,aqua2,5,FALSE)))</f>
        <v>10000</v>
      </c>
      <c r="W96" s="118">
        <f t="shared" ref="W96:W159" si="90">IF(ISERROR(VLOOKUP($C96,aqua3,5,FALSE)),0,(VLOOKUP($C96,aqua3,5,FALSE)))</f>
        <v>0</v>
      </c>
      <c r="X96" s="118">
        <f t="shared" ref="X96:X159" si="91">IF(ISERROR(VLOOKUP($C96,aqua4,5,FALSE)),0,(VLOOKUP($C96,aqua4,5,FALSE)))</f>
        <v>0</v>
      </c>
      <c r="Y96" s="79">
        <f t="shared" ref="Y96:Y159" si="92">IF(ISERROR(VLOOKUP($C96,_dua1,5,FALSE)),0,(VLOOKUP($C96,_dua1,5,FALSE)))</f>
        <v>0</v>
      </c>
      <c r="Z96" s="79">
        <f t="shared" ref="Z96:Z159" si="93">IF(ISERROR(VLOOKUP($C96,_dua2,5,FALSE)),0,(VLOOKUP($C96,_dua2,5,FALSE)))</f>
        <v>0</v>
      </c>
      <c r="AA96" s="79">
        <f t="shared" ref="AA96:AA159" si="94">IF(ISERROR(VLOOKUP($C96,_dua3,5,FALSE)),0,(VLOOKUP($C96,_dua3,5,FALSE)))</f>
        <v>0</v>
      </c>
      <c r="AB96" s="79">
        <f t="shared" ref="AB96:AB159" si="95">IF(ISERROR(VLOOKUP($C96,_dua4,5,FALSE)),0,(VLOOKUP($C96,_dua4,5,FALSE)))</f>
        <v>0</v>
      </c>
      <c r="AC96" s="90">
        <f t="shared" ref="AC96:AC127" si="96">LARGE(H96:T96,5)</f>
        <v>10000</v>
      </c>
      <c r="AD96" s="90">
        <f t="shared" ref="AD96:AD159" si="97">LARGE(U96:X96,1)</f>
        <v>10000.000000000002</v>
      </c>
      <c r="AE96" s="90">
        <f t="shared" ref="AE96:AE159" si="98">LARGE(Y96:AB96,1)</f>
        <v>0</v>
      </c>
      <c r="AF96" s="92">
        <f t="shared" ref="AF96:AF127" si="99">LARGE(H96:T96,1)</f>
        <v>10000</v>
      </c>
      <c r="AG96" s="92">
        <f t="shared" ref="AG96:AG127" si="100">LARGE(H96:T96,2)</f>
        <v>10000</v>
      </c>
      <c r="AH96" s="92">
        <f t="shared" ref="AH96:AH127" si="101">LARGE(H96:T96,3)</f>
        <v>10000</v>
      </c>
      <c r="AI96" s="92">
        <f t="shared" ref="AI96:AI127" si="102">LARGE(H96:T96,4)</f>
        <v>10000</v>
      </c>
      <c r="AJ96" s="6">
        <f t="shared" ref="AJ96:AJ159" si="103">LARGE(AC96:AE96,1)</f>
        <v>10000.000000000002</v>
      </c>
      <c r="AK96" s="1">
        <f t="shared" ref="AK96:AK159" si="104">SUM(AF96:AJ96)</f>
        <v>50000</v>
      </c>
    </row>
    <row r="97" spans="1:37">
      <c r="A97" s="26">
        <v>4.0600000000000002E-3</v>
      </c>
      <c r="B97" s="5">
        <f t="shared" si="72"/>
        <v>48802.826213953667</v>
      </c>
      <c r="C97" s="82" t="s">
        <v>101</v>
      </c>
      <c r="D97" s="82" t="s">
        <v>124</v>
      </c>
      <c r="E97" s="82" t="s">
        <v>73</v>
      </c>
      <c r="F97" s="119">
        <f t="shared" si="73"/>
        <v>9</v>
      </c>
      <c r="G97" s="119">
        <f t="shared" si="74"/>
        <v>5</v>
      </c>
      <c r="H97" s="7">
        <f t="shared" si="75"/>
        <v>9398.2960596380799</v>
      </c>
      <c r="I97" s="7">
        <f t="shared" si="76"/>
        <v>9560.7375271149704</v>
      </c>
      <c r="J97" s="7">
        <f t="shared" si="77"/>
        <v>0</v>
      </c>
      <c r="K97" s="7">
        <f t="shared" si="78"/>
        <v>9831.325301204819</v>
      </c>
      <c r="L97" s="7">
        <f t="shared" si="79"/>
        <v>9153.0612244897966</v>
      </c>
      <c r="M97" s="7">
        <f t="shared" si="80"/>
        <v>0</v>
      </c>
      <c r="N97" s="7">
        <f t="shared" si="81"/>
        <v>9429.2803970223322</v>
      </c>
      <c r="O97" s="7">
        <f t="shared" si="82"/>
        <v>9773.6625514403295</v>
      </c>
      <c r="P97" s="7">
        <f t="shared" si="83"/>
        <v>9637.0967741935492</v>
      </c>
      <c r="Q97" s="7">
        <f t="shared" si="84"/>
        <v>0</v>
      </c>
      <c r="R97" s="7">
        <f t="shared" si="85"/>
        <v>0</v>
      </c>
      <c r="S97" s="7">
        <f t="shared" si="86"/>
        <v>0</v>
      </c>
      <c r="T97" s="7">
        <f t="shared" si="87"/>
        <v>0</v>
      </c>
      <c r="U97" s="118">
        <f t="shared" si="88"/>
        <v>9414.9433648550348</v>
      </c>
      <c r="V97" s="118">
        <f t="shared" si="89"/>
        <v>0</v>
      </c>
      <c r="W97" s="118">
        <f t="shared" si="90"/>
        <v>0</v>
      </c>
      <c r="X97" s="118">
        <f t="shared" si="91"/>
        <v>0</v>
      </c>
      <c r="Y97" s="79">
        <f t="shared" si="92"/>
        <v>10000</v>
      </c>
      <c r="Z97" s="79">
        <f t="shared" si="93"/>
        <v>0</v>
      </c>
      <c r="AA97" s="79">
        <f t="shared" si="94"/>
        <v>0</v>
      </c>
      <c r="AB97" s="79">
        <f t="shared" si="95"/>
        <v>0</v>
      </c>
      <c r="AC97" s="90">
        <f t="shared" si="96"/>
        <v>9429.2803970223322</v>
      </c>
      <c r="AD97" s="90">
        <f t="shared" si="97"/>
        <v>9414.9433648550348</v>
      </c>
      <c r="AE97" s="90">
        <f t="shared" si="98"/>
        <v>10000</v>
      </c>
      <c r="AF97" s="92">
        <f t="shared" si="99"/>
        <v>9831.325301204819</v>
      </c>
      <c r="AG97" s="92">
        <f t="shared" si="100"/>
        <v>9773.6625514403295</v>
      </c>
      <c r="AH97" s="92">
        <f t="shared" si="101"/>
        <v>9637.0967741935492</v>
      </c>
      <c r="AI97" s="92">
        <f t="shared" si="102"/>
        <v>9560.7375271149704</v>
      </c>
      <c r="AJ97" s="6">
        <f t="shared" si="103"/>
        <v>10000</v>
      </c>
      <c r="AK97" s="1">
        <f t="shared" si="104"/>
        <v>48802.822153953668</v>
      </c>
    </row>
    <row r="98" spans="1:37">
      <c r="A98" s="26">
        <v>4.0699999999999998E-3</v>
      </c>
      <c r="B98" s="5">
        <f t="shared" si="72"/>
        <v>45267.072715700036</v>
      </c>
      <c r="C98" s="82" t="s">
        <v>102</v>
      </c>
      <c r="D98" s="82" t="s">
        <v>125</v>
      </c>
      <c r="E98" s="82" t="s">
        <v>73</v>
      </c>
      <c r="F98" s="119">
        <f t="shared" si="73"/>
        <v>5</v>
      </c>
      <c r="G98" s="119">
        <f t="shared" si="74"/>
        <v>5</v>
      </c>
      <c r="H98" s="7">
        <f t="shared" si="75"/>
        <v>8763.6544190667155</v>
      </c>
      <c r="I98" s="7">
        <f t="shared" si="76"/>
        <v>9050.308008213553</v>
      </c>
      <c r="J98" s="7">
        <f t="shared" si="77"/>
        <v>0</v>
      </c>
      <c r="K98" s="7">
        <f t="shared" si="78"/>
        <v>8762.8865979381444</v>
      </c>
      <c r="L98" s="7">
        <f t="shared" si="79"/>
        <v>0</v>
      </c>
      <c r="M98" s="7">
        <f t="shared" si="80"/>
        <v>9332.6488706365508</v>
      </c>
      <c r="N98" s="7">
        <f t="shared" si="81"/>
        <v>0</v>
      </c>
      <c r="O98" s="7">
        <f t="shared" si="82"/>
        <v>0</v>
      </c>
      <c r="P98" s="7">
        <f t="shared" si="83"/>
        <v>0</v>
      </c>
      <c r="Q98" s="7">
        <f t="shared" si="84"/>
        <v>0</v>
      </c>
      <c r="R98" s="7">
        <f t="shared" si="85"/>
        <v>0</v>
      </c>
      <c r="S98" s="7">
        <f t="shared" si="86"/>
        <v>0</v>
      </c>
      <c r="T98" s="7">
        <f t="shared" si="87"/>
        <v>0</v>
      </c>
      <c r="U98" s="118">
        <f t="shared" si="88"/>
        <v>9357.5707498450738</v>
      </c>
      <c r="V98" s="118">
        <f t="shared" si="89"/>
        <v>0</v>
      </c>
      <c r="W98" s="118">
        <f t="shared" si="90"/>
        <v>0</v>
      </c>
      <c r="X98" s="118">
        <f t="shared" si="91"/>
        <v>0</v>
      </c>
      <c r="Y98" s="79">
        <f t="shared" si="92"/>
        <v>0</v>
      </c>
      <c r="Z98" s="79">
        <f t="shared" si="93"/>
        <v>0</v>
      </c>
      <c r="AA98" s="79">
        <f t="shared" si="94"/>
        <v>0</v>
      </c>
      <c r="AB98" s="79">
        <f t="shared" si="95"/>
        <v>0</v>
      </c>
      <c r="AC98" s="90">
        <f t="shared" si="96"/>
        <v>0</v>
      </c>
      <c r="AD98" s="90">
        <f t="shared" si="97"/>
        <v>9357.5707498450738</v>
      </c>
      <c r="AE98" s="90">
        <f t="shared" si="98"/>
        <v>0</v>
      </c>
      <c r="AF98" s="92">
        <f t="shared" si="99"/>
        <v>9332.6488706365508</v>
      </c>
      <c r="AG98" s="92">
        <f t="shared" si="100"/>
        <v>9050.308008213553</v>
      </c>
      <c r="AH98" s="92">
        <f t="shared" si="101"/>
        <v>8763.6544190667155</v>
      </c>
      <c r="AI98" s="92">
        <f t="shared" si="102"/>
        <v>8762.8865979381444</v>
      </c>
      <c r="AJ98" s="6">
        <f t="shared" si="103"/>
        <v>9357.5707498450738</v>
      </c>
      <c r="AK98" s="1">
        <f t="shared" si="104"/>
        <v>45267.068645700034</v>
      </c>
    </row>
    <row r="99" spans="1:37">
      <c r="A99" s="26">
        <v>4.1099999999999999E-3</v>
      </c>
      <c r="B99" s="5">
        <f t="shared" si="72"/>
        <v>34015.214444084108</v>
      </c>
      <c r="C99" s="82" t="s">
        <v>103</v>
      </c>
      <c r="D99" s="82" t="s">
        <v>126</v>
      </c>
      <c r="E99" s="82" t="s">
        <v>73</v>
      </c>
      <c r="F99" s="119">
        <f t="shared" si="73"/>
        <v>4</v>
      </c>
      <c r="G99" s="119">
        <f t="shared" si="74"/>
        <v>4</v>
      </c>
      <c r="H99" s="7">
        <f t="shared" si="75"/>
        <v>8255.3788587467188</v>
      </c>
      <c r="I99" s="7">
        <f t="shared" si="76"/>
        <v>8753.7239324726852</v>
      </c>
      <c r="J99" s="7">
        <f t="shared" si="77"/>
        <v>0</v>
      </c>
      <c r="K99" s="7">
        <f t="shared" si="78"/>
        <v>8312.9584352078236</v>
      </c>
      <c r="L99" s="7">
        <f t="shared" si="79"/>
        <v>0</v>
      </c>
      <c r="M99" s="7">
        <f t="shared" si="80"/>
        <v>0</v>
      </c>
      <c r="N99" s="7">
        <f t="shared" si="81"/>
        <v>0</v>
      </c>
      <c r="O99" s="7">
        <f t="shared" si="82"/>
        <v>0</v>
      </c>
      <c r="P99" s="7">
        <f t="shared" si="83"/>
        <v>0</v>
      </c>
      <c r="Q99" s="7">
        <f t="shared" si="84"/>
        <v>0</v>
      </c>
      <c r="R99" s="7">
        <f t="shared" si="85"/>
        <v>0</v>
      </c>
      <c r="S99" s="7">
        <f t="shared" si="86"/>
        <v>0</v>
      </c>
      <c r="T99" s="7">
        <f t="shared" si="87"/>
        <v>0</v>
      </c>
      <c r="U99" s="118">
        <f t="shared" si="88"/>
        <v>8693.1491076568782</v>
      </c>
      <c r="V99" s="118">
        <f t="shared" si="89"/>
        <v>0</v>
      </c>
      <c r="W99" s="118">
        <f t="shared" si="90"/>
        <v>0</v>
      </c>
      <c r="X99" s="118">
        <f t="shared" si="91"/>
        <v>0</v>
      </c>
      <c r="Y99" s="79">
        <f t="shared" si="92"/>
        <v>0</v>
      </c>
      <c r="Z99" s="79">
        <f t="shared" si="93"/>
        <v>0</v>
      </c>
      <c r="AA99" s="79">
        <f t="shared" si="94"/>
        <v>0</v>
      </c>
      <c r="AB99" s="79">
        <f t="shared" si="95"/>
        <v>0</v>
      </c>
      <c r="AC99" s="90">
        <f t="shared" si="96"/>
        <v>0</v>
      </c>
      <c r="AD99" s="90">
        <f t="shared" si="97"/>
        <v>8693.1491076568782</v>
      </c>
      <c r="AE99" s="90">
        <f t="shared" si="98"/>
        <v>0</v>
      </c>
      <c r="AF99" s="92">
        <f t="shared" si="99"/>
        <v>8753.7239324726852</v>
      </c>
      <c r="AG99" s="92">
        <f t="shared" si="100"/>
        <v>8312.9584352078236</v>
      </c>
      <c r="AH99" s="92">
        <f t="shared" si="101"/>
        <v>8255.3788587467188</v>
      </c>
      <c r="AI99" s="92">
        <f t="shared" si="102"/>
        <v>0</v>
      </c>
      <c r="AJ99" s="6">
        <f t="shared" si="103"/>
        <v>8693.1491076568782</v>
      </c>
      <c r="AK99" s="1">
        <f t="shared" si="104"/>
        <v>34015.210334084106</v>
      </c>
    </row>
    <row r="100" spans="1:37">
      <c r="A100" s="26">
        <v>4.15E-3</v>
      </c>
      <c r="B100" s="5">
        <f t="shared" si="72"/>
        <v>44469.329528583527</v>
      </c>
      <c r="C100" s="82" t="s">
        <v>104</v>
      </c>
      <c r="D100" s="82" t="s">
        <v>127</v>
      </c>
      <c r="E100" s="82" t="s">
        <v>73</v>
      </c>
      <c r="F100" s="119">
        <f t="shared" si="73"/>
        <v>9</v>
      </c>
      <c r="G100" s="119">
        <f t="shared" si="74"/>
        <v>5</v>
      </c>
      <c r="H100" s="7">
        <f t="shared" si="75"/>
        <v>8707.4494326592667</v>
      </c>
      <c r="I100" s="7">
        <f t="shared" si="76"/>
        <v>8962.8876461616692</v>
      </c>
      <c r="J100" s="7">
        <f t="shared" si="77"/>
        <v>0</v>
      </c>
      <c r="K100" s="7">
        <f t="shared" si="78"/>
        <v>8943.4458570802271</v>
      </c>
      <c r="L100" s="7">
        <f t="shared" si="79"/>
        <v>8195.523069894929</v>
      </c>
      <c r="M100" s="7">
        <f t="shared" si="80"/>
        <v>8946.8503937007881</v>
      </c>
      <c r="N100" s="7">
        <f t="shared" si="81"/>
        <v>0</v>
      </c>
      <c r="O100" s="7">
        <f t="shared" si="82"/>
        <v>8780.0369685767091</v>
      </c>
      <c r="P100" s="7">
        <f t="shared" si="83"/>
        <v>0</v>
      </c>
      <c r="Q100" s="7">
        <f t="shared" si="84"/>
        <v>0</v>
      </c>
      <c r="R100" s="7">
        <f t="shared" si="85"/>
        <v>0</v>
      </c>
      <c r="S100" s="7">
        <f t="shared" si="86"/>
        <v>0</v>
      </c>
      <c r="T100" s="7">
        <f t="shared" si="87"/>
        <v>0</v>
      </c>
      <c r="U100" s="118">
        <f t="shared" si="88"/>
        <v>8593.3794935027981</v>
      </c>
      <c r="V100" s="118">
        <f t="shared" si="89"/>
        <v>8336.6935483870966</v>
      </c>
      <c r="W100" s="118">
        <f t="shared" si="90"/>
        <v>0</v>
      </c>
      <c r="X100" s="118">
        <f t="shared" si="91"/>
        <v>0</v>
      </c>
      <c r="Y100" s="79">
        <f t="shared" si="92"/>
        <v>8836.1045130641323</v>
      </c>
      <c r="Z100" s="79">
        <f t="shared" si="93"/>
        <v>0</v>
      </c>
      <c r="AA100" s="79">
        <f t="shared" si="94"/>
        <v>0</v>
      </c>
      <c r="AB100" s="79">
        <f t="shared" si="95"/>
        <v>0</v>
      </c>
      <c r="AC100" s="90">
        <f t="shared" si="96"/>
        <v>8707.4494326592667</v>
      </c>
      <c r="AD100" s="90">
        <f t="shared" si="97"/>
        <v>8593.3794935027981</v>
      </c>
      <c r="AE100" s="90">
        <f t="shared" si="98"/>
        <v>8836.1045130641323</v>
      </c>
      <c r="AF100" s="92">
        <f t="shared" si="99"/>
        <v>8962.8876461616692</v>
      </c>
      <c r="AG100" s="92">
        <f t="shared" si="100"/>
        <v>8946.8503937007881</v>
      </c>
      <c r="AH100" s="92">
        <f t="shared" si="101"/>
        <v>8943.4458570802271</v>
      </c>
      <c r="AI100" s="92">
        <f t="shared" si="102"/>
        <v>8780.0369685767091</v>
      </c>
      <c r="AJ100" s="6">
        <f t="shared" si="103"/>
        <v>8836.1045130641323</v>
      </c>
      <c r="AK100" s="1">
        <f t="shared" si="104"/>
        <v>44469.325378583526</v>
      </c>
    </row>
    <row r="101" spans="1:37">
      <c r="A101" s="26">
        <v>4.1599999999999996E-3</v>
      </c>
      <c r="B101" s="5">
        <f t="shared" si="72"/>
        <v>41775.874847780498</v>
      </c>
      <c r="C101" s="82" t="s">
        <v>105</v>
      </c>
      <c r="D101" s="82" t="s">
        <v>127</v>
      </c>
      <c r="E101" s="82" t="s">
        <v>73</v>
      </c>
      <c r="F101" s="119">
        <f t="shared" si="73"/>
        <v>6</v>
      </c>
      <c r="G101" s="119">
        <f t="shared" si="74"/>
        <v>5</v>
      </c>
      <c r="H101" s="7">
        <f t="shared" si="75"/>
        <v>0</v>
      </c>
      <c r="I101" s="7">
        <f t="shared" si="76"/>
        <v>0</v>
      </c>
      <c r="J101" s="7">
        <f t="shared" si="77"/>
        <v>8228.2506086351659</v>
      </c>
      <c r="K101" s="7">
        <f t="shared" si="78"/>
        <v>8299.4304312449131</v>
      </c>
      <c r="L101" s="7">
        <f t="shared" si="79"/>
        <v>0</v>
      </c>
      <c r="M101" s="7">
        <f t="shared" si="80"/>
        <v>0</v>
      </c>
      <c r="N101" s="7">
        <f t="shared" si="81"/>
        <v>8057.6759966072959</v>
      </c>
      <c r="O101" s="7">
        <f t="shared" si="82"/>
        <v>0</v>
      </c>
      <c r="P101" s="7">
        <f t="shared" si="83"/>
        <v>8253.5767143561916</v>
      </c>
      <c r="Q101" s="7">
        <f t="shared" si="84"/>
        <v>0</v>
      </c>
      <c r="R101" s="7">
        <f t="shared" si="85"/>
        <v>0</v>
      </c>
      <c r="S101" s="7">
        <f t="shared" si="86"/>
        <v>0</v>
      </c>
      <c r="T101" s="7">
        <f t="shared" si="87"/>
        <v>0</v>
      </c>
      <c r="U101" s="118">
        <f t="shared" si="88"/>
        <v>8355.6211380614222</v>
      </c>
      <c r="V101" s="118">
        <f t="shared" si="89"/>
        <v>0</v>
      </c>
      <c r="W101" s="118">
        <f t="shared" si="90"/>
        <v>0</v>
      </c>
      <c r="X101" s="118">
        <f t="shared" si="91"/>
        <v>0</v>
      </c>
      <c r="Y101" s="79">
        <f t="shared" si="92"/>
        <v>8936.936936936936</v>
      </c>
      <c r="Z101" s="79">
        <f t="shared" si="93"/>
        <v>0</v>
      </c>
      <c r="AA101" s="79">
        <f t="shared" si="94"/>
        <v>0</v>
      </c>
      <c r="AB101" s="79">
        <f t="shared" si="95"/>
        <v>0</v>
      </c>
      <c r="AC101" s="90">
        <f t="shared" si="96"/>
        <v>0</v>
      </c>
      <c r="AD101" s="90">
        <f t="shared" si="97"/>
        <v>8355.6211380614222</v>
      </c>
      <c r="AE101" s="90">
        <f t="shared" si="98"/>
        <v>8936.936936936936</v>
      </c>
      <c r="AF101" s="92">
        <f t="shared" si="99"/>
        <v>8299.4304312449131</v>
      </c>
      <c r="AG101" s="92">
        <f t="shared" si="100"/>
        <v>8253.5767143561916</v>
      </c>
      <c r="AH101" s="92">
        <f t="shared" si="101"/>
        <v>8228.2506086351659</v>
      </c>
      <c r="AI101" s="92">
        <f t="shared" si="102"/>
        <v>8057.6759966072959</v>
      </c>
      <c r="AJ101" s="6">
        <f t="shared" si="103"/>
        <v>8936.936936936936</v>
      </c>
      <c r="AK101" s="1">
        <f t="shared" si="104"/>
        <v>41775.870687780502</v>
      </c>
    </row>
    <row r="102" spans="1:37">
      <c r="A102" s="26">
        <v>4.1700000000000001E-3</v>
      </c>
      <c r="B102" s="5">
        <f t="shared" si="72"/>
        <v>24262.745200739711</v>
      </c>
      <c r="C102" s="82" t="s">
        <v>106</v>
      </c>
      <c r="D102" s="82" t="s">
        <v>127</v>
      </c>
      <c r="E102" s="82" t="s">
        <v>73</v>
      </c>
      <c r="F102" s="119">
        <f t="shared" si="73"/>
        <v>3</v>
      </c>
      <c r="G102" s="119">
        <f t="shared" si="74"/>
        <v>3</v>
      </c>
      <c r="H102" s="7">
        <f t="shared" si="75"/>
        <v>8175.0810560445443</v>
      </c>
      <c r="I102" s="7">
        <f t="shared" si="76"/>
        <v>0</v>
      </c>
      <c r="J102" s="7">
        <f t="shared" si="77"/>
        <v>0</v>
      </c>
      <c r="K102" s="7">
        <f t="shared" si="78"/>
        <v>8225.8064516129034</v>
      </c>
      <c r="L102" s="7">
        <f t="shared" si="79"/>
        <v>0</v>
      </c>
      <c r="M102" s="7">
        <f t="shared" si="80"/>
        <v>0</v>
      </c>
      <c r="N102" s="7">
        <f t="shared" si="81"/>
        <v>0</v>
      </c>
      <c r="O102" s="7">
        <f t="shared" si="82"/>
        <v>0</v>
      </c>
      <c r="P102" s="7">
        <f t="shared" si="83"/>
        <v>0</v>
      </c>
      <c r="Q102" s="7">
        <f t="shared" si="84"/>
        <v>0</v>
      </c>
      <c r="R102" s="7">
        <f t="shared" si="85"/>
        <v>0</v>
      </c>
      <c r="S102" s="7">
        <f t="shared" si="86"/>
        <v>0</v>
      </c>
      <c r="T102" s="7">
        <f t="shared" si="87"/>
        <v>0</v>
      </c>
      <c r="U102" s="118">
        <f t="shared" si="88"/>
        <v>7861.8535230822627</v>
      </c>
      <c r="V102" s="118">
        <f t="shared" si="89"/>
        <v>0</v>
      </c>
      <c r="W102" s="118">
        <f t="shared" si="90"/>
        <v>0</v>
      </c>
      <c r="X102" s="118">
        <f t="shared" si="91"/>
        <v>0</v>
      </c>
      <c r="Y102" s="79">
        <f t="shared" si="92"/>
        <v>0</v>
      </c>
      <c r="Z102" s="79">
        <f t="shared" si="93"/>
        <v>0</v>
      </c>
      <c r="AA102" s="79">
        <f t="shared" si="94"/>
        <v>0</v>
      </c>
      <c r="AB102" s="79">
        <f t="shared" si="95"/>
        <v>0</v>
      </c>
      <c r="AC102" s="90">
        <f t="shared" si="96"/>
        <v>0</v>
      </c>
      <c r="AD102" s="90">
        <f t="shared" si="97"/>
        <v>7861.8535230822627</v>
      </c>
      <c r="AE102" s="90">
        <f t="shared" si="98"/>
        <v>0</v>
      </c>
      <c r="AF102" s="92">
        <f t="shared" si="99"/>
        <v>8225.8064516129034</v>
      </c>
      <c r="AG102" s="92">
        <f t="shared" si="100"/>
        <v>8175.0810560445443</v>
      </c>
      <c r="AH102" s="92">
        <f t="shared" si="101"/>
        <v>0</v>
      </c>
      <c r="AI102" s="92">
        <f t="shared" si="102"/>
        <v>0</v>
      </c>
      <c r="AJ102" s="6">
        <f t="shared" si="103"/>
        <v>7861.8535230822627</v>
      </c>
      <c r="AK102" s="1">
        <f t="shared" si="104"/>
        <v>24262.741030739711</v>
      </c>
    </row>
    <row r="103" spans="1:37">
      <c r="A103" s="26">
        <v>4.1799999999999997E-3</v>
      </c>
      <c r="B103" s="5">
        <f t="shared" si="72"/>
        <v>15846.868073221511</v>
      </c>
      <c r="C103" s="82" t="s">
        <v>107</v>
      </c>
      <c r="D103" s="82" t="s">
        <v>128</v>
      </c>
      <c r="E103" s="82" t="s">
        <v>73</v>
      </c>
      <c r="F103" s="119">
        <f t="shared" si="73"/>
        <v>3</v>
      </c>
      <c r="G103" s="119">
        <f t="shared" si="74"/>
        <v>2</v>
      </c>
      <c r="H103" s="7">
        <f t="shared" si="75"/>
        <v>0</v>
      </c>
      <c r="I103" s="7">
        <f t="shared" si="76"/>
        <v>0</v>
      </c>
      <c r="J103" s="7">
        <f t="shared" si="77"/>
        <v>0</v>
      </c>
      <c r="K103" s="7">
        <f t="shared" si="78"/>
        <v>0</v>
      </c>
      <c r="L103" s="7">
        <f t="shared" si="79"/>
        <v>0</v>
      </c>
      <c r="M103" s="7">
        <f t="shared" si="80"/>
        <v>0</v>
      </c>
      <c r="N103" s="7">
        <f t="shared" si="81"/>
        <v>0</v>
      </c>
      <c r="O103" s="7">
        <f t="shared" si="82"/>
        <v>7864.2384105960273</v>
      </c>
      <c r="P103" s="7">
        <f t="shared" si="83"/>
        <v>0</v>
      </c>
      <c r="Q103" s="7">
        <f t="shared" si="84"/>
        <v>0</v>
      </c>
      <c r="R103" s="7">
        <f t="shared" si="85"/>
        <v>0</v>
      </c>
      <c r="S103" s="7">
        <f t="shared" si="86"/>
        <v>0</v>
      </c>
      <c r="T103" s="7">
        <f t="shared" si="87"/>
        <v>0</v>
      </c>
      <c r="U103" s="118">
        <f t="shared" si="88"/>
        <v>7822.4831635296141</v>
      </c>
      <c r="V103" s="118">
        <f t="shared" si="89"/>
        <v>7982.6254826254835</v>
      </c>
      <c r="W103" s="118">
        <f t="shared" si="90"/>
        <v>0</v>
      </c>
      <c r="X103" s="118">
        <f t="shared" si="91"/>
        <v>0</v>
      </c>
      <c r="Y103" s="79">
        <f t="shared" si="92"/>
        <v>0</v>
      </c>
      <c r="Z103" s="79">
        <f t="shared" si="93"/>
        <v>0</v>
      </c>
      <c r="AA103" s="79">
        <f t="shared" si="94"/>
        <v>0</v>
      </c>
      <c r="AB103" s="79">
        <f t="shared" si="95"/>
        <v>0</v>
      </c>
      <c r="AC103" s="90">
        <f t="shared" si="96"/>
        <v>0</v>
      </c>
      <c r="AD103" s="90">
        <f t="shared" si="97"/>
        <v>7982.6254826254835</v>
      </c>
      <c r="AE103" s="90">
        <f t="shared" si="98"/>
        <v>0</v>
      </c>
      <c r="AF103" s="92">
        <f t="shared" si="99"/>
        <v>7864.2384105960273</v>
      </c>
      <c r="AG103" s="92">
        <f t="shared" si="100"/>
        <v>0</v>
      </c>
      <c r="AH103" s="92">
        <f t="shared" si="101"/>
        <v>0</v>
      </c>
      <c r="AI103" s="92">
        <f t="shared" si="102"/>
        <v>0</v>
      </c>
      <c r="AJ103" s="6">
        <f t="shared" si="103"/>
        <v>7982.6254826254835</v>
      </c>
      <c r="AK103" s="1">
        <f t="shared" si="104"/>
        <v>15846.863893221511</v>
      </c>
    </row>
    <row r="104" spans="1:37">
      <c r="A104" s="26">
        <v>4.1900000000000001E-3</v>
      </c>
      <c r="B104" s="5">
        <f t="shared" si="72"/>
        <v>39686.880266751243</v>
      </c>
      <c r="C104" s="82" t="s">
        <v>108</v>
      </c>
      <c r="D104" s="82" t="s">
        <v>128</v>
      </c>
      <c r="E104" s="82" t="s">
        <v>73</v>
      </c>
      <c r="F104" s="119">
        <f t="shared" si="73"/>
        <v>11</v>
      </c>
      <c r="G104" s="119">
        <f t="shared" si="74"/>
        <v>5</v>
      </c>
      <c r="H104" s="7">
        <f t="shared" si="75"/>
        <v>0</v>
      </c>
      <c r="I104" s="7">
        <f t="shared" si="76"/>
        <v>7123.2323232323233</v>
      </c>
      <c r="J104" s="7">
        <f t="shared" si="77"/>
        <v>7760.5435801312078</v>
      </c>
      <c r="K104" s="7">
        <f t="shared" si="78"/>
        <v>7364.6209386281589</v>
      </c>
      <c r="L104" s="7">
        <f t="shared" si="79"/>
        <v>7230.9552599758154</v>
      </c>
      <c r="M104" s="7">
        <f t="shared" si="80"/>
        <v>7729.591836734694</v>
      </c>
      <c r="N104" s="7">
        <f t="shared" si="81"/>
        <v>7310.5040400153894</v>
      </c>
      <c r="O104" s="7">
        <f t="shared" si="82"/>
        <v>7433.4898278560258</v>
      </c>
      <c r="P104" s="7">
        <f t="shared" si="83"/>
        <v>7566.7118950701042</v>
      </c>
      <c r="Q104" s="7">
        <f t="shared" si="84"/>
        <v>0</v>
      </c>
      <c r="R104" s="7">
        <f t="shared" si="85"/>
        <v>0</v>
      </c>
      <c r="S104" s="7">
        <f t="shared" si="86"/>
        <v>0</v>
      </c>
      <c r="T104" s="7">
        <f t="shared" si="87"/>
        <v>0</v>
      </c>
      <c r="U104" s="118">
        <f t="shared" si="88"/>
        <v>6945.1897278650822</v>
      </c>
      <c r="V104" s="118">
        <f t="shared" si="89"/>
        <v>7504.5372050816695</v>
      </c>
      <c r="W104" s="118">
        <f t="shared" si="90"/>
        <v>0</v>
      </c>
      <c r="X104" s="118">
        <f t="shared" si="91"/>
        <v>0</v>
      </c>
      <c r="Y104" s="79">
        <f t="shared" si="92"/>
        <v>9196.5389369592085</v>
      </c>
      <c r="Z104" s="79">
        <f t="shared" si="93"/>
        <v>0</v>
      </c>
      <c r="AA104" s="79">
        <f t="shared" si="94"/>
        <v>0</v>
      </c>
      <c r="AB104" s="79">
        <f t="shared" si="95"/>
        <v>0</v>
      </c>
      <c r="AC104" s="90">
        <f t="shared" si="96"/>
        <v>7364.6209386281589</v>
      </c>
      <c r="AD104" s="90">
        <f t="shared" si="97"/>
        <v>7504.5372050816695</v>
      </c>
      <c r="AE104" s="90">
        <f t="shared" si="98"/>
        <v>9196.5389369592085</v>
      </c>
      <c r="AF104" s="92">
        <f t="shared" si="99"/>
        <v>7760.5435801312078</v>
      </c>
      <c r="AG104" s="92">
        <f t="shared" si="100"/>
        <v>7729.591836734694</v>
      </c>
      <c r="AH104" s="92">
        <f t="shared" si="101"/>
        <v>7566.7118950701042</v>
      </c>
      <c r="AI104" s="92">
        <f t="shared" si="102"/>
        <v>7433.4898278560258</v>
      </c>
      <c r="AJ104" s="6">
        <f t="shared" si="103"/>
        <v>9196.5389369592085</v>
      </c>
      <c r="AK104" s="1">
        <f t="shared" si="104"/>
        <v>39686.876076751243</v>
      </c>
    </row>
    <row r="105" spans="1:37">
      <c r="A105" s="26">
        <v>4.1999999999999997E-3</v>
      </c>
      <c r="B105" s="5">
        <f t="shared" si="72"/>
        <v>6563.7946803303639</v>
      </c>
      <c r="C105" s="82" t="s">
        <v>109</v>
      </c>
      <c r="D105" s="82" t="s">
        <v>128</v>
      </c>
      <c r="E105" s="82" t="s">
        <v>73</v>
      </c>
      <c r="F105" s="119">
        <f t="shared" si="73"/>
        <v>1</v>
      </c>
      <c r="G105" s="119">
        <f t="shared" si="74"/>
        <v>1</v>
      </c>
      <c r="H105" s="7">
        <f t="shared" si="75"/>
        <v>0</v>
      </c>
      <c r="I105" s="7">
        <f t="shared" si="76"/>
        <v>0</v>
      </c>
      <c r="J105" s="7">
        <f t="shared" si="77"/>
        <v>0</v>
      </c>
      <c r="K105" s="7">
        <f t="shared" si="78"/>
        <v>0</v>
      </c>
      <c r="L105" s="7">
        <f t="shared" si="79"/>
        <v>0</v>
      </c>
      <c r="M105" s="7">
        <f t="shared" si="80"/>
        <v>0</v>
      </c>
      <c r="N105" s="7">
        <f t="shared" si="81"/>
        <v>0</v>
      </c>
      <c r="O105" s="7">
        <f t="shared" si="82"/>
        <v>0</v>
      </c>
      <c r="P105" s="7">
        <f t="shared" si="83"/>
        <v>0</v>
      </c>
      <c r="Q105" s="7">
        <f t="shared" si="84"/>
        <v>0</v>
      </c>
      <c r="R105" s="7">
        <f t="shared" si="85"/>
        <v>0</v>
      </c>
      <c r="S105" s="7">
        <f t="shared" si="86"/>
        <v>0</v>
      </c>
      <c r="T105" s="7">
        <f t="shared" si="87"/>
        <v>0</v>
      </c>
      <c r="U105" s="118">
        <f t="shared" si="88"/>
        <v>6563.7904803303636</v>
      </c>
      <c r="V105" s="118">
        <f t="shared" si="89"/>
        <v>0</v>
      </c>
      <c r="W105" s="118">
        <f t="shared" si="90"/>
        <v>0</v>
      </c>
      <c r="X105" s="118">
        <f t="shared" si="91"/>
        <v>0</v>
      </c>
      <c r="Y105" s="79">
        <f t="shared" si="92"/>
        <v>0</v>
      </c>
      <c r="Z105" s="79">
        <f t="shared" si="93"/>
        <v>0</v>
      </c>
      <c r="AA105" s="79">
        <f t="shared" si="94"/>
        <v>0</v>
      </c>
      <c r="AB105" s="79">
        <f t="shared" si="95"/>
        <v>0</v>
      </c>
      <c r="AC105" s="90">
        <f t="shared" si="96"/>
        <v>0</v>
      </c>
      <c r="AD105" s="90">
        <f t="shared" si="97"/>
        <v>6563.7904803303636</v>
      </c>
      <c r="AE105" s="90">
        <f t="shared" si="98"/>
        <v>0</v>
      </c>
      <c r="AF105" s="92">
        <f t="shared" si="99"/>
        <v>0</v>
      </c>
      <c r="AG105" s="92">
        <f t="shared" si="100"/>
        <v>0</v>
      </c>
      <c r="AH105" s="92">
        <f t="shared" si="101"/>
        <v>0</v>
      </c>
      <c r="AI105" s="92">
        <f t="shared" si="102"/>
        <v>0</v>
      </c>
      <c r="AJ105" s="6">
        <f t="shared" si="103"/>
        <v>6563.7904803303636</v>
      </c>
      <c r="AK105" s="1">
        <f t="shared" si="104"/>
        <v>6563.7904803303636</v>
      </c>
    </row>
    <row r="106" spans="1:37">
      <c r="A106" s="26">
        <v>4.2100000000000002E-3</v>
      </c>
      <c r="B106" s="5">
        <f t="shared" si="72"/>
        <v>5614.430683322179</v>
      </c>
      <c r="C106" s="82" t="s">
        <v>134</v>
      </c>
      <c r="D106" s="82" t="s">
        <v>129</v>
      </c>
      <c r="E106" s="82" t="s">
        <v>73</v>
      </c>
      <c r="F106" s="119">
        <f t="shared" si="73"/>
        <v>1</v>
      </c>
      <c r="G106" s="119">
        <f t="shared" si="74"/>
        <v>1</v>
      </c>
      <c r="H106" s="7">
        <f t="shared" si="75"/>
        <v>0</v>
      </c>
      <c r="I106" s="7">
        <f t="shared" si="76"/>
        <v>0</v>
      </c>
      <c r="J106" s="7">
        <f t="shared" si="77"/>
        <v>0</v>
      </c>
      <c r="K106" s="7">
        <f t="shared" si="78"/>
        <v>0</v>
      </c>
      <c r="L106" s="7">
        <f t="shared" si="79"/>
        <v>0</v>
      </c>
      <c r="M106" s="7">
        <f t="shared" si="80"/>
        <v>0</v>
      </c>
      <c r="N106" s="7">
        <f t="shared" si="81"/>
        <v>0</v>
      </c>
      <c r="O106" s="7">
        <f t="shared" si="82"/>
        <v>0</v>
      </c>
      <c r="P106" s="7">
        <f t="shared" si="83"/>
        <v>0</v>
      </c>
      <c r="Q106" s="7">
        <f t="shared" si="84"/>
        <v>0</v>
      </c>
      <c r="R106" s="7">
        <f t="shared" si="85"/>
        <v>0</v>
      </c>
      <c r="S106" s="7">
        <f t="shared" si="86"/>
        <v>0</v>
      </c>
      <c r="T106" s="7">
        <f t="shared" si="87"/>
        <v>0</v>
      </c>
      <c r="U106" s="118">
        <f t="shared" si="88"/>
        <v>5614.4264733221789</v>
      </c>
      <c r="V106" s="118">
        <f t="shared" si="89"/>
        <v>0</v>
      </c>
      <c r="W106" s="118">
        <f t="shared" si="90"/>
        <v>0</v>
      </c>
      <c r="X106" s="118">
        <f t="shared" si="91"/>
        <v>0</v>
      </c>
      <c r="Y106" s="79">
        <f t="shared" si="92"/>
        <v>0</v>
      </c>
      <c r="Z106" s="79">
        <f t="shared" si="93"/>
        <v>0</v>
      </c>
      <c r="AA106" s="79">
        <f t="shared" si="94"/>
        <v>0</v>
      </c>
      <c r="AB106" s="79">
        <f t="shared" si="95"/>
        <v>0</v>
      </c>
      <c r="AC106" s="90">
        <f t="shared" si="96"/>
        <v>0</v>
      </c>
      <c r="AD106" s="90">
        <f t="shared" si="97"/>
        <v>5614.4264733221789</v>
      </c>
      <c r="AE106" s="90">
        <f t="shared" si="98"/>
        <v>0</v>
      </c>
      <c r="AF106" s="92">
        <f t="shared" si="99"/>
        <v>0</v>
      </c>
      <c r="AG106" s="92">
        <f t="shared" si="100"/>
        <v>0</v>
      </c>
      <c r="AH106" s="92">
        <f t="shared" si="101"/>
        <v>0</v>
      </c>
      <c r="AI106" s="92">
        <f t="shared" si="102"/>
        <v>0</v>
      </c>
      <c r="AJ106" s="6">
        <f t="shared" si="103"/>
        <v>5614.4264733221789</v>
      </c>
      <c r="AK106" s="1">
        <f t="shared" si="104"/>
        <v>5614.4264733221789</v>
      </c>
    </row>
    <row r="107" spans="1:37">
      <c r="A107" s="26">
        <v>4.2199999999999998E-3</v>
      </c>
      <c r="B107" s="5">
        <f t="shared" si="72"/>
        <v>48873.284131339969</v>
      </c>
      <c r="C107" s="82" t="s">
        <v>136</v>
      </c>
      <c r="D107" s="82" t="s">
        <v>131</v>
      </c>
      <c r="E107" s="82" t="s">
        <v>73</v>
      </c>
      <c r="F107" s="119">
        <f t="shared" si="73"/>
        <v>7</v>
      </c>
      <c r="G107" s="119">
        <f t="shared" si="74"/>
        <v>5</v>
      </c>
      <c r="H107" s="7">
        <f t="shared" si="75"/>
        <v>9499.4617868675559</v>
      </c>
      <c r="I107" s="7">
        <f t="shared" si="76"/>
        <v>9504.043126684639</v>
      </c>
      <c r="J107" s="7">
        <f t="shared" si="77"/>
        <v>10000</v>
      </c>
      <c r="K107" s="7">
        <f t="shared" si="78"/>
        <v>10000</v>
      </c>
      <c r="L107" s="7">
        <f t="shared" si="79"/>
        <v>0</v>
      </c>
      <c r="M107" s="7">
        <f t="shared" si="80"/>
        <v>9675.3592336349138</v>
      </c>
      <c r="N107" s="7">
        <f t="shared" si="81"/>
        <v>0</v>
      </c>
      <c r="O107" s="7">
        <f t="shared" si="82"/>
        <v>9693.8775510204086</v>
      </c>
      <c r="P107" s="7">
        <f t="shared" si="83"/>
        <v>0</v>
      </c>
      <c r="Q107" s="7">
        <f t="shared" si="84"/>
        <v>0</v>
      </c>
      <c r="R107" s="7">
        <f t="shared" si="85"/>
        <v>0</v>
      </c>
      <c r="S107" s="7">
        <f t="shared" si="86"/>
        <v>0</v>
      </c>
      <c r="T107" s="7">
        <f t="shared" si="87"/>
        <v>0</v>
      </c>
      <c r="U107" s="118">
        <f t="shared" si="88"/>
        <v>0</v>
      </c>
      <c r="V107" s="118">
        <f t="shared" si="89"/>
        <v>9158.3610188261391</v>
      </c>
      <c r="W107" s="118">
        <f t="shared" si="90"/>
        <v>0</v>
      </c>
      <c r="X107" s="118">
        <f t="shared" si="91"/>
        <v>0</v>
      </c>
      <c r="Y107" s="79">
        <f t="shared" si="92"/>
        <v>0</v>
      </c>
      <c r="Z107" s="79">
        <f t="shared" si="93"/>
        <v>0</v>
      </c>
      <c r="AA107" s="79">
        <f t="shared" si="94"/>
        <v>0</v>
      </c>
      <c r="AB107" s="79">
        <f t="shared" si="95"/>
        <v>0</v>
      </c>
      <c r="AC107" s="90">
        <f t="shared" si="96"/>
        <v>9504.043126684639</v>
      </c>
      <c r="AD107" s="90">
        <f t="shared" si="97"/>
        <v>9158.3610188261391</v>
      </c>
      <c r="AE107" s="90">
        <f t="shared" si="98"/>
        <v>0</v>
      </c>
      <c r="AF107" s="92">
        <f t="shared" si="99"/>
        <v>10000</v>
      </c>
      <c r="AG107" s="92">
        <f t="shared" si="100"/>
        <v>10000</v>
      </c>
      <c r="AH107" s="92">
        <f t="shared" si="101"/>
        <v>9693.8775510204086</v>
      </c>
      <c r="AI107" s="92">
        <f t="shared" si="102"/>
        <v>9675.3592336349138</v>
      </c>
      <c r="AJ107" s="6">
        <f t="shared" si="103"/>
        <v>9504.043126684639</v>
      </c>
      <c r="AK107" s="1">
        <f t="shared" si="104"/>
        <v>48873.279911339967</v>
      </c>
    </row>
    <row r="108" spans="1:37">
      <c r="A108" s="26">
        <v>4.2300000000000003E-3</v>
      </c>
      <c r="B108" s="5">
        <f t="shared" si="72"/>
        <v>8543.3926597520676</v>
      </c>
      <c r="C108" s="82" t="s">
        <v>137</v>
      </c>
      <c r="D108" s="82" t="s">
        <v>131</v>
      </c>
      <c r="E108" s="82" t="s">
        <v>73</v>
      </c>
      <c r="F108" s="119">
        <f t="shared" si="73"/>
        <v>1</v>
      </c>
      <c r="G108" s="119">
        <f t="shared" si="74"/>
        <v>1</v>
      </c>
      <c r="H108" s="7">
        <f t="shared" si="75"/>
        <v>0</v>
      </c>
      <c r="I108" s="7">
        <f t="shared" si="76"/>
        <v>0</v>
      </c>
      <c r="J108" s="7">
        <f t="shared" si="77"/>
        <v>0</v>
      </c>
      <c r="K108" s="7">
        <f t="shared" si="78"/>
        <v>0</v>
      </c>
      <c r="L108" s="7">
        <f t="shared" si="79"/>
        <v>0</v>
      </c>
      <c r="M108" s="7">
        <f t="shared" si="80"/>
        <v>0</v>
      </c>
      <c r="N108" s="7">
        <f t="shared" si="81"/>
        <v>0</v>
      </c>
      <c r="O108" s="7">
        <f t="shared" si="82"/>
        <v>0</v>
      </c>
      <c r="P108" s="7">
        <f t="shared" si="83"/>
        <v>0</v>
      </c>
      <c r="Q108" s="7">
        <f t="shared" si="84"/>
        <v>0</v>
      </c>
      <c r="R108" s="7">
        <f t="shared" si="85"/>
        <v>0</v>
      </c>
      <c r="S108" s="7">
        <f t="shared" si="86"/>
        <v>0</v>
      </c>
      <c r="T108" s="7">
        <f t="shared" si="87"/>
        <v>0</v>
      </c>
      <c r="U108" s="118">
        <f t="shared" si="88"/>
        <v>0</v>
      </c>
      <c r="V108" s="118">
        <f t="shared" si="89"/>
        <v>8543.3884297520672</v>
      </c>
      <c r="W108" s="118">
        <f t="shared" si="90"/>
        <v>0</v>
      </c>
      <c r="X108" s="118">
        <f t="shared" si="91"/>
        <v>0</v>
      </c>
      <c r="Y108" s="79">
        <f t="shared" si="92"/>
        <v>0</v>
      </c>
      <c r="Z108" s="79">
        <f t="shared" si="93"/>
        <v>0</v>
      </c>
      <c r="AA108" s="79">
        <f t="shared" si="94"/>
        <v>0</v>
      </c>
      <c r="AB108" s="79">
        <f t="shared" si="95"/>
        <v>0</v>
      </c>
      <c r="AC108" s="90">
        <f t="shared" si="96"/>
        <v>0</v>
      </c>
      <c r="AD108" s="90">
        <f t="shared" si="97"/>
        <v>8543.3884297520672</v>
      </c>
      <c r="AE108" s="90">
        <f t="shared" si="98"/>
        <v>0</v>
      </c>
      <c r="AF108" s="92">
        <f t="shared" si="99"/>
        <v>0</v>
      </c>
      <c r="AG108" s="92">
        <f t="shared" si="100"/>
        <v>0</v>
      </c>
      <c r="AH108" s="92">
        <f t="shared" si="101"/>
        <v>0</v>
      </c>
      <c r="AI108" s="92">
        <f t="shared" si="102"/>
        <v>0</v>
      </c>
      <c r="AJ108" s="6">
        <f t="shared" si="103"/>
        <v>8543.3884297520672</v>
      </c>
      <c r="AK108" s="1">
        <f t="shared" si="104"/>
        <v>8543.3884297520672</v>
      </c>
    </row>
    <row r="109" spans="1:37">
      <c r="A109" s="26">
        <v>4.2399999999999998E-3</v>
      </c>
      <c r="B109" s="5">
        <f t="shared" si="72"/>
        <v>36448.059962324551</v>
      </c>
      <c r="C109" s="82" t="s">
        <v>138</v>
      </c>
      <c r="D109" s="82" t="s">
        <v>131</v>
      </c>
      <c r="E109" s="82" t="s">
        <v>73</v>
      </c>
      <c r="F109" s="119">
        <f t="shared" si="73"/>
        <v>5</v>
      </c>
      <c r="G109" s="119">
        <f t="shared" si="74"/>
        <v>5</v>
      </c>
      <c r="H109" s="7">
        <f t="shared" si="75"/>
        <v>0</v>
      </c>
      <c r="I109" s="7">
        <f t="shared" si="76"/>
        <v>7438.8185654008457</v>
      </c>
      <c r="J109" s="7">
        <f t="shared" si="77"/>
        <v>7577.324304538799</v>
      </c>
      <c r="K109" s="7">
        <f t="shared" si="78"/>
        <v>0</v>
      </c>
      <c r="L109" s="7">
        <f t="shared" si="79"/>
        <v>0</v>
      </c>
      <c r="M109" s="7">
        <f t="shared" si="80"/>
        <v>0</v>
      </c>
      <c r="N109" s="7">
        <f t="shared" si="81"/>
        <v>6969.9192956713141</v>
      </c>
      <c r="O109" s="7">
        <f t="shared" si="82"/>
        <v>7535.69539925965</v>
      </c>
      <c r="P109" s="7">
        <f t="shared" si="83"/>
        <v>0</v>
      </c>
      <c r="Q109" s="7">
        <f t="shared" si="84"/>
        <v>0</v>
      </c>
      <c r="R109" s="7">
        <f t="shared" si="85"/>
        <v>0</v>
      </c>
      <c r="S109" s="7">
        <f t="shared" si="86"/>
        <v>0</v>
      </c>
      <c r="T109" s="7">
        <f t="shared" si="87"/>
        <v>0</v>
      </c>
      <c r="U109" s="118">
        <f t="shared" si="88"/>
        <v>0</v>
      </c>
      <c r="V109" s="118">
        <f t="shared" si="89"/>
        <v>6926.2981574539381</v>
      </c>
      <c r="W109" s="118">
        <f t="shared" si="90"/>
        <v>0</v>
      </c>
      <c r="X109" s="118">
        <f t="shared" si="91"/>
        <v>0</v>
      </c>
      <c r="Y109" s="79">
        <f t="shared" si="92"/>
        <v>0</v>
      </c>
      <c r="Z109" s="79">
        <f t="shared" si="93"/>
        <v>0</v>
      </c>
      <c r="AA109" s="79">
        <f t="shared" si="94"/>
        <v>0</v>
      </c>
      <c r="AB109" s="79">
        <f t="shared" si="95"/>
        <v>0</v>
      </c>
      <c r="AC109" s="90">
        <f t="shared" si="96"/>
        <v>0</v>
      </c>
      <c r="AD109" s="90">
        <f t="shared" si="97"/>
        <v>6926.2981574539381</v>
      </c>
      <c r="AE109" s="90">
        <f t="shared" si="98"/>
        <v>0</v>
      </c>
      <c r="AF109" s="92">
        <f t="shared" si="99"/>
        <v>7577.324304538799</v>
      </c>
      <c r="AG109" s="92">
        <f t="shared" si="100"/>
        <v>7535.69539925965</v>
      </c>
      <c r="AH109" s="92">
        <f t="shared" si="101"/>
        <v>7438.8185654008457</v>
      </c>
      <c r="AI109" s="92">
        <f t="shared" si="102"/>
        <v>6969.9192956713141</v>
      </c>
      <c r="AJ109" s="6">
        <f t="shared" si="103"/>
        <v>6926.2981574539381</v>
      </c>
      <c r="AK109" s="1">
        <f t="shared" si="104"/>
        <v>36448.055722324549</v>
      </c>
    </row>
    <row r="110" spans="1:37">
      <c r="A110" s="26">
        <v>4.2500000000000003E-3</v>
      </c>
      <c r="B110" s="5">
        <f t="shared" si="72"/>
        <v>47367.801703607052</v>
      </c>
      <c r="C110" s="82" t="s">
        <v>149</v>
      </c>
      <c r="D110" s="82" t="s">
        <v>124</v>
      </c>
      <c r="E110" s="82" t="s">
        <v>73</v>
      </c>
      <c r="F110" s="119">
        <f t="shared" si="73"/>
        <v>5</v>
      </c>
      <c r="G110" s="119">
        <f t="shared" si="74"/>
        <v>5</v>
      </c>
      <c r="H110" s="7">
        <f t="shared" si="75"/>
        <v>9473.9667203436529</v>
      </c>
      <c r="I110" s="7">
        <f t="shared" si="76"/>
        <v>9407.6840981856985</v>
      </c>
      <c r="J110" s="7">
        <f t="shared" si="77"/>
        <v>9654.308033111809</v>
      </c>
      <c r="K110" s="7">
        <f t="shared" si="78"/>
        <v>9728.1831187410589</v>
      </c>
      <c r="L110" s="7">
        <f t="shared" si="79"/>
        <v>0</v>
      </c>
      <c r="M110" s="7">
        <f t="shared" si="80"/>
        <v>9103.6554832248348</v>
      </c>
      <c r="N110" s="7">
        <f t="shared" si="81"/>
        <v>0</v>
      </c>
      <c r="O110" s="7">
        <f t="shared" si="82"/>
        <v>0</v>
      </c>
      <c r="P110" s="7">
        <f t="shared" si="83"/>
        <v>0</v>
      </c>
      <c r="Q110" s="7">
        <f t="shared" si="84"/>
        <v>0</v>
      </c>
      <c r="R110" s="7">
        <f t="shared" si="85"/>
        <v>0</v>
      </c>
      <c r="S110" s="7">
        <f t="shared" si="86"/>
        <v>0</v>
      </c>
      <c r="T110" s="7">
        <f t="shared" si="87"/>
        <v>0</v>
      </c>
      <c r="U110" s="118">
        <f t="shared" si="88"/>
        <v>0</v>
      </c>
      <c r="V110" s="118">
        <f t="shared" si="89"/>
        <v>0</v>
      </c>
      <c r="W110" s="118">
        <f t="shared" si="90"/>
        <v>0</v>
      </c>
      <c r="X110" s="118">
        <f t="shared" si="91"/>
        <v>0</v>
      </c>
      <c r="Y110" s="79">
        <f t="shared" si="92"/>
        <v>0</v>
      </c>
      <c r="Z110" s="79">
        <f t="shared" si="93"/>
        <v>0</v>
      </c>
      <c r="AA110" s="79">
        <f t="shared" si="94"/>
        <v>0</v>
      </c>
      <c r="AB110" s="79">
        <f t="shared" si="95"/>
        <v>0</v>
      </c>
      <c r="AC110" s="90">
        <f t="shared" si="96"/>
        <v>9103.6554832248348</v>
      </c>
      <c r="AD110" s="90">
        <f t="shared" si="97"/>
        <v>0</v>
      </c>
      <c r="AE110" s="90">
        <f t="shared" si="98"/>
        <v>0</v>
      </c>
      <c r="AF110" s="92">
        <f t="shared" si="99"/>
        <v>9728.1831187410589</v>
      </c>
      <c r="AG110" s="92">
        <f t="shared" si="100"/>
        <v>9654.308033111809</v>
      </c>
      <c r="AH110" s="92">
        <f t="shared" si="101"/>
        <v>9473.9667203436529</v>
      </c>
      <c r="AI110" s="92">
        <f t="shared" si="102"/>
        <v>9407.6840981856985</v>
      </c>
      <c r="AJ110" s="6">
        <f t="shared" si="103"/>
        <v>9103.6554832248348</v>
      </c>
      <c r="AK110" s="1">
        <f t="shared" si="104"/>
        <v>47367.797453607054</v>
      </c>
    </row>
    <row r="111" spans="1:37">
      <c r="A111" s="26">
        <v>4.2599999999999999E-3</v>
      </c>
      <c r="B111" s="5">
        <f t="shared" si="72"/>
        <v>45974.782092064946</v>
      </c>
      <c r="C111" s="82" t="s">
        <v>150</v>
      </c>
      <c r="D111" s="146" t="s">
        <v>130</v>
      </c>
      <c r="E111" s="82" t="s">
        <v>73</v>
      </c>
      <c r="F111" s="119">
        <f t="shared" si="73"/>
        <v>6</v>
      </c>
      <c r="G111" s="119">
        <f t="shared" si="74"/>
        <v>5</v>
      </c>
      <c r="H111" s="7">
        <f t="shared" si="75"/>
        <v>8963.9410868461691</v>
      </c>
      <c r="I111" s="7">
        <f t="shared" si="76"/>
        <v>0</v>
      </c>
      <c r="J111" s="7">
        <f t="shared" si="77"/>
        <v>9472.6305553966704</v>
      </c>
      <c r="K111" s="7">
        <f t="shared" si="78"/>
        <v>9344.9381584974799</v>
      </c>
      <c r="L111" s="7">
        <f t="shared" si="79"/>
        <v>0</v>
      </c>
      <c r="M111" s="7">
        <f t="shared" si="80"/>
        <v>0</v>
      </c>
      <c r="N111" s="7">
        <f t="shared" si="81"/>
        <v>8974.9645725082664</v>
      </c>
      <c r="O111" s="7">
        <f t="shared" si="82"/>
        <v>9187.6208897485503</v>
      </c>
      <c r="P111" s="7">
        <f t="shared" si="83"/>
        <v>8994.6236559139779</v>
      </c>
      <c r="Q111" s="7">
        <f t="shared" si="84"/>
        <v>0</v>
      </c>
      <c r="R111" s="7">
        <f t="shared" si="85"/>
        <v>0</v>
      </c>
      <c r="S111" s="7">
        <f t="shared" si="86"/>
        <v>0</v>
      </c>
      <c r="T111" s="7">
        <f t="shared" si="87"/>
        <v>0</v>
      </c>
      <c r="U111" s="118">
        <f t="shared" si="88"/>
        <v>0</v>
      </c>
      <c r="V111" s="118">
        <f t="shared" si="89"/>
        <v>0</v>
      </c>
      <c r="W111" s="118">
        <f t="shared" si="90"/>
        <v>0</v>
      </c>
      <c r="X111" s="118">
        <f t="shared" si="91"/>
        <v>0</v>
      </c>
      <c r="Y111" s="79">
        <f t="shared" si="92"/>
        <v>0</v>
      </c>
      <c r="Z111" s="79">
        <f t="shared" si="93"/>
        <v>0</v>
      </c>
      <c r="AA111" s="79">
        <f t="shared" si="94"/>
        <v>0</v>
      </c>
      <c r="AB111" s="79">
        <f t="shared" si="95"/>
        <v>0</v>
      </c>
      <c r="AC111" s="90">
        <f t="shared" si="96"/>
        <v>8974.9645725082664</v>
      </c>
      <c r="AD111" s="90">
        <f t="shared" si="97"/>
        <v>0</v>
      </c>
      <c r="AE111" s="90">
        <f t="shared" si="98"/>
        <v>0</v>
      </c>
      <c r="AF111" s="92">
        <f t="shared" si="99"/>
        <v>9472.6305553966704</v>
      </c>
      <c r="AG111" s="92">
        <f t="shared" si="100"/>
        <v>9344.9381584974799</v>
      </c>
      <c r="AH111" s="92">
        <f t="shared" si="101"/>
        <v>9187.6208897485503</v>
      </c>
      <c r="AI111" s="92">
        <f t="shared" si="102"/>
        <v>8994.6236559139779</v>
      </c>
      <c r="AJ111" s="6">
        <f t="shared" si="103"/>
        <v>8974.9645725082664</v>
      </c>
      <c r="AK111" s="1">
        <f t="shared" si="104"/>
        <v>45974.777832064945</v>
      </c>
    </row>
    <row r="112" spans="1:37">
      <c r="A112" s="26">
        <v>4.2700000000000004E-3</v>
      </c>
      <c r="B112" s="5">
        <f t="shared" si="72"/>
        <v>14816.825746209504</v>
      </c>
      <c r="C112" s="82" t="s">
        <v>151</v>
      </c>
      <c r="D112" s="146" t="s">
        <v>154</v>
      </c>
      <c r="E112" s="82" t="s">
        <v>73</v>
      </c>
      <c r="F112" s="119">
        <f t="shared" si="73"/>
        <v>2</v>
      </c>
      <c r="G112" s="119">
        <f t="shared" si="74"/>
        <v>2</v>
      </c>
      <c r="H112" s="7">
        <f t="shared" si="75"/>
        <v>7305.4635761590243</v>
      </c>
      <c r="I112" s="7">
        <f t="shared" si="76"/>
        <v>0</v>
      </c>
      <c r="J112" s="7">
        <f t="shared" si="77"/>
        <v>0</v>
      </c>
      <c r="K112" s="7">
        <f t="shared" si="78"/>
        <v>0</v>
      </c>
      <c r="L112" s="7">
        <f t="shared" si="79"/>
        <v>0</v>
      </c>
      <c r="M112" s="7">
        <f t="shared" si="80"/>
        <v>0</v>
      </c>
      <c r="N112" s="7">
        <f t="shared" si="81"/>
        <v>0</v>
      </c>
      <c r="O112" s="7">
        <f t="shared" si="82"/>
        <v>0</v>
      </c>
      <c r="P112" s="7">
        <f t="shared" si="83"/>
        <v>0</v>
      </c>
      <c r="Q112" s="7">
        <f t="shared" si="84"/>
        <v>0</v>
      </c>
      <c r="R112" s="7">
        <f t="shared" si="85"/>
        <v>0</v>
      </c>
      <c r="S112" s="7">
        <f t="shared" si="86"/>
        <v>0</v>
      </c>
      <c r="T112" s="7">
        <f t="shared" si="87"/>
        <v>0</v>
      </c>
      <c r="U112" s="118">
        <f t="shared" si="88"/>
        <v>0</v>
      </c>
      <c r="V112" s="118">
        <f t="shared" si="89"/>
        <v>0</v>
      </c>
      <c r="W112" s="118">
        <f t="shared" si="90"/>
        <v>0</v>
      </c>
      <c r="X112" s="118">
        <f t="shared" si="91"/>
        <v>0</v>
      </c>
      <c r="Y112" s="79">
        <f t="shared" si="92"/>
        <v>7511.3579000504797</v>
      </c>
      <c r="Z112" s="79">
        <f t="shared" si="93"/>
        <v>0</v>
      </c>
      <c r="AA112" s="79">
        <f t="shared" si="94"/>
        <v>0</v>
      </c>
      <c r="AB112" s="79">
        <f t="shared" si="95"/>
        <v>0</v>
      </c>
      <c r="AC112" s="90">
        <f t="shared" si="96"/>
        <v>0</v>
      </c>
      <c r="AD112" s="90">
        <f t="shared" si="97"/>
        <v>0</v>
      </c>
      <c r="AE112" s="90">
        <f t="shared" si="98"/>
        <v>7511.3579000504797</v>
      </c>
      <c r="AF112" s="92">
        <f t="shared" si="99"/>
        <v>7305.4635761590243</v>
      </c>
      <c r="AG112" s="92">
        <f t="shared" si="100"/>
        <v>0</v>
      </c>
      <c r="AH112" s="92">
        <f t="shared" si="101"/>
        <v>0</v>
      </c>
      <c r="AI112" s="92">
        <f t="shared" si="102"/>
        <v>0</v>
      </c>
      <c r="AJ112" s="6">
        <f t="shared" si="103"/>
        <v>7511.3579000504797</v>
      </c>
      <c r="AK112" s="1">
        <f t="shared" si="104"/>
        <v>14816.821476209505</v>
      </c>
    </row>
    <row r="113" spans="1:37">
      <c r="A113" s="26">
        <v>4.28E-3</v>
      </c>
      <c r="B113" s="5">
        <f t="shared" si="72"/>
        <v>17035.16887638576</v>
      </c>
      <c r="C113" s="82" t="s">
        <v>155</v>
      </c>
      <c r="D113" s="146" t="s">
        <v>131</v>
      </c>
      <c r="E113" s="82" t="s">
        <v>73</v>
      </c>
      <c r="F113" s="119">
        <f t="shared" si="73"/>
        <v>2</v>
      </c>
      <c r="G113" s="119">
        <f t="shared" si="74"/>
        <v>2</v>
      </c>
      <c r="H113" s="7">
        <f t="shared" si="75"/>
        <v>0</v>
      </c>
      <c r="I113" s="7">
        <f t="shared" si="76"/>
        <v>8459.6928982725531</v>
      </c>
      <c r="J113" s="7">
        <f t="shared" si="77"/>
        <v>0</v>
      </c>
      <c r="K113" s="7">
        <f t="shared" si="78"/>
        <v>0</v>
      </c>
      <c r="L113" s="7">
        <f t="shared" si="79"/>
        <v>0</v>
      </c>
      <c r="M113" s="7">
        <f t="shared" si="80"/>
        <v>8575.471698113206</v>
      </c>
      <c r="N113" s="7">
        <f t="shared" si="81"/>
        <v>0</v>
      </c>
      <c r="O113" s="7">
        <f t="shared" si="82"/>
        <v>0</v>
      </c>
      <c r="P113" s="7">
        <f t="shared" si="83"/>
        <v>0</v>
      </c>
      <c r="Q113" s="7">
        <f t="shared" si="84"/>
        <v>0</v>
      </c>
      <c r="R113" s="7">
        <f t="shared" si="85"/>
        <v>0</v>
      </c>
      <c r="S113" s="7">
        <f t="shared" si="86"/>
        <v>0</v>
      </c>
      <c r="T113" s="7">
        <f t="shared" si="87"/>
        <v>0</v>
      </c>
      <c r="U113" s="118">
        <f t="shared" si="88"/>
        <v>0</v>
      </c>
      <c r="V113" s="118">
        <f t="shared" si="89"/>
        <v>0</v>
      </c>
      <c r="W113" s="118">
        <f t="shared" si="90"/>
        <v>0</v>
      </c>
      <c r="X113" s="118">
        <f t="shared" si="91"/>
        <v>0</v>
      </c>
      <c r="Y113" s="79">
        <f t="shared" si="92"/>
        <v>0</v>
      </c>
      <c r="Z113" s="79">
        <f t="shared" si="93"/>
        <v>0</v>
      </c>
      <c r="AA113" s="79">
        <f t="shared" si="94"/>
        <v>0</v>
      </c>
      <c r="AB113" s="79">
        <f t="shared" si="95"/>
        <v>0</v>
      </c>
      <c r="AC113" s="90">
        <f t="shared" si="96"/>
        <v>0</v>
      </c>
      <c r="AD113" s="90">
        <f t="shared" si="97"/>
        <v>0</v>
      </c>
      <c r="AE113" s="90">
        <f t="shared" si="98"/>
        <v>0</v>
      </c>
      <c r="AF113" s="92">
        <f t="shared" si="99"/>
        <v>8575.471698113206</v>
      </c>
      <c r="AG113" s="92">
        <f t="shared" si="100"/>
        <v>8459.6928982725531</v>
      </c>
      <c r="AH113" s="92">
        <f t="shared" si="101"/>
        <v>0</v>
      </c>
      <c r="AI113" s="92">
        <f t="shared" si="102"/>
        <v>0</v>
      </c>
      <c r="AJ113" s="6">
        <f t="shared" si="103"/>
        <v>0</v>
      </c>
      <c r="AK113" s="1">
        <f t="shared" si="104"/>
        <v>17035.164596385759</v>
      </c>
    </row>
    <row r="114" spans="1:37">
      <c r="A114" s="26">
        <v>4.2899999999999995E-3</v>
      </c>
      <c r="B114" s="5">
        <f t="shared" si="72"/>
        <v>6687.8046372923309</v>
      </c>
      <c r="C114" s="82" t="s">
        <v>164</v>
      </c>
      <c r="D114" s="146" t="s">
        <v>126</v>
      </c>
      <c r="E114" s="82" t="s">
        <v>73</v>
      </c>
      <c r="F114" s="119">
        <f t="shared" si="73"/>
        <v>1</v>
      </c>
      <c r="G114" s="119">
        <f t="shared" si="74"/>
        <v>1</v>
      </c>
      <c r="H114" s="7">
        <f t="shared" si="75"/>
        <v>0</v>
      </c>
      <c r="I114" s="7">
        <f t="shared" si="76"/>
        <v>0</v>
      </c>
      <c r="J114" s="7">
        <f t="shared" si="77"/>
        <v>6687.800347292331</v>
      </c>
      <c r="K114" s="7">
        <f t="shared" si="78"/>
        <v>0</v>
      </c>
      <c r="L114" s="7">
        <f t="shared" si="79"/>
        <v>0</v>
      </c>
      <c r="M114" s="7">
        <f t="shared" si="80"/>
        <v>0</v>
      </c>
      <c r="N114" s="7">
        <f t="shared" si="81"/>
        <v>0</v>
      </c>
      <c r="O114" s="7">
        <f t="shared" si="82"/>
        <v>0</v>
      </c>
      <c r="P114" s="7">
        <f t="shared" si="83"/>
        <v>0</v>
      </c>
      <c r="Q114" s="7">
        <f t="shared" si="84"/>
        <v>0</v>
      </c>
      <c r="R114" s="7">
        <f t="shared" si="85"/>
        <v>0</v>
      </c>
      <c r="S114" s="7">
        <f t="shared" si="86"/>
        <v>0</v>
      </c>
      <c r="T114" s="7">
        <f t="shared" si="87"/>
        <v>0</v>
      </c>
      <c r="U114" s="118">
        <f t="shared" si="88"/>
        <v>0</v>
      </c>
      <c r="V114" s="118">
        <f t="shared" si="89"/>
        <v>0</v>
      </c>
      <c r="W114" s="118">
        <f t="shared" si="90"/>
        <v>0</v>
      </c>
      <c r="X114" s="118">
        <f t="shared" si="91"/>
        <v>0</v>
      </c>
      <c r="Y114" s="79">
        <f t="shared" si="92"/>
        <v>0</v>
      </c>
      <c r="Z114" s="79">
        <f t="shared" si="93"/>
        <v>0</v>
      </c>
      <c r="AA114" s="79">
        <f t="shared" si="94"/>
        <v>0</v>
      </c>
      <c r="AB114" s="79">
        <f t="shared" si="95"/>
        <v>0</v>
      </c>
      <c r="AC114" s="90">
        <f t="shared" si="96"/>
        <v>0</v>
      </c>
      <c r="AD114" s="90">
        <f t="shared" si="97"/>
        <v>0</v>
      </c>
      <c r="AE114" s="90">
        <f t="shared" si="98"/>
        <v>0</v>
      </c>
      <c r="AF114" s="92">
        <f t="shared" si="99"/>
        <v>6687.800347292331</v>
      </c>
      <c r="AG114" s="92">
        <f t="shared" si="100"/>
        <v>0</v>
      </c>
      <c r="AH114" s="92">
        <f t="shared" si="101"/>
        <v>0</v>
      </c>
      <c r="AI114" s="92">
        <f t="shared" si="102"/>
        <v>0</v>
      </c>
      <c r="AJ114" s="6">
        <f t="shared" si="103"/>
        <v>0</v>
      </c>
      <c r="AK114" s="1">
        <f t="shared" si="104"/>
        <v>6687.800347292331</v>
      </c>
    </row>
    <row r="115" spans="1:37">
      <c r="A115" s="26">
        <v>4.3E-3</v>
      </c>
      <c r="B115" s="5">
        <f t="shared" si="72"/>
        <v>16695.32510302043</v>
      </c>
      <c r="C115" s="82" t="s">
        <v>168</v>
      </c>
      <c r="D115" s="146" t="s">
        <v>175</v>
      </c>
      <c r="E115" s="82" t="s">
        <v>73</v>
      </c>
      <c r="F115" s="119">
        <f t="shared" si="73"/>
        <v>2</v>
      </c>
      <c r="G115" s="119">
        <f t="shared" si="74"/>
        <v>2</v>
      </c>
      <c r="H115" s="7">
        <f t="shared" si="75"/>
        <v>0</v>
      </c>
      <c r="I115" s="7">
        <f t="shared" si="76"/>
        <v>0</v>
      </c>
      <c r="J115" s="7">
        <f t="shared" si="77"/>
        <v>0</v>
      </c>
      <c r="K115" s="7">
        <f t="shared" si="78"/>
        <v>9127.5167785234917</v>
      </c>
      <c r="L115" s="7">
        <f t="shared" si="79"/>
        <v>0</v>
      </c>
      <c r="M115" s="7">
        <f t="shared" si="80"/>
        <v>0</v>
      </c>
      <c r="N115" s="7">
        <f t="shared" si="81"/>
        <v>7567.804024496937</v>
      </c>
      <c r="O115" s="7">
        <f t="shared" si="82"/>
        <v>0</v>
      </c>
      <c r="P115" s="7">
        <f t="shared" si="83"/>
        <v>0</v>
      </c>
      <c r="Q115" s="7">
        <f t="shared" si="84"/>
        <v>0</v>
      </c>
      <c r="R115" s="7">
        <f t="shared" si="85"/>
        <v>0</v>
      </c>
      <c r="S115" s="7">
        <f t="shared" si="86"/>
        <v>0</v>
      </c>
      <c r="T115" s="7">
        <f t="shared" si="87"/>
        <v>0</v>
      </c>
      <c r="U115" s="118">
        <f t="shared" si="88"/>
        <v>0</v>
      </c>
      <c r="V115" s="118">
        <f t="shared" si="89"/>
        <v>0</v>
      </c>
      <c r="W115" s="118">
        <f t="shared" si="90"/>
        <v>0</v>
      </c>
      <c r="X115" s="118">
        <f t="shared" si="91"/>
        <v>0</v>
      </c>
      <c r="Y115" s="79">
        <f t="shared" si="92"/>
        <v>0</v>
      </c>
      <c r="Z115" s="79">
        <f t="shared" si="93"/>
        <v>0</v>
      </c>
      <c r="AA115" s="79">
        <f t="shared" si="94"/>
        <v>0</v>
      </c>
      <c r="AB115" s="79">
        <f t="shared" si="95"/>
        <v>0</v>
      </c>
      <c r="AC115" s="90">
        <f t="shared" si="96"/>
        <v>0</v>
      </c>
      <c r="AD115" s="90">
        <f t="shared" si="97"/>
        <v>0</v>
      </c>
      <c r="AE115" s="90">
        <f t="shared" si="98"/>
        <v>0</v>
      </c>
      <c r="AF115" s="92">
        <f t="shared" si="99"/>
        <v>9127.5167785234917</v>
      </c>
      <c r="AG115" s="92">
        <f t="shared" si="100"/>
        <v>7567.804024496937</v>
      </c>
      <c r="AH115" s="92">
        <f t="shared" si="101"/>
        <v>0</v>
      </c>
      <c r="AI115" s="92">
        <f t="shared" si="102"/>
        <v>0</v>
      </c>
      <c r="AJ115" s="6">
        <f t="shared" si="103"/>
        <v>0</v>
      </c>
      <c r="AK115" s="1">
        <f t="shared" si="104"/>
        <v>16695.32080302043</v>
      </c>
    </row>
    <row r="116" spans="1:37">
      <c r="A116" s="26">
        <v>4.3099999999999996E-3</v>
      </c>
      <c r="B116" s="5">
        <f t="shared" si="72"/>
        <v>7150.3723436487908</v>
      </c>
      <c r="C116" s="124" t="s">
        <v>172</v>
      </c>
      <c r="D116" s="146" t="s">
        <v>175</v>
      </c>
      <c r="E116" s="82" t="s">
        <v>73</v>
      </c>
      <c r="F116" s="119">
        <f t="shared" si="73"/>
        <v>1</v>
      </c>
      <c r="G116" s="119">
        <f t="shared" si="74"/>
        <v>1</v>
      </c>
      <c r="H116" s="7">
        <f t="shared" si="75"/>
        <v>0</v>
      </c>
      <c r="I116" s="7">
        <f t="shared" si="76"/>
        <v>0</v>
      </c>
      <c r="J116" s="7">
        <f t="shared" si="77"/>
        <v>0</v>
      </c>
      <c r="K116" s="7">
        <f t="shared" si="78"/>
        <v>7150.3680336487905</v>
      </c>
      <c r="L116" s="7">
        <f t="shared" si="79"/>
        <v>0</v>
      </c>
      <c r="M116" s="7">
        <f t="shared" si="80"/>
        <v>0</v>
      </c>
      <c r="N116" s="7">
        <f t="shared" si="81"/>
        <v>0</v>
      </c>
      <c r="O116" s="7">
        <f t="shared" si="82"/>
        <v>0</v>
      </c>
      <c r="P116" s="7">
        <f t="shared" si="83"/>
        <v>0</v>
      </c>
      <c r="Q116" s="7">
        <f t="shared" si="84"/>
        <v>0</v>
      </c>
      <c r="R116" s="7">
        <f t="shared" si="85"/>
        <v>0</v>
      </c>
      <c r="S116" s="7">
        <f t="shared" si="86"/>
        <v>0</v>
      </c>
      <c r="T116" s="7">
        <f t="shared" si="87"/>
        <v>0</v>
      </c>
      <c r="U116" s="118">
        <f t="shared" si="88"/>
        <v>0</v>
      </c>
      <c r="V116" s="118">
        <f t="shared" si="89"/>
        <v>0</v>
      </c>
      <c r="W116" s="118">
        <f t="shared" si="90"/>
        <v>0</v>
      </c>
      <c r="X116" s="118">
        <f t="shared" si="91"/>
        <v>0</v>
      </c>
      <c r="Y116" s="79">
        <f t="shared" si="92"/>
        <v>0</v>
      </c>
      <c r="Z116" s="79">
        <f t="shared" si="93"/>
        <v>0</v>
      </c>
      <c r="AA116" s="79">
        <f t="shared" si="94"/>
        <v>0</v>
      </c>
      <c r="AB116" s="79">
        <f t="shared" si="95"/>
        <v>0</v>
      </c>
      <c r="AC116" s="90">
        <f t="shared" si="96"/>
        <v>0</v>
      </c>
      <c r="AD116" s="90">
        <f t="shared" si="97"/>
        <v>0</v>
      </c>
      <c r="AE116" s="90">
        <f t="shared" si="98"/>
        <v>0</v>
      </c>
      <c r="AF116" s="92">
        <f t="shared" si="99"/>
        <v>7150.3680336487905</v>
      </c>
      <c r="AG116" s="92">
        <f t="shared" si="100"/>
        <v>0</v>
      </c>
      <c r="AH116" s="92">
        <f t="shared" si="101"/>
        <v>0</v>
      </c>
      <c r="AI116" s="92">
        <f t="shared" si="102"/>
        <v>0</v>
      </c>
      <c r="AJ116" s="6">
        <f t="shared" si="103"/>
        <v>0</v>
      </c>
      <c r="AK116" s="1">
        <f t="shared" si="104"/>
        <v>7150.3680336487905</v>
      </c>
    </row>
    <row r="117" spans="1:37">
      <c r="A117" s="26">
        <v>4.3200000000000001E-3</v>
      </c>
      <c r="B117" s="5">
        <f t="shared" si="72"/>
        <v>8854.1709866666661</v>
      </c>
      <c r="C117" s="82" t="s">
        <v>169</v>
      </c>
      <c r="D117" s="146" t="s">
        <v>175</v>
      </c>
      <c r="E117" s="82" t="s">
        <v>73</v>
      </c>
      <c r="F117" s="119">
        <f t="shared" si="73"/>
        <v>1</v>
      </c>
      <c r="G117" s="119">
        <f t="shared" si="74"/>
        <v>1</v>
      </c>
      <c r="H117" s="7">
        <f t="shared" si="75"/>
        <v>0</v>
      </c>
      <c r="I117" s="7">
        <f t="shared" si="76"/>
        <v>0</v>
      </c>
      <c r="J117" s="7">
        <f t="shared" si="77"/>
        <v>0</v>
      </c>
      <c r="K117" s="7">
        <f t="shared" si="78"/>
        <v>8854.1666666666661</v>
      </c>
      <c r="L117" s="7">
        <f t="shared" si="79"/>
        <v>0</v>
      </c>
      <c r="M117" s="7">
        <f t="shared" si="80"/>
        <v>0</v>
      </c>
      <c r="N117" s="7">
        <f t="shared" si="81"/>
        <v>0</v>
      </c>
      <c r="O117" s="7">
        <f t="shared" si="82"/>
        <v>0</v>
      </c>
      <c r="P117" s="7">
        <f t="shared" si="83"/>
        <v>0</v>
      </c>
      <c r="Q117" s="7">
        <f t="shared" si="84"/>
        <v>0</v>
      </c>
      <c r="R117" s="7">
        <f t="shared" si="85"/>
        <v>0</v>
      </c>
      <c r="S117" s="7">
        <f t="shared" si="86"/>
        <v>0</v>
      </c>
      <c r="T117" s="7">
        <f t="shared" si="87"/>
        <v>0</v>
      </c>
      <c r="U117" s="118">
        <f t="shared" si="88"/>
        <v>0</v>
      </c>
      <c r="V117" s="118">
        <f t="shared" si="89"/>
        <v>0</v>
      </c>
      <c r="W117" s="118">
        <f t="shared" si="90"/>
        <v>0</v>
      </c>
      <c r="X117" s="118">
        <f t="shared" si="91"/>
        <v>0</v>
      </c>
      <c r="Y117" s="79">
        <f t="shared" si="92"/>
        <v>0</v>
      </c>
      <c r="Z117" s="79">
        <f t="shared" si="93"/>
        <v>0</v>
      </c>
      <c r="AA117" s="79">
        <f t="shared" si="94"/>
        <v>0</v>
      </c>
      <c r="AB117" s="79">
        <f t="shared" si="95"/>
        <v>0</v>
      </c>
      <c r="AC117" s="90">
        <f t="shared" si="96"/>
        <v>0</v>
      </c>
      <c r="AD117" s="90">
        <f t="shared" si="97"/>
        <v>0</v>
      </c>
      <c r="AE117" s="90">
        <f t="shared" si="98"/>
        <v>0</v>
      </c>
      <c r="AF117" s="92">
        <f t="shared" si="99"/>
        <v>8854.1666666666661</v>
      </c>
      <c r="AG117" s="92">
        <f t="shared" si="100"/>
        <v>0</v>
      </c>
      <c r="AH117" s="92">
        <f t="shared" si="101"/>
        <v>0</v>
      </c>
      <c r="AI117" s="92">
        <f t="shared" si="102"/>
        <v>0</v>
      </c>
      <c r="AJ117" s="6">
        <f t="shared" si="103"/>
        <v>0</v>
      </c>
      <c r="AK117" s="1">
        <f t="shared" si="104"/>
        <v>8854.1666666666661</v>
      </c>
    </row>
    <row r="118" spans="1:37">
      <c r="A118" s="26">
        <v>4.3299999999999996E-3</v>
      </c>
      <c r="B118" s="5">
        <f t="shared" si="72"/>
        <v>24251.276499571828</v>
      </c>
      <c r="C118" s="82" t="s">
        <v>171</v>
      </c>
      <c r="D118" s="82" t="s">
        <v>176</v>
      </c>
      <c r="E118" s="82" t="s">
        <v>73</v>
      </c>
      <c r="F118" s="119">
        <f t="shared" si="73"/>
        <v>3</v>
      </c>
      <c r="G118" s="119">
        <f t="shared" si="74"/>
        <v>3</v>
      </c>
      <c r="H118" s="7">
        <f t="shared" si="75"/>
        <v>0</v>
      </c>
      <c r="I118" s="7">
        <f t="shared" si="76"/>
        <v>0</v>
      </c>
      <c r="J118" s="7">
        <f t="shared" si="77"/>
        <v>0</v>
      </c>
      <c r="K118" s="7">
        <f t="shared" si="78"/>
        <v>7643.3121019108285</v>
      </c>
      <c r="L118" s="7">
        <f t="shared" si="79"/>
        <v>0</v>
      </c>
      <c r="M118" s="7">
        <f t="shared" si="80"/>
        <v>8408.8806660499522</v>
      </c>
      <c r="N118" s="7">
        <f t="shared" si="81"/>
        <v>0</v>
      </c>
      <c r="O118" s="7">
        <f t="shared" si="82"/>
        <v>8199.0794016110485</v>
      </c>
      <c r="P118" s="7">
        <f t="shared" si="83"/>
        <v>0</v>
      </c>
      <c r="Q118" s="7">
        <f t="shared" si="84"/>
        <v>0</v>
      </c>
      <c r="R118" s="7">
        <f t="shared" si="85"/>
        <v>0</v>
      </c>
      <c r="S118" s="7">
        <f t="shared" si="86"/>
        <v>0</v>
      </c>
      <c r="T118" s="7">
        <f t="shared" si="87"/>
        <v>0</v>
      </c>
      <c r="U118" s="118">
        <f t="shared" si="88"/>
        <v>0</v>
      </c>
      <c r="V118" s="118">
        <f t="shared" si="89"/>
        <v>0</v>
      </c>
      <c r="W118" s="118">
        <f t="shared" si="90"/>
        <v>0</v>
      </c>
      <c r="X118" s="118">
        <f t="shared" si="91"/>
        <v>0</v>
      </c>
      <c r="Y118" s="79">
        <f t="shared" si="92"/>
        <v>0</v>
      </c>
      <c r="Z118" s="79">
        <f t="shared" si="93"/>
        <v>0</v>
      </c>
      <c r="AA118" s="79">
        <f t="shared" si="94"/>
        <v>0</v>
      </c>
      <c r="AB118" s="79">
        <f t="shared" si="95"/>
        <v>0</v>
      </c>
      <c r="AC118" s="90">
        <f t="shared" si="96"/>
        <v>0</v>
      </c>
      <c r="AD118" s="90">
        <f t="shared" si="97"/>
        <v>0</v>
      </c>
      <c r="AE118" s="90">
        <f t="shared" si="98"/>
        <v>0</v>
      </c>
      <c r="AF118" s="92">
        <f t="shared" si="99"/>
        <v>8408.8806660499522</v>
      </c>
      <c r="AG118" s="92">
        <f t="shared" si="100"/>
        <v>8199.0794016110485</v>
      </c>
      <c r="AH118" s="92">
        <f t="shared" si="101"/>
        <v>7643.3121019108285</v>
      </c>
      <c r="AI118" s="92">
        <f t="shared" si="102"/>
        <v>0</v>
      </c>
      <c r="AJ118" s="6">
        <f t="shared" si="103"/>
        <v>0</v>
      </c>
      <c r="AK118" s="1">
        <f t="shared" si="104"/>
        <v>24251.272169571828</v>
      </c>
    </row>
    <row r="119" spans="1:37">
      <c r="A119" s="26">
        <v>4.3400000000000001E-3</v>
      </c>
      <c r="B119" s="5">
        <f t="shared" si="72"/>
        <v>8596.717361491781</v>
      </c>
      <c r="C119" s="82" t="s">
        <v>170</v>
      </c>
      <c r="D119" s="146" t="s">
        <v>175</v>
      </c>
      <c r="E119" s="82" t="s">
        <v>73</v>
      </c>
      <c r="F119" s="119">
        <f t="shared" si="73"/>
        <v>1</v>
      </c>
      <c r="G119" s="119">
        <f t="shared" si="74"/>
        <v>1</v>
      </c>
      <c r="H119" s="7">
        <f t="shared" si="75"/>
        <v>0</v>
      </c>
      <c r="I119" s="7">
        <f t="shared" si="76"/>
        <v>0</v>
      </c>
      <c r="J119" s="7">
        <f t="shared" si="77"/>
        <v>0</v>
      </c>
      <c r="K119" s="7">
        <f t="shared" si="78"/>
        <v>8596.7130214917815</v>
      </c>
      <c r="L119" s="7">
        <f t="shared" si="79"/>
        <v>0</v>
      </c>
      <c r="M119" s="7">
        <f t="shared" si="80"/>
        <v>0</v>
      </c>
      <c r="N119" s="7">
        <f t="shared" si="81"/>
        <v>0</v>
      </c>
      <c r="O119" s="7">
        <f t="shared" si="82"/>
        <v>0</v>
      </c>
      <c r="P119" s="7">
        <f t="shared" si="83"/>
        <v>0</v>
      </c>
      <c r="Q119" s="7">
        <f t="shared" si="84"/>
        <v>0</v>
      </c>
      <c r="R119" s="7">
        <f t="shared" si="85"/>
        <v>0</v>
      </c>
      <c r="S119" s="7">
        <f t="shared" si="86"/>
        <v>0</v>
      </c>
      <c r="T119" s="7">
        <f t="shared" si="87"/>
        <v>0</v>
      </c>
      <c r="U119" s="118">
        <f t="shared" si="88"/>
        <v>0</v>
      </c>
      <c r="V119" s="118">
        <f t="shared" si="89"/>
        <v>0</v>
      </c>
      <c r="W119" s="118">
        <f t="shared" si="90"/>
        <v>0</v>
      </c>
      <c r="X119" s="118">
        <f t="shared" si="91"/>
        <v>0</v>
      </c>
      <c r="Y119" s="79">
        <f t="shared" si="92"/>
        <v>0</v>
      </c>
      <c r="Z119" s="79">
        <f t="shared" si="93"/>
        <v>0</v>
      </c>
      <c r="AA119" s="79">
        <f t="shared" si="94"/>
        <v>0</v>
      </c>
      <c r="AB119" s="79">
        <f t="shared" si="95"/>
        <v>0</v>
      </c>
      <c r="AC119" s="90">
        <f t="shared" si="96"/>
        <v>0</v>
      </c>
      <c r="AD119" s="90">
        <f t="shared" si="97"/>
        <v>0</v>
      </c>
      <c r="AE119" s="90">
        <f t="shared" si="98"/>
        <v>0</v>
      </c>
      <c r="AF119" s="92">
        <f t="shared" si="99"/>
        <v>8596.7130214917815</v>
      </c>
      <c r="AG119" s="92">
        <f t="shared" si="100"/>
        <v>0</v>
      </c>
      <c r="AH119" s="92">
        <f t="shared" si="101"/>
        <v>0</v>
      </c>
      <c r="AI119" s="92">
        <f t="shared" si="102"/>
        <v>0</v>
      </c>
      <c r="AJ119" s="6">
        <f t="shared" si="103"/>
        <v>0</v>
      </c>
      <c r="AK119" s="1">
        <f t="shared" si="104"/>
        <v>8596.7130214917815</v>
      </c>
    </row>
    <row r="120" spans="1:37">
      <c r="A120" s="26">
        <v>4.3499999999999997E-3</v>
      </c>
      <c r="B120" s="5">
        <f t="shared" si="72"/>
        <v>6874.0998637481907</v>
      </c>
      <c r="C120" s="82" t="s">
        <v>183</v>
      </c>
      <c r="D120" s="82" t="s">
        <v>198</v>
      </c>
      <c r="E120" s="82" t="s">
        <v>73</v>
      </c>
      <c r="F120" s="119">
        <f t="shared" si="73"/>
        <v>1</v>
      </c>
      <c r="G120" s="119">
        <f t="shared" si="74"/>
        <v>1</v>
      </c>
      <c r="H120" s="7">
        <f t="shared" si="75"/>
        <v>0</v>
      </c>
      <c r="I120" s="7">
        <f t="shared" si="76"/>
        <v>0</v>
      </c>
      <c r="J120" s="7">
        <f t="shared" si="77"/>
        <v>0</v>
      </c>
      <c r="K120" s="7">
        <f t="shared" si="78"/>
        <v>0</v>
      </c>
      <c r="L120" s="7">
        <f t="shared" si="79"/>
        <v>0</v>
      </c>
      <c r="M120" s="7">
        <f t="shared" si="80"/>
        <v>0</v>
      </c>
      <c r="N120" s="7">
        <f t="shared" si="81"/>
        <v>6874.0955137481906</v>
      </c>
      <c r="O120" s="7">
        <f t="shared" si="82"/>
        <v>0</v>
      </c>
      <c r="P120" s="7">
        <f t="shared" si="83"/>
        <v>0</v>
      </c>
      <c r="Q120" s="7">
        <f t="shared" si="84"/>
        <v>0</v>
      </c>
      <c r="R120" s="7">
        <f t="shared" si="85"/>
        <v>0</v>
      </c>
      <c r="S120" s="7">
        <f t="shared" si="86"/>
        <v>0</v>
      </c>
      <c r="T120" s="7">
        <f t="shared" si="87"/>
        <v>0</v>
      </c>
      <c r="U120" s="118">
        <f t="shared" si="88"/>
        <v>0</v>
      </c>
      <c r="V120" s="118">
        <f t="shared" si="89"/>
        <v>0</v>
      </c>
      <c r="W120" s="118">
        <f t="shared" si="90"/>
        <v>0</v>
      </c>
      <c r="X120" s="118">
        <f t="shared" si="91"/>
        <v>0</v>
      </c>
      <c r="Y120" s="79">
        <f t="shared" si="92"/>
        <v>0</v>
      </c>
      <c r="Z120" s="79">
        <f t="shared" si="93"/>
        <v>0</v>
      </c>
      <c r="AA120" s="79">
        <f t="shared" si="94"/>
        <v>0</v>
      </c>
      <c r="AB120" s="79">
        <f t="shared" si="95"/>
        <v>0</v>
      </c>
      <c r="AC120" s="90">
        <f t="shared" si="96"/>
        <v>0</v>
      </c>
      <c r="AD120" s="90">
        <f t="shared" si="97"/>
        <v>0</v>
      </c>
      <c r="AE120" s="90">
        <f t="shared" si="98"/>
        <v>0</v>
      </c>
      <c r="AF120" s="92">
        <f t="shared" si="99"/>
        <v>6874.0955137481906</v>
      </c>
      <c r="AG120" s="92">
        <f t="shared" si="100"/>
        <v>0</v>
      </c>
      <c r="AH120" s="92">
        <f t="shared" si="101"/>
        <v>0</v>
      </c>
      <c r="AI120" s="92">
        <f t="shared" si="102"/>
        <v>0</v>
      </c>
      <c r="AJ120" s="6">
        <f t="shared" si="103"/>
        <v>0</v>
      </c>
      <c r="AK120" s="1">
        <f t="shared" si="104"/>
        <v>6874.0955137481906</v>
      </c>
    </row>
    <row r="121" spans="1:37">
      <c r="A121" s="26">
        <v>4.3600000000000002E-3</v>
      </c>
      <c r="B121" s="5">
        <f t="shared" si="72"/>
        <v>6583.5109435065842</v>
      </c>
      <c r="C121" s="82" t="s">
        <v>184</v>
      </c>
      <c r="D121" s="82" t="s">
        <v>198</v>
      </c>
      <c r="E121" s="82" t="s">
        <v>73</v>
      </c>
      <c r="F121" s="119">
        <f t="shared" si="73"/>
        <v>1</v>
      </c>
      <c r="G121" s="119">
        <f t="shared" si="74"/>
        <v>1</v>
      </c>
      <c r="H121" s="7">
        <f t="shared" si="75"/>
        <v>0</v>
      </c>
      <c r="I121" s="7">
        <f t="shared" si="76"/>
        <v>0</v>
      </c>
      <c r="J121" s="7">
        <f t="shared" si="77"/>
        <v>0</v>
      </c>
      <c r="K121" s="7">
        <f t="shared" si="78"/>
        <v>0</v>
      </c>
      <c r="L121" s="7">
        <f t="shared" si="79"/>
        <v>0</v>
      </c>
      <c r="M121" s="7">
        <f t="shared" si="80"/>
        <v>0</v>
      </c>
      <c r="N121" s="7">
        <f t="shared" si="81"/>
        <v>6583.5065835065843</v>
      </c>
      <c r="O121" s="7">
        <f t="shared" si="82"/>
        <v>0</v>
      </c>
      <c r="P121" s="7">
        <f t="shared" si="83"/>
        <v>0</v>
      </c>
      <c r="Q121" s="7">
        <f t="shared" si="84"/>
        <v>0</v>
      </c>
      <c r="R121" s="7">
        <f t="shared" si="85"/>
        <v>0</v>
      </c>
      <c r="S121" s="7">
        <f t="shared" si="86"/>
        <v>0</v>
      </c>
      <c r="T121" s="7">
        <f t="shared" si="87"/>
        <v>0</v>
      </c>
      <c r="U121" s="118">
        <f t="shared" si="88"/>
        <v>0</v>
      </c>
      <c r="V121" s="118">
        <f t="shared" si="89"/>
        <v>0</v>
      </c>
      <c r="W121" s="118">
        <f t="shared" si="90"/>
        <v>0</v>
      </c>
      <c r="X121" s="118">
        <f t="shared" si="91"/>
        <v>0</v>
      </c>
      <c r="Y121" s="79">
        <f t="shared" si="92"/>
        <v>0</v>
      </c>
      <c r="Z121" s="79">
        <f t="shared" si="93"/>
        <v>0</v>
      </c>
      <c r="AA121" s="79">
        <f t="shared" si="94"/>
        <v>0</v>
      </c>
      <c r="AB121" s="79">
        <f t="shared" si="95"/>
        <v>0</v>
      </c>
      <c r="AC121" s="90">
        <f t="shared" si="96"/>
        <v>0</v>
      </c>
      <c r="AD121" s="90">
        <f t="shared" si="97"/>
        <v>0</v>
      </c>
      <c r="AE121" s="90">
        <f t="shared" si="98"/>
        <v>0</v>
      </c>
      <c r="AF121" s="92">
        <f t="shared" si="99"/>
        <v>6583.5065835065843</v>
      </c>
      <c r="AG121" s="92">
        <f t="shared" si="100"/>
        <v>0</v>
      </c>
      <c r="AH121" s="92">
        <f t="shared" si="101"/>
        <v>0</v>
      </c>
      <c r="AI121" s="92">
        <f t="shared" si="102"/>
        <v>0</v>
      </c>
      <c r="AJ121" s="6">
        <f t="shared" si="103"/>
        <v>0</v>
      </c>
      <c r="AK121" s="1">
        <f t="shared" si="104"/>
        <v>6583.5065835065843</v>
      </c>
    </row>
    <row r="122" spans="1:37">
      <c r="A122" s="26">
        <v>4.3699999999999998E-3</v>
      </c>
      <c r="B122" s="5">
        <f t="shared" si="72"/>
        <v>6547.213191502412</v>
      </c>
      <c r="C122" s="82" t="s">
        <v>185</v>
      </c>
      <c r="D122" s="82" t="s">
        <v>130</v>
      </c>
      <c r="E122" s="82" t="s">
        <v>73</v>
      </c>
      <c r="F122" s="119">
        <f t="shared" si="73"/>
        <v>1</v>
      </c>
      <c r="G122" s="119">
        <f t="shared" si="74"/>
        <v>1</v>
      </c>
      <c r="H122" s="7">
        <f t="shared" si="75"/>
        <v>0</v>
      </c>
      <c r="I122" s="7">
        <f t="shared" si="76"/>
        <v>0</v>
      </c>
      <c r="J122" s="7">
        <f t="shared" si="77"/>
        <v>0</v>
      </c>
      <c r="K122" s="7">
        <f t="shared" si="78"/>
        <v>0</v>
      </c>
      <c r="L122" s="7">
        <f t="shared" si="79"/>
        <v>0</v>
      </c>
      <c r="M122" s="7">
        <f t="shared" si="80"/>
        <v>0</v>
      </c>
      <c r="N122" s="7">
        <f t="shared" si="81"/>
        <v>6547.2088215024123</v>
      </c>
      <c r="O122" s="7">
        <f t="shared" si="82"/>
        <v>0</v>
      </c>
      <c r="P122" s="7">
        <f t="shared" si="83"/>
        <v>0</v>
      </c>
      <c r="Q122" s="7">
        <f t="shared" si="84"/>
        <v>0</v>
      </c>
      <c r="R122" s="7">
        <f t="shared" si="85"/>
        <v>0</v>
      </c>
      <c r="S122" s="7">
        <f t="shared" si="86"/>
        <v>0</v>
      </c>
      <c r="T122" s="7">
        <f t="shared" si="87"/>
        <v>0</v>
      </c>
      <c r="U122" s="118">
        <f t="shared" si="88"/>
        <v>0</v>
      </c>
      <c r="V122" s="118">
        <f t="shared" si="89"/>
        <v>0</v>
      </c>
      <c r="W122" s="118">
        <f t="shared" si="90"/>
        <v>0</v>
      </c>
      <c r="X122" s="118">
        <f t="shared" si="91"/>
        <v>0</v>
      </c>
      <c r="Y122" s="79">
        <f t="shared" si="92"/>
        <v>0</v>
      </c>
      <c r="Z122" s="79">
        <f t="shared" si="93"/>
        <v>0</v>
      </c>
      <c r="AA122" s="79">
        <f t="shared" si="94"/>
        <v>0</v>
      </c>
      <c r="AB122" s="79">
        <f t="shared" si="95"/>
        <v>0</v>
      </c>
      <c r="AC122" s="90">
        <f t="shared" si="96"/>
        <v>0</v>
      </c>
      <c r="AD122" s="90">
        <f t="shared" si="97"/>
        <v>0</v>
      </c>
      <c r="AE122" s="90">
        <f t="shared" si="98"/>
        <v>0</v>
      </c>
      <c r="AF122" s="92">
        <f t="shared" si="99"/>
        <v>6547.2088215024123</v>
      </c>
      <c r="AG122" s="92">
        <f t="shared" si="100"/>
        <v>0</v>
      </c>
      <c r="AH122" s="92">
        <f t="shared" si="101"/>
        <v>0</v>
      </c>
      <c r="AI122" s="92">
        <f t="shared" si="102"/>
        <v>0</v>
      </c>
      <c r="AJ122" s="6">
        <f t="shared" si="103"/>
        <v>0</v>
      </c>
      <c r="AK122" s="1">
        <f t="shared" si="104"/>
        <v>6547.2088215024123</v>
      </c>
    </row>
    <row r="123" spans="1:37">
      <c r="A123" s="26">
        <v>4.3800000000000002E-3</v>
      </c>
      <c r="B123" s="5">
        <f t="shared" si="72"/>
        <v>8119.6624996581204</v>
      </c>
      <c r="C123" s="82" t="s">
        <v>181</v>
      </c>
      <c r="D123" s="146" t="s">
        <v>175</v>
      </c>
      <c r="E123" s="82" t="s">
        <v>73</v>
      </c>
      <c r="F123" s="119">
        <f t="shared" si="73"/>
        <v>1</v>
      </c>
      <c r="G123" s="119">
        <f t="shared" si="74"/>
        <v>1</v>
      </c>
      <c r="H123" s="7">
        <f t="shared" si="75"/>
        <v>0</v>
      </c>
      <c r="I123" s="7">
        <f t="shared" si="76"/>
        <v>0</v>
      </c>
      <c r="J123" s="7">
        <f t="shared" si="77"/>
        <v>0</v>
      </c>
      <c r="K123" s="7">
        <f t="shared" si="78"/>
        <v>0</v>
      </c>
      <c r="L123" s="7">
        <f t="shared" si="79"/>
        <v>0</v>
      </c>
      <c r="M123" s="7">
        <f t="shared" si="80"/>
        <v>0</v>
      </c>
      <c r="N123" s="7">
        <f t="shared" si="81"/>
        <v>8119.6581196581201</v>
      </c>
      <c r="O123" s="7">
        <f t="shared" si="82"/>
        <v>0</v>
      </c>
      <c r="P123" s="7">
        <f t="shared" si="83"/>
        <v>0</v>
      </c>
      <c r="Q123" s="7">
        <f t="shared" si="84"/>
        <v>0</v>
      </c>
      <c r="R123" s="7">
        <f t="shared" si="85"/>
        <v>0</v>
      </c>
      <c r="S123" s="7">
        <f t="shared" si="86"/>
        <v>0</v>
      </c>
      <c r="T123" s="7">
        <f t="shared" si="87"/>
        <v>0</v>
      </c>
      <c r="U123" s="118">
        <f t="shared" si="88"/>
        <v>0</v>
      </c>
      <c r="V123" s="118">
        <f t="shared" si="89"/>
        <v>0</v>
      </c>
      <c r="W123" s="118">
        <f t="shared" si="90"/>
        <v>0</v>
      </c>
      <c r="X123" s="118">
        <f t="shared" si="91"/>
        <v>0</v>
      </c>
      <c r="Y123" s="79">
        <f t="shared" si="92"/>
        <v>0</v>
      </c>
      <c r="Z123" s="79">
        <f t="shared" si="93"/>
        <v>0</v>
      </c>
      <c r="AA123" s="79">
        <f t="shared" si="94"/>
        <v>0</v>
      </c>
      <c r="AB123" s="79">
        <f t="shared" si="95"/>
        <v>0</v>
      </c>
      <c r="AC123" s="90">
        <f t="shared" si="96"/>
        <v>0</v>
      </c>
      <c r="AD123" s="90">
        <f t="shared" si="97"/>
        <v>0</v>
      </c>
      <c r="AE123" s="90">
        <f t="shared" si="98"/>
        <v>0</v>
      </c>
      <c r="AF123" s="92">
        <f t="shared" si="99"/>
        <v>8119.6581196581201</v>
      </c>
      <c r="AG123" s="92">
        <f t="shared" si="100"/>
        <v>0</v>
      </c>
      <c r="AH123" s="92">
        <f t="shared" si="101"/>
        <v>0</v>
      </c>
      <c r="AI123" s="92">
        <f t="shared" si="102"/>
        <v>0</v>
      </c>
      <c r="AJ123" s="6">
        <f t="shared" si="103"/>
        <v>0</v>
      </c>
      <c r="AK123" s="1">
        <f t="shared" si="104"/>
        <v>8119.6581196581201</v>
      </c>
    </row>
    <row r="124" spans="1:37">
      <c r="A124" s="26">
        <v>4.3899999999999998E-3</v>
      </c>
      <c r="B124" s="5">
        <f t="shared" si="72"/>
        <v>7124.1138763142108</v>
      </c>
      <c r="C124" s="82" t="s">
        <v>182</v>
      </c>
      <c r="D124" s="146" t="s">
        <v>175</v>
      </c>
      <c r="E124" s="82" t="s">
        <v>73</v>
      </c>
      <c r="F124" s="119">
        <f t="shared" si="73"/>
        <v>1</v>
      </c>
      <c r="G124" s="119">
        <f t="shared" si="74"/>
        <v>1</v>
      </c>
      <c r="H124" s="7">
        <f t="shared" si="75"/>
        <v>0</v>
      </c>
      <c r="I124" s="7">
        <f t="shared" si="76"/>
        <v>0</v>
      </c>
      <c r="J124" s="7">
        <f t="shared" si="77"/>
        <v>0</v>
      </c>
      <c r="K124" s="7">
        <f t="shared" si="78"/>
        <v>0</v>
      </c>
      <c r="L124" s="7">
        <f t="shared" si="79"/>
        <v>0</v>
      </c>
      <c r="M124" s="7">
        <f t="shared" si="80"/>
        <v>0</v>
      </c>
      <c r="N124" s="7">
        <f t="shared" si="81"/>
        <v>7124.1094863142107</v>
      </c>
      <c r="O124" s="7">
        <f t="shared" si="82"/>
        <v>0</v>
      </c>
      <c r="P124" s="7">
        <f t="shared" si="83"/>
        <v>0</v>
      </c>
      <c r="Q124" s="7">
        <f t="shared" si="84"/>
        <v>0</v>
      </c>
      <c r="R124" s="7">
        <f t="shared" si="85"/>
        <v>0</v>
      </c>
      <c r="S124" s="7">
        <f t="shared" si="86"/>
        <v>0</v>
      </c>
      <c r="T124" s="7">
        <f t="shared" si="87"/>
        <v>0</v>
      </c>
      <c r="U124" s="118">
        <f t="shared" si="88"/>
        <v>0</v>
      </c>
      <c r="V124" s="118">
        <f t="shared" si="89"/>
        <v>0</v>
      </c>
      <c r="W124" s="118">
        <f t="shared" si="90"/>
        <v>0</v>
      </c>
      <c r="X124" s="118">
        <f t="shared" si="91"/>
        <v>0</v>
      </c>
      <c r="Y124" s="79">
        <f t="shared" si="92"/>
        <v>0</v>
      </c>
      <c r="Z124" s="79">
        <f t="shared" si="93"/>
        <v>0</v>
      </c>
      <c r="AA124" s="79">
        <f t="shared" si="94"/>
        <v>0</v>
      </c>
      <c r="AB124" s="79">
        <f t="shared" si="95"/>
        <v>0</v>
      </c>
      <c r="AC124" s="90">
        <f t="shared" si="96"/>
        <v>0</v>
      </c>
      <c r="AD124" s="90">
        <f t="shared" si="97"/>
        <v>0</v>
      </c>
      <c r="AE124" s="90">
        <f t="shared" si="98"/>
        <v>0</v>
      </c>
      <c r="AF124" s="92">
        <f t="shared" si="99"/>
        <v>7124.1094863142107</v>
      </c>
      <c r="AG124" s="92">
        <f t="shared" si="100"/>
        <v>0</v>
      </c>
      <c r="AH124" s="92">
        <f t="shared" si="101"/>
        <v>0</v>
      </c>
      <c r="AI124" s="92">
        <f t="shared" si="102"/>
        <v>0</v>
      </c>
      <c r="AJ124" s="6">
        <f t="shared" si="103"/>
        <v>0</v>
      </c>
      <c r="AK124" s="1">
        <f t="shared" si="104"/>
        <v>7124.1094863142107</v>
      </c>
    </row>
    <row r="125" spans="1:37">
      <c r="A125" s="26">
        <v>4.4000000000000003E-3</v>
      </c>
      <c r="B125" s="5">
        <f t="shared" si="72"/>
        <v>8286.239586873291</v>
      </c>
      <c r="C125" s="82" t="s">
        <v>199</v>
      </c>
      <c r="D125" s="82" t="s">
        <v>200</v>
      </c>
      <c r="E125" s="82" t="s">
        <v>73</v>
      </c>
      <c r="F125" s="119">
        <f t="shared" si="73"/>
        <v>1</v>
      </c>
      <c r="G125" s="119">
        <f t="shared" si="74"/>
        <v>1</v>
      </c>
      <c r="H125" s="7">
        <f t="shared" si="75"/>
        <v>0</v>
      </c>
      <c r="I125" s="7">
        <f t="shared" si="76"/>
        <v>0</v>
      </c>
      <c r="J125" s="7">
        <f t="shared" si="77"/>
        <v>0</v>
      </c>
      <c r="K125" s="7">
        <f t="shared" si="78"/>
        <v>0</v>
      </c>
      <c r="L125" s="7">
        <f t="shared" si="79"/>
        <v>0</v>
      </c>
      <c r="M125" s="7">
        <f t="shared" si="80"/>
        <v>8286.2351868732912</v>
      </c>
      <c r="N125" s="7">
        <f t="shared" si="81"/>
        <v>0</v>
      </c>
      <c r="O125" s="7">
        <f t="shared" si="82"/>
        <v>0</v>
      </c>
      <c r="P125" s="7">
        <f t="shared" si="83"/>
        <v>0</v>
      </c>
      <c r="Q125" s="7">
        <f t="shared" si="84"/>
        <v>0</v>
      </c>
      <c r="R125" s="7">
        <f t="shared" si="85"/>
        <v>0</v>
      </c>
      <c r="S125" s="7">
        <f t="shared" si="86"/>
        <v>0</v>
      </c>
      <c r="T125" s="7">
        <f t="shared" si="87"/>
        <v>0</v>
      </c>
      <c r="U125" s="118">
        <f t="shared" si="88"/>
        <v>0</v>
      </c>
      <c r="V125" s="118">
        <f t="shared" si="89"/>
        <v>0</v>
      </c>
      <c r="W125" s="118">
        <f t="shared" si="90"/>
        <v>0</v>
      </c>
      <c r="X125" s="118">
        <f t="shared" si="91"/>
        <v>0</v>
      </c>
      <c r="Y125" s="79">
        <f t="shared" si="92"/>
        <v>0</v>
      </c>
      <c r="Z125" s="79">
        <f t="shared" si="93"/>
        <v>0</v>
      </c>
      <c r="AA125" s="79">
        <f t="shared" si="94"/>
        <v>0</v>
      </c>
      <c r="AB125" s="79">
        <f t="shared" si="95"/>
        <v>0</v>
      </c>
      <c r="AC125" s="90">
        <f t="shared" si="96"/>
        <v>0</v>
      </c>
      <c r="AD125" s="90">
        <f t="shared" si="97"/>
        <v>0</v>
      </c>
      <c r="AE125" s="90">
        <f t="shared" si="98"/>
        <v>0</v>
      </c>
      <c r="AF125" s="92">
        <f t="shared" si="99"/>
        <v>8286.2351868732912</v>
      </c>
      <c r="AG125" s="92">
        <f t="shared" si="100"/>
        <v>0</v>
      </c>
      <c r="AH125" s="92">
        <f t="shared" si="101"/>
        <v>0</v>
      </c>
      <c r="AI125" s="92">
        <f t="shared" si="102"/>
        <v>0</v>
      </c>
      <c r="AJ125" s="6">
        <f t="shared" si="103"/>
        <v>0</v>
      </c>
      <c r="AK125" s="1">
        <f t="shared" si="104"/>
        <v>8286.2351868732912</v>
      </c>
    </row>
    <row r="126" spans="1:37">
      <c r="A126" s="26">
        <v>4.4099999999999999E-3</v>
      </c>
      <c r="B126" s="5">
        <f t="shared" si="72"/>
        <v>8280.0741369029638</v>
      </c>
      <c r="C126" s="82" t="s">
        <v>201</v>
      </c>
      <c r="D126" s="82" t="s">
        <v>203</v>
      </c>
      <c r="E126" s="82" t="s">
        <v>73</v>
      </c>
      <c r="F126" s="119">
        <f t="shared" si="73"/>
        <v>1</v>
      </c>
      <c r="G126" s="119">
        <f t="shared" si="74"/>
        <v>1</v>
      </c>
      <c r="H126" s="7">
        <f t="shared" si="75"/>
        <v>0</v>
      </c>
      <c r="I126" s="7">
        <f t="shared" si="76"/>
        <v>0</v>
      </c>
      <c r="J126" s="7">
        <f t="shared" si="77"/>
        <v>0</v>
      </c>
      <c r="K126" s="7">
        <f t="shared" si="78"/>
        <v>0</v>
      </c>
      <c r="L126" s="7">
        <f t="shared" si="79"/>
        <v>0</v>
      </c>
      <c r="M126" s="7">
        <f t="shared" si="80"/>
        <v>0</v>
      </c>
      <c r="N126" s="7">
        <f t="shared" si="81"/>
        <v>0</v>
      </c>
      <c r="O126" s="7">
        <f t="shared" si="82"/>
        <v>8280.0697269029642</v>
      </c>
      <c r="P126" s="7">
        <f t="shared" si="83"/>
        <v>0</v>
      </c>
      <c r="Q126" s="7">
        <f t="shared" si="84"/>
        <v>0</v>
      </c>
      <c r="R126" s="7">
        <f t="shared" si="85"/>
        <v>0</v>
      </c>
      <c r="S126" s="7">
        <f t="shared" si="86"/>
        <v>0</v>
      </c>
      <c r="T126" s="7">
        <f t="shared" si="87"/>
        <v>0</v>
      </c>
      <c r="U126" s="118">
        <f t="shared" si="88"/>
        <v>0</v>
      </c>
      <c r="V126" s="118">
        <f t="shared" si="89"/>
        <v>0</v>
      </c>
      <c r="W126" s="118">
        <f t="shared" si="90"/>
        <v>0</v>
      </c>
      <c r="X126" s="118">
        <f t="shared" si="91"/>
        <v>0</v>
      </c>
      <c r="Y126" s="79">
        <f t="shared" si="92"/>
        <v>0</v>
      </c>
      <c r="Z126" s="79">
        <f t="shared" si="93"/>
        <v>0</v>
      </c>
      <c r="AA126" s="79">
        <f t="shared" si="94"/>
        <v>0</v>
      </c>
      <c r="AB126" s="79">
        <f t="shared" si="95"/>
        <v>0</v>
      </c>
      <c r="AC126" s="90">
        <f t="shared" si="96"/>
        <v>0</v>
      </c>
      <c r="AD126" s="90">
        <f t="shared" si="97"/>
        <v>0</v>
      </c>
      <c r="AE126" s="90">
        <f t="shared" si="98"/>
        <v>0</v>
      </c>
      <c r="AF126" s="92">
        <f t="shared" si="99"/>
        <v>8280.0697269029642</v>
      </c>
      <c r="AG126" s="92">
        <f t="shared" si="100"/>
        <v>0</v>
      </c>
      <c r="AH126" s="92">
        <f t="shared" si="101"/>
        <v>0</v>
      </c>
      <c r="AI126" s="92">
        <f t="shared" si="102"/>
        <v>0</v>
      </c>
      <c r="AJ126" s="6">
        <f t="shared" si="103"/>
        <v>0</v>
      </c>
      <c r="AK126" s="1">
        <f t="shared" si="104"/>
        <v>8280.0697269029642</v>
      </c>
    </row>
    <row r="127" spans="1:37">
      <c r="A127" s="26">
        <v>4.4200000000000003E-3</v>
      </c>
      <c r="B127" s="5">
        <f t="shared" si="72"/>
        <v>4.4200000000000003E-3</v>
      </c>
      <c r="C127" s="82"/>
      <c r="D127" s="82"/>
      <c r="E127" s="82" t="s">
        <v>73</v>
      </c>
      <c r="F127" s="119">
        <f t="shared" si="73"/>
        <v>0</v>
      </c>
      <c r="G127" s="119">
        <f t="shared" si="74"/>
        <v>0</v>
      </c>
      <c r="H127" s="7">
        <f t="shared" si="75"/>
        <v>0</v>
      </c>
      <c r="I127" s="7">
        <f t="shared" si="76"/>
        <v>0</v>
      </c>
      <c r="J127" s="7">
        <f t="shared" si="77"/>
        <v>0</v>
      </c>
      <c r="K127" s="7">
        <f t="shared" si="78"/>
        <v>0</v>
      </c>
      <c r="L127" s="7">
        <f t="shared" si="79"/>
        <v>0</v>
      </c>
      <c r="M127" s="7">
        <f t="shared" si="80"/>
        <v>0</v>
      </c>
      <c r="N127" s="7">
        <f t="shared" si="81"/>
        <v>0</v>
      </c>
      <c r="O127" s="7">
        <f t="shared" si="82"/>
        <v>0</v>
      </c>
      <c r="P127" s="7">
        <f t="shared" si="83"/>
        <v>0</v>
      </c>
      <c r="Q127" s="7">
        <f t="shared" si="84"/>
        <v>0</v>
      </c>
      <c r="R127" s="7">
        <f t="shared" si="85"/>
        <v>0</v>
      </c>
      <c r="S127" s="7">
        <f t="shared" si="86"/>
        <v>0</v>
      </c>
      <c r="T127" s="7">
        <f t="shared" si="87"/>
        <v>0</v>
      </c>
      <c r="U127" s="118">
        <f t="shared" si="88"/>
        <v>0</v>
      </c>
      <c r="V127" s="118">
        <f t="shared" si="89"/>
        <v>0</v>
      </c>
      <c r="W127" s="118">
        <f t="shared" si="90"/>
        <v>0</v>
      </c>
      <c r="X127" s="118">
        <f t="shared" si="91"/>
        <v>0</v>
      </c>
      <c r="Y127" s="79">
        <f t="shared" si="92"/>
        <v>0</v>
      </c>
      <c r="Z127" s="79">
        <f t="shared" si="93"/>
        <v>0</v>
      </c>
      <c r="AA127" s="79">
        <f t="shared" si="94"/>
        <v>0</v>
      </c>
      <c r="AB127" s="79">
        <f t="shared" si="95"/>
        <v>0</v>
      </c>
      <c r="AC127" s="90">
        <f t="shared" si="96"/>
        <v>0</v>
      </c>
      <c r="AD127" s="90">
        <f t="shared" si="97"/>
        <v>0</v>
      </c>
      <c r="AE127" s="90">
        <f t="shared" si="98"/>
        <v>0</v>
      </c>
      <c r="AF127" s="92">
        <f t="shared" si="99"/>
        <v>0</v>
      </c>
      <c r="AG127" s="92">
        <f t="shared" si="100"/>
        <v>0</v>
      </c>
      <c r="AH127" s="92">
        <f t="shared" si="101"/>
        <v>0</v>
      </c>
      <c r="AI127" s="92">
        <f t="shared" si="102"/>
        <v>0</v>
      </c>
      <c r="AJ127" s="6">
        <f t="shared" si="103"/>
        <v>0</v>
      </c>
      <c r="AK127" s="1">
        <f t="shared" si="104"/>
        <v>0</v>
      </c>
    </row>
    <row r="128" spans="1:37">
      <c r="A128" s="26">
        <v>4.4299999999999999E-3</v>
      </c>
      <c r="B128" s="5">
        <f t="shared" ref="B128:B159" si="105">AK128+A128</f>
        <v>4.4299999999999999E-3</v>
      </c>
      <c r="C128" s="82"/>
      <c r="D128" s="82"/>
      <c r="E128" s="82" t="s">
        <v>73</v>
      </c>
      <c r="F128" s="119">
        <f t="shared" si="73"/>
        <v>0</v>
      </c>
      <c r="G128" s="119">
        <f t="shared" si="74"/>
        <v>0</v>
      </c>
      <c r="H128" s="7">
        <f t="shared" si="75"/>
        <v>0</v>
      </c>
      <c r="I128" s="7">
        <f t="shared" si="76"/>
        <v>0</v>
      </c>
      <c r="J128" s="7">
        <f t="shared" si="77"/>
        <v>0</v>
      </c>
      <c r="K128" s="7">
        <f t="shared" si="78"/>
        <v>0</v>
      </c>
      <c r="L128" s="7">
        <f t="shared" si="79"/>
        <v>0</v>
      </c>
      <c r="M128" s="7">
        <f t="shared" si="80"/>
        <v>0</v>
      </c>
      <c r="N128" s="7">
        <f t="shared" si="81"/>
        <v>0</v>
      </c>
      <c r="O128" s="7">
        <f t="shared" si="82"/>
        <v>0</v>
      </c>
      <c r="P128" s="7">
        <f t="shared" si="83"/>
        <v>0</v>
      </c>
      <c r="Q128" s="7">
        <f t="shared" si="84"/>
        <v>0</v>
      </c>
      <c r="R128" s="7">
        <f t="shared" si="85"/>
        <v>0</v>
      </c>
      <c r="S128" s="7">
        <f t="shared" si="86"/>
        <v>0</v>
      </c>
      <c r="T128" s="7">
        <f t="shared" si="87"/>
        <v>0</v>
      </c>
      <c r="U128" s="118">
        <f t="shared" si="88"/>
        <v>0</v>
      </c>
      <c r="V128" s="118">
        <f t="shared" si="89"/>
        <v>0</v>
      </c>
      <c r="W128" s="118">
        <f t="shared" si="90"/>
        <v>0</v>
      </c>
      <c r="X128" s="118">
        <f t="shared" si="91"/>
        <v>0</v>
      </c>
      <c r="Y128" s="79">
        <f t="shared" si="92"/>
        <v>0</v>
      </c>
      <c r="Z128" s="79">
        <f t="shared" si="93"/>
        <v>0</v>
      </c>
      <c r="AA128" s="79">
        <f t="shared" si="94"/>
        <v>0</v>
      </c>
      <c r="AB128" s="79">
        <f t="shared" si="95"/>
        <v>0</v>
      </c>
      <c r="AC128" s="90">
        <f t="shared" ref="AC128:AC159" si="106">LARGE(H128:T128,5)</f>
        <v>0</v>
      </c>
      <c r="AD128" s="90">
        <f t="shared" si="97"/>
        <v>0</v>
      </c>
      <c r="AE128" s="90">
        <f t="shared" si="98"/>
        <v>0</v>
      </c>
      <c r="AF128" s="92">
        <f t="shared" ref="AF128:AF159" si="107">LARGE(H128:T128,1)</f>
        <v>0</v>
      </c>
      <c r="AG128" s="92">
        <f t="shared" ref="AG128:AG159" si="108">LARGE(H128:T128,2)</f>
        <v>0</v>
      </c>
      <c r="AH128" s="92">
        <f t="shared" ref="AH128:AH159" si="109">LARGE(H128:T128,3)</f>
        <v>0</v>
      </c>
      <c r="AI128" s="92">
        <f t="shared" ref="AI128:AI159" si="110">LARGE(H128:T128,4)</f>
        <v>0</v>
      </c>
      <c r="AJ128" s="6">
        <f t="shared" si="103"/>
        <v>0</v>
      </c>
      <c r="AK128" s="1">
        <f t="shared" si="104"/>
        <v>0</v>
      </c>
    </row>
    <row r="129" spans="1:37">
      <c r="A129" s="26">
        <v>4.4400000000000004E-3</v>
      </c>
      <c r="B129" s="5">
        <f t="shared" si="105"/>
        <v>4.4400000000000004E-3</v>
      </c>
      <c r="C129" s="82"/>
      <c r="D129" s="82"/>
      <c r="E129" s="82" t="s">
        <v>73</v>
      </c>
      <c r="F129" s="119">
        <f t="shared" si="73"/>
        <v>0</v>
      </c>
      <c r="G129" s="119">
        <f t="shared" si="74"/>
        <v>0</v>
      </c>
      <c r="H129" s="7">
        <f t="shared" si="75"/>
        <v>0</v>
      </c>
      <c r="I129" s="7">
        <f t="shared" si="76"/>
        <v>0</v>
      </c>
      <c r="J129" s="7">
        <f t="shared" si="77"/>
        <v>0</v>
      </c>
      <c r="K129" s="7">
        <f t="shared" si="78"/>
        <v>0</v>
      </c>
      <c r="L129" s="7">
        <f t="shared" si="79"/>
        <v>0</v>
      </c>
      <c r="M129" s="7">
        <f t="shared" si="80"/>
        <v>0</v>
      </c>
      <c r="N129" s="7">
        <f t="shared" si="81"/>
        <v>0</v>
      </c>
      <c r="O129" s="7">
        <f t="shared" si="82"/>
        <v>0</v>
      </c>
      <c r="P129" s="7">
        <f t="shared" si="83"/>
        <v>0</v>
      </c>
      <c r="Q129" s="7">
        <f t="shared" si="84"/>
        <v>0</v>
      </c>
      <c r="R129" s="7">
        <f t="shared" si="85"/>
        <v>0</v>
      </c>
      <c r="S129" s="7">
        <f t="shared" si="86"/>
        <v>0</v>
      </c>
      <c r="T129" s="7">
        <f t="shared" si="87"/>
        <v>0</v>
      </c>
      <c r="U129" s="118">
        <f t="shared" si="88"/>
        <v>0</v>
      </c>
      <c r="V129" s="118">
        <f t="shared" si="89"/>
        <v>0</v>
      </c>
      <c r="W129" s="118">
        <f t="shared" si="90"/>
        <v>0</v>
      </c>
      <c r="X129" s="118">
        <f t="shared" si="91"/>
        <v>0</v>
      </c>
      <c r="Y129" s="79">
        <f t="shared" si="92"/>
        <v>0</v>
      </c>
      <c r="Z129" s="79">
        <f t="shared" si="93"/>
        <v>0</v>
      </c>
      <c r="AA129" s="79">
        <f t="shared" si="94"/>
        <v>0</v>
      </c>
      <c r="AB129" s="79">
        <f t="shared" si="95"/>
        <v>0</v>
      </c>
      <c r="AC129" s="90">
        <f t="shared" si="106"/>
        <v>0</v>
      </c>
      <c r="AD129" s="90">
        <f t="shared" si="97"/>
        <v>0</v>
      </c>
      <c r="AE129" s="90">
        <f t="shared" si="98"/>
        <v>0</v>
      </c>
      <c r="AF129" s="92">
        <f t="shared" si="107"/>
        <v>0</v>
      </c>
      <c r="AG129" s="92">
        <f t="shared" si="108"/>
        <v>0</v>
      </c>
      <c r="AH129" s="92">
        <f t="shared" si="109"/>
        <v>0</v>
      </c>
      <c r="AI129" s="92">
        <f t="shared" si="110"/>
        <v>0</v>
      </c>
      <c r="AJ129" s="6">
        <f t="shared" si="103"/>
        <v>0</v>
      </c>
      <c r="AK129" s="1">
        <f t="shared" si="104"/>
        <v>0</v>
      </c>
    </row>
    <row r="130" spans="1:37">
      <c r="A130" s="26">
        <v>4.45E-3</v>
      </c>
      <c r="B130" s="5">
        <f t="shared" si="105"/>
        <v>4.45E-3</v>
      </c>
      <c r="C130" s="82"/>
      <c r="D130" s="82"/>
      <c r="E130" s="82" t="s">
        <v>73</v>
      </c>
      <c r="F130" s="119">
        <f t="shared" si="73"/>
        <v>0</v>
      </c>
      <c r="G130" s="119">
        <f t="shared" si="74"/>
        <v>0</v>
      </c>
      <c r="H130" s="7">
        <f t="shared" si="75"/>
        <v>0</v>
      </c>
      <c r="I130" s="7">
        <f t="shared" si="76"/>
        <v>0</v>
      </c>
      <c r="J130" s="7">
        <f t="shared" si="77"/>
        <v>0</v>
      </c>
      <c r="K130" s="7">
        <f t="shared" si="78"/>
        <v>0</v>
      </c>
      <c r="L130" s="7">
        <f t="shared" si="79"/>
        <v>0</v>
      </c>
      <c r="M130" s="7">
        <f t="shared" si="80"/>
        <v>0</v>
      </c>
      <c r="N130" s="7">
        <f t="shared" si="81"/>
        <v>0</v>
      </c>
      <c r="O130" s="7">
        <f t="shared" si="82"/>
        <v>0</v>
      </c>
      <c r="P130" s="7">
        <f t="shared" si="83"/>
        <v>0</v>
      </c>
      <c r="Q130" s="7">
        <f t="shared" si="84"/>
        <v>0</v>
      </c>
      <c r="R130" s="7">
        <f t="shared" si="85"/>
        <v>0</v>
      </c>
      <c r="S130" s="7">
        <f t="shared" si="86"/>
        <v>0</v>
      </c>
      <c r="T130" s="7">
        <f t="shared" si="87"/>
        <v>0</v>
      </c>
      <c r="U130" s="118">
        <f t="shared" si="88"/>
        <v>0</v>
      </c>
      <c r="V130" s="118">
        <f t="shared" si="89"/>
        <v>0</v>
      </c>
      <c r="W130" s="118">
        <f t="shared" si="90"/>
        <v>0</v>
      </c>
      <c r="X130" s="118">
        <f t="shared" si="91"/>
        <v>0</v>
      </c>
      <c r="Y130" s="79">
        <f t="shared" si="92"/>
        <v>0</v>
      </c>
      <c r="Z130" s="79">
        <f t="shared" si="93"/>
        <v>0</v>
      </c>
      <c r="AA130" s="79">
        <f t="shared" si="94"/>
        <v>0</v>
      </c>
      <c r="AB130" s="79">
        <f t="shared" si="95"/>
        <v>0</v>
      </c>
      <c r="AC130" s="90">
        <f t="shared" si="106"/>
        <v>0</v>
      </c>
      <c r="AD130" s="90">
        <f t="shared" si="97"/>
        <v>0</v>
      </c>
      <c r="AE130" s="90">
        <f t="shared" si="98"/>
        <v>0</v>
      </c>
      <c r="AF130" s="92">
        <f t="shared" si="107"/>
        <v>0</v>
      </c>
      <c r="AG130" s="92">
        <f t="shared" si="108"/>
        <v>0</v>
      </c>
      <c r="AH130" s="92">
        <f t="shared" si="109"/>
        <v>0</v>
      </c>
      <c r="AI130" s="92">
        <f t="shared" si="110"/>
        <v>0</v>
      </c>
      <c r="AJ130" s="6">
        <f t="shared" si="103"/>
        <v>0</v>
      </c>
      <c r="AK130" s="1">
        <f t="shared" si="104"/>
        <v>0</v>
      </c>
    </row>
    <row r="131" spans="1:37">
      <c r="A131" s="26">
        <v>4.4599999999999996E-3</v>
      </c>
      <c r="B131" s="5">
        <f t="shared" si="105"/>
        <v>4.4599999999999996E-3</v>
      </c>
      <c r="C131" s="82"/>
      <c r="D131" s="82"/>
      <c r="E131" s="82" t="s">
        <v>73</v>
      </c>
      <c r="F131" s="119">
        <f t="shared" si="73"/>
        <v>0</v>
      </c>
      <c r="G131" s="119">
        <f t="shared" si="74"/>
        <v>0</v>
      </c>
      <c r="H131" s="7">
        <f t="shared" si="75"/>
        <v>0</v>
      </c>
      <c r="I131" s="7">
        <f t="shared" si="76"/>
        <v>0</v>
      </c>
      <c r="J131" s="7">
        <f t="shared" si="77"/>
        <v>0</v>
      </c>
      <c r="K131" s="7">
        <f t="shared" si="78"/>
        <v>0</v>
      </c>
      <c r="L131" s="7">
        <f t="shared" si="79"/>
        <v>0</v>
      </c>
      <c r="M131" s="7">
        <f t="shared" si="80"/>
        <v>0</v>
      </c>
      <c r="N131" s="7">
        <f t="shared" si="81"/>
        <v>0</v>
      </c>
      <c r="O131" s="7">
        <f t="shared" si="82"/>
        <v>0</v>
      </c>
      <c r="P131" s="7">
        <f t="shared" si="83"/>
        <v>0</v>
      </c>
      <c r="Q131" s="7">
        <f t="shared" si="84"/>
        <v>0</v>
      </c>
      <c r="R131" s="7">
        <f t="shared" si="85"/>
        <v>0</v>
      </c>
      <c r="S131" s="7">
        <f t="shared" si="86"/>
        <v>0</v>
      </c>
      <c r="T131" s="7">
        <f t="shared" si="87"/>
        <v>0</v>
      </c>
      <c r="U131" s="118">
        <f t="shared" si="88"/>
        <v>0</v>
      </c>
      <c r="V131" s="118">
        <f t="shared" si="89"/>
        <v>0</v>
      </c>
      <c r="W131" s="118">
        <f t="shared" si="90"/>
        <v>0</v>
      </c>
      <c r="X131" s="118">
        <f t="shared" si="91"/>
        <v>0</v>
      </c>
      <c r="Y131" s="79">
        <f t="shared" si="92"/>
        <v>0</v>
      </c>
      <c r="Z131" s="79">
        <f t="shared" si="93"/>
        <v>0</v>
      </c>
      <c r="AA131" s="79">
        <f t="shared" si="94"/>
        <v>0</v>
      </c>
      <c r="AB131" s="79">
        <f t="shared" si="95"/>
        <v>0</v>
      </c>
      <c r="AC131" s="90">
        <f t="shared" si="106"/>
        <v>0</v>
      </c>
      <c r="AD131" s="90">
        <f t="shared" si="97"/>
        <v>0</v>
      </c>
      <c r="AE131" s="90">
        <f t="shared" si="98"/>
        <v>0</v>
      </c>
      <c r="AF131" s="92">
        <f t="shared" si="107"/>
        <v>0</v>
      </c>
      <c r="AG131" s="92">
        <f t="shared" si="108"/>
        <v>0</v>
      </c>
      <c r="AH131" s="92">
        <f t="shared" si="109"/>
        <v>0</v>
      </c>
      <c r="AI131" s="92">
        <f t="shared" si="110"/>
        <v>0</v>
      </c>
      <c r="AJ131" s="6">
        <f t="shared" si="103"/>
        <v>0</v>
      </c>
      <c r="AK131" s="1">
        <f t="shared" si="104"/>
        <v>0</v>
      </c>
    </row>
    <row r="132" spans="1:37">
      <c r="A132" s="26">
        <v>4.47E-3</v>
      </c>
      <c r="B132" s="5">
        <f t="shared" si="105"/>
        <v>4.47E-3</v>
      </c>
      <c r="C132" s="82"/>
      <c r="D132" s="82"/>
      <c r="E132" s="82" t="s">
        <v>73</v>
      </c>
      <c r="F132" s="119">
        <f t="shared" si="73"/>
        <v>0</v>
      </c>
      <c r="G132" s="119">
        <f t="shared" si="74"/>
        <v>0</v>
      </c>
      <c r="H132" s="7">
        <f t="shared" si="75"/>
        <v>0</v>
      </c>
      <c r="I132" s="7">
        <f t="shared" si="76"/>
        <v>0</v>
      </c>
      <c r="J132" s="7">
        <f t="shared" si="77"/>
        <v>0</v>
      </c>
      <c r="K132" s="7">
        <f t="shared" si="78"/>
        <v>0</v>
      </c>
      <c r="L132" s="7">
        <f t="shared" si="79"/>
        <v>0</v>
      </c>
      <c r="M132" s="7">
        <f t="shared" si="80"/>
        <v>0</v>
      </c>
      <c r="N132" s="7">
        <f t="shared" si="81"/>
        <v>0</v>
      </c>
      <c r="O132" s="7">
        <f t="shared" si="82"/>
        <v>0</v>
      </c>
      <c r="P132" s="7">
        <f t="shared" si="83"/>
        <v>0</v>
      </c>
      <c r="Q132" s="7">
        <f t="shared" si="84"/>
        <v>0</v>
      </c>
      <c r="R132" s="7">
        <f t="shared" si="85"/>
        <v>0</v>
      </c>
      <c r="S132" s="7">
        <f t="shared" si="86"/>
        <v>0</v>
      </c>
      <c r="T132" s="7">
        <f t="shared" si="87"/>
        <v>0</v>
      </c>
      <c r="U132" s="118">
        <f t="shared" si="88"/>
        <v>0</v>
      </c>
      <c r="V132" s="118">
        <f t="shared" si="89"/>
        <v>0</v>
      </c>
      <c r="W132" s="118">
        <f t="shared" si="90"/>
        <v>0</v>
      </c>
      <c r="X132" s="118">
        <f t="shared" si="91"/>
        <v>0</v>
      </c>
      <c r="Y132" s="79">
        <f t="shared" si="92"/>
        <v>0</v>
      </c>
      <c r="Z132" s="79">
        <f t="shared" si="93"/>
        <v>0</v>
      </c>
      <c r="AA132" s="79">
        <f t="shared" si="94"/>
        <v>0</v>
      </c>
      <c r="AB132" s="79">
        <f t="shared" si="95"/>
        <v>0</v>
      </c>
      <c r="AC132" s="90">
        <f t="shared" si="106"/>
        <v>0</v>
      </c>
      <c r="AD132" s="90">
        <f t="shared" si="97"/>
        <v>0</v>
      </c>
      <c r="AE132" s="90">
        <f t="shared" si="98"/>
        <v>0</v>
      </c>
      <c r="AF132" s="92">
        <f t="shared" si="107"/>
        <v>0</v>
      </c>
      <c r="AG132" s="92">
        <f t="shared" si="108"/>
        <v>0</v>
      </c>
      <c r="AH132" s="92">
        <f t="shared" si="109"/>
        <v>0</v>
      </c>
      <c r="AI132" s="92">
        <f t="shared" si="110"/>
        <v>0</v>
      </c>
      <c r="AJ132" s="6">
        <f t="shared" si="103"/>
        <v>0</v>
      </c>
      <c r="AK132" s="1">
        <f t="shared" si="104"/>
        <v>0</v>
      </c>
    </row>
    <row r="133" spans="1:37">
      <c r="A133" s="26">
        <v>4.4799999999999996E-3</v>
      </c>
      <c r="B133" s="5">
        <f t="shared" si="105"/>
        <v>4.4799999999999996E-3</v>
      </c>
      <c r="C133" s="82"/>
      <c r="D133" s="82"/>
      <c r="E133" s="82" t="s">
        <v>73</v>
      </c>
      <c r="F133" s="119">
        <f t="shared" si="73"/>
        <v>0</v>
      </c>
      <c r="G133" s="119">
        <f t="shared" si="74"/>
        <v>0</v>
      </c>
      <c r="H133" s="7">
        <f t="shared" si="75"/>
        <v>0</v>
      </c>
      <c r="I133" s="7">
        <f t="shared" si="76"/>
        <v>0</v>
      </c>
      <c r="J133" s="7">
        <f t="shared" si="77"/>
        <v>0</v>
      </c>
      <c r="K133" s="7">
        <f t="shared" si="78"/>
        <v>0</v>
      </c>
      <c r="L133" s="7">
        <f t="shared" si="79"/>
        <v>0</v>
      </c>
      <c r="M133" s="7">
        <f t="shared" si="80"/>
        <v>0</v>
      </c>
      <c r="N133" s="7">
        <f t="shared" si="81"/>
        <v>0</v>
      </c>
      <c r="O133" s="7">
        <f t="shared" si="82"/>
        <v>0</v>
      </c>
      <c r="P133" s="7">
        <f t="shared" si="83"/>
        <v>0</v>
      </c>
      <c r="Q133" s="7">
        <f t="shared" si="84"/>
        <v>0</v>
      </c>
      <c r="R133" s="7">
        <f t="shared" si="85"/>
        <v>0</v>
      </c>
      <c r="S133" s="7">
        <f t="shared" si="86"/>
        <v>0</v>
      </c>
      <c r="T133" s="7">
        <f t="shared" si="87"/>
        <v>0</v>
      </c>
      <c r="U133" s="118">
        <f t="shared" si="88"/>
        <v>0</v>
      </c>
      <c r="V133" s="118">
        <f t="shared" si="89"/>
        <v>0</v>
      </c>
      <c r="W133" s="118">
        <f t="shared" si="90"/>
        <v>0</v>
      </c>
      <c r="X133" s="118">
        <f t="shared" si="91"/>
        <v>0</v>
      </c>
      <c r="Y133" s="79">
        <f t="shared" si="92"/>
        <v>0</v>
      </c>
      <c r="Z133" s="79">
        <f t="shared" si="93"/>
        <v>0</v>
      </c>
      <c r="AA133" s="79">
        <f t="shared" si="94"/>
        <v>0</v>
      </c>
      <c r="AB133" s="79">
        <f t="shared" si="95"/>
        <v>0</v>
      </c>
      <c r="AC133" s="90">
        <f t="shared" si="106"/>
        <v>0</v>
      </c>
      <c r="AD133" s="90">
        <f t="shared" si="97"/>
        <v>0</v>
      </c>
      <c r="AE133" s="90">
        <f t="shared" si="98"/>
        <v>0</v>
      </c>
      <c r="AF133" s="92">
        <f t="shared" si="107"/>
        <v>0</v>
      </c>
      <c r="AG133" s="92">
        <f t="shared" si="108"/>
        <v>0</v>
      </c>
      <c r="AH133" s="92">
        <f t="shared" si="109"/>
        <v>0</v>
      </c>
      <c r="AI133" s="92">
        <f t="shared" si="110"/>
        <v>0</v>
      </c>
      <c r="AJ133" s="6">
        <f t="shared" si="103"/>
        <v>0</v>
      </c>
      <c r="AK133" s="1">
        <f t="shared" si="104"/>
        <v>0</v>
      </c>
    </row>
    <row r="134" spans="1:37">
      <c r="A134" s="26">
        <v>4.4900000000000001E-3</v>
      </c>
      <c r="B134" s="5">
        <f t="shared" si="105"/>
        <v>4.4900000000000001E-3</v>
      </c>
      <c r="C134" s="82"/>
      <c r="D134" s="82"/>
      <c r="E134" s="82" t="s">
        <v>73</v>
      </c>
      <c r="F134" s="119">
        <f t="shared" si="73"/>
        <v>0</v>
      </c>
      <c r="G134" s="119">
        <f t="shared" si="74"/>
        <v>0</v>
      </c>
      <c r="H134" s="7">
        <f t="shared" si="75"/>
        <v>0</v>
      </c>
      <c r="I134" s="7">
        <f t="shared" si="76"/>
        <v>0</v>
      </c>
      <c r="J134" s="7">
        <f t="shared" si="77"/>
        <v>0</v>
      </c>
      <c r="K134" s="7">
        <f t="shared" si="78"/>
        <v>0</v>
      </c>
      <c r="L134" s="7">
        <f t="shared" si="79"/>
        <v>0</v>
      </c>
      <c r="M134" s="7">
        <f t="shared" si="80"/>
        <v>0</v>
      </c>
      <c r="N134" s="7">
        <f t="shared" si="81"/>
        <v>0</v>
      </c>
      <c r="O134" s="7">
        <f t="shared" si="82"/>
        <v>0</v>
      </c>
      <c r="P134" s="7">
        <f t="shared" si="83"/>
        <v>0</v>
      </c>
      <c r="Q134" s="7">
        <f t="shared" si="84"/>
        <v>0</v>
      </c>
      <c r="R134" s="7">
        <f t="shared" si="85"/>
        <v>0</v>
      </c>
      <c r="S134" s="7">
        <f t="shared" si="86"/>
        <v>0</v>
      </c>
      <c r="T134" s="7">
        <f t="shared" si="87"/>
        <v>0</v>
      </c>
      <c r="U134" s="118">
        <f t="shared" si="88"/>
        <v>0</v>
      </c>
      <c r="V134" s="118">
        <f t="shared" si="89"/>
        <v>0</v>
      </c>
      <c r="W134" s="118">
        <f t="shared" si="90"/>
        <v>0</v>
      </c>
      <c r="X134" s="118">
        <f t="shared" si="91"/>
        <v>0</v>
      </c>
      <c r="Y134" s="79">
        <f t="shared" si="92"/>
        <v>0</v>
      </c>
      <c r="Z134" s="79">
        <f t="shared" si="93"/>
        <v>0</v>
      </c>
      <c r="AA134" s="79">
        <f t="shared" si="94"/>
        <v>0</v>
      </c>
      <c r="AB134" s="79">
        <f t="shared" si="95"/>
        <v>0</v>
      </c>
      <c r="AC134" s="90">
        <f t="shared" si="106"/>
        <v>0</v>
      </c>
      <c r="AD134" s="90">
        <f t="shared" si="97"/>
        <v>0</v>
      </c>
      <c r="AE134" s="90">
        <f t="shared" si="98"/>
        <v>0</v>
      </c>
      <c r="AF134" s="92">
        <f t="shared" si="107"/>
        <v>0</v>
      </c>
      <c r="AG134" s="92">
        <f t="shared" si="108"/>
        <v>0</v>
      </c>
      <c r="AH134" s="92">
        <f t="shared" si="109"/>
        <v>0</v>
      </c>
      <c r="AI134" s="92">
        <f t="shared" si="110"/>
        <v>0</v>
      </c>
      <c r="AJ134" s="6">
        <f t="shared" si="103"/>
        <v>0</v>
      </c>
      <c r="AK134" s="1">
        <f t="shared" si="104"/>
        <v>0</v>
      </c>
    </row>
    <row r="135" spans="1:37">
      <c r="A135" s="26">
        <v>4.4999999999999997E-3</v>
      </c>
      <c r="B135" s="5">
        <f t="shared" si="105"/>
        <v>4.4999999999999997E-3</v>
      </c>
      <c r="C135" s="82"/>
      <c r="D135" s="82"/>
      <c r="E135" s="82" t="s">
        <v>73</v>
      </c>
      <c r="F135" s="119">
        <f t="shared" si="73"/>
        <v>0</v>
      </c>
      <c r="G135" s="119">
        <f t="shared" si="74"/>
        <v>0</v>
      </c>
      <c r="H135" s="7">
        <f t="shared" si="75"/>
        <v>0</v>
      </c>
      <c r="I135" s="7">
        <f t="shared" si="76"/>
        <v>0</v>
      </c>
      <c r="J135" s="7">
        <f t="shared" si="77"/>
        <v>0</v>
      </c>
      <c r="K135" s="7">
        <f t="shared" si="78"/>
        <v>0</v>
      </c>
      <c r="L135" s="7">
        <f t="shared" si="79"/>
        <v>0</v>
      </c>
      <c r="M135" s="7">
        <f t="shared" si="80"/>
        <v>0</v>
      </c>
      <c r="N135" s="7">
        <f t="shared" si="81"/>
        <v>0</v>
      </c>
      <c r="O135" s="7">
        <f t="shared" si="82"/>
        <v>0</v>
      </c>
      <c r="P135" s="7">
        <f t="shared" si="83"/>
        <v>0</v>
      </c>
      <c r="Q135" s="7">
        <f t="shared" si="84"/>
        <v>0</v>
      </c>
      <c r="R135" s="7">
        <f t="shared" si="85"/>
        <v>0</v>
      </c>
      <c r="S135" s="7">
        <f t="shared" si="86"/>
        <v>0</v>
      </c>
      <c r="T135" s="7">
        <f t="shared" si="87"/>
        <v>0</v>
      </c>
      <c r="U135" s="118">
        <f t="shared" si="88"/>
        <v>0</v>
      </c>
      <c r="V135" s="118">
        <f t="shared" si="89"/>
        <v>0</v>
      </c>
      <c r="W135" s="118">
        <f t="shared" si="90"/>
        <v>0</v>
      </c>
      <c r="X135" s="118">
        <f t="shared" si="91"/>
        <v>0</v>
      </c>
      <c r="Y135" s="79">
        <f t="shared" si="92"/>
        <v>0</v>
      </c>
      <c r="Z135" s="79">
        <f t="shared" si="93"/>
        <v>0</v>
      </c>
      <c r="AA135" s="79">
        <f t="shared" si="94"/>
        <v>0</v>
      </c>
      <c r="AB135" s="79">
        <f t="shared" si="95"/>
        <v>0</v>
      </c>
      <c r="AC135" s="90">
        <f t="shared" si="106"/>
        <v>0</v>
      </c>
      <c r="AD135" s="90">
        <f t="shared" si="97"/>
        <v>0</v>
      </c>
      <c r="AE135" s="90">
        <f t="shared" si="98"/>
        <v>0</v>
      </c>
      <c r="AF135" s="92">
        <f t="shared" si="107"/>
        <v>0</v>
      </c>
      <c r="AG135" s="92">
        <f t="shared" si="108"/>
        <v>0</v>
      </c>
      <c r="AH135" s="92">
        <f t="shared" si="109"/>
        <v>0</v>
      </c>
      <c r="AI135" s="92">
        <f t="shared" si="110"/>
        <v>0</v>
      </c>
      <c r="AJ135" s="6">
        <f t="shared" si="103"/>
        <v>0</v>
      </c>
      <c r="AK135" s="1">
        <f t="shared" si="104"/>
        <v>0</v>
      </c>
    </row>
    <row r="136" spans="1:37">
      <c r="A136" s="26">
        <v>4.5100000000000001E-3</v>
      </c>
      <c r="B136" s="5">
        <f t="shared" si="105"/>
        <v>4.5100000000000001E-3</v>
      </c>
      <c r="C136" s="82"/>
      <c r="D136" s="82"/>
      <c r="E136" s="82" t="s">
        <v>73</v>
      </c>
      <c r="F136" s="119">
        <f t="shared" si="73"/>
        <v>0</v>
      </c>
      <c r="G136" s="119">
        <f t="shared" si="74"/>
        <v>0</v>
      </c>
      <c r="H136" s="7">
        <f t="shared" si="75"/>
        <v>0</v>
      </c>
      <c r="I136" s="7">
        <f t="shared" si="76"/>
        <v>0</v>
      </c>
      <c r="J136" s="7">
        <f t="shared" si="77"/>
        <v>0</v>
      </c>
      <c r="K136" s="7">
        <f t="shared" si="78"/>
        <v>0</v>
      </c>
      <c r="L136" s="7">
        <f t="shared" si="79"/>
        <v>0</v>
      </c>
      <c r="M136" s="7">
        <f t="shared" si="80"/>
        <v>0</v>
      </c>
      <c r="N136" s="7">
        <f t="shared" si="81"/>
        <v>0</v>
      </c>
      <c r="O136" s="7">
        <f t="shared" si="82"/>
        <v>0</v>
      </c>
      <c r="P136" s="7">
        <f t="shared" si="83"/>
        <v>0</v>
      </c>
      <c r="Q136" s="7">
        <f t="shared" si="84"/>
        <v>0</v>
      </c>
      <c r="R136" s="7">
        <f t="shared" si="85"/>
        <v>0</v>
      </c>
      <c r="S136" s="7">
        <f t="shared" si="86"/>
        <v>0</v>
      </c>
      <c r="T136" s="7">
        <f t="shared" si="87"/>
        <v>0</v>
      </c>
      <c r="U136" s="118">
        <f t="shared" si="88"/>
        <v>0</v>
      </c>
      <c r="V136" s="118">
        <f t="shared" si="89"/>
        <v>0</v>
      </c>
      <c r="W136" s="118">
        <f t="shared" si="90"/>
        <v>0</v>
      </c>
      <c r="X136" s="118">
        <f t="shared" si="91"/>
        <v>0</v>
      </c>
      <c r="Y136" s="79">
        <f t="shared" si="92"/>
        <v>0</v>
      </c>
      <c r="Z136" s="79">
        <f t="shared" si="93"/>
        <v>0</v>
      </c>
      <c r="AA136" s="79">
        <f t="shared" si="94"/>
        <v>0</v>
      </c>
      <c r="AB136" s="79">
        <f t="shared" si="95"/>
        <v>0</v>
      </c>
      <c r="AC136" s="90">
        <f t="shared" si="106"/>
        <v>0</v>
      </c>
      <c r="AD136" s="90">
        <f t="shared" si="97"/>
        <v>0</v>
      </c>
      <c r="AE136" s="90">
        <f t="shared" si="98"/>
        <v>0</v>
      </c>
      <c r="AF136" s="92">
        <f t="shared" si="107"/>
        <v>0</v>
      </c>
      <c r="AG136" s="92">
        <f t="shared" si="108"/>
        <v>0</v>
      </c>
      <c r="AH136" s="92">
        <f t="shared" si="109"/>
        <v>0</v>
      </c>
      <c r="AI136" s="92">
        <f t="shared" si="110"/>
        <v>0</v>
      </c>
      <c r="AJ136" s="6">
        <f t="shared" si="103"/>
        <v>0</v>
      </c>
      <c r="AK136" s="1">
        <f t="shared" si="104"/>
        <v>0</v>
      </c>
    </row>
    <row r="137" spans="1:37">
      <c r="A137" s="26">
        <v>4.5199999999999997E-3</v>
      </c>
      <c r="B137" s="5">
        <f t="shared" si="105"/>
        <v>4.5199999999999997E-3</v>
      </c>
      <c r="C137" s="82"/>
      <c r="D137" s="82"/>
      <c r="E137" s="82" t="s">
        <v>73</v>
      </c>
      <c r="F137" s="119">
        <f t="shared" si="73"/>
        <v>0</v>
      </c>
      <c r="G137" s="119">
        <f t="shared" si="74"/>
        <v>0</v>
      </c>
      <c r="H137" s="7">
        <f t="shared" si="75"/>
        <v>0</v>
      </c>
      <c r="I137" s="7">
        <f t="shared" si="76"/>
        <v>0</v>
      </c>
      <c r="J137" s="7">
        <f t="shared" si="77"/>
        <v>0</v>
      </c>
      <c r="K137" s="7">
        <f t="shared" si="78"/>
        <v>0</v>
      </c>
      <c r="L137" s="7">
        <f t="shared" si="79"/>
        <v>0</v>
      </c>
      <c r="M137" s="7">
        <f t="shared" si="80"/>
        <v>0</v>
      </c>
      <c r="N137" s="7">
        <f t="shared" si="81"/>
        <v>0</v>
      </c>
      <c r="O137" s="7">
        <f t="shared" si="82"/>
        <v>0</v>
      </c>
      <c r="P137" s="7">
        <f t="shared" si="83"/>
        <v>0</v>
      </c>
      <c r="Q137" s="7">
        <f t="shared" si="84"/>
        <v>0</v>
      </c>
      <c r="R137" s="7">
        <f t="shared" si="85"/>
        <v>0</v>
      </c>
      <c r="S137" s="7">
        <f t="shared" si="86"/>
        <v>0</v>
      </c>
      <c r="T137" s="7">
        <f t="shared" si="87"/>
        <v>0</v>
      </c>
      <c r="U137" s="118">
        <f t="shared" si="88"/>
        <v>0</v>
      </c>
      <c r="V137" s="118">
        <f t="shared" si="89"/>
        <v>0</v>
      </c>
      <c r="W137" s="118">
        <f t="shared" si="90"/>
        <v>0</v>
      </c>
      <c r="X137" s="118">
        <f t="shared" si="91"/>
        <v>0</v>
      </c>
      <c r="Y137" s="79">
        <f t="shared" si="92"/>
        <v>0</v>
      </c>
      <c r="Z137" s="79">
        <f t="shared" si="93"/>
        <v>0</v>
      </c>
      <c r="AA137" s="79">
        <f t="shared" si="94"/>
        <v>0</v>
      </c>
      <c r="AB137" s="79">
        <f t="shared" si="95"/>
        <v>0</v>
      </c>
      <c r="AC137" s="90">
        <f t="shared" si="106"/>
        <v>0</v>
      </c>
      <c r="AD137" s="90">
        <f t="shared" si="97"/>
        <v>0</v>
      </c>
      <c r="AE137" s="90">
        <f t="shared" si="98"/>
        <v>0</v>
      </c>
      <c r="AF137" s="92">
        <f t="shared" si="107"/>
        <v>0</v>
      </c>
      <c r="AG137" s="92">
        <f t="shared" si="108"/>
        <v>0</v>
      </c>
      <c r="AH137" s="92">
        <f t="shared" si="109"/>
        <v>0</v>
      </c>
      <c r="AI137" s="92">
        <f t="shared" si="110"/>
        <v>0</v>
      </c>
      <c r="AJ137" s="6">
        <f t="shared" si="103"/>
        <v>0</v>
      </c>
      <c r="AK137" s="1">
        <f t="shared" si="104"/>
        <v>0</v>
      </c>
    </row>
    <row r="138" spans="1:37">
      <c r="A138" s="26">
        <v>4.5300000000000002E-3</v>
      </c>
      <c r="B138" s="5">
        <f t="shared" si="105"/>
        <v>4.5300000000000002E-3</v>
      </c>
      <c r="C138" s="82"/>
      <c r="D138" s="82"/>
      <c r="E138" s="82" t="s">
        <v>73</v>
      </c>
      <c r="F138" s="119">
        <f t="shared" si="73"/>
        <v>0</v>
      </c>
      <c r="G138" s="119">
        <f t="shared" si="74"/>
        <v>0</v>
      </c>
      <c r="H138" s="7">
        <f t="shared" si="75"/>
        <v>0</v>
      </c>
      <c r="I138" s="7">
        <f t="shared" si="76"/>
        <v>0</v>
      </c>
      <c r="J138" s="7">
        <f t="shared" si="77"/>
        <v>0</v>
      </c>
      <c r="K138" s="7">
        <f t="shared" si="78"/>
        <v>0</v>
      </c>
      <c r="L138" s="7">
        <f t="shared" si="79"/>
        <v>0</v>
      </c>
      <c r="M138" s="7">
        <f t="shared" si="80"/>
        <v>0</v>
      </c>
      <c r="N138" s="7">
        <f t="shared" si="81"/>
        <v>0</v>
      </c>
      <c r="O138" s="7">
        <f t="shared" si="82"/>
        <v>0</v>
      </c>
      <c r="P138" s="7">
        <f t="shared" si="83"/>
        <v>0</v>
      </c>
      <c r="Q138" s="7">
        <f t="shared" si="84"/>
        <v>0</v>
      </c>
      <c r="R138" s="7">
        <f t="shared" si="85"/>
        <v>0</v>
      </c>
      <c r="S138" s="7">
        <f t="shared" si="86"/>
        <v>0</v>
      </c>
      <c r="T138" s="7">
        <f t="shared" si="87"/>
        <v>0</v>
      </c>
      <c r="U138" s="118">
        <f t="shared" si="88"/>
        <v>0</v>
      </c>
      <c r="V138" s="118">
        <f t="shared" si="89"/>
        <v>0</v>
      </c>
      <c r="W138" s="118">
        <f t="shared" si="90"/>
        <v>0</v>
      </c>
      <c r="X138" s="118">
        <f t="shared" si="91"/>
        <v>0</v>
      </c>
      <c r="Y138" s="79">
        <f t="shared" si="92"/>
        <v>0</v>
      </c>
      <c r="Z138" s="79">
        <f t="shared" si="93"/>
        <v>0</v>
      </c>
      <c r="AA138" s="79">
        <f t="shared" si="94"/>
        <v>0</v>
      </c>
      <c r="AB138" s="79">
        <f t="shared" si="95"/>
        <v>0</v>
      </c>
      <c r="AC138" s="90">
        <f t="shared" si="106"/>
        <v>0</v>
      </c>
      <c r="AD138" s="90">
        <f t="shared" si="97"/>
        <v>0</v>
      </c>
      <c r="AE138" s="90">
        <f t="shared" si="98"/>
        <v>0</v>
      </c>
      <c r="AF138" s="92">
        <f t="shared" si="107"/>
        <v>0</v>
      </c>
      <c r="AG138" s="92">
        <f t="shared" si="108"/>
        <v>0</v>
      </c>
      <c r="AH138" s="92">
        <f t="shared" si="109"/>
        <v>0</v>
      </c>
      <c r="AI138" s="92">
        <f t="shared" si="110"/>
        <v>0</v>
      </c>
      <c r="AJ138" s="6">
        <f t="shared" si="103"/>
        <v>0</v>
      </c>
      <c r="AK138" s="1">
        <f t="shared" si="104"/>
        <v>0</v>
      </c>
    </row>
    <row r="139" spans="1:37">
      <c r="A139" s="26">
        <v>4.5399999999999998E-3</v>
      </c>
      <c r="B139" s="5">
        <f t="shared" si="105"/>
        <v>4.5399999999999998E-3</v>
      </c>
      <c r="C139" s="82"/>
      <c r="D139" s="82"/>
      <c r="E139" s="82" t="s">
        <v>73</v>
      </c>
      <c r="F139" s="119">
        <f t="shared" si="73"/>
        <v>0</v>
      </c>
      <c r="G139" s="119">
        <f t="shared" si="74"/>
        <v>0</v>
      </c>
      <c r="H139" s="7">
        <f t="shared" si="75"/>
        <v>0</v>
      </c>
      <c r="I139" s="7">
        <f t="shared" si="76"/>
        <v>0</v>
      </c>
      <c r="J139" s="7">
        <f t="shared" si="77"/>
        <v>0</v>
      </c>
      <c r="K139" s="7">
        <f t="shared" si="78"/>
        <v>0</v>
      </c>
      <c r="L139" s="7">
        <f t="shared" si="79"/>
        <v>0</v>
      </c>
      <c r="M139" s="7">
        <f t="shared" si="80"/>
        <v>0</v>
      </c>
      <c r="N139" s="7">
        <f t="shared" si="81"/>
        <v>0</v>
      </c>
      <c r="O139" s="7">
        <f t="shared" si="82"/>
        <v>0</v>
      </c>
      <c r="P139" s="7">
        <f t="shared" si="83"/>
        <v>0</v>
      </c>
      <c r="Q139" s="7">
        <f t="shared" si="84"/>
        <v>0</v>
      </c>
      <c r="R139" s="7">
        <f t="shared" si="85"/>
        <v>0</v>
      </c>
      <c r="S139" s="7">
        <f t="shared" si="86"/>
        <v>0</v>
      </c>
      <c r="T139" s="7">
        <f t="shared" si="87"/>
        <v>0</v>
      </c>
      <c r="U139" s="118">
        <f t="shared" si="88"/>
        <v>0</v>
      </c>
      <c r="V139" s="118">
        <f t="shared" si="89"/>
        <v>0</v>
      </c>
      <c r="W139" s="118">
        <f t="shared" si="90"/>
        <v>0</v>
      </c>
      <c r="X139" s="118">
        <f t="shared" si="91"/>
        <v>0</v>
      </c>
      <c r="Y139" s="79">
        <f t="shared" si="92"/>
        <v>0</v>
      </c>
      <c r="Z139" s="79">
        <f t="shared" si="93"/>
        <v>0</v>
      </c>
      <c r="AA139" s="79">
        <f t="shared" si="94"/>
        <v>0</v>
      </c>
      <c r="AB139" s="79">
        <f t="shared" si="95"/>
        <v>0</v>
      </c>
      <c r="AC139" s="90">
        <f t="shared" si="106"/>
        <v>0</v>
      </c>
      <c r="AD139" s="90">
        <f t="shared" si="97"/>
        <v>0</v>
      </c>
      <c r="AE139" s="90">
        <f t="shared" si="98"/>
        <v>0</v>
      </c>
      <c r="AF139" s="92">
        <f t="shared" si="107"/>
        <v>0</v>
      </c>
      <c r="AG139" s="92">
        <f t="shared" si="108"/>
        <v>0</v>
      </c>
      <c r="AH139" s="92">
        <f t="shared" si="109"/>
        <v>0</v>
      </c>
      <c r="AI139" s="92">
        <f t="shared" si="110"/>
        <v>0</v>
      </c>
      <c r="AJ139" s="6">
        <f t="shared" si="103"/>
        <v>0</v>
      </c>
      <c r="AK139" s="1">
        <f t="shared" si="104"/>
        <v>0</v>
      </c>
    </row>
    <row r="140" spans="1:37">
      <c r="A140" s="26">
        <v>4.5500000000000002E-3</v>
      </c>
      <c r="B140" s="5">
        <f t="shared" si="105"/>
        <v>4.5500000000000002E-3</v>
      </c>
      <c r="C140" s="82"/>
      <c r="D140" s="82"/>
      <c r="E140" s="82" t="s">
        <v>73</v>
      </c>
      <c r="F140" s="119">
        <f t="shared" si="73"/>
        <v>0</v>
      </c>
      <c r="G140" s="119">
        <f t="shared" si="74"/>
        <v>0</v>
      </c>
      <c r="H140" s="7">
        <f t="shared" si="75"/>
        <v>0</v>
      </c>
      <c r="I140" s="7">
        <f t="shared" si="76"/>
        <v>0</v>
      </c>
      <c r="J140" s="7">
        <f t="shared" si="77"/>
        <v>0</v>
      </c>
      <c r="K140" s="7">
        <f t="shared" si="78"/>
        <v>0</v>
      </c>
      <c r="L140" s="7">
        <f t="shared" si="79"/>
        <v>0</v>
      </c>
      <c r="M140" s="7">
        <f t="shared" si="80"/>
        <v>0</v>
      </c>
      <c r="N140" s="7">
        <f t="shared" si="81"/>
        <v>0</v>
      </c>
      <c r="O140" s="7">
        <f t="shared" si="82"/>
        <v>0</v>
      </c>
      <c r="P140" s="7">
        <f t="shared" si="83"/>
        <v>0</v>
      </c>
      <c r="Q140" s="7">
        <f t="shared" si="84"/>
        <v>0</v>
      </c>
      <c r="R140" s="7">
        <f t="shared" si="85"/>
        <v>0</v>
      </c>
      <c r="S140" s="7">
        <f t="shared" si="86"/>
        <v>0</v>
      </c>
      <c r="T140" s="7">
        <f t="shared" si="87"/>
        <v>0</v>
      </c>
      <c r="U140" s="118">
        <f t="shared" si="88"/>
        <v>0</v>
      </c>
      <c r="V140" s="118">
        <f t="shared" si="89"/>
        <v>0</v>
      </c>
      <c r="W140" s="118">
        <f t="shared" si="90"/>
        <v>0</v>
      </c>
      <c r="X140" s="118">
        <f t="shared" si="91"/>
        <v>0</v>
      </c>
      <c r="Y140" s="79">
        <f t="shared" si="92"/>
        <v>0</v>
      </c>
      <c r="Z140" s="79">
        <f t="shared" si="93"/>
        <v>0</v>
      </c>
      <c r="AA140" s="79">
        <f t="shared" si="94"/>
        <v>0</v>
      </c>
      <c r="AB140" s="79">
        <f t="shared" si="95"/>
        <v>0</v>
      </c>
      <c r="AC140" s="90">
        <f t="shared" si="106"/>
        <v>0</v>
      </c>
      <c r="AD140" s="90">
        <f t="shared" si="97"/>
        <v>0</v>
      </c>
      <c r="AE140" s="90">
        <f t="shared" si="98"/>
        <v>0</v>
      </c>
      <c r="AF140" s="92">
        <f t="shared" si="107"/>
        <v>0</v>
      </c>
      <c r="AG140" s="92">
        <f t="shared" si="108"/>
        <v>0</v>
      </c>
      <c r="AH140" s="92">
        <f t="shared" si="109"/>
        <v>0</v>
      </c>
      <c r="AI140" s="92">
        <f t="shared" si="110"/>
        <v>0</v>
      </c>
      <c r="AJ140" s="6">
        <f t="shared" si="103"/>
        <v>0</v>
      </c>
      <c r="AK140" s="1">
        <f t="shared" si="104"/>
        <v>0</v>
      </c>
    </row>
    <row r="141" spans="1:37">
      <c r="A141" s="26">
        <v>4.5599999999999998E-3</v>
      </c>
      <c r="B141" s="5">
        <f t="shared" si="105"/>
        <v>4.5599999999999998E-3</v>
      </c>
      <c r="C141" s="82"/>
      <c r="D141" s="82"/>
      <c r="E141" s="82" t="s">
        <v>73</v>
      </c>
      <c r="F141" s="119">
        <f t="shared" si="73"/>
        <v>0</v>
      </c>
      <c r="G141" s="119">
        <f t="shared" si="74"/>
        <v>0</v>
      </c>
      <c r="H141" s="7">
        <f t="shared" si="75"/>
        <v>0</v>
      </c>
      <c r="I141" s="7">
        <f t="shared" si="76"/>
        <v>0</v>
      </c>
      <c r="J141" s="7">
        <f t="shared" si="77"/>
        <v>0</v>
      </c>
      <c r="K141" s="7">
        <f t="shared" si="78"/>
        <v>0</v>
      </c>
      <c r="L141" s="7">
        <f t="shared" si="79"/>
        <v>0</v>
      </c>
      <c r="M141" s="7">
        <f t="shared" si="80"/>
        <v>0</v>
      </c>
      <c r="N141" s="7">
        <f t="shared" si="81"/>
        <v>0</v>
      </c>
      <c r="O141" s="7">
        <f t="shared" si="82"/>
        <v>0</v>
      </c>
      <c r="P141" s="7">
        <f t="shared" si="83"/>
        <v>0</v>
      </c>
      <c r="Q141" s="7">
        <f t="shared" si="84"/>
        <v>0</v>
      </c>
      <c r="R141" s="7">
        <f t="shared" si="85"/>
        <v>0</v>
      </c>
      <c r="S141" s="7">
        <f t="shared" si="86"/>
        <v>0</v>
      </c>
      <c r="T141" s="7">
        <f t="shared" si="87"/>
        <v>0</v>
      </c>
      <c r="U141" s="118">
        <f t="shared" si="88"/>
        <v>0</v>
      </c>
      <c r="V141" s="118">
        <f t="shared" si="89"/>
        <v>0</v>
      </c>
      <c r="W141" s="118">
        <f t="shared" si="90"/>
        <v>0</v>
      </c>
      <c r="X141" s="118">
        <f t="shared" si="91"/>
        <v>0</v>
      </c>
      <c r="Y141" s="79">
        <f t="shared" si="92"/>
        <v>0</v>
      </c>
      <c r="Z141" s="79">
        <f t="shared" si="93"/>
        <v>0</v>
      </c>
      <c r="AA141" s="79">
        <f t="shared" si="94"/>
        <v>0</v>
      </c>
      <c r="AB141" s="79">
        <f t="shared" si="95"/>
        <v>0</v>
      </c>
      <c r="AC141" s="90">
        <f t="shared" si="106"/>
        <v>0</v>
      </c>
      <c r="AD141" s="90">
        <f t="shared" si="97"/>
        <v>0</v>
      </c>
      <c r="AE141" s="90">
        <f t="shared" si="98"/>
        <v>0</v>
      </c>
      <c r="AF141" s="92">
        <f t="shared" si="107"/>
        <v>0</v>
      </c>
      <c r="AG141" s="92">
        <f t="shared" si="108"/>
        <v>0</v>
      </c>
      <c r="AH141" s="92">
        <f t="shared" si="109"/>
        <v>0</v>
      </c>
      <c r="AI141" s="92">
        <f t="shared" si="110"/>
        <v>0</v>
      </c>
      <c r="AJ141" s="6">
        <f t="shared" si="103"/>
        <v>0</v>
      </c>
      <c r="AK141" s="1">
        <f t="shared" si="104"/>
        <v>0</v>
      </c>
    </row>
    <row r="142" spans="1:37">
      <c r="A142" s="26">
        <v>4.5700000000000003E-3</v>
      </c>
      <c r="B142" s="5">
        <f t="shared" si="105"/>
        <v>4.5700000000000003E-3</v>
      </c>
      <c r="C142" s="82"/>
      <c r="D142" s="82"/>
      <c r="E142" s="82" t="s">
        <v>73</v>
      </c>
      <c r="F142" s="119">
        <f t="shared" si="73"/>
        <v>0</v>
      </c>
      <c r="G142" s="119">
        <f t="shared" si="74"/>
        <v>0</v>
      </c>
      <c r="H142" s="7">
        <f t="shared" si="75"/>
        <v>0</v>
      </c>
      <c r="I142" s="7">
        <f t="shared" si="76"/>
        <v>0</v>
      </c>
      <c r="J142" s="7">
        <f t="shared" si="77"/>
        <v>0</v>
      </c>
      <c r="K142" s="7">
        <f t="shared" si="78"/>
        <v>0</v>
      </c>
      <c r="L142" s="7">
        <f t="shared" si="79"/>
        <v>0</v>
      </c>
      <c r="M142" s="7">
        <f t="shared" si="80"/>
        <v>0</v>
      </c>
      <c r="N142" s="7">
        <f t="shared" si="81"/>
        <v>0</v>
      </c>
      <c r="O142" s="7">
        <f t="shared" si="82"/>
        <v>0</v>
      </c>
      <c r="P142" s="7">
        <f t="shared" si="83"/>
        <v>0</v>
      </c>
      <c r="Q142" s="7">
        <f t="shared" si="84"/>
        <v>0</v>
      </c>
      <c r="R142" s="7">
        <f t="shared" si="85"/>
        <v>0</v>
      </c>
      <c r="S142" s="7">
        <f t="shared" si="86"/>
        <v>0</v>
      </c>
      <c r="T142" s="7">
        <f t="shared" si="87"/>
        <v>0</v>
      </c>
      <c r="U142" s="118">
        <f t="shared" si="88"/>
        <v>0</v>
      </c>
      <c r="V142" s="118">
        <f t="shared" si="89"/>
        <v>0</v>
      </c>
      <c r="W142" s="118">
        <f t="shared" si="90"/>
        <v>0</v>
      </c>
      <c r="X142" s="118">
        <f t="shared" si="91"/>
        <v>0</v>
      </c>
      <c r="Y142" s="79">
        <f t="shared" si="92"/>
        <v>0</v>
      </c>
      <c r="Z142" s="79">
        <f t="shared" si="93"/>
        <v>0</v>
      </c>
      <c r="AA142" s="79">
        <f t="shared" si="94"/>
        <v>0</v>
      </c>
      <c r="AB142" s="79">
        <f t="shared" si="95"/>
        <v>0</v>
      </c>
      <c r="AC142" s="90">
        <f t="shared" si="106"/>
        <v>0</v>
      </c>
      <c r="AD142" s="90">
        <f t="shared" si="97"/>
        <v>0</v>
      </c>
      <c r="AE142" s="90">
        <f t="shared" si="98"/>
        <v>0</v>
      </c>
      <c r="AF142" s="92">
        <f t="shared" si="107"/>
        <v>0</v>
      </c>
      <c r="AG142" s="92">
        <f t="shared" si="108"/>
        <v>0</v>
      </c>
      <c r="AH142" s="92">
        <f t="shared" si="109"/>
        <v>0</v>
      </c>
      <c r="AI142" s="92">
        <f t="shared" si="110"/>
        <v>0</v>
      </c>
      <c r="AJ142" s="6">
        <f t="shared" si="103"/>
        <v>0</v>
      </c>
      <c r="AK142" s="1">
        <f t="shared" si="104"/>
        <v>0</v>
      </c>
    </row>
    <row r="143" spans="1:37">
      <c r="A143" s="26">
        <v>4.5799999999999999E-3</v>
      </c>
      <c r="B143" s="5">
        <f t="shared" si="105"/>
        <v>4.5799999999999999E-3</v>
      </c>
      <c r="C143" s="82"/>
      <c r="D143" s="82"/>
      <c r="E143" s="82" t="s">
        <v>73</v>
      </c>
      <c r="F143" s="119">
        <f t="shared" si="73"/>
        <v>0</v>
      </c>
      <c r="G143" s="119">
        <f t="shared" si="74"/>
        <v>0</v>
      </c>
      <c r="H143" s="7">
        <f t="shared" si="75"/>
        <v>0</v>
      </c>
      <c r="I143" s="7">
        <f t="shared" si="76"/>
        <v>0</v>
      </c>
      <c r="J143" s="7">
        <f t="shared" si="77"/>
        <v>0</v>
      </c>
      <c r="K143" s="7">
        <f t="shared" si="78"/>
        <v>0</v>
      </c>
      <c r="L143" s="7">
        <f t="shared" si="79"/>
        <v>0</v>
      </c>
      <c r="M143" s="7">
        <f t="shared" si="80"/>
        <v>0</v>
      </c>
      <c r="N143" s="7">
        <f t="shared" si="81"/>
        <v>0</v>
      </c>
      <c r="O143" s="7">
        <f t="shared" si="82"/>
        <v>0</v>
      </c>
      <c r="P143" s="7">
        <f t="shared" si="83"/>
        <v>0</v>
      </c>
      <c r="Q143" s="7">
        <f t="shared" si="84"/>
        <v>0</v>
      </c>
      <c r="R143" s="7">
        <f t="shared" si="85"/>
        <v>0</v>
      </c>
      <c r="S143" s="7">
        <f t="shared" si="86"/>
        <v>0</v>
      </c>
      <c r="T143" s="7">
        <f t="shared" si="87"/>
        <v>0</v>
      </c>
      <c r="U143" s="118">
        <f t="shared" si="88"/>
        <v>0</v>
      </c>
      <c r="V143" s="118">
        <f t="shared" si="89"/>
        <v>0</v>
      </c>
      <c r="W143" s="118">
        <f t="shared" si="90"/>
        <v>0</v>
      </c>
      <c r="X143" s="118">
        <f t="shared" si="91"/>
        <v>0</v>
      </c>
      <c r="Y143" s="79">
        <f t="shared" si="92"/>
        <v>0</v>
      </c>
      <c r="Z143" s="79">
        <f t="shared" si="93"/>
        <v>0</v>
      </c>
      <c r="AA143" s="79">
        <f t="shared" si="94"/>
        <v>0</v>
      </c>
      <c r="AB143" s="79">
        <f t="shared" si="95"/>
        <v>0</v>
      </c>
      <c r="AC143" s="90">
        <f t="shared" si="106"/>
        <v>0</v>
      </c>
      <c r="AD143" s="90">
        <f t="shared" si="97"/>
        <v>0</v>
      </c>
      <c r="AE143" s="90">
        <f t="shared" si="98"/>
        <v>0</v>
      </c>
      <c r="AF143" s="92">
        <f t="shared" si="107"/>
        <v>0</v>
      </c>
      <c r="AG143" s="92">
        <f t="shared" si="108"/>
        <v>0</v>
      </c>
      <c r="AH143" s="92">
        <f t="shared" si="109"/>
        <v>0</v>
      </c>
      <c r="AI143" s="92">
        <f t="shared" si="110"/>
        <v>0</v>
      </c>
      <c r="AJ143" s="6">
        <f t="shared" si="103"/>
        <v>0</v>
      </c>
      <c r="AK143" s="1">
        <f t="shared" si="104"/>
        <v>0</v>
      </c>
    </row>
    <row r="144" spans="1:37">
      <c r="A144" s="26">
        <v>4.5900000000000003E-3</v>
      </c>
      <c r="B144" s="5">
        <f t="shared" si="105"/>
        <v>4.5900000000000003E-3</v>
      </c>
      <c r="C144" s="82"/>
      <c r="D144" s="82"/>
      <c r="E144" s="82" t="s">
        <v>73</v>
      </c>
      <c r="F144" s="119">
        <f t="shared" si="73"/>
        <v>0</v>
      </c>
      <c r="G144" s="119">
        <f t="shared" si="74"/>
        <v>0</v>
      </c>
      <c r="H144" s="7">
        <f t="shared" si="75"/>
        <v>0</v>
      </c>
      <c r="I144" s="7">
        <f t="shared" si="76"/>
        <v>0</v>
      </c>
      <c r="J144" s="7">
        <f t="shared" si="77"/>
        <v>0</v>
      </c>
      <c r="K144" s="7">
        <f t="shared" si="78"/>
        <v>0</v>
      </c>
      <c r="L144" s="7">
        <f t="shared" si="79"/>
        <v>0</v>
      </c>
      <c r="M144" s="7">
        <f t="shared" si="80"/>
        <v>0</v>
      </c>
      <c r="N144" s="7">
        <f t="shared" si="81"/>
        <v>0</v>
      </c>
      <c r="O144" s="7">
        <f t="shared" si="82"/>
        <v>0</v>
      </c>
      <c r="P144" s="7">
        <f t="shared" si="83"/>
        <v>0</v>
      </c>
      <c r="Q144" s="7">
        <f t="shared" si="84"/>
        <v>0</v>
      </c>
      <c r="R144" s="7">
        <f t="shared" si="85"/>
        <v>0</v>
      </c>
      <c r="S144" s="7">
        <f t="shared" si="86"/>
        <v>0</v>
      </c>
      <c r="T144" s="7">
        <f t="shared" si="87"/>
        <v>0</v>
      </c>
      <c r="U144" s="118">
        <f t="shared" si="88"/>
        <v>0</v>
      </c>
      <c r="V144" s="118">
        <f t="shared" si="89"/>
        <v>0</v>
      </c>
      <c r="W144" s="118">
        <f t="shared" si="90"/>
        <v>0</v>
      </c>
      <c r="X144" s="118">
        <f t="shared" si="91"/>
        <v>0</v>
      </c>
      <c r="Y144" s="79">
        <f t="shared" si="92"/>
        <v>0</v>
      </c>
      <c r="Z144" s="79">
        <f t="shared" si="93"/>
        <v>0</v>
      </c>
      <c r="AA144" s="79">
        <f t="shared" si="94"/>
        <v>0</v>
      </c>
      <c r="AB144" s="79">
        <f t="shared" si="95"/>
        <v>0</v>
      </c>
      <c r="AC144" s="90">
        <f t="shared" si="106"/>
        <v>0</v>
      </c>
      <c r="AD144" s="90">
        <f t="shared" si="97"/>
        <v>0</v>
      </c>
      <c r="AE144" s="90">
        <f t="shared" si="98"/>
        <v>0</v>
      </c>
      <c r="AF144" s="92">
        <f t="shared" si="107"/>
        <v>0</v>
      </c>
      <c r="AG144" s="92">
        <f t="shared" si="108"/>
        <v>0</v>
      </c>
      <c r="AH144" s="92">
        <f t="shared" si="109"/>
        <v>0</v>
      </c>
      <c r="AI144" s="92">
        <f t="shared" si="110"/>
        <v>0</v>
      </c>
      <c r="AJ144" s="6">
        <f t="shared" si="103"/>
        <v>0</v>
      </c>
      <c r="AK144" s="1">
        <f t="shared" si="104"/>
        <v>0</v>
      </c>
    </row>
    <row r="145" spans="1:37">
      <c r="A145" s="26">
        <v>4.5999999999999999E-3</v>
      </c>
      <c r="B145" s="5">
        <f t="shared" si="105"/>
        <v>4.5999999999999999E-3</v>
      </c>
      <c r="C145" s="82"/>
      <c r="D145" s="82"/>
      <c r="E145" s="82" t="s">
        <v>73</v>
      </c>
      <c r="F145" s="119">
        <f t="shared" si="73"/>
        <v>0</v>
      </c>
      <c r="G145" s="119">
        <f t="shared" si="74"/>
        <v>0</v>
      </c>
      <c r="H145" s="7">
        <f t="shared" si="75"/>
        <v>0</v>
      </c>
      <c r="I145" s="7">
        <f t="shared" si="76"/>
        <v>0</v>
      </c>
      <c r="J145" s="7">
        <f t="shared" si="77"/>
        <v>0</v>
      </c>
      <c r="K145" s="7">
        <f t="shared" si="78"/>
        <v>0</v>
      </c>
      <c r="L145" s="7">
        <f t="shared" si="79"/>
        <v>0</v>
      </c>
      <c r="M145" s="7">
        <f t="shared" si="80"/>
        <v>0</v>
      </c>
      <c r="N145" s="7">
        <f t="shared" si="81"/>
        <v>0</v>
      </c>
      <c r="O145" s="7">
        <f t="shared" si="82"/>
        <v>0</v>
      </c>
      <c r="P145" s="7">
        <f t="shared" si="83"/>
        <v>0</v>
      </c>
      <c r="Q145" s="7">
        <f t="shared" si="84"/>
        <v>0</v>
      </c>
      <c r="R145" s="7">
        <f t="shared" si="85"/>
        <v>0</v>
      </c>
      <c r="S145" s="7">
        <f t="shared" si="86"/>
        <v>0</v>
      </c>
      <c r="T145" s="7">
        <f t="shared" si="87"/>
        <v>0</v>
      </c>
      <c r="U145" s="118">
        <f t="shared" si="88"/>
        <v>0</v>
      </c>
      <c r="V145" s="118">
        <f t="shared" si="89"/>
        <v>0</v>
      </c>
      <c r="W145" s="118">
        <f t="shared" si="90"/>
        <v>0</v>
      </c>
      <c r="X145" s="118">
        <f t="shared" si="91"/>
        <v>0</v>
      </c>
      <c r="Y145" s="79">
        <f t="shared" si="92"/>
        <v>0</v>
      </c>
      <c r="Z145" s="79">
        <f t="shared" si="93"/>
        <v>0</v>
      </c>
      <c r="AA145" s="79">
        <f t="shared" si="94"/>
        <v>0</v>
      </c>
      <c r="AB145" s="79">
        <f t="shared" si="95"/>
        <v>0</v>
      </c>
      <c r="AC145" s="90">
        <f t="shared" si="106"/>
        <v>0</v>
      </c>
      <c r="AD145" s="90">
        <f t="shared" si="97"/>
        <v>0</v>
      </c>
      <c r="AE145" s="90">
        <f t="shared" si="98"/>
        <v>0</v>
      </c>
      <c r="AF145" s="92">
        <f t="shared" si="107"/>
        <v>0</v>
      </c>
      <c r="AG145" s="92">
        <f t="shared" si="108"/>
        <v>0</v>
      </c>
      <c r="AH145" s="92">
        <f t="shared" si="109"/>
        <v>0</v>
      </c>
      <c r="AI145" s="92">
        <f t="shared" si="110"/>
        <v>0</v>
      </c>
      <c r="AJ145" s="6">
        <f t="shared" si="103"/>
        <v>0</v>
      </c>
      <c r="AK145" s="1">
        <f t="shared" si="104"/>
        <v>0</v>
      </c>
    </row>
    <row r="146" spans="1:37">
      <c r="A146" s="26">
        <v>4.6100000000000004E-3</v>
      </c>
      <c r="B146" s="5">
        <f t="shared" si="105"/>
        <v>4.6100000000000004E-3</v>
      </c>
      <c r="C146" s="82"/>
      <c r="D146" s="82"/>
      <c r="E146" s="82" t="s">
        <v>73</v>
      </c>
      <c r="F146" s="119">
        <f t="shared" si="73"/>
        <v>0</v>
      </c>
      <c r="G146" s="119">
        <f t="shared" si="74"/>
        <v>0</v>
      </c>
      <c r="H146" s="7">
        <f t="shared" si="75"/>
        <v>0</v>
      </c>
      <c r="I146" s="7">
        <f t="shared" si="76"/>
        <v>0</v>
      </c>
      <c r="J146" s="7">
        <f t="shared" si="77"/>
        <v>0</v>
      </c>
      <c r="K146" s="7">
        <f t="shared" si="78"/>
        <v>0</v>
      </c>
      <c r="L146" s="7">
        <f t="shared" si="79"/>
        <v>0</v>
      </c>
      <c r="M146" s="7">
        <f t="shared" si="80"/>
        <v>0</v>
      </c>
      <c r="N146" s="7">
        <f t="shared" si="81"/>
        <v>0</v>
      </c>
      <c r="O146" s="7">
        <f t="shared" si="82"/>
        <v>0</v>
      </c>
      <c r="P146" s="7">
        <f t="shared" si="83"/>
        <v>0</v>
      </c>
      <c r="Q146" s="7">
        <f t="shared" si="84"/>
        <v>0</v>
      </c>
      <c r="R146" s="7">
        <f t="shared" si="85"/>
        <v>0</v>
      </c>
      <c r="S146" s="7">
        <f t="shared" si="86"/>
        <v>0</v>
      </c>
      <c r="T146" s="7">
        <f t="shared" si="87"/>
        <v>0</v>
      </c>
      <c r="U146" s="118">
        <f t="shared" si="88"/>
        <v>0</v>
      </c>
      <c r="V146" s="118">
        <f t="shared" si="89"/>
        <v>0</v>
      </c>
      <c r="W146" s="118">
        <f t="shared" si="90"/>
        <v>0</v>
      </c>
      <c r="X146" s="118">
        <f t="shared" si="91"/>
        <v>0</v>
      </c>
      <c r="Y146" s="79">
        <f t="shared" si="92"/>
        <v>0</v>
      </c>
      <c r="Z146" s="79">
        <f t="shared" si="93"/>
        <v>0</v>
      </c>
      <c r="AA146" s="79">
        <f t="shared" si="94"/>
        <v>0</v>
      </c>
      <c r="AB146" s="79">
        <f t="shared" si="95"/>
        <v>0</v>
      </c>
      <c r="AC146" s="90">
        <f t="shared" si="106"/>
        <v>0</v>
      </c>
      <c r="AD146" s="90">
        <f t="shared" si="97"/>
        <v>0</v>
      </c>
      <c r="AE146" s="90">
        <f t="shared" si="98"/>
        <v>0</v>
      </c>
      <c r="AF146" s="92">
        <f t="shared" si="107"/>
        <v>0</v>
      </c>
      <c r="AG146" s="92">
        <f t="shared" si="108"/>
        <v>0</v>
      </c>
      <c r="AH146" s="92">
        <f t="shared" si="109"/>
        <v>0</v>
      </c>
      <c r="AI146" s="92">
        <f t="shared" si="110"/>
        <v>0</v>
      </c>
      <c r="AJ146" s="6">
        <f t="shared" si="103"/>
        <v>0</v>
      </c>
      <c r="AK146" s="1">
        <f t="shared" si="104"/>
        <v>0</v>
      </c>
    </row>
    <row r="147" spans="1:37">
      <c r="A147" s="26">
        <v>4.62E-3</v>
      </c>
      <c r="B147" s="5">
        <f t="shared" si="105"/>
        <v>4.62E-3</v>
      </c>
      <c r="C147" s="82"/>
      <c r="D147" s="82"/>
      <c r="E147" s="82" t="s">
        <v>73</v>
      </c>
      <c r="F147" s="119">
        <f t="shared" si="73"/>
        <v>0</v>
      </c>
      <c r="G147" s="119">
        <f t="shared" si="74"/>
        <v>0</v>
      </c>
      <c r="H147" s="7">
        <f t="shared" si="75"/>
        <v>0</v>
      </c>
      <c r="I147" s="7">
        <f t="shared" si="76"/>
        <v>0</v>
      </c>
      <c r="J147" s="7">
        <f t="shared" si="77"/>
        <v>0</v>
      </c>
      <c r="K147" s="7">
        <f t="shared" si="78"/>
        <v>0</v>
      </c>
      <c r="L147" s="7">
        <f t="shared" si="79"/>
        <v>0</v>
      </c>
      <c r="M147" s="7">
        <f t="shared" si="80"/>
        <v>0</v>
      </c>
      <c r="N147" s="7">
        <f t="shared" si="81"/>
        <v>0</v>
      </c>
      <c r="O147" s="7">
        <f t="shared" si="82"/>
        <v>0</v>
      </c>
      <c r="P147" s="7">
        <f t="shared" si="83"/>
        <v>0</v>
      </c>
      <c r="Q147" s="7">
        <f t="shared" si="84"/>
        <v>0</v>
      </c>
      <c r="R147" s="7">
        <f t="shared" si="85"/>
        <v>0</v>
      </c>
      <c r="S147" s="7">
        <f t="shared" si="86"/>
        <v>0</v>
      </c>
      <c r="T147" s="7">
        <f t="shared" si="87"/>
        <v>0</v>
      </c>
      <c r="U147" s="118">
        <f t="shared" si="88"/>
        <v>0</v>
      </c>
      <c r="V147" s="118">
        <f t="shared" si="89"/>
        <v>0</v>
      </c>
      <c r="W147" s="118">
        <f t="shared" si="90"/>
        <v>0</v>
      </c>
      <c r="X147" s="118">
        <f t="shared" si="91"/>
        <v>0</v>
      </c>
      <c r="Y147" s="79">
        <f t="shared" si="92"/>
        <v>0</v>
      </c>
      <c r="Z147" s="79">
        <f t="shared" si="93"/>
        <v>0</v>
      </c>
      <c r="AA147" s="79">
        <f t="shared" si="94"/>
        <v>0</v>
      </c>
      <c r="AB147" s="79">
        <f t="shared" si="95"/>
        <v>0</v>
      </c>
      <c r="AC147" s="90">
        <f t="shared" si="106"/>
        <v>0</v>
      </c>
      <c r="AD147" s="90">
        <f t="shared" si="97"/>
        <v>0</v>
      </c>
      <c r="AE147" s="90">
        <f t="shared" si="98"/>
        <v>0</v>
      </c>
      <c r="AF147" s="92">
        <f t="shared" si="107"/>
        <v>0</v>
      </c>
      <c r="AG147" s="92">
        <f t="shared" si="108"/>
        <v>0</v>
      </c>
      <c r="AH147" s="92">
        <f t="shared" si="109"/>
        <v>0</v>
      </c>
      <c r="AI147" s="92">
        <f t="shared" si="110"/>
        <v>0</v>
      </c>
      <c r="AJ147" s="6">
        <f t="shared" si="103"/>
        <v>0</v>
      </c>
      <c r="AK147" s="1">
        <f t="shared" si="104"/>
        <v>0</v>
      </c>
    </row>
    <row r="148" spans="1:37">
      <c r="A148" s="26">
        <v>4.6299999999999996E-3</v>
      </c>
      <c r="B148" s="5">
        <f t="shared" si="105"/>
        <v>4.6299999999999996E-3</v>
      </c>
      <c r="C148" s="82"/>
      <c r="D148" s="82"/>
      <c r="E148" s="82" t="s">
        <v>73</v>
      </c>
      <c r="F148" s="119">
        <f t="shared" si="73"/>
        <v>0</v>
      </c>
      <c r="G148" s="119">
        <f t="shared" si="74"/>
        <v>0</v>
      </c>
      <c r="H148" s="7">
        <f t="shared" si="75"/>
        <v>0</v>
      </c>
      <c r="I148" s="7">
        <f t="shared" si="76"/>
        <v>0</v>
      </c>
      <c r="J148" s="7">
        <f t="shared" si="77"/>
        <v>0</v>
      </c>
      <c r="K148" s="7">
        <f t="shared" si="78"/>
        <v>0</v>
      </c>
      <c r="L148" s="7">
        <f t="shared" si="79"/>
        <v>0</v>
      </c>
      <c r="M148" s="7">
        <f t="shared" si="80"/>
        <v>0</v>
      </c>
      <c r="N148" s="7">
        <f t="shared" si="81"/>
        <v>0</v>
      </c>
      <c r="O148" s="7">
        <f t="shared" si="82"/>
        <v>0</v>
      </c>
      <c r="P148" s="7">
        <f t="shared" si="83"/>
        <v>0</v>
      </c>
      <c r="Q148" s="7">
        <f t="shared" si="84"/>
        <v>0</v>
      </c>
      <c r="R148" s="7">
        <f t="shared" si="85"/>
        <v>0</v>
      </c>
      <c r="S148" s="7">
        <f t="shared" si="86"/>
        <v>0</v>
      </c>
      <c r="T148" s="7">
        <f t="shared" si="87"/>
        <v>0</v>
      </c>
      <c r="U148" s="118">
        <f t="shared" si="88"/>
        <v>0</v>
      </c>
      <c r="V148" s="118">
        <f t="shared" si="89"/>
        <v>0</v>
      </c>
      <c r="W148" s="118">
        <f t="shared" si="90"/>
        <v>0</v>
      </c>
      <c r="X148" s="118">
        <f t="shared" si="91"/>
        <v>0</v>
      </c>
      <c r="Y148" s="79">
        <f t="shared" si="92"/>
        <v>0</v>
      </c>
      <c r="Z148" s="79">
        <f t="shared" si="93"/>
        <v>0</v>
      </c>
      <c r="AA148" s="79">
        <f t="shared" si="94"/>
        <v>0</v>
      </c>
      <c r="AB148" s="79">
        <f t="shared" si="95"/>
        <v>0</v>
      </c>
      <c r="AC148" s="90">
        <f t="shared" si="106"/>
        <v>0</v>
      </c>
      <c r="AD148" s="90">
        <f t="shared" si="97"/>
        <v>0</v>
      </c>
      <c r="AE148" s="90">
        <f t="shared" si="98"/>
        <v>0</v>
      </c>
      <c r="AF148" s="92">
        <f t="shared" si="107"/>
        <v>0</v>
      </c>
      <c r="AG148" s="92">
        <f t="shared" si="108"/>
        <v>0</v>
      </c>
      <c r="AH148" s="92">
        <f t="shared" si="109"/>
        <v>0</v>
      </c>
      <c r="AI148" s="92">
        <f t="shared" si="110"/>
        <v>0</v>
      </c>
      <c r="AJ148" s="6">
        <f t="shared" si="103"/>
        <v>0</v>
      </c>
      <c r="AK148" s="1">
        <f t="shared" si="104"/>
        <v>0</v>
      </c>
    </row>
    <row r="149" spans="1:37">
      <c r="A149" s="26">
        <v>4.64E-3</v>
      </c>
      <c r="B149" s="5">
        <f t="shared" si="105"/>
        <v>4.64E-3</v>
      </c>
      <c r="C149" s="82"/>
      <c r="D149" s="82"/>
      <c r="E149" s="82" t="s">
        <v>73</v>
      </c>
      <c r="F149" s="119">
        <f t="shared" si="73"/>
        <v>0</v>
      </c>
      <c r="G149" s="119">
        <f t="shared" si="74"/>
        <v>0</v>
      </c>
      <c r="H149" s="7">
        <f t="shared" si="75"/>
        <v>0</v>
      </c>
      <c r="I149" s="7">
        <f t="shared" si="76"/>
        <v>0</v>
      </c>
      <c r="J149" s="7">
        <f t="shared" si="77"/>
        <v>0</v>
      </c>
      <c r="K149" s="7">
        <f t="shared" si="78"/>
        <v>0</v>
      </c>
      <c r="L149" s="7">
        <f t="shared" si="79"/>
        <v>0</v>
      </c>
      <c r="M149" s="7">
        <f t="shared" si="80"/>
        <v>0</v>
      </c>
      <c r="N149" s="7">
        <f t="shared" si="81"/>
        <v>0</v>
      </c>
      <c r="O149" s="7">
        <f t="shared" si="82"/>
        <v>0</v>
      </c>
      <c r="P149" s="7">
        <f t="shared" si="83"/>
        <v>0</v>
      </c>
      <c r="Q149" s="7">
        <f t="shared" si="84"/>
        <v>0</v>
      </c>
      <c r="R149" s="7">
        <f t="shared" si="85"/>
        <v>0</v>
      </c>
      <c r="S149" s="7">
        <f t="shared" si="86"/>
        <v>0</v>
      </c>
      <c r="T149" s="7">
        <f t="shared" si="87"/>
        <v>0</v>
      </c>
      <c r="U149" s="118">
        <f t="shared" si="88"/>
        <v>0</v>
      </c>
      <c r="V149" s="118">
        <f t="shared" si="89"/>
        <v>0</v>
      </c>
      <c r="W149" s="118">
        <f t="shared" si="90"/>
        <v>0</v>
      </c>
      <c r="X149" s="118">
        <f t="shared" si="91"/>
        <v>0</v>
      </c>
      <c r="Y149" s="79">
        <f t="shared" si="92"/>
        <v>0</v>
      </c>
      <c r="Z149" s="79">
        <f t="shared" si="93"/>
        <v>0</v>
      </c>
      <c r="AA149" s="79">
        <f t="shared" si="94"/>
        <v>0</v>
      </c>
      <c r="AB149" s="79">
        <f t="shared" si="95"/>
        <v>0</v>
      </c>
      <c r="AC149" s="90">
        <f t="shared" si="106"/>
        <v>0</v>
      </c>
      <c r="AD149" s="90">
        <f t="shared" si="97"/>
        <v>0</v>
      </c>
      <c r="AE149" s="90">
        <f t="shared" si="98"/>
        <v>0</v>
      </c>
      <c r="AF149" s="92">
        <f t="shared" si="107"/>
        <v>0</v>
      </c>
      <c r="AG149" s="92">
        <f t="shared" si="108"/>
        <v>0</v>
      </c>
      <c r="AH149" s="92">
        <f t="shared" si="109"/>
        <v>0</v>
      </c>
      <c r="AI149" s="92">
        <f t="shared" si="110"/>
        <v>0</v>
      </c>
      <c r="AJ149" s="6">
        <f t="shared" si="103"/>
        <v>0</v>
      </c>
      <c r="AK149" s="1">
        <f t="shared" si="104"/>
        <v>0</v>
      </c>
    </row>
    <row r="150" spans="1:37">
      <c r="A150" s="26">
        <v>4.6499999999999996E-3</v>
      </c>
      <c r="B150" s="5">
        <f t="shared" si="105"/>
        <v>4.6499999999999996E-3</v>
      </c>
      <c r="C150" s="82"/>
      <c r="D150" s="82"/>
      <c r="E150" s="82" t="s">
        <v>73</v>
      </c>
      <c r="F150" s="119">
        <f t="shared" si="73"/>
        <v>0</v>
      </c>
      <c r="G150" s="119">
        <f t="shared" si="74"/>
        <v>0</v>
      </c>
      <c r="H150" s="7">
        <f t="shared" si="75"/>
        <v>0</v>
      </c>
      <c r="I150" s="7">
        <f t="shared" si="76"/>
        <v>0</v>
      </c>
      <c r="J150" s="7">
        <f t="shared" si="77"/>
        <v>0</v>
      </c>
      <c r="K150" s="7">
        <f t="shared" si="78"/>
        <v>0</v>
      </c>
      <c r="L150" s="7">
        <f t="shared" si="79"/>
        <v>0</v>
      </c>
      <c r="M150" s="7">
        <f t="shared" si="80"/>
        <v>0</v>
      </c>
      <c r="N150" s="7">
        <f t="shared" si="81"/>
        <v>0</v>
      </c>
      <c r="O150" s="7">
        <f t="shared" si="82"/>
        <v>0</v>
      </c>
      <c r="P150" s="7">
        <f t="shared" si="83"/>
        <v>0</v>
      </c>
      <c r="Q150" s="7">
        <f t="shared" si="84"/>
        <v>0</v>
      </c>
      <c r="R150" s="7">
        <f t="shared" si="85"/>
        <v>0</v>
      </c>
      <c r="S150" s="7">
        <f t="shared" si="86"/>
        <v>0</v>
      </c>
      <c r="T150" s="7">
        <f t="shared" si="87"/>
        <v>0</v>
      </c>
      <c r="U150" s="118">
        <f t="shared" si="88"/>
        <v>0</v>
      </c>
      <c r="V150" s="118">
        <f t="shared" si="89"/>
        <v>0</v>
      </c>
      <c r="W150" s="118">
        <f t="shared" si="90"/>
        <v>0</v>
      </c>
      <c r="X150" s="118">
        <f t="shared" si="91"/>
        <v>0</v>
      </c>
      <c r="Y150" s="79">
        <f t="shared" si="92"/>
        <v>0</v>
      </c>
      <c r="Z150" s="79">
        <f t="shared" si="93"/>
        <v>0</v>
      </c>
      <c r="AA150" s="79">
        <f t="shared" si="94"/>
        <v>0</v>
      </c>
      <c r="AB150" s="79">
        <f t="shared" si="95"/>
        <v>0</v>
      </c>
      <c r="AC150" s="90">
        <f t="shared" si="106"/>
        <v>0</v>
      </c>
      <c r="AD150" s="90">
        <f t="shared" si="97"/>
        <v>0</v>
      </c>
      <c r="AE150" s="90">
        <f t="shared" si="98"/>
        <v>0</v>
      </c>
      <c r="AF150" s="92">
        <f t="shared" si="107"/>
        <v>0</v>
      </c>
      <c r="AG150" s="92">
        <f t="shared" si="108"/>
        <v>0</v>
      </c>
      <c r="AH150" s="92">
        <f t="shared" si="109"/>
        <v>0</v>
      </c>
      <c r="AI150" s="92">
        <f t="shared" si="110"/>
        <v>0</v>
      </c>
      <c r="AJ150" s="6">
        <f t="shared" si="103"/>
        <v>0</v>
      </c>
      <c r="AK150" s="1">
        <f t="shared" si="104"/>
        <v>0</v>
      </c>
    </row>
    <row r="151" spans="1:37">
      <c r="A151" s="26">
        <v>4.6600000000000001E-3</v>
      </c>
      <c r="B151" s="5">
        <f t="shared" si="105"/>
        <v>4.6600000000000001E-3</v>
      </c>
      <c r="C151" s="82"/>
      <c r="D151" s="82"/>
      <c r="E151" s="82" t="s">
        <v>73</v>
      </c>
      <c r="F151" s="119">
        <f t="shared" si="73"/>
        <v>0</v>
      </c>
      <c r="G151" s="119">
        <f t="shared" si="74"/>
        <v>0</v>
      </c>
      <c r="H151" s="7">
        <f t="shared" si="75"/>
        <v>0</v>
      </c>
      <c r="I151" s="7">
        <f t="shared" si="76"/>
        <v>0</v>
      </c>
      <c r="J151" s="7">
        <f t="shared" si="77"/>
        <v>0</v>
      </c>
      <c r="K151" s="7">
        <f t="shared" si="78"/>
        <v>0</v>
      </c>
      <c r="L151" s="7">
        <f t="shared" si="79"/>
        <v>0</v>
      </c>
      <c r="M151" s="7">
        <f t="shared" si="80"/>
        <v>0</v>
      </c>
      <c r="N151" s="7">
        <f t="shared" si="81"/>
        <v>0</v>
      </c>
      <c r="O151" s="7">
        <f t="shared" si="82"/>
        <v>0</v>
      </c>
      <c r="P151" s="7">
        <f t="shared" si="83"/>
        <v>0</v>
      </c>
      <c r="Q151" s="7">
        <f t="shared" si="84"/>
        <v>0</v>
      </c>
      <c r="R151" s="7">
        <f t="shared" si="85"/>
        <v>0</v>
      </c>
      <c r="S151" s="7">
        <f t="shared" si="86"/>
        <v>0</v>
      </c>
      <c r="T151" s="7">
        <f t="shared" si="87"/>
        <v>0</v>
      </c>
      <c r="U151" s="118">
        <f t="shared" si="88"/>
        <v>0</v>
      </c>
      <c r="V151" s="118">
        <f t="shared" si="89"/>
        <v>0</v>
      </c>
      <c r="W151" s="118">
        <f t="shared" si="90"/>
        <v>0</v>
      </c>
      <c r="X151" s="118">
        <f t="shared" si="91"/>
        <v>0</v>
      </c>
      <c r="Y151" s="79">
        <f t="shared" si="92"/>
        <v>0</v>
      </c>
      <c r="Z151" s="79">
        <f t="shared" si="93"/>
        <v>0</v>
      </c>
      <c r="AA151" s="79">
        <f t="shared" si="94"/>
        <v>0</v>
      </c>
      <c r="AB151" s="79">
        <f t="shared" si="95"/>
        <v>0</v>
      </c>
      <c r="AC151" s="90">
        <f t="shared" si="106"/>
        <v>0</v>
      </c>
      <c r="AD151" s="90">
        <f t="shared" si="97"/>
        <v>0</v>
      </c>
      <c r="AE151" s="90">
        <f t="shared" si="98"/>
        <v>0</v>
      </c>
      <c r="AF151" s="92">
        <f t="shared" si="107"/>
        <v>0</v>
      </c>
      <c r="AG151" s="92">
        <f t="shared" si="108"/>
        <v>0</v>
      </c>
      <c r="AH151" s="92">
        <f t="shared" si="109"/>
        <v>0</v>
      </c>
      <c r="AI151" s="92">
        <f t="shared" si="110"/>
        <v>0</v>
      </c>
      <c r="AJ151" s="6">
        <f t="shared" si="103"/>
        <v>0</v>
      </c>
      <c r="AK151" s="1">
        <f t="shared" si="104"/>
        <v>0</v>
      </c>
    </row>
    <row r="152" spans="1:37">
      <c r="A152" s="26">
        <v>4.6699999999999997E-3</v>
      </c>
      <c r="B152" s="5">
        <f t="shared" si="105"/>
        <v>4.6699999999999997E-3</v>
      </c>
      <c r="C152" s="82"/>
      <c r="D152" s="82"/>
      <c r="E152" s="82" t="s">
        <v>73</v>
      </c>
      <c r="F152" s="119">
        <f t="shared" si="73"/>
        <v>0</v>
      </c>
      <c r="G152" s="119">
        <f t="shared" si="74"/>
        <v>0</v>
      </c>
      <c r="H152" s="7">
        <f t="shared" si="75"/>
        <v>0</v>
      </c>
      <c r="I152" s="7">
        <f t="shared" si="76"/>
        <v>0</v>
      </c>
      <c r="J152" s="7">
        <f t="shared" si="77"/>
        <v>0</v>
      </c>
      <c r="K152" s="7">
        <f t="shared" si="78"/>
        <v>0</v>
      </c>
      <c r="L152" s="7">
        <f t="shared" si="79"/>
        <v>0</v>
      </c>
      <c r="M152" s="7">
        <f t="shared" si="80"/>
        <v>0</v>
      </c>
      <c r="N152" s="7">
        <f t="shared" si="81"/>
        <v>0</v>
      </c>
      <c r="O152" s="7">
        <f t="shared" si="82"/>
        <v>0</v>
      </c>
      <c r="P152" s="7">
        <f t="shared" si="83"/>
        <v>0</v>
      </c>
      <c r="Q152" s="7">
        <f t="shared" si="84"/>
        <v>0</v>
      </c>
      <c r="R152" s="7">
        <f t="shared" si="85"/>
        <v>0</v>
      </c>
      <c r="S152" s="7">
        <f t="shared" si="86"/>
        <v>0</v>
      </c>
      <c r="T152" s="7">
        <f t="shared" si="87"/>
        <v>0</v>
      </c>
      <c r="U152" s="118">
        <f t="shared" si="88"/>
        <v>0</v>
      </c>
      <c r="V152" s="118">
        <f t="shared" si="89"/>
        <v>0</v>
      </c>
      <c r="W152" s="118">
        <f t="shared" si="90"/>
        <v>0</v>
      </c>
      <c r="X152" s="118">
        <f t="shared" si="91"/>
        <v>0</v>
      </c>
      <c r="Y152" s="79">
        <f t="shared" si="92"/>
        <v>0</v>
      </c>
      <c r="Z152" s="79">
        <f t="shared" si="93"/>
        <v>0</v>
      </c>
      <c r="AA152" s="79">
        <f t="shared" si="94"/>
        <v>0</v>
      </c>
      <c r="AB152" s="79">
        <f t="shared" si="95"/>
        <v>0</v>
      </c>
      <c r="AC152" s="90">
        <f t="shared" si="106"/>
        <v>0</v>
      </c>
      <c r="AD152" s="90">
        <f t="shared" si="97"/>
        <v>0</v>
      </c>
      <c r="AE152" s="90">
        <f t="shared" si="98"/>
        <v>0</v>
      </c>
      <c r="AF152" s="92">
        <f t="shared" si="107"/>
        <v>0</v>
      </c>
      <c r="AG152" s="92">
        <f t="shared" si="108"/>
        <v>0</v>
      </c>
      <c r="AH152" s="92">
        <f t="shared" si="109"/>
        <v>0</v>
      </c>
      <c r="AI152" s="92">
        <f t="shared" si="110"/>
        <v>0</v>
      </c>
      <c r="AJ152" s="6">
        <f t="shared" si="103"/>
        <v>0</v>
      </c>
      <c r="AK152" s="1">
        <f t="shared" si="104"/>
        <v>0</v>
      </c>
    </row>
    <row r="153" spans="1:37">
      <c r="A153" s="26">
        <v>4.6800000000000001E-3</v>
      </c>
      <c r="B153" s="5">
        <f t="shared" si="105"/>
        <v>4.6800000000000001E-3</v>
      </c>
      <c r="C153" s="82"/>
      <c r="D153" s="82"/>
      <c r="E153" s="82" t="s">
        <v>73</v>
      </c>
      <c r="F153" s="119">
        <f t="shared" si="73"/>
        <v>0</v>
      </c>
      <c r="G153" s="119">
        <f t="shared" si="74"/>
        <v>0</v>
      </c>
      <c r="H153" s="7">
        <f t="shared" si="75"/>
        <v>0</v>
      </c>
      <c r="I153" s="7">
        <f t="shared" si="76"/>
        <v>0</v>
      </c>
      <c r="J153" s="7">
        <f t="shared" si="77"/>
        <v>0</v>
      </c>
      <c r="K153" s="7">
        <f t="shared" si="78"/>
        <v>0</v>
      </c>
      <c r="L153" s="7">
        <f t="shared" si="79"/>
        <v>0</v>
      </c>
      <c r="M153" s="7">
        <f t="shared" si="80"/>
        <v>0</v>
      </c>
      <c r="N153" s="7">
        <f t="shared" si="81"/>
        <v>0</v>
      </c>
      <c r="O153" s="7">
        <f t="shared" si="82"/>
        <v>0</v>
      </c>
      <c r="P153" s="7">
        <f t="shared" si="83"/>
        <v>0</v>
      </c>
      <c r="Q153" s="7">
        <f t="shared" si="84"/>
        <v>0</v>
      </c>
      <c r="R153" s="7">
        <f t="shared" si="85"/>
        <v>0</v>
      </c>
      <c r="S153" s="7">
        <f t="shared" si="86"/>
        <v>0</v>
      </c>
      <c r="T153" s="7">
        <f t="shared" si="87"/>
        <v>0</v>
      </c>
      <c r="U153" s="118">
        <f t="shared" si="88"/>
        <v>0</v>
      </c>
      <c r="V153" s="118">
        <f t="shared" si="89"/>
        <v>0</v>
      </c>
      <c r="W153" s="118">
        <f t="shared" si="90"/>
        <v>0</v>
      </c>
      <c r="X153" s="118">
        <f t="shared" si="91"/>
        <v>0</v>
      </c>
      <c r="Y153" s="79">
        <f t="shared" si="92"/>
        <v>0</v>
      </c>
      <c r="Z153" s="79">
        <f t="shared" si="93"/>
        <v>0</v>
      </c>
      <c r="AA153" s="79">
        <f t="shared" si="94"/>
        <v>0</v>
      </c>
      <c r="AB153" s="79">
        <f t="shared" si="95"/>
        <v>0</v>
      </c>
      <c r="AC153" s="90">
        <f t="shared" si="106"/>
        <v>0</v>
      </c>
      <c r="AD153" s="90">
        <f t="shared" si="97"/>
        <v>0</v>
      </c>
      <c r="AE153" s="90">
        <f t="shared" si="98"/>
        <v>0</v>
      </c>
      <c r="AF153" s="92">
        <f t="shared" si="107"/>
        <v>0</v>
      </c>
      <c r="AG153" s="92">
        <f t="shared" si="108"/>
        <v>0</v>
      </c>
      <c r="AH153" s="92">
        <f t="shared" si="109"/>
        <v>0</v>
      </c>
      <c r="AI153" s="92">
        <f t="shared" si="110"/>
        <v>0</v>
      </c>
      <c r="AJ153" s="6">
        <f t="shared" si="103"/>
        <v>0</v>
      </c>
      <c r="AK153" s="1">
        <f t="shared" si="104"/>
        <v>0</v>
      </c>
    </row>
    <row r="154" spans="1:37">
      <c r="A154" s="26">
        <v>4.6899999999999997E-3</v>
      </c>
      <c r="B154" s="5">
        <f t="shared" si="105"/>
        <v>4.6899999999999997E-3</v>
      </c>
      <c r="C154" s="82"/>
      <c r="D154" s="82"/>
      <c r="E154" s="82" t="s">
        <v>73</v>
      </c>
      <c r="F154" s="119">
        <f t="shared" si="73"/>
        <v>0</v>
      </c>
      <c r="G154" s="119">
        <f t="shared" si="74"/>
        <v>0</v>
      </c>
      <c r="H154" s="7">
        <f t="shared" si="75"/>
        <v>0</v>
      </c>
      <c r="I154" s="7">
        <f t="shared" si="76"/>
        <v>0</v>
      </c>
      <c r="J154" s="7">
        <f t="shared" si="77"/>
        <v>0</v>
      </c>
      <c r="K154" s="7">
        <f t="shared" si="78"/>
        <v>0</v>
      </c>
      <c r="L154" s="7">
        <f t="shared" si="79"/>
        <v>0</v>
      </c>
      <c r="M154" s="7">
        <f t="shared" si="80"/>
        <v>0</v>
      </c>
      <c r="N154" s="7">
        <f t="shared" si="81"/>
        <v>0</v>
      </c>
      <c r="O154" s="7">
        <f t="shared" si="82"/>
        <v>0</v>
      </c>
      <c r="P154" s="7">
        <f t="shared" si="83"/>
        <v>0</v>
      </c>
      <c r="Q154" s="7">
        <f t="shared" si="84"/>
        <v>0</v>
      </c>
      <c r="R154" s="7">
        <f t="shared" si="85"/>
        <v>0</v>
      </c>
      <c r="S154" s="7">
        <f t="shared" si="86"/>
        <v>0</v>
      </c>
      <c r="T154" s="7">
        <f t="shared" si="87"/>
        <v>0</v>
      </c>
      <c r="U154" s="118">
        <f t="shared" si="88"/>
        <v>0</v>
      </c>
      <c r="V154" s="118">
        <f t="shared" si="89"/>
        <v>0</v>
      </c>
      <c r="W154" s="118">
        <f t="shared" si="90"/>
        <v>0</v>
      </c>
      <c r="X154" s="118">
        <f t="shared" si="91"/>
        <v>0</v>
      </c>
      <c r="Y154" s="79">
        <f t="shared" si="92"/>
        <v>0</v>
      </c>
      <c r="Z154" s="79">
        <f t="shared" si="93"/>
        <v>0</v>
      </c>
      <c r="AA154" s="79">
        <f t="shared" si="94"/>
        <v>0</v>
      </c>
      <c r="AB154" s="79">
        <f t="shared" si="95"/>
        <v>0</v>
      </c>
      <c r="AC154" s="90">
        <f t="shared" si="106"/>
        <v>0</v>
      </c>
      <c r="AD154" s="90">
        <f t="shared" si="97"/>
        <v>0</v>
      </c>
      <c r="AE154" s="90">
        <f t="shared" si="98"/>
        <v>0</v>
      </c>
      <c r="AF154" s="92">
        <f t="shared" si="107"/>
        <v>0</v>
      </c>
      <c r="AG154" s="92">
        <f t="shared" si="108"/>
        <v>0</v>
      </c>
      <c r="AH154" s="92">
        <f t="shared" si="109"/>
        <v>0</v>
      </c>
      <c r="AI154" s="92">
        <f t="shared" si="110"/>
        <v>0</v>
      </c>
      <c r="AJ154" s="6">
        <f t="shared" si="103"/>
        <v>0</v>
      </c>
      <c r="AK154" s="1">
        <f t="shared" si="104"/>
        <v>0</v>
      </c>
    </row>
    <row r="155" spans="1:37">
      <c r="A155" s="26">
        <v>4.7000000000000002E-3</v>
      </c>
      <c r="B155" s="5">
        <f t="shared" si="105"/>
        <v>4.7000000000000002E-3</v>
      </c>
      <c r="C155" s="82"/>
      <c r="D155" s="82"/>
      <c r="E155" s="82" t="s">
        <v>73</v>
      </c>
      <c r="F155" s="119">
        <f t="shared" si="73"/>
        <v>0</v>
      </c>
      <c r="G155" s="119">
        <f t="shared" si="74"/>
        <v>0</v>
      </c>
      <c r="H155" s="7">
        <f t="shared" si="75"/>
        <v>0</v>
      </c>
      <c r="I155" s="7">
        <f t="shared" si="76"/>
        <v>0</v>
      </c>
      <c r="J155" s="7">
        <f t="shared" si="77"/>
        <v>0</v>
      </c>
      <c r="K155" s="7">
        <f t="shared" si="78"/>
        <v>0</v>
      </c>
      <c r="L155" s="7">
        <f t="shared" si="79"/>
        <v>0</v>
      </c>
      <c r="M155" s="7">
        <f t="shared" si="80"/>
        <v>0</v>
      </c>
      <c r="N155" s="7">
        <f t="shared" si="81"/>
        <v>0</v>
      </c>
      <c r="O155" s="7">
        <f t="shared" si="82"/>
        <v>0</v>
      </c>
      <c r="P155" s="7">
        <f t="shared" si="83"/>
        <v>0</v>
      </c>
      <c r="Q155" s="7">
        <f t="shared" si="84"/>
        <v>0</v>
      </c>
      <c r="R155" s="7">
        <f t="shared" si="85"/>
        <v>0</v>
      </c>
      <c r="S155" s="7">
        <f t="shared" si="86"/>
        <v>0</v>
      </c>
      <c r="T155" s="7">
        <f t="shared" si="87"/>
        <v>0</v>
      </c>
      <c r="U155" s="118">
        <f t="shared" si="88"/>
        <v>0</v>
      </c>
      <c r="V155" s="118">
        <f t="shared" si="89"/>
        <v>0</v>
      </c>
      <c r="W155" s="118">
        <f t="shared" si="90"/>
        <v>0</v>
      </c>
      <c r="X155" s="118">
        <f t="shared" si="91"/>
        <v>0</v>
      </c>
      <c r="Y155" s="79">
        <f t="shared" si="92"/>
        <v>0</v>
      </c>
      <c r="Z155" s="79">
        <f t="shared" si="93"/>
        <v>0</v>
      </c>
      <c r="AA155" s="79">
        <f t="shared" si="94"/>
        <v>0</v>
      </c>
      <c r="AB155" s="79">
        <f t="shared" si="95"/>
        <v>0</v>
      </c>
      <c r="AC155" s="90">
        <f t="shared" si="106"/>
        <v>0</v>
      </c>
      <c r="AD155" s="90">
        <f t="shared" si="97"/>
        <v>0</v>
      </c>
      <c r="AE155" s="90">
        <f t="shared" si="98"/>
        <v>0</v>
      </c>
      <c r="AF155" s="92">
        <f t="shared" si="107"/>
        <v>0</v>
      </c>
      <c r="AG155" s="92">
        <f t="shared" si="108"/>
        <v>0</v>
      </c>
      <c r="AH155" s="92">
        <f t="shared" si="109"/>
        <v>0</v>
      </c>
      <c r="AI155" s="92">
        <f t="shared" si="110"/>
        <v>0</v>
      </c>
      <c r="AJ155" s="6">
        <f t="shared" si="103"/>
        <v>0</v>
      </c>
      <c r="AK155" s="1">
        <f t="shared" si="104"/>
        <v>0</v>
      </c>
    </row>
    <row r="156" spans="1:37">
      <c r="A156" s="26">
        <v>4.7099999999999998E-3</v>
      </c>
      <c r="B156" s="5">
        <f t="shared" si="105"/>
        <v>4.7099999999999998E-3</v>
      </c>
      <c r="C156" s="82"/>
      <c r="D156" s="82"/>
      <c r="E156" s="82" t="s">
        <v>73</v>
      </c>
      <c r="F156" s="119">
        <f t="shared" si="73"/>
        <v>0</v>
      </c>
      <c r="G156" s="119">
        <f t="shared" si="74"/>
        <v>0</v>
      </c>
      <c r="H156" s="7">
        <f t="shared" si="75"/>
        <v>0</v>
      </c>
      <c r="I156" s="7">
        <f t="shared" si="76"/>
        <v>0</v>
      </c>
      <c r="J156" s="7">
        <f t="shared" si="77"/>
        <v>0</v>
      </c>
      <c r="K156" s="7">
        <f t="shared" si="78"/>
        <v>0</v>
      </c>
      <c r="L156" s="7">
        <f t="shared" si="79"/>
        <v>0</v>
      </c>
      <c r="M156" s="7">
        <f t="shared" si="80"/>
        <v>0</v>
      </c>
      <c r="N156" s="7">
        <f t="shared" si="81"/>
        <v>0</v>
      </c>
      <c r="O156" s="7">
        <f t="shared" si="82"/>
        <v>0</v>
      </c>
      <c r="P156" s="7">
        <f t="shared" si="83"/>
        <v>0</v>
      </c>
      <c r="Q156" s="7">
        <f t="shared" si="84"/>
        <v>0</v>
      </c>
      <c r="R156" s="7">
        <f t="shared" si="85"/>
        <v>0</v>
      </c>
      <c r="S156" s="7">
        <f t="shared" si="86"/>
        <v>0</v>
      </c>
      <c r="T156" s="7">
        <f t="shared" si="87"/>
        <v>0</v>
      </c>
      <c r="U156" s="118">
        <f t="shared" si="88"/>
        <v>0</v>
      </c>
      <c r="V156" s="118">
        <f t="shared" si="89"/>
        <v>0</v>
      </c>
      <c r="W156" s="118">
        <f t="shared" si="90"/>
        <v>0</v>
      </c>
      <c r="X156" s="118">
        <f t="shared" si="91"/>
        <v>0</v>
      </c>
      <c r="Y156" s="79">
        <f t="shared" si="92"/>
        <v>0</v>
      </c>
      <c r="Z156" s="79">
        <f t="shared" si="93"/>
        <v>0</v>
      </c>
      <c r="AA156" s="79">
        <f t="shared" si="94"/>
        <v>0</v>
      </c>
      <c r="AB156" s="79">
        <f t="shared" si="95"/>
        <v>0</v>
      </c>
      <c r="AC156" s="90">
        <f t="shared" si="106"/>
        <v>0</v>
      </c>
      <c r="AD156" s="90">
        <f t="shared" si="97"/>
        <v>0</v>
      </c>
      <c r="AE156" s="90">
        <f t="shared" si="98"/>
        <v>0</v>
      </c>
      <c r="AF156" s="92">
        <f t="shared" si="107"/>
        <v>0</v>
      </c>
      <c r="AG156" s="92">
        <f t="shared" si="108"/>
        <v>0</v>
      </c>
      <c r="AH156" s="92">
        <f t="shared" si="109"/>
        <v>0</v>
      </c>
      <c r="AI156" s="92">
        <f t="shared" si="110"/>
        <v>0</v>
      </c>
      <c r="AJ156" s="6">
        <f t="shared" si="103"/>
        <v>0</v>
      </c>
      <c r="AK156" s="1">
        <f t="shared" si="104"/>
        <v>0</v>
      </c>
    </row>
    <row r="157" spans="1:37">
      <c r="A157" s="26">
        <v>4.7200000000000002E-3</v>
      </c>
      <c r="B157" s="5">
        <f t="shared" si="105"/>
        <v>4.7200000000000002E-3</v>
      </c>
      <c r="C157" s="82"/>
      <c r="D157" s="82"/>
      <c r="E157" s="82" t="s">
        <v>73</v>
      </c>
      <c r="F157" s="119">
        <f t="shared" si="73"/>
        <v>0</v>
      </c>
      <c r="G157" s="119">
        <f t="shared" si="74"/>
        <v>0</v>
      </c>
      <c r="H157" s="7">
        <f t="shared" si="75"/>
        <v>0</v>
      </c>
      <c r="I157" s="7">
        <f t="shared" si="76"/>
        <v>0</v>
      </c>
      <c r="J157" s="7">
        <f t="shared" si="77"/>
        <v>0</v>
      </c>
      <c r="K157" s="7">
        <f t="shared" si="78"/>
        <v>0</v>
      </c>
      <c r="L157" s="7">
        <f t="shared" si="79"/>
        <v>0</v>
      </c>
      <c r="M157" s="7">
        <f t="shared" si="80"/>
        <v>0</v>
      </c>
      <c r="N157" s="7">
        <f t="shared" si="81"/>
        <v>0</v>
      </c>
      <c r="O157" s="7">
        <f t="shared" si="82"/>
        <v>0</v>
      </c>
      <c r="P157" s="7">
        <f t="shared" si="83"/>
        <v>0</v>
      </c>
      <c r="Q157" s="7">
        <f t="shared" si="84"/>
        <v>0</v>
      </c>
      <c r="R157" s="7">
        <f t="shared" si="85"/>
        <v>0</v>
      </c>
      <c r="S157" s="7">
        <f t="shared" si="86"/>
        <v>0</v>
      </c>
      <c r="T157" s="7">
        <f t="shared" si="87"/>
        <v>0</v>
      </c>
      <c r="U157" s="118">
        <f t="shared" si="88"/>
        <v>0</v>
      </c>
      <c r="V157" s="118">
        <f t="shared" si="89"/>
        <v>0</v>
      </c>
      <c r="W157" s="118">
        <f t="shared" si="90"/>
        <v>0</v>
      </c>
      <c r="X157" s="118">
        <f t="shared" si="91"/>
        <v>0</v>
      </c>
      <c r="Y157" s="79">
        <f t="shared" si="92"/>
        <v>0</v>
      </c>
      <c r="Z157" s="79">
        <f t="shared" si="93"/>
        <v>0</v>
      </c>
      <c r="AA157" s="79">
        <f t="shared" si="94"/>
        <v>0</v>
      </c>
      <c r="AB157" s="79">
        <f t="shared" si="95"/>
        <v>0</v>
      </c>
      <c r="AC157" s="90">
        <f t="shared" si="106"/>
        <v>0</v>
      </c>
      <c r="AD157" s="90">
        <f t="shared" si="97"/>
        <v>0</v>
      </c>
      <c r="AE157" s="90">
        <f t="shared" si="98"/>
        <v>0</v>
      </c>
      <c r="AF157" s="92">
        <f t="shared" si="107"/>
        <v>0</v>
      </c>
      <c r="AG157" s="92">
        <f t="shared" si="108"/>
        <v>0</v>
      </c>
      <c r="AH157" s="92">
        <f t="shared" si="109"/>
        <v>0</v>
      </c>
      <c r="AI157" s="92">
        <f t="shared" si="110"/>
        <v>0</v>
      </c>
      <c r="AJ157" s="6">
        <f t="shared" si="103"/>
        <v>0</v>
      </c>
      <c r="AK157" s="1">
        <f t="shared" si="104"/>
        <v>0</v>
      </c>
    </row>
    <row r="158" spans="1:37">
      <c r="A158" s="26">
        <v>4.7299999999999998E-3</v>
      </c>
      <c r="B158" s="5">
        <f t="shared" si="105"/>
        <v>4.7299999999999998E-3</v>
      </c>
      <c r="C158" s="82"/>
      <c r="D158" s="82"/>
      <c r="E158" s="82" t="s">
        <v>73</v>
      </c>
      <c r="F158" s="119">
        <f t="shared" si="73"/>
        <v>0</v>
      </c>
      <c r="G158" s="119">
        <f t="shared" si="74"/>
        <v>0</v>
      </c>
      <c r="H158" s="7">
        <f t="shared" si="75"/>
        <v>0</v>
      </c>
      <c r="I158" s="7">
        <f t="shared" si="76"/>
        <v>0</v>
      </c>
      <c r="J158" s="7">
        <f t="shared" si="77"/>
        <v>0</v>
      </c>
      <c r="K158" s="7">
        <f t="shared" si="78"/>
        <v>0</v>
      </c>
      <c r="L158" s="7">
        <f t="shared" si="79"/>
        <v>0</v>
      </c>
      <c r="M158" s="7">
        <f t="shared" si="80"/>
        <v>0</v>
      </c>
      <c r="N158" s="7">
        <f t="shared" si="81"/>
        <v>0</v>
      </c>
      <c r="O158" s="7">
        <f t="shared" si="82"/>
        <v>0</v>
      </c>
      <c r="P158" s="7">
        <f t="shared" si="83"/>
        <v>0</v>
      </c>
      <c r="Q158" s="7">
        <f t="shared" si="84"/>
        <v>0</v>
      </c>
      <c r="R158" s="7">
        <f t="shared" si="85"/>
        <v>0</v>
      </c>
      <c r="S158" s="7">
        <f t="shared" si="86"/>
        <v>0</v>
      </c>
      <c r="T158" s="7">
        <f t="shared" si="87"/>
        <v>0</v>
      </c>
      <c r="U158" s="118">
        <f t="shared" si="88"/>
        <v>0</v>
      </c>
      <c r="V158" s="118">
        <f t="shared" si="89"/>
        <v>0</v>
      </c>
      <c r="W158" s="118">
        <f t="shared" si="90"/>
        <v>0</v>
      </c>
      <c r="X158" s="118">
        <f t="shared" si="91"/>
        <v>0</v>
      </c>
      <c r="Y158" s="79">
        <f t="shared" si="92"/>
        <v>0</v>
      </c>
      <c r="Z158" s="79">
        <f t="shared" si="93"/>
        <v>0</v>
      </c>
      <c r="AA158" s="79">
        <f t="shared" si="94"/>
        <v>0</v>
      </c>
      <c r="AB158" s="79">
        <f t="shared" si="95"/>
        <v>0</v>
      </c>
      <c r="AC158" s="90">
        <f t="shared" si="106"/>
        <v>0</v>
      </c>
      <c r="AD158" s="90">
        <f t="shared" si="97"/>
        <v>0</v>
      </c>
      <c r="AE158" s="90">
        <f t="shared" si="98"/>
        <v>0</v>
      </c>
      <c r="AF158" s="92">
        <f t="shared" si="107"/>
        <v>0</v>
      </c>
      <c r="AG158" s="92">
        <f t="shared" si="108"/>
        <v>0</v>
      </c>
      <c r="AH158" s="92">
        <f t="shared" si="109"/>
        <v>0</v>
      </c>
      <c r="AI158" s="92">
        <f t="shared" si="110"/>
        <v>0</v>
      </c>
      <c r="AJ158" s="6">
        <f t="shared" si="103"/>
        <v>0</v>
      </c>
      <c r="AK158" s="1">
        <f t="shared" si="104"/>
        <v>0</v>
      </c>
    </row>
    <row r="159" spans="1:37">
      <c r="A159" s="26">
        <v>4.7400000000000003E-3</v>
      </c>
      <c r="B159" s="5">
        <f t="shared" si="105"/>
        <v>4.7400000000000003E-3</v>
      </c>
      <c r="C159" s="82"/>
      <c r="D159" s="82"/>
      <c r="E159" s="82" t="s">
        <v>73</v>
      </c>
      <c r="F159" s="119">
        <f t="shared" si="73"/>
        <v>0</v>
      </c>
      <c r="G159" s="119">
        <f t="shared" si="74"/>
        <v>0</v>
      </c>
      <c r="H159" s="7">
        <f t="shared" si="75"/>
        <v>0</v>
      </c>
      <c r="I159" s="7">
        <f t="shared" si="76"/>
        <v>0</v>
      </c>
      <c r="J159" s="7">
        <f t="shared" si="77"/>
        <v>0</v>
      </c>
      <c r="K159" s="7">
        <f t="shared" si="78"/>
        <v>0</v>
      </c>
      <c r="L159" s="7">
        <f t="shared" si="79"/>
        <v>0</v>
      </c>
      <c r="M159" s="7">
        <f t="shared" si="80"/>
        <v>0</v>
      </c>
      <c r="N159" s="7">
        <f t="shared" si="81"/>
        <v>0</v>
      </c>
      <c r="O159" s="7">
        <f t="shared" si="82"/>
        <v>0</v>
      </c>
      <c r="P159" s="7">
        <f t="shared" si="83"/>
        <v>0</v>
      </c>
      <c r="Q159" s="7">
        <f t="shared" si="84"/>
        <v>0</v>
      </c>
      <c r="R159" s="7">
        <f t="shared" si="85"/>
        <v>0</v>
      </c>
      <c r="S159" s="7">
        <f t="shared" si="86"/>
        <v>0</v>
      </c>
      <c r="T159" s="7">
        <f t="shared" si="87"/>
        <v>0</v>
      </c>
      <c r="U159" s="118">
        <f t="shared" si="88"/>
        <v>0</v>
      </c>
      <c r="V159" s="118">
        <f t="shared" si="89"/>
        <v>0</v>
      </c>
      <c r="W159" s="118">
        <f t="shared" si="90"/>
        <v>0</v>
      </c>
      <c r="X159" s="118">
        <f t="shared" si="91"/>
        <v>0</v>
      </c>
      <c r="Y159" s="79">
        <f t="shared" si="92"/>
        <v>0</v>
      </c>
      <c r="Z159" s="79">
        <f t="shared" si="93"/>
        <v>0</v>
      </c>
      <c r="AA159" s="79">
        <f t="shared" si="94"/>
        <v>0</v>
      </c>
      <c r="AB159" s="79">
        <f t="shared" si="95"/>
        <v>0</v>
      </c>
      <c r="AC159" s="90">
        <f t="shared" si="106"/>
        <v>0</v>
      </c>
      <c r="AD159" s="90">
        <f t="shared" si="97"/>
        <v>0</v>
      </c>
      <c r="AE159" s="90">
        <f t="shared" si="98"/>
        <v>0</v>
      </c>
      <c r="AF159" s="92">
        <f t="shared" si="107"/>
        <v>0</v>
      </c>
      <c r="AG159" s="92">
        <f t="shared" si="108"/>
        <v>0</v>
      </c>
      <c r="AH159" s="92">
        <f t="shared" si="109"/>
        <v>0</v>
      </c>
      <c r="AI159" s="92">
        <f t="shared" si="110"/>
        <v>0</v>
      </c>
      <c r="AJ159" s="6">
        <f t="shared" si="103"/>
        <v>0</v>
      </c>
      <c r="AK159" s="1">
        <f t="shared" si="104"/>
        <v>0</v>
      </c>
    </row>
    <row r="160" spans="1:37">
      <c r="A160" s="26">
        <v>4.7499999999999999E-3</v>
      </c>
      <c r="B160" s="5">
        <f t="shared" ref="B160:B189" si="111">AK160+A160</f>
        <v>4.7499999999999999E-3</v>
      </c>
      <c r="C160" s="82"/>
      <c r="D160" s="82"/>
      <c r="E160" s="82" t="s">
        <v>73</v>
      </c>
      <c r="F160" s="119">
        <f t="shared" ref="F160:F189" si="112">COUNTIF(H160:AB160,"&gt;1")</f>
        <v>0</v>
      </c>
      <c r="G160" s="119">
        <f t="shared" ref="G160:G189" si="113">COUNTIF(AF160:AJ160,"&gt;1")</f>
        <v>0</v>
      </c>
      <c r="H160" s="7">
        <f t="shared" ref="H160:H189" si="114">IF(ISERROR(VLOOKUP($C160,_tri1,5,FALSE)),0,(VLOOKUP($C160,_tri1,5,FALSE)))</f>
        <v>0</v>
      </c>
      <c r="I160" s="7">
        <f t="shared" ref="I160:I189" si="115">IF(ISERROR(VLOOKUP($C160,_tri2,5,FALSE)),0,(VLOOKUP($C160,_tri2,5,FALSE)))</f>
        <v>0</v>
      </c>
      <c r="J160" s="7">
        <f t="shared" ref="J160:J189" si="116">IF(ISERROR(VLOOKUP($C160,_tri3,5,FALSE)),0,(VLOOKUP($C160,_tri3,5,FALSE)))</f>
        <v>0</v>
      </c>
      <c r="K160" s="7">
        <f t="shared" ref="K160:K189" si="117">IF(ISERROR(VLOOKUP($C160,_tri4,5,FALSE)),0,(VLOOKUP($C160,_tri4,5,FALSE)))</f>
        <v>0</v>
      </c>
      <c r="L160" s="7">
        <f t="shared" ref="L160:L189" si="118">IF(ISERROR(VLOOKUP($C160,_tri5,5,FALSE)),0,(VLOOKUP($C160,_tri5,5,FALSE)))</f>
        <v>0</v>
      </c>
      <c r="M160" s="7">
        <f t="shared" ref="M160:M189" si="119">IF(ISERROR(VLOOKUP($C160,_tri6,5,FALSE)),0,(VLOOKUP($C160,_tri6,5,FALSE)))</f>
        <v>0</v>
      </c>
      <c r="N160" s="7">
        <f t="shared" ref="N160:N189" si="120">IF(ISERROR(VLOOKUP($C160,_tri7,5,FALSE)),0,(VLOOKUP($C160,_tri7,5,FALSE)))</f>
        <v>0</v>
      </c>
      <c r="O160" s="7">
        <f t="shared" ref="O160:O189" si="121">IF(ISERROR(VLOOKUP($C160,_tri8,5,FALSE)),0,(VLOOKUP($C160,_tri8,5,FALSE)))</f>
        <v>0</v>
      </c>
      <c r="P160" s="7">
        <f t="shared" ref="P160:P189" si="122">IF(ISERROR(VLOOKUP($C160,_tri9,5,FALSE)),0,(VLOOKUP($C160,_tri9,5,FALSE)))</f>
        <v>0</v>
      </c>
      <c r="Q160" s="7">
        <f t="shared" ref="Q160:Q189" si="123">IF(ISERROR(VLOOKUP($C160,_tri10,5,FALSE)),0,(VLOOKUP($C160,_tri10,5,FALSE)))</f>
        <v>0</v>
      </c>
      <c r="R160" s="7">
        <f t="shared" ref="R160:R189" si="124">IF(ISERROR(VLOOKUP($C160,_Tri12,5,FALSE)),0,(VLOOKUP($C160,_Tri12,5,FALSE)))</f>
        <v>0</v>
      </c>
      <c r="S160" s="7">
        <f t="shared" ref="S160:S189" si="125">IF(ISERROR(VLOOKUP($C160,_tri13,5,FALSE)),0,(VLOOKUP($C160,_tri13,5,FALSE)))</f>
        <v>0</v>
      </c>
      <c r="T160" s="7">
        <f t="shared" ref="T160:T189" si="126">IF(ISERROR(VLOOKUP($C160,_tri11,5,FALSE)),0,(VLOOKUP($C160,_tri11,5,FALSE)))</f>
        <v>0</v>
      </c>
      <c r="U160" s="118">
        <f t="shared" ref="U160:U189" si="127">IF(ISERROR(VLOOKUP($C160,aqua1,5,FALSE)),0,(VLOOKUP($C160,aqua1,5,FALSE)))</f>
        <v>0</v>
      </c>
      <c r="V160" s="118">
        <f t="shared" ref="V160:V189" si="128">IF(ISERROR(VLOOKUP($C160,aqua2,5,FALSE)),0,(VLOOKUP($C160,aqua2,5,FALSE)))</f>
        <v>0</v>
      </c>
      <c r="W160" s="118">
        <f t="shared" ref="W160:W189" si="129">IF(ISERROR(VLOOKUP($C160,aqua3,5,FALSE)),0,(VLOOKUP($C160,aqua3,5,FALSE)))</f>
        <v>0</v>
      </c>
      <c r="X160" s="118">
        <f t="shared" ref="X160:X189" si="130">IF(ISERROR(VLOOKUP($C160,aqua4,5,FALSE)),0,(VLOOKUP($C160,aqua4,5,FALSE)))</f>
        <v>0</v>
      </c>
      <c r="Y160" s="79">
        <f t="shared" ref="Y160:Y189" si="131">IF(ISERROR(VLOOKUP($C160,_dua1,5,FALSE)),0,(VLOOKUP($C160,_dua1,5,FALSE)))</f>
        <v>0</v>
      </c>
      <c r="Z160" s="79">
        <f t="shared" ref="Z160:Z189" si="132">IF(ISERROR(VLOOKUP($C160,_dua2,5,FALSE)),0,(VLOOKUP($C160,_dua2,5,FALSE)))</f>
        <v>0</v>
      </c>
      <c r="AA160" s="79">
        <f t="shared" ref="AA160:AA189" si="133">IF(ISERROR(VLOOKUP($C160,_dua3,5,FALSE)),0,(VLOOKUP($C160,_dua3,5,FALSE)))</f>
        <v>0</v>
      </c>
      <c r="AB160" s="79">
        <f t="shared" ref="AB160:AB189" si="134">IF(ISERROR(VLOOKUP($C160,_dua4,5,FALSE)),0,(VLOOKUP($C160,_dua4,5,FALSE)))</f>
        <v>0</v>
      </c>
      <c r="AC160" s="90">
        <f t="shared" ref="AC160:AC189" si="135">LARGE(H160:T160,5)</f>
        <v>0</v>
      </c>
      <c r="AD160" s="90">
        <f t="shared" ref="AD160:AD189" si="136">LARGE(U160:X160,1)</f>
        <v>0</v>
      </c>
      <c r="AE160" s="90">
        <f t="shared" ref="AE160:AE189" si="137">LARGE(Y160:AB160,1)</f>
        <v>0</v>
      </c>
      <c r="AF160" s="92">
        <f t="shared" ref="AF160:AF189" si="138">LARGE(H160:T160,1)</f>
        <v>0</v>
      </c>
      <c r="AG160" s="92">
        <f t="shared" ref="AG160:AG189" si="139">LARGE(H160:T160,2)</f>
        <v>0</v>
      </c>
      <c r="AH160" s="92">
        <f t="shared" ref="AH160:AH189" si="140">LARGE(H160:T160,3)</f>
        <v>0</v>
      </c>
      <c r="AI160" s="92">
        <f t="shared" ref="AI160:AI189" si="141">LARGE(H160:T160,4)</f>
        <v>0</v>
      </c>
      <c r="AJ160" s="6">
        <f t="shared" ref="AJ160:AJ189" si="142">LARGE(AC160:AE160,1)</f>
        <v>0</v>
      </c>
      <c r="AK160" s="1">
        <f t="shared" ref="AK160:AK189" si="143">SUM(AF160:AJ160)</f>
        <v>0</v>
      </c>
    </row>
    <row r="161" spans="1:37">
      <c r="A161" s="26">
        <v>4.7600000000000003E-3</v>
      </c>
      <c r="B161" s="5">
        <f t="shared" si="111"/>
        <v>4.7600000000000003E-3</v>
      </c>
      <c r="C161" s="82"/>
      <c r="D161" s="82"/>
      <c r="E161" s="82" t="s">
        <v>73</v>
      </c>
      <c r="F161" s="119">
        <f t="shared" si="112"/>
        <v>0</v>
      </c>
      <c r="G161" s="119">
        <f t="shared" si="113"/>
        <v>0</v>
      </c>
      <c r="H161" s="7">
        <f t="shared" si="114"/>
        <v>0</v>
      </c>
      <c r="I161" s="7">
        <f t="shared" si="115"/>
        <v>0</v>
      </c>
      <c r="J161" s="7">
        <f t="shared" si="116"/>
        <v>0</v>
      </c>
      <c r="K161" s="7">
        <f t="shared" si="117"/>
        <v>0</v>
      </c>
      <c r="L161" s="7">
        <f t="shared" si="118"/>
        <v>0</v>
      </c>
      <c r="M161" s="7">
        <f t="shared" si="119"/>
        <v>0</v>
      </c>
      <c r="N161" s="7">
        <f t="shared" si="120"/>
        <v>0</v>
      </c>
      <c r="O161" s="7">
        <f t="shared" si="121"/>
        <v>0</v>
      </c>
      <c r="P161" s="7">
        <f t="shared" si="122"/>
        <v>0</v>
      </c>
      <c r="Q161" s="7">
        <f t="shared" si="123"/>
        <v>0</v>
      </c>
      <c r="R161" s="7">
        <f t="shared" si="124"/>
        <v>0</v>
      </c>
      <c r="S161" s="7">
        <f t="shared" si="125"/>
        <v>0</v>
      </c>
      <c r="T161" s="7">
        <f t="shared" si="126"/>
        <v>0</v>
      </c>
      <c r="U161" s="118">
        <f t="shared" si="127"/>
        <v>0</v>
      </c>
      <c r="V161" s="118">
        <f t="shared" si="128"/>
        <v>0</v>
      </c>
      <c r="W161" s="118">
        <f t="shared" si="129"/>
        <v>0</v>
      </c>
      <c r="X161" s="118">
        <f t="shared" si="130"/>
        <v>0</v>
      </c>
      <c r="Y161" s="79">
        <f t="shared" si="131"/>
        <v>0</v>
      </c>
      <c r="Z161" s="79">
        <f t="shared" si="132"/>
        <v>0</v>
      </c>
      <c r="AA161" s="79">
        <f t="shared" si="133"/>
        <v>0</v>
      </c>
      <c r="AB161" s="79">
        <f t="shared" si="134"/>
        <v>0</v>
      </c>
      <c r="AC161" s="90">
        <f t="shared" si="135"/>
        <v>0</v>
      </c>
      <c r="AD161" s="90">
        <f t="shared" si="136"/>
        <v>0</v>
      </c>
      <c r="AE161" s="90">
        <f t="shared" si="137"/>
        <v>0</v>
      </c>
      <c r="AF161" s="92">
        <f t="shared" si="138"/>
        <v>0</v>
      </c>
      <c r="AG161" s="92">
        <f t="shared" si="139"/>
        <v>0</v>
      </c>
      <c r="AH161" s="92">
        <f t="shared" si="140"/>
        <v>0</v>
      </c>
      <c r="AI161" s="92">
        <f t="shared" si="141"/>
        <v>0</v>
      </c>
      <c r="AJ161" s="6">
        <f t="shared" si="142"/>
        <v>0</v>
      </c>
      <c r="AK161" s="1">
        <f t="shared" si="143"/>
        <v>0</v>
      </c>
    </row>
    <row r="162" spans="1:37">
      <c r="A162" s="26">
        <v>4.7699999999999999E-3</v>
      </c>
      <c r="B162" s="5">
        <f t="shared" si="111"/>
        <v>4.7699999999999999E-3</v>
      </c>
      <c r="C162" s="82"/>
      <c r="D162" s="82"/>
      <c r="E162" s="82" t="s">
        <v>73</v>
      </c>
      <c r="F162" s="119">
        <f t="shared" si="112"/>
        <v>0</v>
      </c>
      <c r="G162" s="119">
        <f t="shared" si="113"/>
        <v>0</v>
      </c>
      <c r="H162" s="7">
        <f t="shared" si="114"/>
        <v>0</v>
      </c>
      <c r="I162" s="7">
        <f t="shared" si="115"/>
        <v>0</v>
      </c>
      <c r="J162" s="7">
        <f t="shared" si="116"/>
        <v>0</v>
      </c>
      <c r="K162" s="7">
        <f t="shared" si="117"/>
        <v>0</v>
      </c>
      <c r="L162" s="7">
        <f t="shared" si="118"/>
        <v>0</v>
      </c>
      <c r="M162" s="7">
        <f t="shared" si="119"/>
        <v>0</v>
      </c>
      <c r="N162" s="7">
        <f t="shared" si="120"/>
        <v>0</v>
      </c>
      <c r="O162" s="7">
        <f t="shared" si="121"/>
        <v>0</v>
      </c>
      <c r="P162" s="7">
        <f t="shared" si="122"/>
        <v>0</v>
      </c>
      <c r="Q162" s="7">
        <f t="shared" si="123"/>
        <v>0</v>
      </c>
      <c r="R162" s="7">
        <f t="shared" si="124"/>
        <v>0</v>
      </c>
      <c r="S162" s="7">
        <f t="shared" si="125"/>
        <v>0</v>
      </c>
      <c r="T162" s="7">
        <f t="shared" si="126"/>
        <v>0</v>
      </c>
      <c r="U162" s="118">
        <f t="shared" si="127"/>
        <v>0</v>
      </c>
      <c r="V162" s="118">
        <f t="shared" si="128"/>
        <v>0</v>
      </c>
      <c r="W162" s="118">
        <f t="shared" si="129"/>
        <v>0</v>
      </c>
      <c r="X162" s="118">
        <f t="shared" si="130"/>
        <v>0</v>
      </c>
      <c r="Y162" s="79">
        <f t="shared" si="131"/>
        <v>0</v>
      </c>
      <c r="Z162" s="79">
        <f t="shared" si="132"/>
        <v>0</v>
      </c>
      <c r="AA162" s="79">
        <f t="shared" si="133"/>
        <v>0</v>
      </c>
      <c r="AB162" s="79">
        <f t="shared" si="134"/>
        <v>0</v>
      </c>
      <c r="AC162" s="90">
        <f t="shared" si="135"/>
        <v>0</v>
      </c>
      <c r="AD162" s="90">
        <f t="shared" si="136"/>
        <v>0</v>
      </c>
      <c r="AE162" s="90">
        <f t="shared" si="137"/>
        <v>0</v>
      </c>
      <c r="AF162" s="92">
        <f t="shared" si="138"/>
        <v>0</v>
      </c>
      <c r="AG162" s="92">
        <f t="shared" si="139"/>
        <v>0</v>
      </c>
      <c r="AH162" s="92">
        <f t="shared" si="140"/>
        <v>0</v>
      </c>
      <c r="AI162" s="92">
        <f t="shared" si="141"/>
        <v>0</v>
      </c>
      <c r="AJ162" s="6">
        <f t="shared" si="142"/>
        <v>0</v>
      </c>
      <c r="AK162" s="1">
        <f t="shared" si="143"/>
        <v>0</v>
      </c>
    </row>
    <row r="163" spans="1:37">
      <c r="A163" s="26">
        <v>4.7800000000000004E-3</v>
      </c>
      <c r="B163" s="5">
        <f t="shared" si="111"/>
        <v>4.7800000000000004E-3</v>
      </c>
      <c r="C163" s="82"/>
      <c r="D163" s="82"/>
      <c r="E163" s="82" t="s">
        <v>73</v>
      </c>
      <c r="F163" s="119">
        <f t="shared" si="112"/>
        <v>0</v>
      </c>
      <c r="G163" s="119">
        <f t="shared" si="113"/>
        <v>0</v>
      </c>
      <c r="H163" s="7">
        <f t="shared" si="114"/>
        <v>0</v>
      </c>
      <c r="I163" s="7">
        <f t="shared" si="115"/>
        <v>0</v>
      </c>
      <c r="J163" s="7">
        <f t="shared" si="116"/>
        <v>0</v>
      </c>
      <c r="K163" s="7">
        <f t="shared" si="117"/>
        <v>0</v>
      </c>
      <c r="L163" s="7">
        <f t="shared" si="118"/>
        <v>0</v>
      </c>
      <c r="M163" s="7">
        <f t="shared" si="119"/>
        <v>0</v>
      </c>
      <c r="N163" s="7">
        <f t="shared" si="120"/>
        <v>0</v>
      </c>
      <c r="O163" s="7">
        <f t="shared" si="121"/>
        <v>0</v>
      </c>
      <c r="P163" s="7">
        <f t="shared" si="122"/>
        <v>0</v>
      </c>
      <c r="Q163" s="7">
        <f t="shared" si="123"/>
        <v>0</v>
      </c>
      <c r="R163" s="7">
        <f t="shared" si="124"/>
        <v>0</v>
      </c>
      <c r="S163" s="7">
        <f t="shared" si="125"/>
        <v>0</v>
      </c>
      <c r="T163" s="7">
        <f t="shared" si="126"/>
        <v>0</v>
      </c>
      <c r="U163" s="118">
        <f t="shared" si="127"/>
        <v>0</v>
      </c>
      <c r="V163" s="118">
        <f t="shared" si="128"/>
        <v>0</v>
      </c>
      <c r="W163" s="118">
        <f t="shared" si="129"/>
        <v>0</v>
      </c>
      <c r="X163" s="118">
        <f t="shared" si="130"/>
        <v>0</v>
      </c>
      <c r="Y163" s="79">
        <f t="shared" si="131"/>
        <v>0</v>
      </c>
      <c r="Z163" s="79">
        <f t="shared" si="132"/>
        <v>0</v>
      </c>
      <c r="AA163" s="79">
        <f t="shared" si="133"/>
        <v>0</v>
      </c>
      <c r="AB163" s="79">
        <f t="shared" si="134"/>
        <v>0</v>
      </c>
      <c r="AC163" s="90">
        <f t="shared" si="135"/>
        <v>0</v>
      </c>
      <c r="AD163" s="90">
        <f t="shared" si="136"/>
        <v>0</v>
      </c>
      <c r="AE163" s="90">
        <f t="shared" si="137"/>
        <v>0</v>
      </c>
      <c r="AF163" s="92">
        <f t="shared" si="138"/>
        <v>0</v>
      </c>
      <c r="AG163" s="92">
        <f t="shared" si="139"/>
        <v>0</v>
      </c>
      <c r="AH163" s="92">
        <f t="shared" si="140"/>
        <v>0</v>
      </c>
      <c r="AI163" s="92">
        <f t="shared" si="141"/>
        <v>0</v>
      </c>
      <c r="AJ163" s="6">
        <f t="shared" si="142"/>
        <v>0</v>
      </c>
      <c r="AK163" s="1">
        <f t="shared" si="143"/>
        <v>0</v>
      </c>
    </row>
    <row r="164" spans="1:37">
      <c r="A164" s="26">
        <v>4.79E-3</v>
      </c>
      <c r="B164" s="5">
        <f t="shared" si="111"/>
        <v>4.79E-3</v>
      </c>
      <c r="C164" s="82"/>
      <c r="D164" s="82"/>
      <c r="E164" s="82" t="s">
        <v>73</v>
      </c>
      <c r="F164" s="119">
        <f t="shared" si="112"/>
        <v>0</v>
      </c>
      <c r="G164" s="119">
        <f t="shared" si="113"/>
        <v>0</v>
      </c>
      <c r="H164" s="7">
        <f t="shared" si="114"/>
        <v>0</v>
      </c>
      <c r="I164" s="7">
        <f t="shared" si="115"/>
        <v>0</v>
      </c>
      <c r="J164" s="7">
        <f t="shared" si="116"/>
        <v>0</v>
      </c>
      <c r="K164" s="7">
        <f t="shared" si="117"/>
        <v>0</v>
      </c>
      <c r="L164" s="7">
        <f t="shared" si="118"/>
        <v>0</v>
      </c>
      <c r="M164" s="7">
        <f t="shared" si="119"/>
        <v>0</v>
      </c>
      <c r="N164" s="7">
        <f t="shared" si="120"/>
        <v>0</v>
      </c>
      <c r="O164" s="7">
        <f t="shared" si="121"/>
        <v>0</v>
      </c>
      <c r="P164" s="7">
        <f t="shared" si="122"/>
        <v>0</v>
      </c>
      <c r="Q164" s="7">
        <f t="shared" si="123"/>
        <v>0</v>
      </c>
      <c r="R164" s="7">
        <f t="shared" si="124"/>
        <v>0</v>
      </c>
      <c r="S164" s="7">
        <f t="shared" si="125"/>
        <v>0</v>
      </c>
      <c r="T164" s="7">
        <f t="shared" si="126"/>
        <v>0</v>
      </c>
      <c r="U164" s="118">
        <f t="shared" si="127"/>
        <v>0</v>
      </c>
      <c r="V164" s="118">
        <f t="shared" si="128"/>
        <v>0</v>
      </c>
      <c r="W164" s="118">
        <f t="shared" si="129"/>
        <v>0</v>
      </c>
      <c r="X164" s="118">
        <f t="shared" si="130"/>
        <v>0</v>
      </c>
      <c r="Y164" s="79">
        <f t="shared" si="131"/>
        <v>0</v>
      </c>
      <c r="Z164" s="79">
        <f t="shared" si="132"/>
        <v>0</v>
      </c>
      <c r="AA164" s="79">
        <f t="shared" si="133"/>
        <v>0</v>
      </c>
      <c r="AB164" s="79">
        <f t="shared" si="134"/>
        <v>0</v>
      </c>
      <c r="AC164" s="90">
        <f t="shared" si="135"/>
        <v>0</v>
      </c>
      <c r="AD164" s="90">
        <f t="shared" si="136"/>
        <v>0</v>
      </c>
      <c r="AE164" s="90">
        <f t="shared" si="137"/>
        <v>0</v>
      </c>
      <c r="AF164" s="92">
        <f t="shared" si="138"/>
        <v>0</v>
      </c>
      <c r="AG164" s="92">
        <f t="shared" si="139"/>
        <v>0</v>
      </c>
      <c r="AH164" s="92">
        <f t="shared" si="140"/>
        <v>0</v>
      </c>
      <c r="AI164" s="92">
        <f t="shared" si="141"/>
        <v>0</v>
      </c>
      <c r="AJ164" s="6">
        <f t="shared" si="142"/>
        <v>0</v>
      </c>
      <c r="AK164" s="1">
        <f t="shared" si="143"/>
        <v>0</v>
      </c>
    </row>
    <row r="165" spans="1:37">
      <c r="A165" s="26">
        <v>4.7999999999999996E-3</v>
      </c>
      <c r="B165" s="5">
        <f t="shared" si="111"/>
        <v>4.7999999999999996E-3</v>
      </c>
      <c r="C165" s="82"/>
      <c r="D165" s="82"/>
      <c r="E165" s="82" t="s">
        <v>73</v>
      </c>
      <c r="F165" s="119">
        <f t="shared" si="112"/>
        <v>0</v>
      </c>
      <c r="G165" s="119">
        <f t="shared" si="113"/>
        <v>0</v>
      </c>
      <c r="H165" s="7">
        <f t="shared" si="114"/>
        <v>0</v>
      </c>
      <c r="I165" s="7">
        <f t="shared" si="115"/>
        <v>0</v>
      </c>
      <c r="J165" s="7">
        <f t="shared" si="116"/>
        <v>0</v>
      </c>
      <c r="K165" s="7">
        <f t="shared" si="117"/>
        <v>0</v>
      </c>
      <c r="L165" s="7">
        <f t="shared" si="118"/>
        <v>0</v>
      </c>
      <c r="M165" s="7">
        <f t="shared" si="119"/>
        <v>0</v>
      </c>
      <c r="N165" s="7">
        <f t="shared" si="120"/>
        <v>0</v>
      </c>
      <c r="O165" s="7">
        <f t="shared" si="121"/>
        <v>0</v>
      </c>
      <c r="P165" s="7">
        <f t="shared" si="122"/>
        <v>0</v>
      </c>
      <c r="Q165" s="7">
        <f t="shared" si="123"/>
        <v>0</v>
      </c>
      <c r="R165" s="7">
        <f t="shared" si="124"/>
        <v>0</v>
      </c>
      <c r="S165" s="7">
        <f t="shared" si="125"/>
        <v>0</v>
      </c>
      <c r="T165" s="7">
        <f t="shared" si="126"/>
        <v>0</v>
      </c>
      <c r="U165" s="118">
        <f t="shared" si="127"/>
        <v>0</v>
      </c>
      <c r="V165" s="118">
        <f t="shared" si="128"/>
        <v>0</v>
      </c>
      <c r="W165" s="118">
        <f t="shared" si="129"/>
        <v>0</v>
      </c>
      <c r="X165" s="118">
        <f t="shared" si="130"/>
        <v>0</v>
      </c>
      <c r="Y165" s="79">
        <f t="shared" si="131"/>
        <v>0</v>
      </c>
      <c r="Z165" s="79">
        <f t="shared" si="132"/>
        <v>0</v>
      </c>
      <c r="AA165" s="79">
        <f t="shared" si="133"/>
        <v>0</v>
      </c>
      <c r="AB165" s="79">
        <f t="shared" si="134"/>
        <v>0</v>
      </c>
      <c r="AC165" s="90">
        <f t="shared" si="135"/>
        <v>0</v>
      </c>
      <c r="AD165" s="90">
        <f t="shared" si="136"/>
        <v>0</v>
      </c>
      <c r="AE165" s="90">
        <f t="shared" si="137"/>
        <v>0</v>
      </c>
      <c r="AF165" s="92">
        <f t="shared" si="138"/>
        <v>0</v>
      </c>
      <c r="AG165" s="92">
        <f t="shared" si="139"/>
        <v>0</v>
      </c>
      <c r="AH165" s="92">
        <f t="shared" si="140"/>
        <v>0</v>
      </c>
      <c r="AI165" s="92">
        <f t="shared" si="141"/>
        <v>0</v>
      </c>
      <c r="AJ165" s="6">
        <f t="shared" si="142"/>
        <v>0</v>
      </c>
      <c r="AK165" s="1">
        <f t="shared" si="143"/>
        <v>0</v>
      </c>
    </row>
    <row r="166" spans="1:37">
      <c r="A166" s="26">
        <v>4.81E-3</v>
      </c>
      <c r="B166" s="5">
        <f t="shared" si="111"/>
        <v>4.81E-3</v>
      </c>
      <c r="C166" s="82"/>
      <c r="D166" s="82"/>
      <c r="E166" s="82" t="s">
        <v>73</v>
      </c>
      <c r="F166" s="119">
        <f t="shared" si="112"/>
        <v>0</v>
      </c>
      <c r="G166" s="119">
        <f t="shared" si="113"/>
        <v>0</v>
      </c>
      <c r="H166" s="7">
        <f t="shared" si="114"/>
        <v>0</v>
      </c>
      <c r="I166" s="7">
        <f t="shared" si="115"/>
        <v>0</v>
      </c>
      <c r="J166" s="7">
        <f t="shared" si="116"/>
        <v>0</v>
      </c>
      <c r="K166" s="7">
        <f t="shared" si="117"/>
        <v>0</v>
      </c>
      <c r="L166" s="7">
        <f t="shared" si="118"/>
        <v>0</v>
      </c>
      <c r="M166" s="7">
        <f t="shared" si="119"/>
        <v>0</v>
      </c>
      <c r="N166" s="7">
        <f t="shared" si="120"/>
        <v>0</v>
      </c>
      <c r="O166" s="7">
        <f t="shared" si="121"/>
        <v>0</v>
      </c>
      <c r="P166" s="7">
        <f t="shared" si="122"/>
        <v>0</v>
      </c>
      <c r="Q166" s="7">
        <f t="shared" si="123"/>
        <v>0</v>
      </c>
      <c r="R166" s="7">
        <f t="shared" si="124"/>
        <v>0</v>
      </c>
      <c r="S166" s="7">
        <f t="shared" si="125"/>
        <v>0</v>
      </c>
      <c r="T166" s="7">
        <f t="shared" si="126"/>
        <v>0</v>
      </c>
      <c r="U166" s="118">
        <f t="shared" si="127"/>
        <v>0</v>
      </c>
      <c r="V166" s="118">
        <f t="shared" si="128"/>
        <v>0</v>
      </c>
      <c r="W166" s="118">
        <f t="shared" si="129"/>
        <v>0</v>
      </c>
      <c r="X166" s="118">
        <f t="shared" si="130"/>
        <v>0</v>
      </c>
      <c r="Y166" s="79">
        <f t="shared" si="131"/>
        <v>0</v>
      </c>
      <c r="Z166" s="79">
        <f t="shared" si="132"/>
        <v>0</v>
      </c>
      <c r="AA166" s="79">
        <f t="shared" si="133"/>
        <v>0</v>
      </c>
      <c r="AB166" s="79">
        <f t="shared" si="134"/>
        <v>0</v>
      </c>
      <c r="AC166" s="90">
        <f t="shared" si="135"/>
        <v>0</v>
      </c>
      <c r="AD166" s="90">
        <f t="shared" si="136"/>
        <v>0</v>
      </c>
      <c r="AE166" s="90">
        <f t="shared" si="137"/>
        <v>0</v>
      </c>
      <c r="AF166" s="92">
        <f t="shared" si="138"/>
        <v>0</v>
      </c>
      <c r="AG166" s="92">
        <f t="shared" si="139"/>
        <v>0</v>
      </c>
      <c r="AH166" s="92">
        <f t="shared" si="140"/>
        <v>0</v>
      </c>
      <c r="AI166" s="92">
        <f t="shared" si="141"/>
        <v>0</v>
      </c>
      <c r="AJ166" s="6">
        <f t="shared" si="142"/>
        <v>0</v>
      </c>
      <c r="AK166" s="1">
        <f t="shared" si="143"/>
        <v>0</v>
      </c>
    </row>
    <row r="167" spans="1:37">
      <c r="A167" s="26">
        <v>4.8199999999999996E-3</v>
      </c>
      <c r="B167" s="5">
        <f t="shared" si="111"/>
        <v>4.8199999999999996E-3</v>
      </c>
      <c r="C167" s="82"/>
      <c r="D167" s="82"/>
      <c r="E167" s="82" t="s">
        <v>73</v>
      </c>
      <c r="F167" s="119">
        <f t="shared" si="112"/>
        <v>0</v>
      </c>
      <c r="G167" s="119">
        <f t="shared" si="113"/>
        <v>0</v>
      </c>
      <c r="H167" s="7">
        <f t="shared" si="114"/>
        <v>0</v>
      </c>
      <c r="I167" s="7">
        <f t="shared" si="115"/>
        <v>0</v>
      </c>
      <c r="J167" s="7">
        <f t="shared" si="116"/>
        <v>0</v>
      </c>
      <c r="K167" s="7">
        <f t="shared" si="117"/>
        <v>0</v>
      </c>
      <c r="L167" s="7">
        <f t="shared" si="118"/>
        <v>0</v>
      </c>
      <c r="M167" s="7">
        <f t="shared" si="119"/>
        <v>0</v>
      </c>
      <c r="N167" s="7">
        <f t="shared" si="120"/>
        <v>0</v>
      </c>
      <c r="O167" s="7">
        <f t="shared" si="121"/>
        <v>0</v>
      </c>
      <c r="P167" s="7">
        <f t="shared" si="122"/>
        <v>0</v>
      </c>
      <c r="Q167" s="7">
        <f t="shared" si="123"/>
        <v>0</v>
      </c>
      <c r="R167" s="7">
        <f t="shared" si="124"/>
        <v>0</v>
      </c>
      <c r="S167" s="7">
        <f t="shared" si="125"/>
        <v>0</v>
      </c>
      <c r="T167" s="7">
        <f t="shared" si="126"/>
        <v>0</v>
      </c>
      <c r="U167" s="118">
        <f t="shared" si="127"/>
        <v>0</v>
      </c>
      <c r="V167" s="118">
        <f t="shared" si="128"/>
        <v>0</v>
      </c>
      <c r="W167" s="118">
        <f t="shared" si="129"/>
        <v>0</v>
      </c>
      <c r="X167" s="118">
        <f t="shared" si="130"/>
        <v>0</v>
      </c>
      <c r="Y167" s="79">
        <f t="shared" si="131"/>
        <v>0</v>
      </c>
      <c r="Z167" s="79">
        <f t="shared" si="132"/>
        <v>0</v>
      </c>
      <c r="AA167" s="79">
        <f t="shared" si="133"/>
        <v>0</v>
      </c>
      <c r="AB167" s="79">
        <f t="shared" si="134"/>
        <v>0</v>
      </c>
      <c r="AC167" s="90">
        <f t="shared" si="135"/>
        <v>0</v>
      </c>
      <c r="AD167" s="90">
        <f t="shared" si="136"/>
        <v>0</v>
      </c>
      <c r="AE167" s="90">
        <f t="shared" si="137"/>
        <v>0</v>
      </c>
      <c r="AF167" s="92">
        <f t="shared" si="138"/>
        <v>0</v>
      </c>
      <c r="AG167" s="92">
        <f t="shared" si="139"/>
        <v>0</v>
      </c>
      <c r="AH167" s="92">
        <f t="shared" si="140"/>
        <v>0</v>
      </c>
      <c r="AI167" s="92">
        <f t="shared" si="141"/>
        <v>0</v>
      </c>
      <c r="AJ167" s="6">
        <f t="shared" si="142"/>
        <v>0</v>
      </c>
      <c r="AK167" s="1">
        <f t="shared" si="143"/>
        <v>0</v>
      </c>
    </row>
    <row r="168" spans="1:37">
      <c r="A168" s="26">
        <v>4.8300000000000001E-3</v>
      </c>
      <c r="B168" s="5">
        <f t="shared" si="111"/>
        <v>4.8300000000000001E-3</v>
      </c>
      <c r="C168" s="82"/>
      <c r="D168" s="82"/>
      <c r="E168" s="82" t="s">
        <v>73</v>
      </c>
      <c r="F168" s="119">
        <f t="shared" si="112"/>
        <v>0</v>
      </c>
      <c r="G168" s="119">
        <f t="shared" si="113"/>
        <v>0</v>
      </c>
      <c r="H168" s="7">
        <f t="shared" si="114"/>
        <v>0</v>
      </c>
      <c r="I168" s="7">
        <f t="shared" si="115"/>
        <v>0</v>
      </c>
      <c r="J168" s="7">
        <f t="shared" si="116"/>
        <v>0</v>
      </c>
      <c r="K168" s="7">
        <f t="shared" si="117"/>
        <v>0</v>
      </c>
      <c r="L168" s="7">
        <f t="shared" si="118"/>
        <v>0</v>
      </c>
      <c r="M168" s="7">
        <f t="shared" si="119"/>
        <v>0</v>
      </c>
      <c r="N168" s="7">
        <f t="shared" si="120"/>
        <v>0</v>
      </c>
      <c r="O168" s="7">
        <f t="shared" si="121"/>
        <v>0</v>
      </c>
      <c r="P168" s="7">
        <f t="shared" si="122"/>
        <v>0</v>
      </c>
      <c r="Q168" s="7">
        <f t="shared" si="123"/>
        <v>0</v>
      </c>
      <c r="R168" s="7">
        <f t="shared" si="124"/>
        <v>0</v>
      </c>
      <c r="S168" s="7">
        <f t="shared" si="125"/>
        <v>0</v>
      </c>
      <c r="T168" s="7">
        <f t="shared" si="126"/>
        <v>0</v>
      </c>
      <c r="U168" s="118">
        <f t="shared" si="127"/>
        <v>0</v>
      </c>
      <c r="V168" s="118">
        <f t="shared" si="128"/>
        <v>0</v>
      </c>
      <c r="W168" s="118">
        <f t="shared" si="129"/>
        <v>0</v>
      </c>
      <c r="X168" s="118">
        <f t="shared" si="130"/>
        <v>0</v>
      </c>
      <c r="Y168" s="79">
        <f t="shared" si="131"/>
        <v>0</v>
      </c>
      <c r="Z168" s="79">
        <f t="shared" si="132"/>
        <v>0</v>
      </c>
      <c r="AA168" s="79">
        <f t="shared" si="133"/>
        <v>0</v>
      </c>
      <c r="AB168" s="79">
        <f t="shared" si="134"/>
        <v>0</v>
      </c>
      <c r="AC168" s="90">
        <f t="shared" si="135"/>
        <v>0</v>
      </c>
      <c r="AD168" s="90">
        <f t="shared" si="136"/>
        <v>0</v>
      </c>
      <c r="AE168" s="90">
        <f t="shared" si="137"/>
        <v>0</v>
      </c>
      <c r="AF168" s="92">
        <f t="shared" si="138"/>
        <v>0</v>
      </c>
      <c r="AG168" s="92">
        <f t="shared" si="139"/>
        <v>0</v>
      </c>
      <c r="AH168" s="92">
        <f t="shared" si="140"/>
        <v>0</v>
      </c>
      <c r="AI168" s="92">
        <f t="shared" si="141"/>
        <v>0</v>
      </c>
      <c r="AJ168" s="6">
        <f t="shared" si="142"/>
        <v>0</v>
      </c>
      <c r="AK168" s="1">
        <f t="shared" si="143"/>
        <v>0</v>
      </c>
    </row>
    <row r="169" spans="1:37">
      <c r="A169" s="26">
        <v>4.8399999999999997E-3</v>
      </c>
      <c r="B169" s="5">
        <f t="shared" si="111"/>
        <v>4.8399999999999997E-3</v>
      </c>
      <c r="C169" s="82"/>
      <c r="D169" s="82"/>
      <c r="E169" s="82" t="s">
        <v>73</v>
      </c>
      <c r="F169" s="119">
        <f t="shared" si="112"/>
        <v>0</v>
      </c>
      <c r="G169" s="119">
        <f t="shared" si="113"/>
        <v>0</v>
      </c>
      <c r="H169" s="7">
        <f t="shared" si="114"/>
        <v>0</v>
      </c>
      <c r="I169" s="7">
        <f t="shared" si="115"/>
        <v>0</v>
      </c>
      <c r="J169" s="7">
        <f t="shared" si="116"/>
        <v>0</v>
      </c>
      <c r="K169" s="7">
        <f t="shared" si="117"/>
        <v>0</v>
      </c>
      <c r="L169" s="7">
        <f t="shared" si="118"/>
        <v>0</v>
      </c>
      <c r="M169" s="7">
        <f t="shared" si="119"/>
        <v>0</v>
      </c>
      <c r="N169" s="7">
        <f t="shared" si="120"/>
        <v>0</v>
      </c>
      <c r="O169" s="7">
        <f t="shared" si="121"/>
        <v>0</v>
      </c>
      <c r="P169" s="7">
        <f t="shared" si="122"/>
        <v>0</v>
      </c>
      <c r="Q169" s="7">
        <f t="shared" si="123"/>
        <v>0</v>
      </c>
      <c r="R169" s="7">
        <f t="shared" si="124"/>
        <v>0</v>
      </c>
      <c r="S169" s="7">
        <f t="shared" si="125"/>
        <v>0</v>
      </c>
      <c r="T169" s="7">
        <f t="shared" si="126"/>
        <v>0</v>
      </c>
      <c r="U169" s="118">
        <f t="shared" si="127"/>
        <v>0</v>
      </c>
      <c r="V169" s="118">
        <f t="shared" si="128"/>
        <v>0</v>
      </c>
      <c r="W169" s="118">
        <f t="shared" si="129"/>
        <v>0</v>
      </c>
      <c r="X169" s="118">
        <f t="shared" si="130"/>
        <v>0</v>
      </c>
      <c r="Y169" s="79">
        <f t="shared" si="131"/>
        <v>0</v>
      </c>
      <c r="Z169" s="79">
        <f t="shared" si="132"/>
        <v>0</v>
      </c>
      <c r="AA169" s="79">
        <f t="shared" si="133"/>
        <v>0</v>
      </c>
      <c r="AB169" s="79">
        <f t="shared" si="134"/>
        <v>0</v>
      </c>
      <c r="AC169" s="90">
        <f t="shared" si="135"/>
        <v>0</v>
      </c>
      <c r="AD169" s="90">
        <f t="shared" si="136"/>
        <v>0</v>
      </c>
      <c r="AE169" s="90">
        <f t="shared" si="137"/>
        <v>0</v>
      </c>
      <c r="AF169" s="92">
        <f t="shared" si="138"/>
        <v>0</v>
      </c>
      <c r="AG169" s="92">
        <f t="shared" si="139"/>
        <v>0</v>
      </c>
      <c r="AH169" s="92">
        <f t="shared" si="140"/>
        <v>0</v>
      </c>
      <c r="AI169" s="92">
        <f t="shared" si="141"/>
        <v>0</v>
      </c>
      <c r="AJ169" s="6">
        <f t="shared" si="142"/>
        <v>0</v>
      </c>
      <c r="AK169" s="1">
        <f t="shared" si="143"/>
        <v>0</v>
      </c>
    </row>
    <row r="170" spans="1:37">
      <c r="A170" s="26">
        <v>4.8500000000000001E-3</v>
      </c>
      <c r="B170" s="5">
        <f t="shared" si="111"/>
        <v>4.8500000000000001E-3</v>
      </c>
      <c r="C170" s="82"/>
      <c r="D170" s="82"/>
      <c r="E170" s="82" t="s">
        <v>73</v>
      </c>
      <c r="F170" s="119">
        <f t="shared" si="112"/>
        <v>0</v>
      </c>
      <c r="G170" s="119">
        <f t="shared" si="113"/>
        <v>0</v>
      </c>
      <c r="H170" s="7">
        <f t="shared" si="114"/>
        <v>0</v>
      </c>
      <c r="I170" s="7">
        <f t="shared" si="115"/>
        <v>0</v>
      </c>
      <c r="J170" s="7">
        <f t="shared" si="116"/>
        <v>0</v>
      </c>
      <c r="K170" s="7">
        <f t="shared" si="117"/>
        <v>0</v>
      </c>
      <c r="L170" s="7">
        <f t="shared" si="118"/>
        <v>0</v>
      </c>
      <c r="M170" s="7">
        <f t="shared" si="119"/>
        <v>0</v>
      </c>
      <c r="N170" s="7">
        <f t="shared" si="120"/>
        <v>0</v>
      </c>
      <c r="O170" s="7">
        <f t="shared" si="121"/>
        <v>0</v>
      </c>
      <c r="P170" s="7">
        <f t="shared" si="122"/>
        <v>0</v>
      </c>
      <c r="Q170" s="7">
        <f t="shared" si="123"/>
        <v>0</v>
      </c>
      <c r="R170" s="7">
        <f t="shared" si="124"/>
        <v>0</v>
      </c>
      <c r="S170" s="7">
        <f t="shared" si="125"/>
        <v>0</v>
      </c>
      <c r="T170" s="7">
        <f t="shared" si="126"/>
        <v>0</v>
      </c>
      <c r="U170" s="118">
        <f t="shared" si="127"/>
        <v>0</v>
      </c>
      <c r="V170" s="118">
        <f t="shared" si="128"/>
        <v>0</v>
      </c>
      <c r="W170" s="118">
        <f t="shared" si="129"/>
        <v>0</v>
      </c>
      <c r="X170" s="118">
        <f t="shared" si="130"/>
        <v>0</v>
      </c>
      <c r="Y170" s="79">
        <f t="shared" si="131"/>
        <v>0</v>
      </c>
      <c r="Z170" s="79">
        <f t="shared" si="132"/>
        <v>0</v>
      </c>
      <c r="AA170" s="79">
        <f t="shared" si="133"/>
        <v>0</v>
      </c>
      <c r="AB170" s="79">
        <f t="shared" si="134"/>
        <v>0</v>
      </c>
      <c r="AC170" s="90">
        <f t="shared" si="135"/>
        <v>0</v>
      </c>
      <c r="AD170" s="90">
        <f t="shared" si="136"/>
        <v>0</v>
      </c>
      <c r="AE170" s="90">
        <f t="shared" si="137"/>
        <v>0</v>
      </c>
      <c r="AF170" s="92">
        <f t="shared" si="138"/>
        <v>0</v>
      </c>
      <c r="AG170" s="92">
        <f t="shared" si="139"/>
        <v>0</v>
      </c>
      <c r="AH170" s="92">
        <f t="shared" si="140"/>
        <v>0</v>
      </c>
      <c r="AI170" s="92">
        <f t="shared" si="141"/>
        <v>0</v>
      </c>
      <c r="AJ170" s="6">
        <f t="shared" si="142"/>
        <v>0</v>
      </c>
      <c r="AK170" s="1">
        <f t="shared" si="143"/>
        <v>0</v>
      </c>
    </row>
    <row r="171" spans="1:37">
      <c r="A171" s="26">
        <v>4.8599999999999997E-3</v>
      </c>
      <c r="B171" s="5">
        <f t="shared" si="111"/>
        <v>4.8599999999999997E-3</v>
      </c>
      <c r="C171" s="82"/>
      <c r="D171" s="82"/>
      <c r="E171" s="82" t="s">
        <v>73</v>
      </c>
      <c r="F171" s="119">
        <f t="shared" si="112"/>
        <v>0</v>
      </c>
      <c r="G171" s="119">
        <f t="shared" si="113"/>
        <v>0</v>
      </c>
      <c r="H171" s="7">
        <f t="shared" si="114"/>
        <v>0</v>
      </c>
      <c r="I171" s="7">
        <f t="shared" si="115"/>
        <v>0</v>
      </c>
      <c r="J171" s="7">
        <f t="shared" si="116"/>
        <v>0</v>
      </c>
      <c r="K171" s="7">
        <f t="shared" si="117"/>
        <v>0</v>
      </c>
      <c r="L171" s="7">
        <f t="shared" si="118"/>
        <v>0</v>
      </c>
      <c r="M171" s="7">
        <f t="shared" si="119"/>
        <v>0</v>
      </c>
      <c r="N171" s="7">
        <f t="shared" si="120"/>
        <v>0</v>
      </c>
      <c r="O171" s="7">
        <f t="shared" si="121"/>
        <v>0</v>
      </c>
      <c r="P171" s="7">
        <f t="shared" si="122"/>
        <v>0</v>
      </c>
      <c r="Q171" s="7">
        <f t="shared" si="123"/>
        <v>0</v>
      </c>
      <c r="R171" s="7">
        <f t="shared" si="124"/>
        <v>0</v>
      </c>
      <c r="S171" s="7">
        <f t="shared" si="125"/>
        <v>0</v>
      </c>
      <c r="T171" s="7">
        <f t="shared" si="126"/>
        <v>0</v>
      </c>
      <c r="U171" s="118">
        <f t="shared" si="127"/>
        <v>0</v>
      </c>
      <c r="V171" s="118">
        <f t="shared" si="128"/>
        <v>0</v>
      </c>
      <c r="W171" s="118">
        <f t="shared" si="129"/>
        <v>0</v>
      </c>
      <c r="X171" s="118">
        <f t="shared" si="130"/>
        <v>0</v>
      </c>
      <c r="Y171" s="79">
        <f t="shared" si="131"/>
        <v>0</v>
      </c>
      <c r="Z171" s="79">
        <f t="shared" si="132"/>
        <v>0</v>
      </c>
      <c r="AA171" s="79">
        <f t="shared" si="133"/>
        <v>0</v>
      </c>
      <c r="AB171" s="79">
        <f t="shared" si="134"/>
        <v>0</v>
      </c>
      <c r="AC171" s="90">
        <f t="shared" si="135"/>
        <v>0</v>
      </c>
      <c r="AD171" s="90">
        <f t="shared" si="136"/>
        <v>0</v>
      </c>
      <c r="AE171" s="90">
        <f t="shared" si="137"/>
        <v>0</v>
      </c>
      <c r="AF171" s="92">
        <f t="shared" si="138"/>
        <v>0</v>
      </c>
      <c r="AG171" s="92">
        <f t="shared" si="139"/>
        <v>0</v>
      </c>
      <c r="AH171" s="92">
        <f t="shared" si="140"/>
        <v>0</v>
      </c>
      <c r="AI171" s="92">
        <f t="shared" si="141"/>
        <v>0</v>
      </c>
      <c r="AJ171" s="6">
        <f t="shared" si="142"/>
        <v>0</v>
      </c>
      <c r="AK171" s="1">
        <f t="shared" si="143"/>
        <v>0</v>
      </c>
    </row>
    <row r="172" spans="1:37">
      <c r="A172" s="26">
        <v>4.8700000000000002E-3</v>
      </c>
      <c r="B172" s="5">
        <f t="shared" si="111"/>
        <v>4.8700000000000002E-3</v>
      </c>
      <c r="C172" s="82"/>
      <c r="D172" s="82"/>
      <c r="E172" s="82" t="s">
        <v>73</v>
      </c>
      <c r="F172" s="119">
        <f t="shared" si="112"/>
        <v>0</v>
      </c>
      <c r="G172" s="119">
        <f t="shared" si="113"/>
        <v>0</v>
      </c>
      <c r="H172" s="7">
        <f t="shared" si="114"/>
        <v>0</v>
      </c>
      <c r="I172" s="7">
        <f t="shared" si="115"/>
        <v>0</v>
      </c>
      <c r="J172" s="7">
        <f t="shared" si="116"/>
        <v>0</v>
      </c>
      <c r="K172" s="7">
        <f t="shared" si="117"/>
        <v>0</v>
      </c>
      <c r="L172" s="7">
        <f t="shared" si="118"/>
        <v>0</v>
      </c>
      <c r="M172" s="7">
        <f t="shared" si="119"/>
        <v>0</v>
      </c>
      <c r="N172" s="7">
        <f t="shared" si="120"/>
        <v>0</v>
      </c>
      <c r="O172" s="7">
        <f t="shared" si="121"/>
        <v>0</v>
      </c>
      <c r="P172" s="7">
        <f t="shared" si="122"/>
        <v>0</v>
      </c>
      <c r="Q172" s="7">
        <f t="shared" si="123"/>
        <v>0</v>
      </c>
      <c r="R172" s="7">
        <f t="shared" si="124"/>
        <v>0</v>
      </c>
      <c r="S172" s="7">
        <f t="shared" si="125"/>
        <v>0</v>
      </c>
      <c r="T172" s="7">
        <f t="shared" si="126"/>
        <v>0</v>
      </c>
      <c r="U172" s="118">
        <f t="shared" si="127"/>
        <v>0</v>
      </c>
      <c r="V172" s="118">
        <f t="shared" si="128"/>
        <v>0</v>
      </c>
      <c r="W172" s="118">
        <f t="shared" si="129"/>
        <v>0</v>
      </c>
      <c r="X172" s="118">
        <f t="shared" si="130"/>
        <v>0</v>
      </c>
      <c r="Y172" s="79">
        <f t="shared" si="131"/>
        <v>0</v>
      </c>
      <c r="Z172" s="79">
        <f t="shared" si="132"/>
        <v>0</v>
      </c>
      <c r="AA172" s="79">
        <f t="shared" si="133"/>
        <v>0</v>
      </c>
      <c r="AB172" s="79">
        <f t="shared" si="134"/>
        <v>0</v>
      </c>
      <c r="AC172" s="90">
        <f t="shared" si="135"/>
        <v>0</v>
      </c>
      <c r="AD172" s="90">
        <f t="shared" si="136"/>
        <v>0</v>
      </c>
      <c r="AE172" s="90">
        <f t="shared" si="137"/>
        <v>0</v>
      </c>
      <c r="AF172" s="92">
        <f t="shared" si="138"/>
        <v>0</v>
      </c>
      <c r="AG172" s="92">
        <f t="shared" si="139"/>
        <v>0</v>
      </c>
      <c r="AH172" s="92">
        <f t="shared" si="140"/>
        <v>0</v>
      </c>
      <c r="AI172" s="92">
        <f t="shared" si="141"/>
        <v>0</v>
      </c>
      <c r="AJ172" s="6">
        <f t="shared" si="142"/>
        <v>0</v>
      </c>
      <c r="AK172" s="1">
        <f t="shared" si="143"/>
        <v>0</v>
      </c>
    </row>
    <row r="173" spans="1:37">
      <c r="A173" s="26">
        <v>4.8799999999999998E-3</v>
      </c>
      <c r="B173" s="5">
        <f t="shared" si="111"/>
        <v>4.8799999999999998E-3</v>
      </c>
      <c r="C173" s="82"/>
      <c r="D173" s="82"/>
      <c r="E173" s="82" t="s">
        <v>73</v>
      </c>
      <c r="F173" s="119">
        <f t="shared" si="112"/>
        <v>0</v>
      </c>
      <c r="G173" s="119">
        <f t="shared" si="113"/>
        <v>0</v>
      </c>
      <c r="H173" s="7">
        <f t="shared" si="114"/>
        <v>0</v>
      </c>
      <c r="I173" s="7">
        <f t="shared" si="115"/>
        <v>0</v>
      </c>
      <c r="J173" s="7">
        <f t="shared" si="116"/>
        <v>0</v>
      </c>
      <c r="K173" s="7">
        <f t="shared" si="117"/>
        <v>0</v>
      </c>
      <c r="L173" s="7">
        <f t="shared" si="118"/>
        <v>0</v>
      </c>
      <c r="M173" s="7">
        <f t="shared" si="119"/>
        <v>0</v>
      </c>
      <c r="N173" s="7">
        <f t="shared" si="120"/>
        <v>0</v>
      </c>
      <c r="O173" s="7">
        <f t="shared" si="121"/>
        <v>0</v>
      </c>
      <c r="P173" s="7">
        <f t="shared" si="122"/>
        <v>0</v>
      </c>
      <c r="Q173" s="7">
        <f t="shared" si="123"/>
        <v>0</v>
      </c>
      <c r="R173" s="7">
        <f t="shared" si="124"/>
        <v>0</v>
      </c>
      <c r="S173" s="7">
        <f t="shared" si="125"/>
        <v>0</v>
      </c>
      <c r="T173" s="7">
        <f t="shared" si="126"/>
        <v>0</v>
      </c>
      <c r="U173" s="118">
        <f t="shared" si="127"/>
        <v>0</v>
      </c>
      <c r="V173" s="118">
        <f t="shared" si="128"/>
        <v>0</v>
      </c>
      <c r="W173" s="118">
        <f t="shared" si="129"/>
        <v>0</v>
      </c>
      <c r="X173" s="118">
        <f t="shared" si="130"/>
        <v>0</v>
      </c>
      <c r="Y173" s="79">
        <f t="shared" si="131"/>
        <v>0</v>
      </c>
      <c r="Z173" s="79">
        <f t="shared" si="132"/>
        <v>0</v>
      </c>
      <c r="AA173" s="79">
        <f t="shared" si="133"/>
        <v>0</v>
      </c>
      <c r="AB173" s="79">
        <f t="shared" si="134"/>
        <v>0</v>
      </c>
      <c r="AC173" s="90">
        <f t="shared" si="135"/>
        <v>0</v>
      </c>
      <c r="AD173" s="90">
        <f t="shared" si="136"/>
        <v>0</v>
      </c>
      <c r="AE173" s="90">
        <f t="shared" si="137"/>
        <v>0</v>
      </c>
      <c r="AF173" s="92">
        <f t="shared" si="138"/>
        <v>0</v>
      </c>
      <c r="AG173" s="92">
        <f t="shared" si="139"/>
        <v>0</v>
      </c>
      <c r="AH173" s="92">
        <f t="shared" si="140"/>
        <v>0</v>
      </c>
      <c r="AI173" s="92">
        <f t="shared" si="141"/>
        <v>0</v>
      </c>
      <c r="AJ173" s="6">
        <f t="shared" si="142"/>
        <v>0</v>
      </c>
      <c r="AK173" s="1">
        <f t="shared" si="143"/>
        <v>0</v>
      </c>
    </row>
    <row r="174" spans="1:37">
      <c r="A174" s="26">
        <v>4.8900000000000002E-3</v>
      </c>
      <c r="B174" s="5">
        <f t="shared" si="111"/>
        <v>4.8900000000000002E-3</v>
      </c>
      <c r="C174" s="82"/>
      <c r="D174" s="82"/>
      <c r="E174" s="82" t="s">
        <v>73</v>
      </c>
      <c r="F174" s="119">
        <f t="shared" si="112"/>
        <v>0</v>
      </c>
      <c r="G174" s="119">
        <f t="shared" si="113"/>
        <v>0</v>
      </c>
      <c r="H174" s="7">
        <f t="shared" si="114"/>
        <v>0</v>
      </c>
      <c r="I174" s="7">
        <f t="shared" si="115"/>
        <v>0</v>
      </c>
      <c r="J174" s="7">
        <f t="shared" si="116"/>
        <v>0</v>
      </c>
      <c r="K174" s="7">
        <f t="shared" si="117"/>
        <v>0</v>
      </c>
      <c r="L174" s="7">
        <f t="shared" si="118"/>
        <v>0</v>
      </c>
      <c r="M174" s="7">
        <f t="shared" si="119"/>
        <v>0</v>
      </c>
      <c r="N174" s="7">
        <f t="shared" si="120"/>
        <v>0</v>
      </c>
      <c r="O174" s="7">
        <f t="shared" si="121"/>
        <v>0</v>
      </c>
      <c r="P174" s="7">
        <f t="shared" si="122"/>
        <v>0</v>
      </c>
      <c r="Q174" s="7">
        <f t="shared" si="123"/>
        <v>0</v>
      </c>
      <c r="R174" s="7">
        <f t="shared" si="124"/>
        <v>0</v>
      </c>
      <c r="S174" s="7">
        <f t="shared" si="125"/>
        <v>0</v>
      </c>
      <c r="T174" s="7">
        <f t="shared" si="126"/>
        <v>0</v>
      </c>
      <c r="U174" s="118">
        <f t="shared" si="127"/>
        <v>0</v>
      </c>
      <c r="V174" s="118">
        <f t="shared" si="128"/>
        <v>0</v>
      </c>
      <c r="W174" s="118">
        <f t="shared" si="129"/>
        <v>0</v>
      </c>
      <c r="X174" s="118">
        <f t="shared" si="130"/>
        <v>0</v>
      </c>
      <c r="Y174" s="79">
        <f t="shared" si="131"/>
        <v>0</v>
      </c>
      <c r="Z174" s="79">
        <f t="shared" si="132"/>
        <v>0</v>
      </c>
      <c r="AA174" s="79">
        <f t="shared" si="133"/>
        <v>0</v>
      </c>
      <c r="AB174" s="79">
        <f t="shared" si="134"/>
        <v>0</v>
      </c>
      <c r="AC174" s="90">
        <f t="shared" si="135"/>
        <v>0</v>
      </c>
      <c r="AD174" s="90">
        <f t="shared" si="136"/>
        <v>0</v>
      </c>
      <c r="AE174" s="90">
        <f t="shared" si="137"/>
        <v>0</v>
      </c>
      <c r="AF174" s="92">
        <f t="shared" si="138"/>
        <v>0</v>
      </c>
      <c r="AG174" s="92">
        <f t="shared" si="139"/>
        <v>0</v>
      </c>
      <c r="AH174" s="92">
        <f t="shared" si="140"/>
        <v>0</v>
      </c>
      <c r="AI174" s="92">
        <f t="shared" si="141"/>
        <v>0</v>
      </c>
      <c r="AJ174" s="6">
        <f t="shared" si="142"/>
        <v>0</v>
      </c>
      <c r="AK174" s="1">
        <f t="shared" si="143"/>
        <v>0</v>
      </c>
    </row>
    <row r="175" spans="1:37">
      <c r="A175" s="26">
        <v>4.8999999999999998E-3</v>
      </c>
      <c r="B175" s="5">
        <f t="shared" si="111"/>
        <v>4.8999999999999998E-3</v>
      </c>
      <c r="C175" s="82"/>
      <c r="D175" s="82"/>
      <c r="E175" s="82" t="s">
        <v>73</v>
      </c>
      <c r="F175" s="119">
        <f t="shared" si="112"/>
        <v>0</v>
      </c>
      <c r="G175" s="119">
        <f t="shared" si="113"/>
        <v>0</v>
      </c>
      <c r="H175" s="7">
        <f t="shared" si="114"/>
        <v>0</v>
      </c>
      <c r="I175" s="7">
        <f t="shared" si="115"/>
        <v>0</v>
      </c>
      <c r="J175" s="7">
        <f t="shared" si="116"/>
        <v>0</v>
      </c>
      <c r="K175" s="7">
        <f t="shared" si="117"/>
        <v>0</v>
      </c>
      <c r="L175" s="7">
        <f t="shared" si="118"/>
        <v>0</v>
      </c>
      <c r="M175" s="7">
        <f t="shared" si="119"/>
        <v>0</v>
      </c>
      <c r="N175" s="7">
        <f t="shared" si="120"/>
        <v>0</v>
      </c>
      <c r="O175" s="7">
        <f t="shared" si="121"/>
        <v>0</v>
      </c>
      <c r="P175" s="7">
        <f t="shared" si="122"/>
        <v>0</v>
      </c>
      <c r="Q175" s="7">
        <f t="shared" si="123"/>
        <v>0</v>
      </c>
      <c r="R175" s="7">
        <f t="shared" si="124"/>
        <v>0</v>
      </c>
      <c r="S175" s="7">
        <f t="shared" si="125"/>
        <v>0</v>
      </c>
      <c r="T175" s="7">
        <f t="shared" si="126"/>
        <v>0</v>
      </c>
      <c r="U175" s="118">
        <f t="shared" si="127"/>
        <v>0</v>
      </c>
      <c r="V175" s="118">
        <f t="shared" si="128"/>
        <v>0</v>
      </c>
      <c r="W175" s="118">
        <f t="shared" si="129"/>
        <v>0</v>
      </c>
      <c r="X175" s="118">
        <f t="shared" si="130"/>
        <v>0</v>
      </c>
      <c r="Y175" s="79">
        <f t="shared" si="131"/>
        <v>0</v>
      </c>
      <c r="Z175" s="79">
        <f t="shared" si="132"/>
        <v>0</v>
      </c>
      <c r="AA175" s="79">
        <f t="shared" si="133"/>
        <v>0</v>
      </c>
      <c r="AB175" s="79">
        <f t="shared" si="134"/>
        <v>0</v>
      </c>
      <c r="AC175" s="90">
        <f t="shared" si="135"/>
        <v>0</v>
      </c>
      <c r="AD175" s="90">
        <f t="shared" si="136"/>
        <v>0</v>
      </c>
      <c r="AE175" s="90">
        <f t="shared" si="137"/>
        <v>0</v>
      </c>
      <c r="AF175" s="92">
        <f t="shared" si="138"/>
        <v>0</v>
      </c>
      <c r="AG175" s="92">
        <f t="shared" si="139"/>
        <v>0</v>
      </c>
      <c r="AH175" s="92">
        <f t="shared" si="140"/>
        <v>0</v>
      </c>
      <c r="AI175" s="92">
        <f t="shared" si="141"/>
        <v>0</v>
      </c>
      <c r="AJ175" s="6">
        <f t="shared" si="142"/>
        <v>0</v>
      </c>
      <c r="AK175" s="1">
        <f t="shared" si="143"/>
        <v>0</v>
      </c>
    </row>
    <row r="176" spans="1:37">
      <c r="A176" s="26">
        <v>4.9100000000000003E-3</v>
      </c>
      <c r="B176" s="5">
        <f t="shared" si="111"/>
        <v>4.9100000000000003E-3</v>
      </c>
      <c r="C176" s="82"/>
      <c r="D176" s="82"/>
      <c r="E176" s="82" t="s">
        <v>73</v>
      </c>
      <c r="F176" s="119">
        <f t="shared" si="112"/>
        <v>0</v>
      </c>
      <c r="G176" s="119">
        <f t="shared" si="113"/>
        <v>0</v>
      </c>
      <c r="H176" s="7">
        <f t="shared" si="114"/>
        <v>0</v>
      </c>
      <c r="I176" s="7">
        <f t="shared" si="115"/>
        <v>0</v>
      </c>
      <c r="J176" s="7">
        <f t="shared" si="116"/>
        <v>0</v>
      </c>
      <c r="K176" s="7">
        <f t="shared" si="117"/>
        <v>0</v>
      </c>
      <c r="L176" s="7">
        <f t="shared" si="118"/>
        <v>0</v>
      </c>
      <c r="M176" s="7">
        <f t="shared" si="119"/>
        <v>0</v>
      </c>
      <c r="N176" s="7">
        <f t="shared" si="120"/>
        <v>0</v>
      </c>
      <c r="O176" s="7">
        <f t="shared" si="121"/>
        <v>0</v>
      </c>
      <c r="P176" s="7">
        <f t="shared" si="122"/>
        <v>0</v>
      </c>
      <c r="Q176" s="7">
        <f t="shared" si="123"/>
        <v>0</v>
      </c>
      <c r="R176" s="7">
        <f t="shared" si="124"/>
        <v>0</v>
      </c>
      <c r="S176" s="7">
        <f t="shared" si="125"/>
        <v>0</v>
      </c>
      <c r="T176" s="7">
        <f t="shared" si="126"/>
        <v>0</v>
      </c>
      <c r="U176" s="118">
        <f t="shared" si="127"/>
        <v>0</v>
      </c>
      <c r="V176" s="118">
        <f t="shared" si="128"/>
        <v>0</v>
      </c>
      <c r="W176" s="118">
        <f t="shared" si="129"/>
        <v>0</v>
      </c>
      <c r="X176" s="118">
        <f t="shared" si="130"/>
        <v>0</v>
      </c>
      <c r="Y176" s="79">
        <f t="shared" si="131"/>
        <v>0</v>
      </c>
      <c r="Z176" s="79">
        <f t="shared" si="132"/>
        <v>0</v>
      </c>
      <c r="AA176" s="79">
        <f t="shared" si="133"/>
        <v>0</v>
      </c>
      <c r="AB176" s="79">
        <f t="shared" si="134"/>
        <v>0</v>
      </c>
      <c r="AC176" s="90">
        <f t="shared" si="135"/>
        <v>0</v>
      </c>
      <c r="AD176" s="90">
        <f t="shared" si="136"/>
        <v>0</v>
      </c>
      <c r="AE176" s="90">
        <f t="shared" si="137"/>
        <v>0</v>
      </c>
      <c r="AF176" s="92">
        <f t="shared" si="138"/>
        <v>0</v>
      </c>
      <c r="AG176" s="92">
        <f t="shared" si="139"/>
        <v>0</v>
      </c>
      <c r="AH176" s="92">
        <f t="shared" si="140"/>
        <v>0</v>
      </c>
      <c r="AI176" s="92">
        <f t="shared" si="141"/>
        <v>0</v>
      </c>
      <c r="AJ176" s="6">
        <f t="shared" si="142"/>
        <v>0</v>
      </c>
      <c r="AK176" s="1">
        <f t="shared" si="143"/>
        <v>0</v>
      </c>
    </row>
    <row r="177" spans="1:37">
      <c r="A177" s="26">
        <v>4.9199999999999999E-3</v>
      </c>
      <c r="B177" s="5">
        <f t="shared" si="111"/>
        <v>4.9199999999999999E-3</v>
      </c>
      <c r="C177" s="82"/>
      <c r="D177" s="82"/>
      <c r="E177" s="82" t="s">
        <v>73</v>
      </c>
      <c r="F177" s="119">
        <f t="shared" si="112"/>
        <v>0</v>
      </c>
      <c r="G177" s="119">
        <f t="shared" si="113"/>
        <v>0</v>
      </c>
      <c r="H177" s="7">
        <f t="shared" si="114"/>
        <v>0</v>
      </c>
      <c r="I177" s="7">
        <f t="shared" si="115"/>
        <v>0</v>
      </c>
      <c r="J177" s="7">
        <f t="shared" si="116"/>
        <v>0</v>
      </c>
      <c r="K177" s="7">
        <f t="shared" si="117"/>
        <v>0</v>
      </c>
      <c r="L177" s="7">
        <f t="shared" si="118"/>
        <v>0</v>
      </c>
      <c r="M177" s="7">
        <f t="shared" si="119"/>
        <v>0</v>
      </c>
      <c r="N177" s="7">
        <f t="shared" si="120"/>
        <v>0</v>
      </c>
      <c r="O177" s="7">
        <f t="shared" si="121"/>
        <v>0</v>
      </c>
      <c r="P177" s="7">
        <f t="shared" si="122"/>
        <v>0</v>
      </c>
      <c r="Q177" s="7">
        <f t="shared" si="123"/>
        <v>0</v>
      </c>
      <c r="R177" s="7">
        <f t="shared" si="124"/>
        <v>0</v>
      </c>
      <c r="S177" s="7">
        <f t="shared" si="125"/>
        <v>0</v>
      </c>
      <c r="T177" s="7">
        <f t="shared" si="126"/>
        <v>0</v>
      </c>
      <c r="U177" s="118">
        <f t="shared" si="127"/>
        <v>0</v>
      </c>
      <c r="V177" s="118">
        <f t="shared" si="128"/>
        <v>0</v>
      </c>
      <c r="W177" s="118">
        <f t="shared" si="129"/>
        <v>0</v>
      </c>
      <c r="X177" s="118">
        <f t="shared" si="130"/>
        <v>0</v>
      </c>
      <c r="Y177" s="79">
        <f t="shared" si="131"/>
        <v>0</v>
      </c>
      <c r="Z177" s="79">
        <f t="shared" si="132"/>
        <v>0</v>
      </c>
      <c r="AA177" s="79">
        <f t="shared" si="133"/>
        <v>0</v>
      </c>
      <c r="AB177" s="79">
        <f t="shared" si="134"/>
        <v>0</v>
      </c>
      <c r="AC177" s="90">
        <f t="shared" si="135"/>
        <v>0</v>
      </c>
      <c r="AD177" s="90">
        <f t="shared" si="136"/>
        <v>0</v>
      </c>
      <c r="AE177" s="90">
        <f t="shared" si="137"/>
        <v>0</v>
      </c>
      <c r="AF177" s="92">
        <f t="shared" si="138"/>
        <v>0</v>
      </c>
      <c r="AG177" s="92">
        <f t="shared" si="139"/>
        <v>0</v>
      </c>
      <c r="AH177" s="92">
        <f t="shared" si="140"/>
        <v>0</v>
      </c>
      <c r="AI177" s="92">
        <f t="shared" si="141"/>
        <v>0</v>
      </c>
      <c r="AJ177" s="6">
        <f t="shared" si="142"/>
        <v>0</v>
      </c>
      <c r="AK177" s="1">
        <f t="shared" si="143"/>
        <v>0</v>
      </c>
    </row>
    <row r="178" spans="1:37">
      <c r="A178" s="26">
        <v>4.9300000000000004E-3</v>
      </c>
      <c r="B178" s="5">
        <f t="shared" si="111"/>
        <v>4.9300000000000004E-3</v>
      </c>
      <c r="C178" s="82"/>
      <c r="D178" s="82"/>
      <c r="E178" s="82" t="s">
        <v>73</v>
      </c>
      <c r="F178" s="119">
        <f t="shared" si="112"/>
        <v>0</v>
      </c>
      <c r="G178" s="119">
        <f t="shared" si="113"/>
        <v>0</v>
      </c>
      <c r="H178" s="7">
        <f t="shared" si="114"/>
        <v>0</v>
      </c>
      <c r="I178" s="7">
        <f t="shared" si="115"/>
        <v>0</v>
      </c>
      <c r="J178" s="7">
        <f t="shared" si="116"/>
        <v>0</v>
      </c>
      <c r="K178" s="7">
        <f t="shared" si="117"/>
        <v>0</v>
      </c>
      <c r="L178" s="7">
        <f t="shared" si="118"/>
        <v>0</v>
      </c>
      <c r="M178" s="7">
        <f t="shared" si="119"/>
        <v>0</v>
      </c>
      <c r="N178" s="7">
        <f t="shared" si="120"/>
        <v>0</v>
      </c>
      <c r="O178" s="7">
        <f t="shared" si="121"/>
        <v>0</v>
      </c>
      <c r="P178" s="7">
        <f t="shared" si="122"/>
        <v>0</v>
      </c>
      <c r="Q178" s="7">
        <f t="shared" si="123"/>
        <v>0</v>
      </c>
      <c r="R178" s="7">
        <f t="shared" si="124"/>
        <v>0</v>
      </c>
      <c r="S178" s="7">
        <f t="shared" si="125"/>
        <v>0</v>
      </c>
      <c r="T178" s="7">
        <f t="shared" si="126"/>
        <v>0</v>
      </c>
      <c r="U178" s="118">
        <f t="shared" si="127"/>
        <v>0</v>
      </c>
      <c r="V178" s="118">
        <f t="shared" si="128"/>
        <v>0</v>
      </c>
      <c r="W178" s="118">
        <f t="shared" si="129"/>
        <v>0</v>
      </c>
      <c r="X178" s="118">
        <f t="shared" si="130"/>
        <v>0</v>
      </c>
      <c r="Y178" s="79">
        <f t="shared" si="131"/>
        <v>0</v>
      </c>
      <c r="Z178" s="79">
        <f t="shared" si="132"/>
        <v>0</v>
      </c>
      <c r="AA178" s="79">
        <f t="shared" si="133"/>
        <v>0</v>
      </c>
      <c r="AB178" s="79">
        <f t="shared" si="134"/>
        <v>0</v>
      </c>
      <c r="AC178" s="90">
        <f t="shared" si="135"/>
        <v>0</v>
      </c>
      <c r="AD178" s="90">
        <f t="shared" si="136"/>
        <v>0</v>
      </c>
      <c r="AE178" s="90">
        <f t="shared" si="137"/>
        <v>0</v>
      </c>
      <c r="AF178" s="92">
        <f t="shared" si="138"/>
        <v>0</v>
      </c>
      <c r="AG178" s="92">
        <f t="shared" si="139"/>
        <v>0</v>
      </c>
      <c r="AH178" s="92">
        <f t="shared" si="140"/>
        <v>0</v>
      </c>
      <c r="AI178" s="92">
        <f t="shared" si="141"/>
        <v>0</v>
      </c>
      <c r="AJ178" s="6">
        <f t="shared" si="142"/>
        <v>0</v>
      </c>
      <c r="AK178" s="1">
        <f t="shared" si="143"/>
        <v>0</v>
      </c>
    </row>
    <row r="179" spans="1:37">
      <c r="A179" s="26">
        <v>4.9399999999999999E-3</v>
      </c>
      <c r="B179" s="5">
        <f t="shared" si="111"/>
        <v>4.9399999999999999E-3</v>
      </c>
      <c r="C179" s="82"/>
      <c r="D179" s="82"/>
      <c r="E179" s="82" t="s">
        <v>73</v>
      </c>
      <c r="F179" s="119">
        <f t="shared" si="112"/>
        <v>0</v>
      </c>
      <c r="G179" s="119">
        <f t="shared" si="113"/>
        <v>0</v>
      </c>
      <c r="H179" s="7">
        <f t="shared" si="114"/>
        <v>0</v>
      </c>
      <c r="I179" s="7">
        <f t="shared" si="115"/>
        <v>0</v>
      </c>
      <c r="J179" s="7">
        <f t="shared" si="116"/>
        <v>0</v>
      </c>
      <c r="K179" s="7">
        <f t="shared" si="117"/>
        <v>0</v>
      </c>
      <c r="L179" s="7">
        <f t="shared" si="118"/>
        <v>0</v>
      </c>
      <c r="M179" s="7">
        <f t="shared" si="119"/>
        <v>0</v>
      </c>
      <c r="N179" s="7">
        <f t="shared" si="120"/>
        <v>0</v>
      </c>
      <c r="O179" s="7">
        <f t="shared" si="121"/>
        <v>0</v>
      </c>
      <c r="P179" s="7">
        <f t="shared" si="122"/>
        <v>0</v>
      </c>
      <c r="Q179" s="7">
        <f t="shared" si="123"/>
        <v>0</v>
      </c>
      <c r="R179" s="7">
        <f t="shared" si="124"/>
        <v>0</v>
      </c>
      <c r="S179" s="7">
        <f t="shared" si="125"/>
        <v>0</v>
      </c>
      <c r="T179" s="7">
        <f t="shared" si="126"/>
        <v>0</v>
      </c>
      <c r="U179" s="118">
        <f t="shared" si="127"/>
        <v>0</v>
      </c>
      <c r="V179" s="118">
        <f t="shared" si="128"/>
        <v>0</v>
      </c>
      <c r="W179" s="118">
        <f t="shared" si="129"/>
        <v>0</v>
      </c>
      <c r="X179" s="118">
        <f t="shared" si="130"/>
        <v>0</v>
      </c>
      <c r="Y179" s="79">
        <f t="shared" si="131"/>
        <v>0</v>
      </c>
      <c r="Z179" s="79">
        <f t="shared" si="132"/>
        <v>0</v>
      </c>
      <c r="AA179" s="79">
        <f t="shared" si="133"/>
        <v>0</v>
      </c>
      <c r="AB179" s="79">
        <f t="shared" si="134"/>
        <v>0</v>
      </c>
      <c r="AC179" s="90">
        <f t="shared" si="135"/>
        <v>0</v>
      </c>
      <c r="AD179" s="90">
        <f t="shared" si="136"/>
        <v>0</v>
      </c>
      <c r="AE179" s="90">
        <f t="shared" si="137"/>
        <v>0</v>
      </c>
      <c r="AF179" s="92">
        <f t="shared" si="138"/>
        <v>0</v>
      </c>
      <c r="AG179" s="92">
        <f t="shared" si="139"/>
        <v>0</v>
      </c>
      <c r="AH179" s="92">
        <f t="shared" si="140"/>
        <v>0</v>
      </c>
      <c r="AI179" s="92">
        <f t="shared" si="141"/>
        <v>0</v>
      </c>
      <c r="AJ179" s="6">
        <f t="shared" si="142"/>
        <v>0</v>
      </c>
      <c r="AK179" s="1">
        <f t="shared" si="143"/>
        <v>0</v>
      </c>
    </row>
    <row r="180" spans="1:37">
      <c r="A180" s="26">
        <v>4.9500000000000004E-3</v>
      </c>
      <c r="B180" s="5">
        <f t="shared" si="111"/>
        <v>4.9500000000000004E-3</v>
      </c>
      <c r="C180" s="82"/>
      <c r="D180" s="82"/>
      <c r="E180" s="82" t="s">
        <v>73</v>
      </c>
      <c r="F180" s="119">
        <f t="shared" si="112"/>
        <v>0</v>
      </c>
      <c r="G180" s="119">
        <f t="shared" si="113"/>
        <v>0</v>
      </c>
      <c r="H180" s="7">
        <f t="shared" si="114"/>
        <v>0</v>
      </c>
      <c r="I180" s="7">
        <f t="shared" si="115"/>
        <v>0</v>
      </c>
      <c r="J180" s="7">
        <f t="shared" si="116"/>
        <v>0</v>
      </c>
      <c r="K180" s="7">
        <f t="shared" si="117"/>
        <v>0</v>
      </c>
      <c r="L180" s="7">
        <f t="shared" si="118"/>
        <v>0</v>
      </c>
      <c r="M180" s="7">
        <f t="shared" si="119"/>
        <v>0</v>
      </c>
      <c r="N180" s="7">
        <f t="shared" si="120"/>
        <v>0</v>
      </c>
      <c r="O180" s="7">
        <f t="shared" si="121"/>
        <v>0</v>
      </c>
      <c r="P180" s="7">
        <f t="shared" si="122"/>
        <v>0</v>
      </c>
      <c r="Q180" s="7">
        <f t="shared" si="123"/>
        <v>0</v>
      </c>
      <c r="R180" s="7">
        <f t="shared" si="124"/>
        <v>0</v>
      </c>
      <c r="S180" s="7">
        <f t="shared" si="125"/>
        <v>0</v>
      </c>
      <c r="T180" s="7">
        <f t="shared" si="126"/>
        <v>0</v>
      </c>
      <c r="U180" s="118">
        <f t="shared" si="127"/>
        <v>0</v>
      </c>
      <c r="V180" s="118">
        <f t="shared" si="128"/>
        <v>0</v>
      </c>
      <c r="W180" s="118">
        <f t="shared" si="129"/>
        <v>0</v>
      </c>
      <c r="X180" s="118">
        <f t="shared" si="130"/>
        <v>0</v>
      </c>
      <c r="Y180" s="79">
        <f t="shared" si="131"/>
        <v>0</v>
      </c>
      <c r="Z180" s="79">
        <f t="shared" si="132"/>
        <v>0</v>
      </c>
      <c r="AA180" s="79">
        <f t="shared" si="133"/>
        <v>0</v>
      </c>
      <c r="AB180" s="79">
        <f t="shared" si="134"/>
        <v>0</v>
      </c>
      <c r="AC180" s="90">
        <f t="shared" si="135"/>
        <v>0</v>
      </c>
      <c r="AD180" s="90">
        <f t="shared" si="136"/>
        <v>0</v>
      </c>
      <c r="AE180" s="90">
        <f t="shared" si="137"/>
        <v>0</v>
      </c>
      <c r="AF180" s="92">
        <f t="shared" si="138"/>
        <v>0</v>
      </c>
      <c r="AG180" s="92">
        <f t="shared" si="139"/>
        <v>0</v>
      </c>
      <c r="AH180" s="92">
        <f t="shared" si="140"/>
        <v>0</v>
      </c>
      <c r="AI180" s="92">
        <f t="shared" si="141"/>
        <v>0</v>
      </c>
      <c r="AJ180" s="6">
        <f t="shared" si="142"/>
        <v>0</v>
      </c>
      <c r="AK180" s="1">
        <f t="shared" si="143"/>
        <v>0</v>
      </c>
    </row>
    <row r="181" spans="1:37">
      <c r="A181" s="26">
        <v>4.96E-3</v>
      </c>
      <c r="B181" s="5">
        <f t="shared" si="111"/>
        <v>4.96E-3</v>
      </c>
      <c r="C181" s="82"/>
      <c r="D181" s="82"/>
      <c r="E181" s="82" t="s">
        <v>73</v>
      </c>
      <c r="F181" s="119">
        <f t="shared" si="112"/>
        <v>0</v>
      </c>
      <c r="G181" s="119">
        <f t="shared" si="113"/>
        <v>0</v>
      </c>
      <c r="H181" s="7">
        <f t="shared" si="114"/>
        <v>0</v>
      </c>
      <c r="I181" s="7">
        <f t="shared" si="115"/>
        <v>0</v>
      </c>
      <c r="J181" s="7">
        <f t="shared" si="116"/>
        <v>0</v>
      </c>
      <c r="K181" s="7">
        <f t="shared" si="117"/>
        <v>0</v>
      </c>
      <c r="L181" s="7">
        <f t="shared" si="118"/>
        <v>0</v>
      </c>
      <c r="M181" s="7">
        <f t="shared" si="119"/>
        <v>0</v>
      </c>
      <c r="N181" s="7">
        <f t="shared" si="120"/>
        <v>0</v>
      </c>
      <c r="O181" s="7">
        <f t="shared" si="121"/>
        <v>0</v>
      </c>
      <c r="P181" s="7">
        <f t="shared" si="122"/>
        <v>0</v>
      </c>
      <c r="Q181" s="7">
        <f t="shared" si="123"/>
        <v>0</v>
      </c>
      <c r="R181" s="7">
        <f t="shared" si="124"/>
        <v>0</v>
      </c>
      <c r="S181" s="7">
        <f t="shared" si="125"/>
        <v>0</v>
      </c>
      <c r="T181" s="7">
        <f t="shared" si="126"/>
        <v>0</v>
      </c>
      <c r="U181" s="118">
        <f t="shared" si="127"/>
        <v>0</v>
      </c>
      <c r="V181" s="118">
        <f t="shared" si="128"/>
        <v>0</v>
      </c>
      <c r="W181" s="118">
        <f t="shared" si="129"/>
        <v>0</v>
      </c>
      <c r="X181" s="118">
        <f t="shared" si="130"/>
        <v>0</v>
      </c>
      <c r="Y181" s="79">
        <f t="shared" si="131"/>
        <v>0</v>
      </c>
      <c r="Z181" s="79">
        <f t="shared" si="132"/>
        <v>0</v>
      </c>
      <c r="AA181" s="79">
        <f t="shared" si="133"/>
        <v>0</v>
      </c>
      <c r="AB181" s="79">
        <f t="shared" si="134"/>
        <v>0</v>
      </c>
      <c r="AC181" s="90">
        <f t="shared" si="135"/>
        <v>0</v>
      </c>
      <c r="AD181" s="90">
        <f t="shared" si="136"/>
        <v>0</v>
      </c>
      <c r="AE181" s="90">
        <f t="shared" si="137"/>
        <v>0</v>
      </c>
      <c r="AF181" s="92">
        <f t="shared" si="138"/>
        <v>0</v>
      </c>
      <c r="AG181" s="92">
        <f t="shared" si="139"/>
        <v>0</v>
      </c>
      <c r="AH181" s="92">
        <f t="shared" si="140"/>
        <v>0</v>
      </c>
      <c r="AI181" s="92">
        <f t="shared" si="141"/>
        <v>0</v>
      </c>
      <c r="AJ181" s="6">
        <f t="shared" si="142"/>
        <v>0</v>
      </c>
      <c r="AK181" s="1">
        <f t="shared" si="143"/>
        <v>0</v>
      </c>
    </row>
    <row r="182" spans="1:37">
      <c r="A182" s="26">
        <v>4.9699999999999996E-3</v>
      </c>
      <c r="B182" s="5">
        <f t="shared" si="111"/>
        <v>4.9699999999999996E-3</v>
      </c>
      <c r="C182" s="82"/>
      <c r="D182" s="82"/>
      <c r="E182" s="82" t="s">
        <v>73</v>
      </c>
      <c r="F182" s="119">
        <f t="shared" si="112"/>
        <v>0</v>
      </c>
      <c r="G182" s="119">
        <f t="shared" si="113"/>
        <v>0</v>
      </c>
      <c r="H182" s="7">
        <f t="shared" si="114"/>
        <v>0</v>
      </c>
      <c r="I182" s="7">
        <f t="shared" si="115"/>
        <v>0</v>
      </c>
      <c r="J182" s="7">
        <f t="shared" si="116"/>
        <v>0</v>
      </c>
      <c r="K182" s="7">
        <f t="shared" si="117"/>
        <v>0</v>
      </c>
      <c r="L182" s="7">
        <f t="shared" si="118"/>
        <v>0</v>
      </c>
      <c r="M182" s="7">
        <f t="shared" si="119"/>
        <v>0</v>
      </c>
      <c r="N182" s="7">
        <f t="shared" si="120"/>
        <v>0</v>
      </c>
      <c r="O182" s="7">
        <f t="shared" si="121"/>
        <v>0</v>
      </c>
      <c r="P182" s="7">
        <f t="shared" si="122"/>
        <v>0</v>
      </c>
      <c r="Q182" s="7">
        <f t="shared" si="123"/>
        <v>0</v>
      </c>
      <c r="R182" s="7">
        <f t="shared" si="124"/>
        <v>0</v>
      </c>
      <c r="S182" s="7">
        <f t="shared" si="125"/>
        <v>0</v>
      </c>
      <c r="T182" s="7">
        <f t="shared" si="126"/>
        <v>0</v>
      </c>
      <c r="U182" s="118">
        <f t="shared" si="127"/>
        <v>0</v>
      </c>
      <c r="V182" s="118">
        <f t="shared" si="128"/>
        <v>0</v>
      </c>
      <c r="W182" s="118">
        <f t="shared" si="129"/>
        <v>0</v>
      </c>
      <c r="X182" s="118">
        <f t="shared" si="130"/>
        <v>0</v>
      </c>
      <c r="Y182" s="79">
        <f t="shared" si="131"/>
        <v>0</v>
      </c>
      <c r="Z182" s="79">
        <f t="shared" si="132"/>
        <v>0</v>
      </c>
      <c r="AA182" s="79">
        <f t="shared" si="133"/>
        <v>0</v>
      </c>
      <c r="AB182" s="79">
        <f t="shared" si="134"/>
        <v>0</v>
      </c>
      <c r="AC182" s="90">
        <f t="shared" si="135"/>
        <v>0</v>
      </c>
      <c r="AD182" s="90">
        <f t="shared" si="136"/>
        <v>0</v>
      </c>
      <c r="AE182" s="90">
        <f t="shared" si="137"/>
        <v>0</v>
      </c>
      <c r="AF182" s="92">
        <f t="shared" si="138"/>
        <v>0</v>
      </c>
      <c r="AG182" s="92">
        <f t="shared" si="139"/>
        <v>0</v>
      </c>
      <c r="AH182" s="92">
        <f t="shared" si="140"/>
        <v>0</v>
      </c>
      <c r="AI182" s="92">
        <f t="shared" si="141"/>
        <v>0</v>
      </c>
      <c r="AJ182" s="6">
        <f t="shared" si="142"/>
        <v>0</v>
      </c>
      <c r="AK182" s="1">
        <f t="shared" si="143"/>
        <v>0</v>
      </c>
    </row>
    <row r="183" spans="1:37">
      <c r="A183" s="26">
        <v>4.9800000000000001E-3</v>
      </c>
      <c r="B183" s="5">
        <f t="shared" si="111"/>
        <v>4.9800000000000001E-3</v>
      </c>
      <c r="C183" s="82"/>
      <c r="D183" s="82"/>
      <c r="E183" s="82" t="s">
        <v>73</v>
      </c>
      <c r="F183" s="119">
        <f t="shared" si="112"/>
        <v>0</v>
      </c>
      <c r="G183" s="119">
        <f t="shared" si="113"/>
        <v>0</v>
      </c>
      <c r="H183" s="7">
        <f t="shared" si="114"/>
        <v>0</v>
      </c>
      <c r="I183" s="7">
        <f t="shared" si="115"/>
        <v>0</v>
      </c>
      <c r="J183" s="7">
        <f t="shared" si="116"/>
        <v>0</v>
      </c>
      <c r="K183" s="7">
        <f t="shared" si="117"/>
        <v>0</v>
      </c>
      <c r="L183" s="7">
        <f t="shared" si="118"/>
        <v>0</v>
      </c>
      <c r="M183" s="7">
        <f t="shared" si="119"/>
        <v>0</v>
      </c>
      <c r="N183" s="7">
        <f t="shared" si="120"/>
        <v>0</v>
      </c>
      <c r="O183" s="7">
        <f t="shared" si="121"/>
        <v>0</v>
      </c>
      <c r="P183" s="7">
        <f t="shared" si="122"/>
        <v>0</v>
      </c>
      <c r="Q183" s="7">
        <f t="shared" si="123"/>
        <v>0</v>
      </c>
      <c r="R183" s="7">
        <f t="shared" si="124"/>
        <v>0</v>
      </c>
      <c r="S183" s="7">
        <f t="shared" si="125"/>
        <v>0</v>
      </c>
      <c r="T183" s="7">
        <f t="shared" si="126"/>
        <v>0</v>
      </c>
      <c r="U183" s="118">
        <f t="shared" si="127"/>
        <v>0</v>
      </c>
      <c r="V183" s="118">
        <f t="shared" si="128"/>
        <v>0</v>
      </c>
      <c r="W183" s="118">
        <f t="shared" si="129"/>
        <v>0</v>
      </c>
      <c r="X183" s="118">
        <f t="shared" si="130"/>
        <v>0</v>
      </c>
      <c r="Y183" s="79">
        <f t="shared" si="131"/>
        <v>0</v>
      </c>
      <c r="Z183" s="79">
        <f t="shared" si="132"/>
        <v>0</v>
      </c>
      <c r="AA183" s="79">
        <f t="shared" si="133"/>
        <v>0</v>
      </c>
      <c r="AB183" s="79">
        <f t="shared" si="134"/>
        <v>0</v>
      </c>
      <c r="AC183" s="90">
        <f t="shared" si="135"/>
        <v>0</v>
      </c>
      <c r="AD183" s="90">
        <f t="shared" si="136"/>
        <v>0</v>
      </c>
      <c r="AE183" s="90">
        <f t="shared" si="137"/>
        <v>0</v>
      </c>
      <c r="AF183" s="92">
        <f t="shared" si="138"/>
        <v>0</v>
      </c>
      <c r="AG183" s="92">
        <f t="shared" si="139"/>
        <v>0</v>
      </c>
      <c r="AH183" s="92">
        <f t="shared" si="140"/>
        <v>0</v>
      </c>
      <c r="AI183" s="92">
        <f t="shared" si="141"/>
        <v>0</v>
      </c>
      <c r="AJ183" s="6">
        <f t="shared" si="142"/>
        <v>0</v>
      </c>
      <c r="AK183" s="1">
        <f t="shared" si="143"/>
        <v>0</v>
      </c>
    </row>
    <row r="184" spans="1:37">
      <c r="A184" s="26">
        <v>4.9899999999999996E-3</v>
      </c>
      <c r="B184" s="5">
        <f t="shared" si="111"/>
        <v>4.9899999999999996E-3</v>
      </c>
      <c r="C184" s="82"/>
      <c r="D184" s="82"/>
      <c r="E184" s="82" t="s">
        <v>73</v>
      </c>
      <c r="F184" s="119">
        <f t="shared" si="112"/>
        <v>0</v>
      </c>
      <c r="G184" s="119">
        <f t="shared" si="113"/>
        <v>0</v>
      </c>
      <c r="H184" s="7">
        <f t="shared" si="114"/>
        <v>0</v>
      </c>
      <c r="I184" s="7">
        <f t="shared" si="115"/>
        <v>0</v>
      </c>
      <c r="J184" s="7">
        <f t="shared" si="116"/>
        <v>0</v>
      </c>
      <c r="K184" s="7">
        <f t="shared" si="117"/>
        <v>0</v>
      </c>
      <c r="L184" s="7">
        <f t="shared" si="118"/>
        <v>0</v>
      </c>
      <c r="M184" s="7">
        <f t="shared" si="119"/>
        <v>0</v>
      </c>
      <c r="N184" s="7">
        <f t="shared" si="120"/>
        <v>0</v>
      </c>
      <c r="O184" s="7">
        <f t="shared" si="121"/>
        <v>0</v>
      </c>
      <c r="P184" s="7">
        <f t="shared" si="122"/>
        <v>0</v>
      </c>
      <c r="Q184" s="7">
        <f t="shared" si="123"/>
        <v>0</v>
      </c>
      <c r="R184" s="7">
        <f t="shared" si="124"/>
        <v>0</v>
      </c>
      <c r="S184" s="7">
        <f t="shared" si="125"/>
        <v>0</v>
      </c>
      <c r="T184" s="7">
        <f t="shared" si="126"/>
        <v>0</v>
      </c>
      <c r="U184" s="118">
        <f t="shared" si="127"/>
        <v>0</v>
      </c>
      <c r="V184" s="118">
        <f t="shared" si="128"/>
        <v>0</v>
      </c>
      <c r="W184" s="118">
        <f t="shared" si="129"/>
        <v>0</v>
      </c>
      <c r="X184" s="118">
        <f t="shared" si="130"/>
        <v>0</v>
      </c>
      <c r="Y184" s="79">
        <f t="shared" si="131"/>
        <v>0</v>
      </c>
      <c r="Z184" s="79">
        <f t="shared" si="132"/>
        <v>0</v>
      </c>
      <c r="AA184" s="79">
        <f t="shared" si="133"/>
        <v>0</v>
      </c>
      <c r="AB184" s="79">
        <f t="shared" si="134"/>
        <v>0</v>
      </c>
      <c r="AC184" s="90">
        <f t="shared" si="135"/>
        <v>0</v>
      </c>
      <c r="AD184" s="90">
        <f t="shared" si="136"/>
        <v>0</v>
      </c>
      <c r="AE184" s="90">
        <f t="shared" si="137"/>
        <v>0</v>
      </c>
      <c r="AF184" s="92">
        <f t="shared" si="138"/>
        <v>0</v>
      </c>
      <c r="AG184" s="92">
        <f t="shared" si="139"/>
        <v>0</v>
      </c>
      <c r="AH184" s="92">
        <f t="shared" si="140"/>
        <v>0</v>
      </c>
      <c r="AI184" s="92">
        <f t="shared" si="141"/>
        <v>0</v>
      </c>
      <c r="AJ184" s="6">
        <f t="shared" si="142"/>
        <v>0</v>
      </c>
      <c r="AK184" s="1">
        <f t="shared" si="143"/>
        <v>0</v>
      </c>
    </row>
    <row r="185" spans="1:37">
      <c r="A185" s="26">
        <v>5.0000000000000001E-3</v>
      </c>
      <c r="B185" s="5">
        <f t="shared" si="111"/>
        <v>5.0000000000000001E-3</v>
      </c>
      <c r="C185" s="82"/>
      <c r="D185" s="82"/>
      <c r="E185" s="82" t="s">
        <v>73</v>
      </c>
      <c r="F185" s="119">
        <f t="shared" si="112"/>
        <v>0</v>
      </c>
      <c r="G185" s="119">
        <f t="shared" si="113"/>
        <v>0</v>
      </c>
      <c r="H185" s="7">
        <f t="shared" si="114"/>
        <v>0</v>
      </c>
      <c r="I185" s="7">
        <f t="shared" si="115"/>
        <v>0</v>
      </c>
      <c r="J185" s="7">
        <f t="shared" si="116"/>
        <v>0</v>
      </c>
      <c r="K185" s="7">
        <f t="shared" si="117"/>
        <v>0</v>
      </c>
      <c r="L185" s="7">
        <f t="shared" si="118"/>
        <v>0</v>
      </c>
      <c r="M185" s="7">
        <f t="shared" si="119"/>
        <v>0</v>
      </c>
      <c r="N185" s="7">
        <f t="shared" si="120"/>
        <v>0</v>
      </c>
      <c r="O185" s="7">
        <f t="shared" si="121"/>
        <v>0</v>
      </c>
      <c r="P185" s="7">
        <f t="shared" si="122"/>
        <v>0</v>
      </c>
      <c r="Q185" s="7">
        <f t="shared" si="123"/>
        <v>0</v>
      </c>
      <c r="R185" s="7">
        <f t="shared" si="124"/>
        <v>0</v>
      </c>
      <c r="S185" s="7">
        <f t="shared" si="125"/>
        <v>0</v>
      </c>
      <c r="T185" s="7">
        <f t="shared" si="126"/>
        <v>0</v>
      </c>
      <c r="U185" s="118">
        <f t="shared" si="127"/>
        <v>0</v>
      </c>
      <c r="V185" s="118">
        <f t="shared" si="128"/>
        <v>0</v>
      </c>
      <c r="W185" s="118">
        <f t="shared" si="129"/>
        <v>0</v>
      </c>
      <c r="X185" s="118">
        <f t="shared" si="130"/>
        <v>0</v>
      </c>
      <c r="Y185" s="79">
        <f t="shared" si="131"/>
        <v>0</v>
      </c>
      <c r="Z185" s="79">
        <f t="shared" si="132"/>
        <v>0</v>
      </c>
      <c r="AA185" s="79">
        <f t="shared" si="133"/>
        <v>0</v>
      </c>
      <c r="AB185" s="79">
        <f t="shared" si="134"/>
        <v>0</v>
      </c>
      <c r="AC185" s="90">
        <f t="shared" si="135"/>
        <v>0</v>
      </c>
      <c r="AD185" s="90">
        <f t="shared" si="136"/>
        <v>0</v>
      </c>
      <c r="AE185" s="90">
        <f t="shared" si="137"/>
        <v>0</v>
      </c>
      <c r="AF185" s="92">
        <f t="shared" si="138"/>
        <v>0</v>
      </c>
      <c r="AG185" s="92">
        <f t="shared" si="139"/>
        <v>0</v>
      </c>
      <c r="AH185" s="92">
        <f t="shared" si="140"/>
        <v>0</v>
      </c>
      <c r="AI185" s="92">
        <f t="shared" si="141"/>
        <v>0</v>
      </c>
      <c r="AJ185" s="6">
        <f t="shared" si="142"/>
        <v>0</v>
      </c>
      <c r="AK185" s="1">
        <f t="shared" si="143"/>
        <v>0</v>
      </c>
    </row>
    <row r="186" spans="1:37">
      <c r="A186" s="26">
        <v>5.0099999999999997E-3</v>
      </c>
      <c r="B186" s="5">
        <f t="shared" si="111"/>
        <v>5.0099999999999997E-3</v>
      </c>
      <c r="C186" s="82"/>
      <c r="D186" s="82"/>
      <c r="E186" s="82" t="s">
        <v>73</v>
      </c>
      <c r="F186" s="119">
        <f t="shared" si="112"/>
        <v>0</v>
      </c>
      <c r="G186" s="119">
        <f t="shared" si="113"/>
        <v>0</v>
      </c>
      <c r="H186" s="7">
        <f t="shared" si="114"/>
        <v>0</v>
      </c>
      <c r="I186" s="7">
        <f t="shared" si="115"/>
        <v>0</v>
      </c>
      <c r="J186" s="7">
        <f t="shared" si="116"/>
        <v>0</v>
      </c>
      <c r="K186" s="7">
        <f t="shared" si="117"/>
        <v>0</v>
      </c>
      <c r="L186" s="7">
        <f t="shared" si="118"/>
        <v>0</v>
      </c>
      <c r="M186" s="7">
        <f t="shared" si="119"/>
        <v>0</v>
      </c>
      <c r="N186" s="7">
        <f t="shared" si="120"/>
        <v>0</v>
      </c>
      <c r="O186" s="7">
        <f t="shared" si="121"/>
        <v>0</v>
      </c>
      <c r="P186" s="7">
        <f t="shared" si="122"/>
        <v>0</v>
      </c>
      <c r="Q186" s="7">
        <f t="shared" si="123"/>
        <v>0</v>
      </c>
      <c r="R186" s="7">
        <f t="shared" si="124"/>
        <v>0</v>
      </c>
      <c r="S186" s="7">
        <f t="shared" si="125"/>
        <v>0</v>
      </c>
      <c r="T186" s="7">
        <f t="shared" si="126"/>
        <v>0</v>
      </c>
      <c r="U186" s="118">
        <f t="shared" si="127"/>
        <v>0</v>
      </c>
      <c r="V186" s="118">
        <f t="shared" si="128"/>
        <v>0</v>
      </c>
      <c r="W186" s="118">
        <f t="shared" si="129"/>
        <v>0</v>
      </c>
      <c r="X186" s="118">
        <f t="shared" si="130"/>
        <v>0</v>
      </c>
      <c r="Y186" s="79">
        <f t="shared" si="131"/>
        <v>0</v>
      </c>
      <c r="Z186" s="79">
        <f t="shared" si="132"/>
        <v>0</v>
      </c>
      <c r="AA186" s="79">
        <f t="shared" si="133"/>
        <v>0</v>
      </c>
      <c r="AB186" s="79">
        <f t="shared" si="134"/>
        <v>0</v>
      </c>
      <c r="AC186" s="90">
        <f t="shared" si="135"/>
        <v>0</v>
      </c>
      <c r="AD186" s="90">
        <f t="shared" si="136"/>
        <v>0</v>
      </c>
      <c r="AE186" s="90">
        <f t="shared" si="137"/>
        <v>0</v>
      </c>
      <c r="AF186" s="92">
        <f t="shared" si="138"/>
        <v>0</v>
      </c>
      <c r="AG186" s="92">
        <f t="shared" si="139"/>
        <v>0</v>
      </c>
      <c r="AH186" s="92">
        <f t="shared" si="140"/>
        <v>0</v>
      </c>
      <c r="AI186" s="92">
        <f t="shared" si="141"/>
        <v>0</v>
      </c>
      <c r="AJ186" s="6">
        <f t="shared" si="142"/>
        <v>0</v>
      </c>
      <c r="AK186" s="1">
        <f t="shared" si="143"/>
        <v>0</v>
      </c>
    </row>
    <row r="187" spans="1:37">
      <c r="A187" s="26">
        <v>5.0200000000000002E-3</v>
      </c>
      <c r="B187" s="5">
        <f t="shared" si="111"/>
        <v>5.0200000000000002E-3</v>
      </c>
      <c r="C187" s="82"/>
      <c r="D187" s="82"/>
      <c r="E187" s="82" t="s">
        <v>73</v>
      </c>
      <c r="F187" s="119">
        <f t="shared" si="112"/>
        <v>0</v>
      </c>
      <c r="G187" s="119">
        <f t="shared" si="113"/>
        <v>0</v>
      </c>
      <c r="H187" s="7">
        <f t="shared" si="114"/>
        <v>0</v>
      </c>
      <c r="I187" s="7">
        <f t="shared" si="115"/>
        <v>0</v>
      </c>
      <c r="J187" s="7">
        <f t="shared" si="116"/>
        <v>0</v>
      </c>
      <c r="K187" s="7">
        <f t="shared" si="117"/>
        <v>0</v>
      </c>
      <c r="L187" s="7">
        <f t="shared" si="118"/>
        <v>0</v>
      </c>
      <c r="M187" s="7">
        <f t="shared" si="119"/>
        <v>0</v>
      </c>
      <c r="N187" s="7">
        <f t="shared" si="120"/>
        <v>0</v>
      </c>
      <c r="O187" s="7">
        <f t="shared" si="121"/>
        <v>0</v>
      </c>
      <c r="P187" s="7">
        <f t="shared" si="122"/>
        <v>0</v>
      </c>
      <c r="Q187" s="7">
        <f t="shared" si="123"/>
        <v>0</v>
      </c>
      <c r="R187" s="7">
        <f t="shared" si="124"/>
        <v>0</v>
      </c>
      <c r="S187" s="7">
        <f t="shared" si="125"/>
        <v>0</v>
      </c>
      <c r="T187" s="7">
        <f t="shared" si="126"/>
        <v>0</v>
      </c>
      <c r="U187" s="118">
        <f t="shared" si="127"/>
        <v>0</v>
      </c>
      <c r="V187" s="118">
        <f t="shared" si="128"/>
        <v>0</v>
      </c>
      <c r="W187" s="118">
        <f t="shared" si="129"/>
        <v>0</v>
      </c>
      <c r="X187" s="118">
        <f t="shared" si="130"/>
        <v>0</v>
      </c>
      <c r="Y187" s="79">
        <f t="shared" si="131"/>
        <v>0</v>
      </c>
      <c r="Z187" s="79">
        <f t="shared" si="132"/>
        <v>0</v>
      </c>
      <c r="AA187" s="79">
        <f t="shared" si="133"/>
        <v>0</v>
      </c>
      <c r="AB187" s="79">
        <f t="shared" si="134"/>
        <v>0</v>
      </c>
      <c r="AC187" s="90">
        <f t="shared" si="135"/>
        <v>0</v>
      </c>
      <c r="AD187" s="90">
        <f t="shared" si="136"/>
        <v>0</v>
      </c>
      <c r="AE187" s="90">
        <f t="shared" si="137"/>
        <v>0</v>
      </c>
      <c r="AF187" s="92">
        <f t="shared" si="138"/>
        <v>0</v>
      </c>
      <c r="AG187" s="92">
        <f t="shared" si="139"/>
        <v>0</v>
      </c>
      <c r="AH187" s="92">
        <f t="shared" si="140"/>
        <v>0</v>
      </c>
      <c r="AI187" s="92">
        <f t="shared" si="141"/>
        <v>0</v>
      </c>
      <c r="AJ187" s="6">
        <f t="shared" si="142"/>
        <v>0</v>
      </c>
      <c r="AK187" s="1">
        <f t="shared" si="143"/>
        <v>0</v>
      </c>
    </row>
    <row r="188" spans="1:37">
      <c r="A188" s="26">
        <v>5.0299999999999997E-3</v>
      </c>
      <c r="B188" s="5">
        <f t="shared" si="111"/>
        <v>5.0299999999999997E-3</v>
      </c>
      <c r="C188" s="82"/>
      <c r="D188" s="82"/>
      <c r="E188" s="82" t="s">
        <v>73</v>
      </c>
      <c r="F188" s="119">
        <f t="shared" si="112"/>
        <v>0</v>
      </c>
      <c r="G188" s="119">
        <f t="shared" si="113"/>
        <v>0</v>
      </c>
      <c r="H188" s="7">
        <f t="shared" si="114"/>
        <v>0</v>
      </c>
      <c r="I188" s="7">
        <f t="shared" si="115"/>
        <v>0</v>
      </c>
      <c r="J188" s="7">
        <f t="shared" si="116"/>
        <v>0</v>
      </c>
      <c r="K188" s="7">
        <f t="shared" si="117"/>
        <v>0</v>
      </c>
      <c r="L188" s="7">
        <f t="shared" si="118"/>
        <v>0</v>
      </c>
      <c r="M188" s="7">
        <f t="shared" si="119"/>
        <v>0</v>
      </c>
      <c r="N188" s="7">
        <f t="shared" si="120"/>
        <v>0</v>
      </c>
      <c r="O188" s="7">
        <f t="shared" si="121"/>
        <v>0</v>
      </c>
      <c r="P188" s="7">
        <f t="shared" si="122"/>
        <v>0</v>
      </c>
      <c r="Q188" s="7">
        <f t="shared" si="123"/>
        <v>0</v>
      </c>
      <c r="R188" s="7">
        <f t="shared" si="124"/>
        <v>0</v>
      </c>
      <c r="S188" s="7">
        <f t="shared" si="125"/>
        <v>0</v>
      </c>
      <c r="T188" s="7">
        <f t="shared" si="126"/>
        <v>0</v>
      </c>
      <c r="U188" s="118">
        <f t="shared" si="127"/>
        <v>0</v>
      </c>
      <c r="V188" s="118">
        <f t="shared" si="128"/>
        <v>0</v>
      </c>
      <c r="W188" s="118">
        <f t="shared" si="129"/>
        <v>0</v>
      </c>
      <c r="X188" s="118">
        <f t="shared" si="130"/>
        <v>0</v>
      </c>
      <c r="Y188" s="79">
        <f t="shared" si="131"/>
        <v>0</v>
      </c>
      <c r="Z188" s="79">
        <f t="shared" si="132"/>
        <v>0</v>
      </c>
      <c r="AA188" s="79">
        <f t="shared" si="133"/>
        <v>0</v>
      </c>
      <c r="AB188" s="79">
        <f t="shared" si="134"/>
        <v>0</v>
      </c>
      <c r="AC188" s="90">
        <f t="shared" si="135"/>
        <v>0</v>
      </c>
      <c r="AD188" s="90">
        <f t="shared" si="136"/>
        <v>0</v>
      </c>
      <c r="AE188" s="90">
        <f t="shared" si="137"/>
        <v>0</v>
      </c>
      <c r="AF188" s="92">
        <f t="shared" si="138"/>
        <v>0</v>
      </c>
      <c r="AG188" s="92">
        <f t="shared" si="139"/>
        <v>0</v>
      </c>
      <c r="AH188" s="92">
        <f t="shared" si="140"/>
        <v>0</v>
      </c>
      <c r="AI188" s="92">
        <f t="shared" si="141"/>
        <v>0</v>
      </c>
      <c r="AJ188" s="6">
        <f t="shared" si="142"/>
        <v>0</v>
      </c>
      <c r="AK188" s="1">
        <f t="shared" si="143"/>
        <v>0</v>
      </c>
    </row>
    <row r="189" spans="1:37">
      <c r="A189" s="26">
        <v>5.0400000000000002E-3</v>
      </c>
      <c r="B189" s="5">
        <f t="shared" si="111"/>
        <v>5.0400000000000002E-3</v>
      </c>
      <c r="C189" s="82"/>
      <c r="D189" s="82"/>
      <c r="E189" s="82" t="s">
        <v>73</v>
      </c>
      <c r="F189" s="119">
        <f t="shared" si="112"/>
        <v>0</v>
      </c>
      <c r="G189" s="119">
        <f t="shared" si="113"/>
        <v>0</v>
      </c>
      <c r="H189" s="7">
        <f t="shared" si="114"/>
        <v>0</v>
      </c>
      <c r="I189" s="7">
        <f t="shared" si="115"/>
        <v>0</v>
      </c>
      <c r="J189" s="7">
        <f t="shared" si="116"/>
        <v>0</v>
      </c>
      <c r="K189" s="7">
        <f t="shared" si="117"/>
        <v>0</v>
      </c>
      <c r="L189" s="7">
        <f t="shared" si="118"/>
        <v>0</v>
      </c>
      <c r="M189" s="7">
        <f t="shared" si="119"/>
        <v>0</v>
      </c>
      <c r="N189" s="7">
        <f t="shared" si="120"/>
        <v>0</v>
      </c>
      <c r="O189" s="7">
        <f t="shared" si="121"/>
        <v>0</v>
      </c>
      <c r="P189" s="7">
        <f t="shared" si="122"/>
        <v>0</v>
      </c>
      <c r="Q189" s="7">
        <f t="shared" si="123"/>
        <v>0</v>
      </c>
      <c r="R189" s="7">
        <f t="shared" si="124"/>
        <v>0</v>
      </c>
      <c r="S189" s="7">
        <f t="shared" si="125"/>
        <v>0</v>
      </c>
      <c r="T189" s="7">
        <f t="shared" si="126"/>
        <v>0</v>
      </c>
      <c r="U189" s="118">
        <f t="shared" si="127"/>
        <v>0</v>
      </c>
      <c r="V189" s="118">
        <f t="shared" si="128"/>
        <v>0</v>
      </c>
      <c r="W189" s="118">
        <f t="shared" si="129"/>
        <v>0</v>
      </c>
      <c r="X189" s="118">
        <f t="shared" si="130"/>
        <v>0</v>
      </c>
      <c r="Y189" s="79">
        <f t="shared" si="131"/>
        <v>0</v>
      </c>
      <c r="Z189" s="79">
        <f t="shared" si="132"/>
        <v>0</v>
      </c>
      <c r="AA189" s="79">
        <f t="shared" si="133"/>
        <v>0</v>
      </c>
      <c r="AB189" s="79">
        <f t="shared" si="134"/>
        <v>0</v>
      </c>
      <c r="AC189" s="90">
        <f t="shared" si="135"/>
        <v>0</v>
      </c>
      <c r="AD189" s="90">
        <f t="shared" si="136"/>
        <v>0</v>
      </c>
      <c r="AE189" s="90">
        <f t="shared" si="137"/>
        <v>0</v>
      </c>
      <c r="AF189" s="92">
        <f t="shared" si="138"/>
        <v>0</v>
      </c>
      <c r="AG189" s="92">
        <f t="shared" si="139"/>
        <v>0</v>
      </c>
      <c r="AH189" s="92">
        <f t="shared" si="140"/>
        <v>0</v>
      </c>
      <c r="AI189" s="92">
        <f t="shared" si="141"/>
        <v>0</v>
      </c>
      <c r="AJ189" s="6">
        <f t="shared" si="142"/>
        <v>0</v>
      </c>
      <c r="AK189" s="1">
        <f t="shared" si="143"/>
        <v>0</v>
      </c>
    </row>
    <row r="190" spans="1:37" s="24" customFormat="1">
      <c r="A190" s="107" t="s">
        <v>66</v>
      </c>
      <c r="C190" s="24" t="s">
        <v>3</v>
      </c>
      <c r="U190" s="117"/>
      <c r="V190" s="117"/>
      <c r="W190" s="117"/>
      <c r="X190" s="117"/>
    </row>
    <row r="191" spans="1:37">
      <c r="C191" s="81" t="s">
        <v>73</v>
      </c>
    </row>
    <row r="192" spans="1:37">
      <c r="C192" s="81" t="s">
        <v>74</v>
      </c>
    </row>
    <row r="193" spans="3:5">
      <c r="C193" s="81" t="s">
        <v>8</v>
      </c>
      <c r="D193" s="81" t="s">
        <v>71</v>
      </c>
      <c r="E193" s="81" t="s">
        <v>71</v>
      </c>
    </row>
    <row r="194" spans="3:5">
      <c r="C194" s="81" t="s">
        <v>70</v>
      </c>
      <c r="D194" s="81" t="s">
        <v>71</v>
      </c>
      <c r="E194" s="81" t="s">
        <v>71</v>
      </c>
    </row>
  </sheetData>
  <phoneticPr fontId="2" type="noConversion"/>
  <conditionalFormatting sqref="C116">
    <cfRule type="cellIs" dxfId="89" priority="1" stopIfTrue="1" operator="equal">
      <formula>"x"</formula>
    </cfRule>
  </conditionalFormatting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2:G204"/>
  <sheetViews>
    <sheetView workbookViewId="0">
      <selection activeCell="B2" sqref="B2"/>
    </sheetView>
  </sheetViews>
  <sheetFormatPr defaultRowHeight="12.75"/>
  <cols>
    <col min="1" max="1" width="1.42578125" customWidth="1"/>
    <col min="2" max="2" width="18.140625" style="30" customWidth="1"/>
    <col min="3" max="3" width="7.140625" style="57" bestFit="1" customWidth="1"/>
    <col min="4" max="4" width="26.28515625" style="57" customWidth="1"/>
    <col min="5" max="5" width="8.140625" style="31" bestFit="1" customWidth="1"/>
    <col min="6" max="6" width="8.5703125" style="32" bestFit="1" customWidth="1"/>
  </cols>
  <sheetData>
    <row r="2" spans="2:7" ht="15.75">
      <c r="B2" s="48" t="str">
        <f>Races!C6</f>
        <v>Clacton</v>
      </c>
    </row>
    <row r="3" spans="2:7" ht="13.5" thickBot="1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>
      <c r="B4" s="108" t="s">
        <v>69</v>
      </c>
      <c r="C4" s="59" t="s">
        <v>73</v>
      </c>
      <c r="D4" s="59"/>
      <c r="E4" s="109">
        <v>1.7222222222222222E-2</v>
      </c>
      <c r="F4" s="33"/>
      <c r="G4" t="str">
        <f>IF((ISERROR((VLOOKUP(B4,Calculation!C$2:C$368,1,FALSE)))),"not entered","")</f>
        <v/>
      </c>
    </row>
    <row r="5" spans="2:7">
      <c r="B5" s="34" t="s">
        <v>69</v>
      </c>
      <c r="C5" s="60" t="s">
        <v>74</v>
      </c>
      <c r="D5" s="60"/>
      <c r="E5" s="110">
        <v>1.503472222222222E-2</v>
      </c>
      <c r="F5" s="35"/>
      <c r="G5" t="str">
        <f>IF((ISERROR((VLOOKUP(B5,Calculation!C$2:C$368,1,FALSE)))),"not entered","")</f>
        <v/>
      </c>
    </row>
    <row r="6" spans="2:7">
      <c r="B6" s="147" t="s">
        <v>101</v>
      </c>
      <c r="C6" s="56" t="str">
        <f>VLOOKUP(B6,name,3,FALSE)</f>
        <v>Female</v>
      </c>
      <c r="D6" s="56" t="str">
        <f>VLOOKUP(B6,name,2,FALSE)</f>
        <v>Ipswich Triathlon Club</v>
      </c>
      <c r="E6" s="110">
        <v>1.7222222222222222E-2</v>
      </c>
      <c r="F6" s="35">
        <f>(VLOOKUP(C6,C$4:E$5,3,FALSE))/(E6/10000)</f>
        <v>10000</v>
      </c>
      <c r="G6" t="str">
        <f>IF((ISERROR((VLOOKUP(B6,Calculation!C$2:C$368,1,FALSE)))),"not entered","")</f>
        <v/>
      </c>
    </row>
    <row r="7" spans="2:7">
      <c r="B7" s="34" t="s">
        <v>108</v>
      </c>
      <c r="C7" s="56" t="str">
        <f>VLOOKUP(B7,name,3,FALSE)</f>
        <v>Female</v>
      </c>
      <c r="D7" s="56" t="str">
        <f t="shared" ref="D7:D12" si="0">VLOOKUP(B7,name,2,FALSE)</f>
        <v>East Essex Triathlon Club</v>
      </c>
      <c r="E7" s="110">
        <v>1.8726851851851852E-2</v>
      </c>
      <c r="F7" s="35">
        <f t="shared" ref="F7:F36" si="1">(VLOOKUP(C7,C$4:E$5,3,FALSE))/(E7/10000)</f>
        <v>9196.5389369592085</v>
      </c>
      <c r="G7" t="str">
        <f>IF((ISERROR((VLOOKUP(B7,Calculation!C$2:C$368,1,FALSE)))),"not entered","")</f>
        <v/>
      </c>
    </row>
    <row r="8" spans="2:7">
      <c r="B8" s="34" t="s">
        <v>105</v>
      </c>
      <c r="C8" s="56" t="str">
        <f>VLOOKUP(B8,name,3,FALSE)</f>
        <v>Female</v>
      </c>
      <c r="D8" s="56" t="str">
        <f t="shared" si="0"/>
        <v>Discovery Tri</v>
      </c>
      <c r="E8" s="110">
        <v>1.9270833333333334E-2</v>
      </c>
      <c r="F8" s="35">
        <f>(VLOOKUP(C8,C$4:E$5,3,FALSE))/(E8/10000)</f>
        <v>8936.936936936936</v>
      </c>
      <c r="G8" t="str">
        <f>IF((ISERROR((VLOOKUP(B8,Calculation!C$2:C$368,1,FALSE)))),"not entered","")</f>
        <v/>
      </c>
    </row>
    <row r="9" spans="2:7">
      <c r="B9" s="34" t="s">
        <v>104</v>
      </c>
      <c r="C9" s="56" t="str">
        <f>VLOOKUP(B9,name,3,FALSE)</f>
        <v>Female</v>
      </c>
      <c r="D9" s="56" t="str">
        <f t="shared" si="0"/>
        <v>Discovery Tri</v>
      </c>
      <c r="E9" s="110">
        <v>1.9490740740740743E-2</v>
      </c>
      <c r="F9" s="35">
        <f t="shared" si="1"/>
        <v>8836.1045130641323</v>
      </c>
      <c r="G9" t="str">
        <f>IF((ISERROR((VLOOKUP(B9,Calculation!C$2:C$368,1,FALSE)))),"not entered","")</f>
        <v/>
      </c>
    </row>
    <row r="10" spans="2:7">
      <c r="B10" s="34" t="s">
        <v>151</v>
      </c>
      <c r="C10" s="56" t="str">
        <f>VLOOKUP(B10,name,3,FALSE)</f>
        <v>Female</v>
      </c>
      <c r="D10" s="56" t="str">
        <f t="shared" si="0"/>
        <v>Tri Force Herts</v>
      </c>
      <c r="E10" s="110">
        <v>2.2928240740740739E-2</v>
      </c>
      <c r="F10" s="35">
        <f t="shared" si="1"/>
        <v>7511.3579000504797</v>
      </c>
      <c r="G10" t="str">
        <f>IF((ISERROR((VLOOKUP(B10,Calculation!C$2:C$368,1,FALSE)))),"not entered","")</f>
        <v/>
      </c>
    </row>
    <row r="11" spans="2:7">
      <c r="B11" s="34" t="s">
        <v>153</v>
      </c>
      <c r="C11" s="56" t="str">
        <f t="shared" ref="C11:C68" si="2">VLOOKUP(B11,name,3,FALSE)</f>
        <v>Male</v>
      </c>
      <c r="D11" s="56" t="str">
        <f t="shared" si="0"/>
        <v>Cambridge Triathlon Club</v>
      </c>
      <c r="E11" s="110">
        <v>1.503472222222222E-2</v>
      </c>
      <c r="F11" s="35">
        <f t="shared" si="1"/>
        <v>10000</v>
      </c>
      <c r="G11" t="str">
        <f>IF((ISERROR((VLOOKUP(B11,Calculation!C$2:C$368,1,FALSE)))),"not entered","")</f>
        <v/>
      </c>
    </row>
    <row r="12" spans="2:7">
      <c r="B12" s="34" t="s">
        <v>116</v>
      </c>
      <c r="C12" s="56" t="str">
        <f t="shared" si="2"/>
        <v>Male</v>
      </c>
      <c r="D12" s="56" t="str">
        <f t="shared" si="0"/>
        <v>East Essex Tri</v>
      </c>
      <c r="E12" s="110">
        <v>1.5219907407407409E-2</v>
      </c>
      <c r="F12" s="35">
        <f t="shared" si="1"/>
        <v>9878.3269961977167</v>
      </c>
      <c r="G12" t="str">
        <f>IF((ISERROR((VLOOKUP(B12,Calculation!C$2:C$368,1,FALSE)))),"not entered","")</f>
        <v/>
      </c>
    </row>
    <row r="13" spans="2:7">
      <c r="B13" s="34" t="s">
        <v>156</v>
      </c>
      <c r="C13" s="56" t="str">
        <f t="shared" si="2"/>
        <v>Male</v>
      </c>
      <c r="D13" s="56" t="str">
        <f t="shared" ref="D13:D68" si="3">VLOOKUP(B13,name,2,FALSE)</f>
        <v>Cambridge Triathlon Club</v>
      </c>
      <c r="E13" s="110">
        <v>1.5462962962962963E-2</v>
      </c>
      <c r="F13" s="35">
        <f t="shared" si="1"/>
        <v>9723.0538922155665</v>
      </c>
      <c r="G13" t="str">
        <f>IF((ISERROR((VLOOKUP(B13,Calculation!C$2:C$368,1,FALSE)))),"not entered","")</f>
        <v/>
      </c>
    </row>
    <row r="14" spans="2:7">
      <c r="B14" s="34" t="s">
        <v>112</v>
      </c>
      <c r="C14" s="56" t="str">
        <f t="shared" si="2"/>
        <v>Male</v>
      </c>
      <c r="D14" s="56" t="str">
        <f t="shared" si="3"/>
        <v>East Essex Tri</v>
      </c>
      <c r="E14" s="110">
        <v>1.5497685185185186E-2</v>
      </c>
      <c r="F14" s="35">
        <f t="shared" si="1"/>
        <v>9701.2696041822237</v>
      </c>
      <c r="G14" t="str">
        <f>IF((ISERROR((VLOOKUP(B14,Calculation!C$2:C$368,1,FALSE)))),"not entered","")</f>
        <v/>
      </c>
    </row>
    <row r="15" spans="2:7">
      <c r="B15" s="34" t="s">
        <v>115</v>
      </c>
      <c r="C15" s="56" t="str">
        <f t="shared" si="2"/>
        <v>Male</v>
      </c>
      <c r="D15" s="56" t="str">
        <f t="shared" si="3"/>
        <v>East Essex Triathlon Club</v>
      </c>
      <c r="E15" s="110">
        <v>1.650462962962963E-2</v>
      </c>
      <c r="F15" s="35">
        <f t="shared" si="1"/>
        <v>9109.3969144460007</v>
      </c>
      <c r="G15" t="str">
        <f>IF((ISERROR((VLOOKUP(B15,Calculation!C$2:C$368,1,FALSE)))),"not entered","")</f>
        <v/>
      </c>
    </row>
    <row r="16" spans="2:7">
      <c r="B16" s="34" t="s">
        <v>118</v>
      </c>
      <c r="C16" s="56" t="str">
        <f t="shared" si="2"/>
        <v>Male</v>
      </c>
      <c r="D16" s="56" t="str">
        <f t="shared" si="3"/>
        <v>East Essex Triathlon Club</v>
      </c>
      <c r="E16" s="110">
        <v>1.7546296296296296E-2</v>
      </c>
      <c r="F16" s="35">
        <f t="shared" si="1"/>
        <v>8568.6015831134555</v>
      </c>
      <c r="G16" t="str">
        <f>IF((ISERROR((VLOOKUP(B16,Calculation!C$2:C$368,1,FALSE)))),"not entered","")</f>
        <v/>
      </c>
    </row>
    <row r="17" spans="2:7">
      <c r="B17" s="34" t="s">
        <v>120</v>
      </c>
      <c r="C17" s="56" t="str">
        <f t="shared" si="2"/>
        <v>Male</v>
      </c>
      <c r="D17" s="56" t="str">
        <f t="shared" si="3"/>
        <v>East Essex Triathlon Club</v>
      </c>
      <c r="E17" s="110">
        <v>1.7905092592592594E-2</v>
      </c>
      <c r="F17" s="35">
        <f t="shared" si="1"/>
        <v>8396.8972204266302</v>
      </c>
      <c r="G17" t="str">
        <f>IF((ISERROR((VLOOKUP(B17,Calculation!C$2:C$368,1,FALSE)))),"not entered","")</f>
        <v/>
      </c>
    </row>
    <row r="18" spans="2:7">
      <c r="B18" s="34" t="s">
        <v>113</v>
      </c>
      <c r="C18" s="56" t="str">
        <f t="shared" si="2"/>
        <v>Male</v>
      </c>
      <c r="D18" s="56" t="str">
        <f t="shared" si="3"/>
        <v>East Essex Triathlon Club</v>
      </c>
      <c r="E18" s="110">
        <v>1.9479166666666669E-2</v>
      </c>
      <c r="F18" s="35">
        <f t="shared" si="1"/>
        <v>7718.3600713012465</v>
      </c>
      <c r="G18" t="str">
        <f>IF((ISERROR((VLOOKUP(B18,Calculation!C$2:C$368,1,FALSE)))),"not entered","")</f>
        <v/>
      </c>
    </row>
    <row r="19" spans="2:7">
      <c r="B19" s="34" t="s">
        <v>219</v>
      </c>
      <c r="C19" s="56" t="s">
        <v>74</v>
      </c>
      <c r="D19" s="56" t="s">
        <v>220</v>
      </c>
      <c r="E19" s="110">
        <v>2.255787037037037E-2</v>
      </c>
      <c r="F19" s="35">
        <f t="shared" si="1"/>
        <v>6664.9563878912259</v>
      </c>
      <c r="G19" t="str">
        <f>IF((ISERROR((VLOOKUP(B19,Calculation!C$2:C$368,1,FALSE)))),"not entered","")</f>
        <v/>
      </c>
    </row>
    <row r="20" spans="2:7">
      <c r="B20" s="34" t="s">
        <v>8</v>
      </c>
      <c r="C20" s="56" t="str">
        <f t="shared" si="2"/>
        <v xml:space="preserve"> </v>
      </c>
      <c r="D20" s="56" t="str">
        <f t="shared" si="3"/>
        <v xml:space="preserve"> </v>
      </c>
      <c r="E20" s="110">
        <v>1.1574074074074073E-5</v>
      </c>
      <c r="F20" s="35" t="e">
        <f t="shared" si="1"/>
        <v>#N/A</v>
      </c>
      <c r="G20" t="str">
        <f>IF((ISERROR((VLOOKUP(B20,Calculation!C$2:C$368,1,FALSE)))),"not entered","")</f>
        <v/>
      </c>
    </row>
    <row r="21" spans="2:7">
      <c r="B21" s="34" t="s">
        <v>8</v>
      </c>
      <c r="C21" s="56" t="str">
        <f t="shared" si="2"/>
        <v xml:space="preserve"> </v>
      </c>
      <c r="D21" s="56" t="str">
        <f t="shared" si="3"/>
        <v xml:space="preserve"> </v>
      </c>
      <c r="E21" s="110">
        <v>1.1574074074074073E-5</v>
      </c>
      <c r="F21" s="35" t="e">
        <f t="shared" si="1"/>
        <v>#N/A</v>
      </c>
      <c r="G21" t="str">
        <f>IF((ISERROR((VLOOKUP(B21,Calculation!C$2:C$368,1,FALSE)))),"not entered","")</f>
        <v/>
      </c>
    </row>
    <row r="22" spans="2:7">
      <c r="B22" s="34" t="s">
        <v>8</v>
      </c>
      <c r="C22" s="56" t="str">
        <f t="shared" si="2"/>
        <v xml:space="preserve"> </v>
      </c>
      <c r="D22" s="56" t="str">
        <f t="shared" si="3"/>
        <v xml:space="preserve"> </v>
      </c>
      <c r="E22" s="110">
        <v>1.1574074074074073E-5</v>
      </c>
      <c r="F22" s="35" t="e">
        <f t="shared" si="1"/>
        <v>#N/A</v>
      </c>
      <c r="G22" t="str">
        <f>IF((ISERROR((VLOOKUP(B22,Calculation!C$2:C$368,1,FALSE)))),"not entered","")</f>
        <v/>
      </c>
    </row>
    <row r="23" spans="2:7">
      <c r="B23" s="34" t="s">
        <v>8</v>
      </c>
      <c r="C23" s="56" t="str">
        <f t="shared" si="2"/>
        <v xml:space="preserve"> </v>
      </c>
      <c r="D23" s="56" t="str">
        <f t="shared" si="3"/>
        <v xml:space="preserve"> </v>
      </c>
      <c r="E23" s="110">
        <v>1.1574074074074073E-5</v>
      </c>
      <c r="F23" s="35" t="e">
        <f t="shared" si="1"/>
        <v>#N/A</v>
      </c>
      <c r="G23" t="str">
        <f>IF((ISERROR((VLOOKUP(B23,Calculation!C$2:C$368,1,FALSE)))),"not entered","")</f>
        <v/>
      </c>
    </row>
    <row r="24" spans="2:7">
      <c r="B24" s="34" t="s">
        <v>8</v>
      </c>
      <c r="C24" s="56" t="str">
        <f t="shared" si="2"/>
        <v xml:space="preserve"> </v>
      </c>
      <c r="D24" s="56" t="str">
        <f t="shared" si="3"/>
        <v xml:space="preserve"> </v>
      </c>
      <c r="E24" s="110">
        <v>1.1574074074074073E-5</v>
      </c>
      <c r="F24" s="35" t="e">
        <f t="shared" si="1"/>
        <v>#N/A</v>
      </c>
      <c r="G24" t="str">
        <f>IF((ISERROR((VLOOKUP(B24,Calculation!C$2:C$368,1,FALSE)))),"not entered","")</f>
        <v/>
      </c>
    </row>
    <row r="25" spans="2:7">
      <c r="B25" s="34" t="s">
        <v>8</v>
      </c>
      <c r="C25" s="56" t="str">
        <f t="shared" si="2"/>
        <v xml:space="preserve"> </v>
      </c>
      <c r="D25" s="56" t="str">
        <f t="shared" si="3"/>
        <v xml:space="preserve"> </v>
      </c>
      <c r="E25" s="110">
        <v>1.1574074074074073E-5</v>
      </c>
      <c r="F25" s="35" t="e">
        <f t="shared" si="1"/>
        <v>#N/A</v>
      </c>
      <c r="G25" t="str">
        <f>IF((ISERROR((VLOOKUP(B25,Calculation!C$2:C$368,1,FALSE)))),"not entered","")</f>
        <v/>
      </c>
    </row>
    <row r="26" spans="2:7">
      <c r="B26" s="34" t="s">
        <v>8</v>
      </c>
      <c r="C26" s="56" t="str">
        <f t="shared" si="2"/>
        <v xml:space="preserve"> </v>
      </c>
      <c r="D26" s="56" t="str">
        <f t="shared" si="3"/>
        <v xml:space="preserve"> </v>
      </c>
      <c r="E26" s="110">
        <v>1.1574074074074073E-5</v>
      </c>
      <c r="F26" s="35" t="e">
        <f t="shared" si="1"/>
        <v>#N/A</v>
      </c>
      <c r="G26" t="str">
        <f>IF((ISERROR((VLOOKUP(B26,Calculation!C$2:C$368,1,FALSE)))),"not entered","")</f>
        <v/>
      </c>
    </row>
    <row r="27" spans="2:7">
      <c r="B27" s="34" t="s">
        <v>8</v>
      </c>
      <c r="C27" s="56" t="str">
        <f t="shared" si="2"/>
        <v xml:space="preserve"> </v>
      </c>
      <c r="D27" s="56" t="str">
        <f t="shared" si="3"/>
        <v xml:space="preserve"> </v>
      </c>
      <c r="E27" s="110">
        <v>1.1574074074074073E-5</v>
      </c>
      <c r="F27" s="35" t="e">
        <f t="shared" si="1"/>
        <v>#N/A</v>
      </c>
      <c r="G27" t="str">
        <f>IF((ISERROR((VLOOKUP(B27,Calculation!C$2:C$368,1,FALSE)))),"not entered","")</f>
        <v/>
      </c>
    </row>
    <row r="28" spans="2:7">
      <c r="B28" s="34" t="s">
        <v>8</v>
      </c>
      <c r="C28" s="56" t="str">
        <f t="shared" si="2"/>
        <v xml:space="preserve"> </v>
      </c>
      <c r="D28" s="56" t="str">
        <f t="shared" si="3"/>
        <v xml:space="preserve"> </v>
      </c>
      <c r="E28" s="110">
        <v>1.1574074074074073E-5</v>
      </c>
      <c r="F28" s="35" t="e">
        <f t="shared" si="1"/>
        <v>#N/A</v>
      </c>
      <c r="G28" t="str">
        <f>IF((ISERROR((VLOOKUP(B28,Calculation!C$2:C$368,1,FALSE)))),"not entered","")</f>
        <v/>
      </c>
    </row>
    <row r="29" spans="2:7">
      <c r="B29" s="34" t="s">
        <v>8</v>
      </c>
      <c r="C29" s="56" t="str">
        <f t="shared" si="2"/>
        <v xml:space="preserve"> </v>
      </c>
      <c r="D29" s="56" t="str">
        <f t="shared" si="3"/>
        <v xml:space="preserve"> </v>
      </c>
      <c r="E29" s="110">
        <v>1.1574074074074073E-5</v>
      </c>
      <c r="F29" s="35" t="e">
        <f t="shared" si="1"/>
        <v>#N/A</v>
      </c>
      <c r="G29" t="str">
        <f>IF((ISERROR((VLOOKUP(B29,Calculation!C$2:C$368,1,FALSE)))),"not entered","")</f>
        <v/>
      </c>
    </row>
    <row r="30" spans="2:7">
      <c r="B30" s="34" t="s">
        <v>8</v>
      </c>
      <c r="C30" s="56" t="str">
        <f t="shared" si="2"/>
        <v xml:space="preserve"> </v>
      </c>
      <c r="D30" s="56" t="str">
        <f t="shared" si="3"/>
        <v xml:space="preserve"> </v>
      </c>
      <c r="E30" s="110">
        <v>1.1574074074074073E-5</v>
      </c>
      <c r="F30" s="35" t="e">
        <f t="shared" si="1"/>
        <v>#N/A</v>
      </c>
      <c r="G30" t="str">
        <f>IF((ISERROR((VLOOKUP(B30,Calculation!C$2:C$368,1,FALSE)))),"not entered","")</f>
        <v/>
      </c>
    </row>
    <row r="31" spans="2:7">
      <c r="B31" s="34" t="s">
        <v>8</v>
      </c>
      <c r="C31" s="56" t="str">
        <f t="shared" si="2"/>
        <v xml:space="preserve"> </v>
      </c>
      <c r="D31" s="56" t="str">
        <f t="shared" si="3"/>
        <v xml:space="preserve"> </v>
      </c>
      <c r="E31" s="110">
        <v>1.1574074074074073E-5</v>
      </c>
      <c r="F31" s="35" t="e">
        <f t="shared" si="1"/>
        <v>#N/A</v>
      </c>
      <c r="G31" t="str">
        <f>IF((ISERROR((VLOOKUP(B31,Calculation!C$2:C$368,1,FALSE)))),"not entered","")</f>
        <v/>
      </c>
    </row>
    <row r="32" spans="2:7">
      <c r="B32" s="34" t="s">
        <v>8</v>
      </c>
      <c r="C32" s="56" t="str">
        <f t="shared" si="2"/>
        <v xml:space="preserve"> </v>
      </c>
      <c r="D32" s="56" t="str">
        <f t="shared" si="3"/>
        <v xml:space="preserve"> </v>
      </c>
      <c r="E32" s="110">
        <v>1.1574074074074073E-5</v>
      </c>
      <c r="F32" s="35" t="e">
        <f t="shared" si="1"/>
        <v>#N/A</v>
      </c>
      <c r="G32" t="str">
        <f>IF((ISERROR((VLOOKUP(B32,Calculation!C$2:C$368,1,FALSE)))),"not entered","")</f>
        <v/>
      </c>
    </row>
    <row r="33" spans="2:7">
      <c r="B33" s="34" t="s">
        <v>8</v>
      </c>
      <c r="C33" s="56" t="str">
        <f t="shared" si="2"/>
        <v xml:space="preserve"> </v>
      </c>
      <c r="D33" s="56" t="str">
        <f t="shared" si="3"/>
        <v xml:space="preserve"> </v>
      </c>
      <c r="E33" s="110">
        <v>1.1574074074074073E-5</v>
      </c>
      <c r="F33" s="35" t="e">
        <f t="shared" si="1"/>
        <v>#N/A</v>
      </c>
      <c r="G33" t="str">
        <f>IF((ISERROR((VLOOKUP(B33,Calculation!C$2:C$368,1,FALSE)))),"not entered","")</f>
        <v/>
      </c>
    </row>
    <row r="34" spans="2:7">
      <c r="B34" s="34" t="s">
        <v>8</v>
      </c>
      <c r="C34" s="56" t="str">
        <f t="shared" si="2"/>
        <v xml:space="preserve"> </v>
      </c>
      <c r="D34" s="56" t="str">
        <f t="shared" si="3"/>
        <v xml:space="preserve"> </v>
      </c>
      <c r="E34" s="110">
        <v>1.1574074074074073E-5</v>
      </c>
      <c r="F34" s="35" t="e">
        <f t="shared" si="1"/>
        <v>#N/A</v>
      </c>
      <c r="G34" t="str">
        <f>IF((ISERROR((VLOOKUP(B34,Calculation!C$2:C$368,1,FALSE)))),"not entered","")</f>
        <v/>
      </c>
    </row>
    <row r="35" spans="2:7">
      <c r="B35" s="34" t="s">
        <v>8</v>
      </c>
      <c r="C35" s="56" t="str">
        <f t="shared" si="2"/>
        <v xml:space="preserve"> </v>
      </c>
      <c r="D35" s="56" t="str">
        <f t="shared" si="3"/>
        <v xml:space="preserve"> </v>
      </c>
      <c r="E35" s="110">
        <v>1.1574074074074073E-5</v>
      </c>
      <c r="F35" s="35" t="e">
        <f t="shared" si="1"/>
        <v>#N/A</v>
      </c>
      <c r="G35" t="str">
        <f>IF((ISERROR((VLOOKUP(B35,Calculation!C$2:C$368,1,FALSE)))),"not entered","")</f>
        <v/>
      </c>
    </row>
    <row r="36" spans="2:7">
      <c r="B36" s="34" t="s">
        <v>8</v>
      </c>
      <c r="C36" s="56" t="str">
        <f t="shared" si="2"/>
        <v xml:space="preserve"> </v>
      </c>
      <c r="D36" s="56" t="str">
        <f t="shared" si="3"/>
        <v xml:space="preserve"> </v>
      </c>
      <c r="E36" s="110">
        <v>1.1574074074074073E-5</v>
      </c>
      <c r="F36" s="35" t="e">
        <f t="shared" si="1"/>
        <v>#N/A</v>
      </c>
      <c r="G36" t="str">
        <f>IF((ISERROR((VLOOKUP(B36,Calculation!C$2:C$368,1,FALSE)))),"not entered","")</f>
        <v/>
      </c>
    </row>
    <row r="37" spans="2:7">
      <c r="B37" s="34" t="s">
        <v>8</v>
      </c>
      <c r="C37" s="56" t="str">
        <f t="shared" si="2"/>
        <v xml:space="preserve"> </v>
      </c>
      <c r="D37" s="56" t="str">
        <f t="shared" si="3"/>
        <v xml:space="preserve"> </v>
      </c>
      <c r="E37" s="110">
        <v>1.1574074074074073E-5</v>
      </c>
      <c r="F37" s="35" t="e">
        <f t="shared" ref="F37:F68" si="4">(VLOOKUP(C37,C$4:E$5,3,FALSE))/(E37/10000)</f>
        <v>#N/A</v>
      </c>
      <c r="G37" t="str">
        <f>IF((ISERROR((VLOOKUP(B37,Calculation!C$2:C$368,1,FALSE)))),"not entered","")</f>
        <v/>
      </c>
    </row>
    <row r="38" spans="2:7">
      <c r="B38" s="34" t="s">
        <v>8</v>
      </c>
      <c r="C38" s="56" t="str">
        <f t="shared" si="2"/>
        <v xml:space="preserve"> </v>
      </c>
      <c r="D38" s="56" t="str">
        <f t="shared" si="3"/>
        <v xml:space="preserve"> </v>
      </c>
      <c r="E38" s="110">
        <v>1.1574074074074073E-5</v>
      </c>
      <c r="F38" s="35" t="e">
        <f t="shared" si="4"/>
        <v>#N/A</v>
      </c>
      <c r="G38" t="str">
        <f>IF((ISERROR((VLOOKUP(B38,Calculation!C$2:C$368,1,FALSE)))),"not entered","")</f>
        <v/>
      </c>
    </row>
    <row r="39" spans="2:7">
      <c r="B39" s="34" t="s">
        <v>8</v>
      </c>
      <c r="C39" s="56" t="str">
        <f t="shared" si="2"/>
        <v xml:space="preserve"> </v>
      </c>
      <c r="D39" s="56" t="str">
        <f t="shared" si="3"/>
        <v xml:space="preserve"> </v>
      </c>
      <c r="E39" s="110">
        <v>1.1574074074074073E-5</v>
      </c>
      <c r="F39" s="35" t="e">
        <f t="shared" si="4"/>
        <v>#N/A</v>
      </c>
      <c r="G39" t="str">
        <f>IF((ISERROR((VLOOKUP(B39,Calculation!C$2:C$368,1,FALSE)))),"not entered","")</f>
        <v/>
      </c>
    </row>
    <row r="40" spans="2:7">
      <c r="B40" s="34" t="s">
        <v>8</v>
      </c>
      <c r="C40" s="56" t="str">
        <f t="shared" si="2"/>
        <v xml:space="preserve"> </v>
      </c>
      <c r="D40" s="56" t="str">
        <f t="shared" si="3"/>
        <v xml:space="preserve"> </v>
      </c>
      <c r="E40" s="110">
        <v>1.1574074074074073E-5</v>
      </c>
      <c r="F40" s="35" t="e">
        <f t="shared" si="4"/>
        <v>#N/A</v>
      </c>
      <c r="G40" t="str">
        <f>IF((ISERROR((VLOOKUP(B40,Calculation!C$2:C$368,1,FALSE)))),"not entered","")</f>
        <v/>
      </c>
    </row>
    <row r="41" spans="2:7">
      <c r="B41" s="34" t="s">
        <v>8</v>
      </c>
      <c r="C41" s="56" t="str">
        <f t="shared" si="2"/>
        <v xml:space="preserve"> </v>
      </c>
      <c r="D41" s="56" t="str">
        <f t="shared" si="3"/>
        <v xml:space="preserve"> </v>
      </c>
      <c r="E41" s="110">
        <v>1.1574074074074073E-5</v>
      </c>
      <c r="F41" s="35" t="e">
        <f t="shared" si="4"/>
        <v>#N/A</v>
      </c>
      <c r="G41" t="str">
        <f>IF((ISERROR((VLOOKUP(B41,Calculation!C$2:C$368,1,FALSE)))),"not entered","")</f>
        <v/>
      </c>
    </row>
    <row r="42" spans="2:7">
      <c r="B42" s="34" t="s">
        <v>8</v>
      </c>
      <c r="C42" s="56" t="str">
        <f t="shared" si="2"/>
        <v xml:space="preserve"> </v>
      </c>
      <c r="D42" s="56" t="str">
        <f t="shared" si="3"/>
        <v xml:space="preserve"> </v>
      </c>
      <c r="E42" s="110">
        <v>1.1574074074074073E-5</v>
      </c>
      <c r="F42" s="35" t="e">
        <f t="shared" si="4"/>
        <v>#N/A</v>
      </c>
      <c r="G42" t="str">
        <f>IF((ISERROR((VLOOKUP(B42,Calculation!C$2:C$368,1,FALSE)))),"not entered","")</f>
        <v/>
      </c>
    </row>
    <row r="43" spans="2:7">
      <c r="B43" s="34" t="s">
        <v>8</v>
      </c>
      <c r="C43" s="56" t="str">
        <f t="shared" si="2"/>
        <v xml:space="preserve"> </v>
      </c>
      <c r="D43" s="56" t="str">
        <f t="shared" si="3"/>
        <v xml:space="preserve"> </v>
      </c>
      <c r="E43" s="110">
        <v>1.1574074074074073E-5</v>
      </c>
      <c r="F43" s="35" t="e">
        <f t="shared" si="4"/>
        <v>#N/A</v>
      </c>
      <c r="G43" t="str">
        <f>IF((ISERROR((VLOOKUP(B43,Calculation!C$2:C$368,1,FALSE)))),"not entered","")</f>
        <v/>
      </c>
    </row>
    <row r="44" spans="2:7">
      <c r="B44" s="34" t="s">
        <v>8</v>
      </c>
      <c r="C44" s="56" t="str">
        <f t="shared" si="2"/>
        <v xml:space="preserve"> </v>
      </c>
      <c r="D44" s="56" t="str">
        <f t="shared" si="3"/>
        <v xml:space="preserve"> </v>
      </c>
      <c r="E44" s="110">
        <v>1.1574074074074073E-5</v>
      </c>
      <c r="F44" s="35" t="e">
        <f t="shared" si="4"/>
        <v>#N/A</v>
      </c>
      <c r="G44" t="str">
        <f>IF((ISERROR((VLOOKUP(B44,Calculation!C$2:C$368,1,FALSE)))),"not entered","")</f>
        <v/>
      </c>
    </row>
    <row r="45" spans="2:7">
      <c r="B45" s="34" t="s">
        <v>8</v>
      </c>
      <c r="C45" s="56" t="str">
        <f t="shared" si="2"/>
        <v xml:space="preserve"> </v>
      </c>
      <c r="D45" s="56" t="str">
        <f t="shared" si="3"/>
        <v xml:space="preserve"> </v>
      </c>
      <c r="E45" s="110">
        <v>1.1574074074074073E-5</v>
      </c>
      <c r="F45" s="35" t="e">
        <f t="shared" si="4"/>
        <v>#N/A</v>
      </c>
      <c r="G45" t="str">
        <f>IF((ISERROR((VLOOKUP(B45,Calculation!C$2:C$368,1,FALSE)))),"not entered","")</f>
        <v/>
      </c>
    </row>
    <row r="46" spans="2:7">
      <c r="B46" s="34" t="s">
        <v>8</v>
      </c>
      <c r="C46" s="56" t="str">
        <f t="shared" si="2"/>
        <v xml:space="preserve"> </v>
      </c>
      <c r="D46" s="56" t="str">
        <f t="shared" si="3"/>
        <v xml:space="preserve"> </v>
      </c>
      <c r="E46" s="110">
        <v>1.1574074074074073E-5</v>
      </c>
      <c r="F46" s="35" t="e">
        <f t="shared" si="4"/>
        <v>#N/A</v>
      </c>
      <c r="G46" t="str">
        <f>IF((ISERROR((VLOOKUP(B46,Calculation!C$2:C$368,1,FALSE)))),"not entered","")</f>
        <v/>
      </c>
    </row>
    <row r="47" spans="2:7">
      <c r="B47" s="34" t="s">
        <v>8</v>
      </c>
      <c r="C47" s="56" t="str">
        <f t="shared" si="2"/>
        <v xml:space="preserve"> </v>
      </c>
      <c r="D47" s="56" t="str">
        <f t="shared" si="3"/>
        <v xml:space="preserve"> </v>
      </c>
      <c r="E47" s="110">
        <v>1.1574074074074073E-5</v>
      </c>
      <c r="F47" s="35" t="e">
        <f t="shared" si="4"/>
        <v>#N/A</v>
      </c>
      <c r="G47" t="str">
        <f>IF((ISERROR((VLOOKUP(B47,Calculation!C$2:C$368,1,FALSE)))),"not entered","")</f>
        <v/>
      </c>
    </row>
    <row r="48" spans="2:7">
      <c r="B48" s="34" t="s">
        <v>8</v>
      </c>
      <c r="C48" s="56" t="str">
        <f t="shared" si="2"/>
        <v xml:space="preserve"> </v>
      </c>
      <c r="D48" s="56" t="str">
        <f t="shared" si="3"/>
        <v xml:space="preserve"> </v>
      </c>
      <c r="E48" s="110">
        <v>1.1574074074074073E-5</v>
      </c>
      <c r="F48" s="35" t="e">
        <f t="shared" si="4"/>
        <v>#N/A</v>
      </c>
      <c r="G48" t="str">
        <f>IF((ISERROR((VLOOKUP(B48,Calculation!C$2:C$368,1,FALSE)))),"not entered","")</f>
        <v/>
      </c>
    </row>
    <row r="49" spans="2:7">
      <c r="B49" s="34" t="s">
        <v>8</v>
      </c>
      <c r="C49" s="56" t="str">
        <f t="shared" si="2"/>
        <v xml:space="preserve"> </v>
      </c>
      <c r="D49" s="56" t="str">
        <f t="shared" si="3"/>
        <v xml:space="preserve"> </v>
      </c>
      <c r="E49" s="110">
        <v>1.1574074074074073E-5</v>
      </c>
      <c r="F49" s="35" t="e">
        <f t="shared" si="4"/>
        <v>#N/A</v>
      </c>
      <c r="G49" t="str">
        <f>IF((ISERROR((VLOOKUP(B49,Calculation!C$2:C$368,1,FALSE)))),"not entered","")</f>
        <v/>
      </c>
    </row>
    <row r="50" spans="2:7">
      <c r="B50" s="34" t="s">
        <v>8</v>
      </c>
      <c r="C50" s="56" t="str">
        <f t="shared" si="2"/>
        <v xml:space="preserve"> </v>
      </c>
      <c r="D50" s="56" t="str">
        <f t="shared" si="3"/>
        <v xml:space="preserve"> </v>
      </c>
      <c r="E50" s="110">
        <v>1.1574074074074073E-5</v>
      </c>
      <c r="F50" s="35" t="e">
        <f t="shared" si="4"/>
        <v>#N/A</v>
      </c>
      <c r="G50" t="str">
        <f>IF((ISERROR((VLOOKUP(B50,Calculation!C$2:C$368,1,FALSE)))),"not entered","")</f>
        <v/>
      </c>
    </row>
    <row r="51" spans="2:7">
      <c r="B51" s="34" t="s">
        <v>8</v>
      </c>
      <c r="C51" s="56" t="str">
        <f t="shared" si="2"/>
        <v xml:space="preserve"> </v>
      </c>
      <c r="D51" s="56" t="str">
        <f t="shared" si="3"/>
        <v xml:space="preserve"> </v>
      </c>
      <c r="E51" s="110">
        <v>1.1574074074074073E-5</v>
      </c>
      <c r="F51" s="35" t="e">
        <f t="shared" si="4"/>
        <v>#N/A</v>
      </c>
      <c r="G51" t="str">
        <f>IF((ISERROR((VLOOKUP(B51,Calculation!C$2:C$368,1,FALSE)))),"not entered","")</f>
        <v/>
      </c>
    </row>
    <row r="52" spans="2:7">
      <c r="B52" s="34" t="s">
        <v>8</v>
      </c>
      <c r="C52" s="56" t="str">
        <f t="shared" si="2"/>
        <v xml:space="preserve"> </v>
      </c>
      <c r="D52" s="56" t="str">
        <f t="shared" si="3"/>
        <v xml:space="preserve"> </v>
      </c>
      <c r="E52" s="110">
        <v>1.1574074074074073E-5</v>
      </c>
      <c r="F52" s="35" t="e">
        <f t="shared" si="4"/>
        <v>#N/A</v>
      </c>
      <c r="G52" t="str">
        <f>IF((ISERROR((VLOOKUP(B52,Calculation!C$2:C$368,1,FALSE)))),"not entered","")</f>
        <v/>
      </c>
    </row>
    <row r="53" spans="2:7">
      <c r="B53" s="34" t="s">
        <v>8</v>
      </c>
      <c r="C53" s="56" t="str">
        <f t="shared" si="2"/>
        <v xml:space="preserve"> </v>
      </c>
      <c r="D53" s="56" t="str">
        <f t="shared" si="3"/>
        <v xml:space="preserve"> </v>
      </c>
      <c r="E53" s="110">
        <v>1.1574074074074073E-5</v>
      </c>
      <c r="F53" s="35" t="e">
        <f t="shared" si="4"/>
        <v>#N/A</v>
      </c>
      <c r="G53" t="str">
        <f>IF((ISERROR((VLOOKUP(B53,Calculation!C$2:C$368,1,FALSE)))),"not entered","")</f>
        <v/>
      </c>
    </row>
    <row r="54" spans="2:7">
      <c r="B54" s="34" t="s">
        <v>8</v>
      </c>
      <c r="C54" s="56" t="str">
        <f t="shared" si="2"/>
        <v xml:space="preserve"> </v>
      </c>
      <c r="D54" s="56" t="str">
        <f t="shared" si="3"/>
        <v xml:space="preserve"> </v>
      </c>
      <c r="E54" s="110">
        <v>1.1574074074074073E-5</v>
      </c>
      <c r="F54" s="35" t="e">
        <f t="shared" si="4"/>
        <v>#N/A</v>
      </c>
      <c r="G54" t="str">
        <f>IF((ISERROR((VLOOKUP(B54,Calculation!C$2:C$368,1,FALSE)))),"not entered","")</f>
        <v/>
      </c>
    </row>
    <row r="55" spans="2:7">
      <c r="B55" s="34" t="s">
        <v>8</v>
      </c>
      <c r="C55" s="56" t="str">
        <f t="shared" si="2"/>
        <v xml:space="preserve"> </v>
      </c>
      <c r="D55" s="56" t="str">
        <f t="shared" si="3"/>
        <v xml:space="preserve"> </v>
      </c>
      <c r="E55" s="110">
        <v>1.1574074074074073E-5</v>
      </c>
      <c r="F55" s="35" t="e">
        <f t="shared" si="4"/>
        <v>#N/A</v>
      </c>
      <c r="G55" t="str">
        <f>IF((ISERROR((VLOOKUP(B55,Calculation!C$2:C$368,1,FALSE)))),"not entered","")</f>
        <v/>
      </c>
    </row>
    <row r="56" spans="2:7">
      <c r="B56" s="34" t="s">
        <v>8</v>
      </c>
      <c r="C56" s="56" t="str">
        <f t="shared" si="2"/>
        <v xml:space="preserve"> </v>
      </c>
      <c r="D56" s="56" t="str">
        <f t="shared" si="3"/>
        <v xml:space="preserve"> </v>
      </c>
      <c r="E56" s="110">
        <v>1.1574074074074073E-5</v>
      </c>
      <c r="F56" s="35" t="e">
        <f t="shared" si="4"/>
        <v>#N/A</v>
      </c>
      <c r="G56" t="str">
        <f>IF((ISERROR((VLOOKUP(B56,Calculation!C$2:C$368,1,FALSE)))),"not entered","")</f>
        <v/>
      </c>
    </row>
    <row r="57" spans="2:7">
      <c r="B57" s="34" t="s">
        <v>8</v>
      </c>
      <c r="C57" s="56" t="str">
        <f t="shared" si="2"/>
        <v xml:space="preserve"> </v>
      </c>
      <c r="D57" s="56" t="str">
        <f t="shared" si="3"/>
        <v xml:space="preserve"> </v>
      </c>
      <c r="E57" s="110">
        <v>1.1574074074074073E-5</v>
      </c>
      <c r="F57" s="35" t="e">
        <f t="shared" si="4"/>
        <v>#N/A</v>
      </c>
      <c r="G57" t="str">
        <f>IF((ISERROR((VLOOKUP(B57,Calculation!C$2:C$368,1,FALSE)))),"not entered","")</f>
        <v/>
      </c>
    </row>
    <row r="58" spans="2:7">
      <c r="B58" s="34" t="s">
        <v>8</v>
      </c>
      <c r="C58" s="56" t="str">
        <f t="shared" si="2"/>
        <v xml:space="preserve"> </v>
      </c>
      <c r="D58" s="56" t="str">
        <f t="shared" si="3"/>
        <v xml:space="preserve"> </v>
      </c>
      <c r="E58" s="110">
        <v>1.1574074074074073E-5</v>
      </c>
      <c r="F58" s="35" t="e">
        <f t="shared" si="4"/>
        <v>#N/A</v>
      </c>
      <c r="G58" t="str">
        <f>IF((ISERROR((VLOOKUP(B58,Calculation!C$2:C$368,1,FALSE)))),"not entered","")</f>
        <v/>
      </c>
    </row>
    <row r="59" spans="2:7">
      <c r="B59" s="34" t="s">
        <v>8</v>
      </c>
      <c r="C59" s="56" t="str">
        <f t="shared" si="2"/>
        <v xml:space="preserve"> </v>
      </c>
      <c r="D59" s="56" t="str">
        <f t="shared" si="3"/>
        <v xml:space="preserve"> </v>
      </c>
      <c r="E59" s="110">
        <v>1.1574074074074073E-5</v>
      </c>
      <c r="F59" s="35" t="e">
        <f t="shared" si="4"/>
        <v>#N/A</v>
      </c>
      <c r="G59" t="str">
        <f>IF((ISERROR((VLOOKUP(B59,Calculation!C$2:C$368,1,FALSE)))),"not entered","")</f>
        <v/>
      </c>
    </row>
    <row r="60" spans="2:7">
      <c r="B60" s="34" t="s">
        <v>8</v>
      </c>
      <c r="C60" s="56" t="str">
        <f t="shared" si="2"/>
        <v xml:space="preserve"> </v>
      </c>
      <c r="D60" s="56" t="str">
        <f t="shared" si="3"/>
        <v xml:space="preserve"> </v>
      </c>
      <c r="E60" s="110">
        <v>1.1574074074074073E-5</v>
      </c>
      <c r="F60" s="35" t="e">
        <f t="shared" si="4"/>
        <v>#N/A</v>
      </c>
      <c r="G60" t="str">
        <f>IF((ISERROR((VLOOKUP(B60,Calculation!C$2:C$368,1,FALSE)))),"not entered","")</f>
        <v/>
      </c>
    </row>
    <row r="61" spans="2:7">
      <c r="B61" s="34" t="s">
        <v>8</v>
      </c>
      <c r="C61" s="56" t="str">
        <f t="shared" si="2"/>
        <v xml:space="preserve"> </v>
      </c>
      <c r="D61" s="56" t="str">
        <f t="shared" si="3"/>
        <v xml:space="preserve"> </v>
      </c>
      <c r="E61" s="110">
        <v>1.1574074074074073E-5</v>
      </c>
      <c r="F61" s="35" t="e">
        <f t="shared" si="4"/>
        <v>#N/A</v>
      </c>
      <c r="G61" t="str">
        <f>IF((ISERROR((VLOOKUP(B61,Calculation!C$2:C$368,1,FALSE)))),"not entered","")</f>
        <v/>
      </c>
    </row>
    <row r="62" spans="2:7">
      <c r="B62" s="34" t="s">
        <v>8</v>
      </c>
      <c r="C62" s="56" t="str">
        <f t="shared" si="2"/>
        <v xml:space="preserve"> </v>
      </c>
      <c r="D62" s="56" t="str">
        <f t="shared" si="3"/>
        <v xml:space="preserve"> </v>
      </c>
      <c r="E62" s="110">
        <v>1.1574074074074073E-5</v>
      </c>
      <c r="F62" s="35" t="e">
        <f t="shared" si="4"/>
        <v>#N/A</v>
      </c>
      <c r="G62" t="str">
        <f>IF((ISERROR((VLOOKUP(B62,Calculation!C$2:C$368,1,FALSE)))),"not entered","")</f>
        <v/>
      </c>
    </row>
    <row r="63" spans="2:7">
      <c r="B63" s="34" t="s">
        <v>8</v>
      </c>
      <c r="C63" s="56" t="str">
        <f t="shared" si="2"/>
        <v xml:space="preserve"> </v>
      </c>
      <c r="D63" s="56" t="str">
        <f t="shared" si="3"/>
        <v xml:space="preserve"> </v>
      </c>
      <c r="E63" s="110">
        <v>1.1574074074074073E-5</v>
      </c>
      <c r="F63" s="35" t="e">
        <f t="shared" si="4"/>
        <v>#N/A</v>
      </c>
      <c r="G63" t="str">
        <f>IF((ISERROR((VLOOKUP(B63,Calculation!C$2:C$368,1,FALSE)))),"not entered","")</f>
        <v/>
      </c>
    </row>
    <row r="64" spans="2:7">
      <c r="B64" s="34" t="s">
        <v>8</v>
      </c>
      <c r="C64" s="56" t="str">
        <f t="shared" si="2"/>
        <v xml:space="preserve"> </v>
      </c>
      <c r="D64" s="56" t="str">
        <f t="shared" si="3"/>
        <v xml:space="preserve"> </v>
      </c>
      <c r="E64" s="110">
        <v>1.1574074074074073E-5</v>
      </c>
      <c r="F64" s="35" t="e">
        <f t="shared" si="4"/>
        <v>#N/A</v>
      </c>
      <c r="G64" t="str">
        <f>IF((ISERROR((VLOOKUP(B64,Calculation!C$2:C$368,1,FALSE)))),"not entered","")</f>
        <v/>
      </c>
    </row>
    <row r="65" spans="2:7">
      <c r="B65" s="34" t="s">
        <v>8</v>
      </c>
      <c r="C65" s="56" t="str">
        <f t="shared" si="2"/>
        <v xml:space="preserve"> </v>
      </c>
      <c r="D65" s="56" t="str">
        <f t="shared" si="3"/>
        <v xml:space="preserve"> </v>
      </c>
      <c r="E65" s="110">
        <v>1.1574074074074073E-5</v>
      </c>
      <c r="F65" s="35" t="e">
        <f t="shared" si="4"/>
        <v>#N/A</v>
      </c>
      <c r="G65" t="str">
        <f>IF((ISERROR((VLOOKUP(B65,Calculation!C$2:C$368,1,FALSE)))),"not entered","")</f>
        <v/>
      </c>
    </row>
    <row r="66" spans="2:7">
      <c r="B66" s="34" t="s">
        <v>8</v>
      </c>
      <c r="C66" s="56" t="str">
        <f t="shared" si="2"/>
        <v xml:space="preserve"> </v>
      </c>
      <c r="D66" s="56" t="str">
        <f t="shared" si="3"/>
        <v xml:space="preserve"> </v>
      </c>
      <c r="E66" s="110">
        <v>1.1574074074074073E-5</v>
      </c>
      <c r="F66" s="35" t="e">
        <f t="shared" si="4"/>
        <v>#N/A</v>
      </c>
      <c r="G66" t="str">
        <f>IF((ISERROR((VLOOKUP(B66,Calculation!C$2:C$368,1,FALSE)))),"not entered","")</f>
        <v/>
      </c>
    </row>
    <row r="67" spans="2:7">
      <c r="B67" s="34" t="s">
        <v>8</v>
      </c>
      <c r="C67" s="56" t="str">
        <f t="shared" si="2"/>
        <v xml:space="preserve"> </v>
      </c>
      <c r="D67" s="56" t="str">
        <f t="shared" si="3"/>
        <v xml:space="preserve"> </v>
      </c>
      <c r="E67" s="110">
        <v>1.1574074074074073E-5</v>
      </c>
      <c r="F67" s="35" t="e">
        <f t="shared" si="4"/>
        <v>#N/A</v>
      </c>
      <c r="G67" t="str">
        <f>IF((ISERROR((VLOOKUP(B67,Calculation!C$2:C$368,1,FALSE)))),"not entered","")</f>
        <v/>
      </c>
    </row>
    <row r="68" spans="2:7">
      <c r="B68" s="34" t="s">
        <v>8</v>
      </c>
      <c r="C68" s="56" t="str">
        <f t="shared" si="2"/>
        <v xml:space="preserve"> </v>
      </c>
      <c r="D68" s="56" t="str">
        <f t="shared" si="3"/>
        <v xml:space="preserve"> </v>
      </c>
      <c r="E68" s="110">
        <v>1.1574074074074073E-5</v>
      </c>
      <c r="F68" s="35" t="e">
        <f t="shared" si="4"/>
        <v>#N/A</v>
      </c>
      <c r="G68" t="str">
        <f>IF((ISERROR((VLOOKUP(B68,Calculation!C$2:C$368,1,FALSE)))),"not entered","")</f>
        <v/>
      </c>
    </row>
    <row r="69" spans="2:7">
      <c r="B69" s="34" t="s">
        <v>8</v>
      </c>
      <c r="C69" s="56" t="str">
        <f t="shared" ref="C69:C132" si="5">VLOOKUP(B69,name,3,FALSE)</f>
        <v xml:space="preserve"> </v>
      </c>
      <c r="D69" s="56" t="str">
        <f t="shared" ref="D69:D132" si="6">VLOOKUP(B69,name,2,FALSE)</f>
        <v xml:space="preserve"> </v>
      </c>
      <c r="E69" s="110">
        <v>1.1574074074074073E-5</v>
      </c>
      <c r="F69" s="35" t="e">
        <f t="shared" ref="F69:F100" si="7">(VLOOKUP(C69,C$4:E$5,3,FALSE))/(E69/10000)</f>
        <v>#N/A</v>
      </c>
      <c r="G69" t="str">
        <f>IF((ISERROR((VLOOKUP(B69,Calculation!C$2:C$368,1,FALSE)))),"not entered","")</f>
        <v/>
      </c>
    </row>
    <row r="70" spans="2:7">
      <c r="B70" s="34" t="s">
        <v>8</v>
      </c>
      <c r="C70" s="56" t="str">
        <f t="shared" si="5"/>
        <v xml:space="preserve"> </v>
      </c>
      <c r="D70" s="56" t="str">
        <f t="shared" si="6"/>
        <v xml:space="preserve"> </v>
      </c>
      <c r="E70" s="110">
        <v>1.1574074074074073E-5</v>
      </c>
      <c r="F70" s="35" t="e">
        <f t="shared" si="7"/>
        <v>#N/A</v>
      </c>
      <c r="G70" t="str">
        <f>IF((ISERROR((VLOOKUP(B70,Calculation!C$2:C$368,1,FALSE)))),"not entered","")</f>
        <v/>
      </c>
    </row>
    <row r="71" spans="2:7">
      <c r="B71" s="34" t="s">
        <v>8</v>
      </c>
      <c r="C71" s="56" t="str">
        <f t="shared" si="5"/>
        <v xml:space="preserve"> </v>
      </c>
      <c r="D71" s="56" t="str">
        <f t="shared" si="6"/>
        <v xml:space="preserve"> </v>
      </c>
      <c r="E71" s="110">
        <v>1.1574074074074073E-5</v>
      </c>
      <c r="F71" s="35" t="e">
        <f t="shared" si="7"/>
        <v>#N/A</v>
      </c>
      <c r="G71" t="str">
        <f>IF((ISERROR((VLOOKUP(B71,Calculation!C$2:C$368,1,FALSE)))),"not entered","")</f>
        <v/>
      </c>
    </row>
    <row r="72" spans="2:7">
      <c r="B72" s="34" t="s">
        <v>8</v>
      </c>
      <c r="C72" s="56" t="str">
        <f t="shared" si="5"/>
        <v xml:space="preserve"> </v>
      </c>
      <c r="D72" s="56" t="str">
        <f t="shared" si="6"/>
        <v xml:space="preserve"> </v>
      </c>
      <c r="E72" s="110">
        <v>1.1574074074074073E-5</v>
      </c>
      <c r="F72" s="35" t="e">
        <f t="shared" si="7"/>
        <v>#N/A</v>
      </c>
      <c r="G72" t="str">
        <f>IF((ISERROR((VLOOKUP(B72,Calculation!C$2:C$368,1,FALSE)))),"not entered","")</f>
        <v/>
      </c>
    </row>
    <row r="73" spans="2:7">
      <c r="B73" s="34" t="s">
        <v>8</v>
      </c>
      <c r="C73" s="56" t="str">
        <f t="shared" si="5"/>
        <v xml:space="preserve"> </v>
      </c>
      <c r="D73" s="56" t="str">
        <f t="shared" si="6"/>
        <v xml:space="preserve"> </v>
      </c>
      <c r="E73" s="110">
        <v>1.1574074074074073E-5</v>
      </c>
      <c r="F73" s="35" t="e">
        <f t="shared" si="7"/>
        <v>#N/A</v>
      </c>
      <c r="G73" t="str">
        <f>IF((ISERROR((VLOOKUP(B73,Calculation!C$2:C$368,1,FALSE)))),"not entered","")</f>
        <v/>
      </c>
    </row>
    <row r="74" spans="2:7">
      <c r="B74" s="34" t="s">
        <v>8</v>
      </c>
      <c r="C74" s="56" t="str">
        <f t="shared" si="5"/>
        <v xml:space="preserve"> </v>
      </c>
      <c r="D74" s="56" t="str">
        <f t="shared" si="6"/>
        <v xml:space="preserve"> </v>
      </c>
      <c r="E74" s="110">
        <v>1.1574074074074073E-5</v>
      </c>
      <c r="F74" s="35" t="e">
        <f t="shared" si="7"/>
        <v>#N/A</v>
      </c>
      <c r="G74" t="str">
        <f>IF((ISERROR((VLOOKUP(B74,Calculation!C$2:C$368,1,FALSE)))),"not entered","")</f>
        <v/>
      </c>
    </row>
    <row r="75" spans="2:7">
      <c r="B75" s="34" t="s">
        <v>8</v>
      </c>
      <c r="C75" s="56" t="str">
        <f t="shared" si="5"/>
        <v xml:space="preserve"> </v>
      </c>
      <c r="D75" s="56" t="str">
        <f t="shared" si="6"/>
        <v xml:space="preserve"> </v>
      </c>
      <c r="E75" s="110">
        <v>1.1574074074074073E-5</v>
      </c>
      <c r="F75" s="35" t="e">
        <f t="shared" si="7"/>
        <v>#N/A</v>
      </c>
      <c r="G75" t="str">
        <f>IF((ISERROR((VLOOKUP(B75,Calculation!C$2:C$368,1,FALSE)))),"not entered","")</f>
        <v/>
      </c>
    </row>
    <row r="76" spans="2:7">
      <c r="B76" s="34" t="s">
        <v>8</v>
      </c>
      <c r="C76" s="56" t="str">
        <f t="shared" si="5"/>
        <v xml:space="preserve"> </v>
      </c>
      <c r="D76" s="56" t="str">
        <f t="shared" si="6"/>
        <v xml:space="preserve"> </v>
      </c>
      <c r="E76" s="110">
        <v>1.1574074074074073E-5</v>
      </c>
      <c r="F76" s="35" t="e">
        <f t="shared" si="7"/>
        <v>#N/A</v>
      </c>
      <c r="G76" t="str">
        <f>IF((ISERROR((VLOOKUP(B76,Calculation!C$2:C$368,1,FALSE)))),"not entered","")</f>
        <v/>
      </c>
    </row>
    <row r="77" spans="2:7">
      <c r="B77" s="34" t="s">
        <v>8</v>
      </c>
      <c r="C77" s="56" t="str">
        <f t="shared" si="5"/>
        <v xml:space="preserve"> </v>
      </c>
      <c r="D77" s="56" t="str">
        <f t="shared" si="6"/>
        <v xml:space="preserve"> </v>
      </c>
      <c r="E77" s="110">
        <v>1.1574074074074073E-5</v>
      </c>
      <c r="F77" s="35" t="e">
        <f t="shared" si="7"/>
        <v>#N/A</v>
      </c>
      <c r="G77" t="str">
        <f>IF((ISERROR((VLOOKUP(B77,Calculation!C$2:C$368,1,FALSE)))),"not entered","")</f>
        <v/>
      </c>
    </row>
    <row r="78" spans="2:7">
      <c r="B78" s="34" t="s">
        <v>8</v>
      </c>
      <c r="C78" s="56" t="str">
        <f t="shared" si="5"/>
        <v xml:space="preserve"> </v>
      </c>
      <c r="D78" s="56" t="str">
        <f t="shared" si="6"/>
        <v xml:space="preserve"> </v>
      </c>
      <c r="E78" s="110">
        <v>1.1574074074074073E-5</v>
      </c>
      <c r="F78" s="35" t="e">
        <f t="shared" si="7"/>
        <v>#N/A</v>
      </c>
      <c r="G78" t="str">
        <f>IF((ISERROR((VLOOKUP(B78,Calculation!C$2:C$368,1,FALSE)))),"not entered","")</f>
        <v/>
      </c>
    </row>
    <row r="79" spans="2:7">
      <c r="B79" s="34" t="s">
        <v>8</v>
      </c>
      <c r="C79" s="56" t="str">
        <f t="shared" si="5"/>
        <v xml:space="preserve"> </v>
      </c>
      <c r="D79" s="56" t="str">
        <f t="shared" si="6"/>
        <v xml:space="preserve"> </v>
      </c>
      <c r="E79" s="110">
        <v>1.1574074074074073E-5</v>
      </c>
      <c r="F79" s="35" t="e">
        <f t="shared" si="7"/>
        <v>#N/A</v>
      </c>
      <c r="G79" t="str">
        <f>IF((ISERROR((VLOOKUP(B79,Calculation!C$2:C$368,1,FALSE)))),"not entered","")</f>
        <v/>
      </c>
    </row>
    <row r="80" spans="2:7">
      <c r="B80" s="34" t="s">
        <v>8</v>
      </c>
      <c r="C80" s="56" t="str">
        <f t="shared" si="5"/>
        <v xml:space="preserve"> </v>
      </c>
      <c r="D80" s="56" t="str">
        <f t="shared" si="6"/>
        <v xml:space="preserve"> </v>
      </c>
      <c r="E80" s="110">
        <v>1.1574074074074073E-5</v>
      </c>
      <c r="F80" s="35" t="e">
        <f t="shared" si="7"/>
        <v>#N/A</v>
      </c>
      <c r="G80" t="str">
        <f>IF((ISERROR((VLOOKUP(B80,Calculation!C$2:C$368,1,FALSE)))),"not entered","")</f>
        <v/>
      </c>
    </row>
    <row r="81" spans="2:7">
      <c r="B81" s="34" t="s">
        <v>8</v>
      </c>
      <c r="C81" s="56" t="str">
        <f t="shared" si="5"/>
        <v xml:space="preserve"> </v>
      </c>
      <c r="D81" s="56" t="str">
        <f t="shared" si="6"/>
        <v xml:space="preserve"> </v>
      </c>
      <c r="E81" s="110">
        <v>1.1574074074074073E-5</v>
      </c>
      <c r="F81" s="35" t="e">
        <f t="shared" si="7"/>
        <v>#N/A</v>
      </c>
      <c r="G81" t="str">
        <f>IF((ISERROR((VLOOKUP(B81,Calculation!C$2:C$368,1,FALSE)))),"not entered","")</f>
        <v/>
      </c>
    </row>
    <row r="82" spans="2:7">
      <c r="B82" s="34" t="s">
        <v>8</v>
      </c>
      <c r="C82" s="56" t="str">
        <f t="shared" si="5"/>
        <v xml:space="preserve"> </v>
      </c>
      <c r="D82" s="56" t="str">
        <f t="shared" si="6"/>
        <v xml:space="preserve"> </v>
      </c>
      <c r="E82" s="110">
        <v>1.1574074074074073E-5</v>
      </c>
      <c r="F82" s="35" t="e">
        <f t="shared" si="7"/>
        <v>#N/A</v>
      </c>
      <c r="G82" t="str">
        <f>IF((ISERROR((VLOOKUP(B82,Calculation!C$2:C$368,1,FALSE)))),"not entered","")</f>
        <v/>
      </c>
    </row>
    <row r="83" spans="2:7">
      <c r="B83" s="34" t="s">
        <v>8</v>
      </c>
      <c r="C83" s="56" t="str">
        <f t="shared" si="5"/>
        <v xml:space="preserve"> </v>
      </c>
      <c r="D83" s="56" t="str">
        <f t="shared" si="6"/>
        <v xml:space="preserve"> </v>
      </c>
      <c r="E83" s="110">
        <v>1.1574074074074073E-5</v>
      </c>
      <c r="F83" s="35" t="e">
        <f t="shared" si="7"/>
        <v>#N/A</v>
      </c>
      <c r="G83" t="str">
        <f>IF((ISERROR((VLOOKUP(B83,Calculation!C$2:C$368,1,FALSE)))),"not entered","")</f>
        <v/>
      </c>
    </row>
    <row r="84" spans="2:7">
      <c r="B84" s="34" t="s">
        <v>8</v>
      </c>
      <c r="C84" s="56" t="str">
        <f t="shared" si="5"/>
        <v xml:space="preserve"> </v>
      </c>
      <c r="D84" s="56" t="str">
        <f t="shared" si="6"/>
        <v xml:space="preserve"> </v>
      </c>
      <c r="E84" s="110">
        <v>1.1574074074074073E-5</v>
      </c>
      <c r="F84" s="35" t="e">
        <f t="shared" si="7"/>
        <v>#N/A</v>
      </c>
      <c r="G84" t="str">
        <f>IF((ISERROR((VLOOKUP(B84,Calculation!C$2:C$368,1,FALSE)))),"not entered","")</f>
        <v/>
      </c>
    </row>
    <row r="85" spans="2:7">
      <c r="B85" s="34" t="s">
        <v>8</v>
      </c>
      <c r="C85" s="56" t="str">
        <f t="shared" si="5"/>
        <v xml:space="preserve"> </v>
      </c>
      <c r="D85" s="56" t="str">
        <f t="shared" si="6"/>
        <v xml:space="preserve"> </v>
      </c>
      <c r="E85" s="110">
        <v>1.1574074074074073E-5</v>
      </c>
      <c r="F85" s="35" t="e">
        <f t="shared" si="7"/>
        <v>#N/A</v>
      </c>
      <c r="G85" t="str">
        <f>IF((ISERROR((VLOOKUP(B85,Calculation!C$2:C$368,1,FALSE)))),"not entered","")</f>
        <v/>
      </c>
    </row>
    <row r="86" spans="2:7">
      <c r="B86" s="34" t="s">
        <v>8</v>
      </c>
      <c r="C86" s="56" t="str">
        <f t="shared" si="5"/>
        <v xml:space="preserve"> </v>
      </c>
      <c r="D86" s="56" t="str">
        <f t="shared" si="6"/>
        <v xml:space="preserve"> </v>
      </c>
      <c r="E86" s="110">
        <v>1.1574074074074073E-5</v>
      </c>
      <c r="F86" s="35" t="e">
        <f t="shared" si="7"/>
        <v>#N/A</v>
      </c>
      <c r="G86" t="str">
        <f>IF((ISERROR((VLOOKUP(B86,Calculation!C$2:C$368,1,FALSE)))),"not entered","")</f>
        <v/>
      </c>
    </row>
    <row r="87" spans="2:7">
      <c r="B87" s="34" t="s">
        <v>8</v>
      </c>
      <c r="C87" s="56" t="str">
        <f t="shared" si="5"/>
        <v xml:space="preserve"> </v>
      </c>
      <c r="D87" s="56" t="str">
        <f t="shared" si="6"/>
        <v xml:space="preserve"> </v>
      </c>
      <c r="E87" s="110">
        <v>1.1574074074074073E-5</v>
      </c>
      <c r="F87" s="35" t="e">
        <f t="shared" si="7"/>
        <v>#N/A</v>
      </c>
      <c r="G87" t="str">
        <f>IF((ISERROR((VLOOKUP(B87,Calculation!C$2:C$368,1,FALSE)))),"not entered","")</f>
        <v/>
      </c>
    </row>
    <row r="88" spans="2:7">
      <c r="B88" s="34" t="s">
        <v>8</v>
      </c>
      <c r="C88" s="56" t="str">
        <f t="shared" si="5"/>
        <v xml:space="preserve"> </v>
      </c>
      <c r="D88" s="56" t="str">
        <f t="shared" si="6"/>
        <v xml:space="preserve"> </v>
      </c>
      <c r="E88" s="110">
        <v>1.1574074074074073E-5</v>
      </c>
      <c r="F88" s="35" t="e">
        <f t="shared" si="7"/>
        <v>#N/A</v>
      </c>
      <c r="G88" t="str">
        <f>IF((ISERROR((VLOOKUP(B88,Calculation!C$2:C$368,1,FALSE)))),"not entered","")</f>
        <v/>
      </c>
    </row>
    <row r="89" spans="2:7">
      <c r="B89" s="34" t="s">
        <v>8</v>
      </c>
      <c r="C89" s="56" t="str">
        <f t="shared" si="5"/>
        <v xml:space="preserve"> </v>
      </c>
      <c r="D89" s="56" t="str">
        <f t="shared" si="6"/>
        <v xml:space="preserve"> </v>
      </c>
      <c r="E89" s="110">
        <v>1.1574074074074073E-5</v>
      </c>
      <c r="F89" s="35" t="e">
        <f t="shared" si="7"/>
        <v>#N/A</v>
      </c>
      <c r="G89" t="str">
        <f>IF((ISERROR((VLOOKUP(B89,Calculation!C$2:C$368,1,FALSE)))),"not entered","")</f>
        <v/>
      </c>
    </row>
    <row r="90" spans="2:7">
      <c r="B90" s="34" t="s">
        <v>8</v>
      </c>
      <c r="C90" s="56" t="str">
        <f t="shared" si="5"/>
        <v xml:space="preserve"> </v>
      </c>
      <c r="D90" s="56" t="str">
        <f t="shared" si="6"/>
        <v xml:space="preserve"> </v>
      </c>
      <c r="E90" s="110">
        <v>1.1574074074074073E-5</v>
      </c>
      <c r="F90" s="35" t="e">
        <f t="shared" si="7"/>
        <v>#N/A</v>
      </c>
      <c r="G90" t="str">
        <f>IF((ISERROR((VLOOKUP(B90,Calculation!C$2:C$368,1,FALSE)))),"not entered","")</f>
        <v/>
      </c>
    </row>
    <row r="91" spans="2:7">
      <c r="B91" s="34" t="s">
        <v>8</v>
      </c>
      <c r="C91" s="56" t="str">
        <f t="shared" si="5"/>
        <v xml:space="preserve"> </v>
      </c>
      <c r="D91" s="56" t="str">
        <f t="shared" si="6"/>
        <v xml:space="preserve"> </v>
      </c>
      <c r="E91" s="110">
        <v>1.1574074074074073E-5</v>
      </c>
      <c r="F91" s="35" t="e">
        <f t="shared" si="7"/>
        <v>#N/A</v>
      </c>
      <c r="G91" t="str">
        <f>IF((ISERROR((VLOOKUP(B91,Calculation!C$2:C$368,1,FALSE)))),"not entered","")</f>
        <v/>
      </c>
    </row>
    <row r="92" spans="2:7">
      <c r="B92" s="34" t="s">
        <v>8</v>
      </c>
      <c r="C92" s="56" t="str">
        <f t="shared" si="5"/>
        <v xml:space="preserve"> </v>
      </c>
      <c r="D92" s="56" t="str">
        <f t="shared" si="6"/>
        <v xml:space="preserve"> </v>
      </c>
      <c r="E92" s="110">
        <v>1.1574074074074073E-5</v>
      </c>
      <c r="F92" s="35" t="e">
        <f t="shared" si="7"/>
        <v>#N/A</v>
      </c>
      <c r="G92" t="str">
        <f>IF((ISERROR((VLOOKUP(B92,Calculation!C$2:C$368,1,FALSE)))),"not entered","")</f>
        <v/>
      </c>
    </row>
    <row r="93" spans="2:7">
      <c r="B93" s="34" t="s">
        <v>8</v>
      </c>
      <c r="C93" s="56" t="str">
        <f t="shared" si="5"/>
        <v xml:space="preserve"> </v>
      </c>
      <c r="D93" s="56" t="str">
        <f t="shared" si="6"/>
        <v xml:space="preserve"> </v>
      </c>
      <c r="E93" s="110">
        <v>1.1574074074074073E-5</v>
      </c>
      <c r="F93" s="35" t="e">
        <f t="shared" si="7"/>
        <v>#N/A</v>
      </c>
      <c r="G93" t="str">
        <f>IF((ISERROR((VLOOKUP(B93,Calculation!C$2:C$368,1,FALSE)))),"not entered","")</f>
        <v/>
      </c>
    </row>
    <row r="94" spans="2:7">
      <c r="B94" s="34" t="s">
        <v>8</v>
      </c>
      <c r="C94" s="56" t="str">
        <f t="shared" si="5"/>
        <v xml:space="preserve"> </v>
      </c>
      <c r="D94" s="56" t="str">
        <f t="shared" si="6"/>
        <v xml:space="preserve"> </v>
      </c>
      <c r="E94" s="110">
        <v>1.1574074074074073E-5</v>
      </c>
      <c r="F94" s="35" t="e">
        <f t="shared" si="7"/>
        <v>#N/A</v>
      </c>
      <c r="G94" t="str">
        <f>IF((ISERROR((VLOOKUP(B94,Calculation!C$2:C$368,1,FALSE)))),"not entered","")</f>
        <v/>
      </c>
    </row>
    <row r="95" spans="2:7">
      <c r="B95" s="34" t="s">
        <v>8</v>
      </c>
      <c r="C95" s="56" t="str">
        <f t="shared" si="5"/>
        <v xml:space="preserve"> </v>
      </c>
      <c r="D95" s="56" t="str">
        <f t="shared" si="6"/>
        <v xml:space="preserve"> </v>
      </c>
      <c r="E95" s="110">
        <v>1.1574074074074073E-5</v>
      </c>
      <c r="F95" s="35" t="e">
        <f t="shared" si="7"/>
        <v>#N/A</v>
      </c>
      <c r="G95" t="str">
        <f>IF((ISERROR((VLOOKUP(B95,Calculation!C$2:C$368,1,FALSE)))),"not entered","")</f>
        <v/>
      </c>
    </row>
    <row r="96" spans="2:7">
      <c r="B96" s="34" t="s">
        <v>8</v>
      </c>
      <c r="C96" s="56" t="str">
        <f t="shared" si="5"/>
        <v xml:space="preserve"> </v>
      </c>
      <c r="D96" s="56" t="str">
        <f t="shared" si="6"/>
        <v xml:space="preserve"> </v>
      </c>
      <c r="E96" s="110">
        <v>1.1574074074074073E-5</v>
      </c>
      <c r="F96" s="35" t="e">
        <f t="shared" si="7"/>
        <v>#N/A</v>
      </c>
      <c r="G96" t="str">
        <f>IF((ISERROR((VLOOKUP(B96,Calculation!C$2:C$368,1,FALSE)))),"not entered","")</f>
        <v/>
      </c>
    </row>
    <row r="97" spans="2:7">
      <c r="B97" s="34" t="s">
        <v>8</v>
      </c>
      <c r="C97" s="56" t="str">
        <f t="shared" si="5"/>
        <v xml:space="preserve"> </v>
      </c>
      <c r="D97" s="56" t="str">
        <f t="shared" si="6"/>
        <v xml:space="preserve"> </v>
      </c>
      <c r="E97" s="110">
        <v>1.1574074074074073E-5</v>
      </c>
      <c r="F97" s="35" t="e">
        <f t="shared" si="7"/>
        <v>#N/A</v>
      </c>
      <c r="G97" t="str">
        <f>IF((ISERROR((VLOOKUP(B97,Calculation!C$2:C$368,1,FALSE)))),"not entered","")</f>
        <v/>
      </c>
    </row>
    <row r="98" spans="2:7">
      <c r="B98" s="34" t="s">
        <v>8</v>
      </c>
      <c r="C98" s="56" t="str">
        <f t="shared" si="5"/>
        <v xml:space="preserve"> </v>
      </c>
      <c r="D98" s="56" t="str">
        <f t="shared" si="6"/>
        <v xml:space="preserve"> </v>
      </c>
      <c r="E98" s="110">
        <v>1.1574074074074073E-5</v>
      </c>
      <c r="F98" s="35" t="e">
        <f t="shared" si="7"/>
        <v>#N/A</v>
      </c>
      <c r="G98" t="str">
        <f>IF((ISERROR((VLOOKUP(B98,Calculation!C$2:C$368,1,FALSE)))),"not entered","")</f>
        <v/>
      </c>
    </row>
    <row r="99" spans="2:7">
      <c r="B99" s="34" t="s">
        <v>8</v>
      </c>
      <c r="C99" s="56" t="str">
        <f t="shared" si="5"/>
        <v xml:space="preserve"> </v>
      </c>
      <c r="D99" s="56" t="str">
        <f t="shared" si="6"/>
        <v xml:space="preserve"> </v>
      </c>
      <c r="E99" s="110">
        <v>1.1574074074074073E-5</v>
      </c>
      <c r="F99" s="35" t="e">
        <f t="shared" si="7"/>
        <v>#N/A</v>
      </c>
      <c r="G99" t="str">
        <f>IF((ISERROR((VLOOKUP(B99,Calculation!C$2:C$368,1,FALSE)))),"not entered","")</f>
        <v/>
      </c>
    </row>
    <row r="100" spans="2:7">
      <c r="B100" s="34" t="s">
        <v>8</v>
      </c>
      <c r="C100" s="56" t="str">
        <f t="shared" si="5"/>
        <v xml:space="preserve"> </v>
      </c>
      <c r="D100" s="56" t="str">
        <f t="shared" si="6"/>
        <v xml:space="preserve"> </v>
      </c>
      <c r="E100" s="110">
        <v>1.1574074074074073E-5</v>
      </c>
      <c r="F100" s="35" t="e">
        <f t="shared" si="7"/>
        <v>#N/A</v>
      </c>
      <c r="G100" t="str">
        <f>IF((ISERROR((VLOOKUP(B100,Calculation!C$2:C$368,1,FALSE)))),"not entered","")</f>
        <v/>
      </c>
    </row>
    <row r="101" spans="2:7">
      <c r="B101" s="34" t="s">
        <v>8</v>
      </c>
      <c r="C101" s="56" t="str">
        <f t="shared" si="5"/>
        <v xml:space="preserve"> </v>
      </c>
      <c r="D101" s="56" t="str">
        <f t="shared" si="6"/>
        <v xml:space="preserve"> </v>
      </c>
      <c r="E101" s="110">
        <v>1.1574074074074073E-5</v>
      </c>
      <c r="F101" s="35" t="e">
        <f t="shared" ref="F101:F132" si="8">(VLOOKUP(C101,C$4:E$5,3,FALSE))/(E101/10000)</f>
        <v>#N/A</v>
      </c>
      <c r="G101" t="str">
        <f>IF((ISERROR((VLOOKUP(B101,Calculation!C$2:C$368,1,FALSE)))),"not entered","")</f>
        <v/>
      </c>
    </row>
    <row r="102" spans="2:7">
      <c r="B102" s="34" t="s">
        <v>8</v>
      </c>
      <c r="C102" s="56" t="str">
        <f t="shared" si="5"/>
        <v xml:space="preserve"> </v>
      </c>
      <c r="D102" s="56" t="str">
        <f t="shared" si="6"/>
        <v xml:space="preserve"> </v>
      </c>
      <c r="E102" s="110">
        <v>1.1574074074074073E-5</v>
      </c>
      <c r="F102" s="35" t="e">
        <f t="shared" si="8"/>
        <v>#N/A</v>
      </c>
      <c r="G102" t="str">
        <f>IF((ISERROR((VLOOKUP(B102,Calculation!C$2:C$368,1,FALSE)))),"not entered","")</f>
        <v/>
      </c>
    </row>
    <row r="103" spans="2:7">
      <c r="B103" s="34" t="s">
        <v>8</v>
      </c>
      <c r="C103" s="56" t="str">
        <f t="shared" si="5"/>
        <v xml:space="preserve"> </v>
      </c>
      <c r="D103" s="56" t="str">
        <f t="shared" si="6"/>
        <v xml:space="preserve"> </v>
      </c>
      <c r="E103" s="110">
        <v>1.1574074074074073E-5</v>
      </c>
      <c r="F103" s="35" t="e">
        <f t="shared" si="8"/>
        <v>#N/A</v>
      </c>
      <c r="G103" t="str">
        <f>IF((ISERROR((VLOOKUP(B103,Calculation!C$2:C$368,1,FALSE)))),"not entered","")</f>
        <v/>
      </c>
    </row>
    <row r="104" spans="2:7">
      <c r="B104" s="34" t="s">
        <v>8</v>
      </c>
      <c r="C104" s="56" t="str">
        <f t="shared" si="5"/>
        <v xml:space="preserve"> </v>
      </c>
      <c r="D104" s="56" t="str">
        <f t="shared" si="6"/>
        <v xml:space="preserve"> </v>
      </c>
      <c r="E104" s="110">
        <v>1.1574074074074073E-5</v>
      </c>
      <c r="F104" s="35" t="e">
        <f t="shared" si="8"/>
        <v>#N/A</v>
      </c>
      <c r="G104" t="str">
        <f>IF((ISERROR((VLOOKUP(B104,Calculation!C$2:C$368,1,FALSE)))),"not entered","")</f>
        <v/>
      </c>
    </row>
    <row r="105" spans="2:7">
      <c r="B105" s="34" t="s">
        <v>8</v>
      </c>
      <c r="C105" s="56" t="str">
        <f t="shared" si="5"/>
        <v xml:space="preserve"> </v>
      </c>
      <c r="D105" s="56" t="str">
        <f t="shared" si="6"/>
        <v xml:space="preserve"> </v>
      </c>
      <c r="E105" s="110">
        <v>1.1574074074074073E-5</v>
      </c>
      <c r="F105" s="35" t="e">
        <f t="shared" si="8"/>
        <v>#N/A</v>
      </c>
      <c r="G105" t="str">
        <f>IF((ISERROR((VLOOKUP(B105,Calculation!C$2:C$368,1,FALSE)))),"not entered","")</f>
        <v/>
      </c>
    </row>
    <row r="106" spans="2:7">
      <c r="B106" s="34" t="s">
        <v>8</v>
      </c>
      <c r="C106" s="56" t="str">
        <f t="shared" si="5"/>
        <v xml:space="preserve"> </v>
      </c>
      <c r="D106" s="56" t="str">
        <f t="shared" si="6"/>
        <v xml:space="preserve"> </v>
      </c>
      <c r="E106" s="110">
        <v>1.1574074074074073E-5</v>
      </c>
      <c r="F106" s="35" t="e">
        <f t="shared" si="8"/>
        <v>#N/A</v>
      </c>
      <c r="G106" t="str">
        <f>IF((ISERROR((VLOOKUP(B106,Calculation!C$2:C$368,1,FALSE)))),"not entered","")</f>
        <v/>
      </c>
    </row>
    <row r="107" spans="2:7">
      <c r="B107" s="34" t="s">
        <v>8</v>
      </c>
      <c r="C107" s="56" t="str">
        <f t="shared" si="5"/>
        <v xml:space="preserve"> </v>
      </c>
      <c r="D107" s="56" t="str">
        <f t="shared" si="6"/>
        <v xml:space="preserve"> </v>
      </c>
      <c r="E107" s="110">
        <v>1.1574074074074073E-5</v>
      </c>
      <c r="F107" s="35" t="e">
        <f t="shared" si="8"/>
        <v>#N/A</v>
      </c>
      <c r="G107" t="str">
        <f>IF((ISERROR((VLOOKUP(B107,Calculation!C$2:C$368,1,FALSE)))),"not entered","")</f>
        <v/>
      </c>
    </row>
    <row r="108" spans="2:7">
      <c r="B108" s="34" t="s">
        <v>8</v>
      </c>
      <c r="C108" s="56" t="str">
        <f t="shared" si="5"/>
        <v xml:space="preserve"> </v>
      </c>
      <c r="D108" s="56" t="str">
        <f t="shared" si="6"/>
        <v xml:space="preserve"> </v>
      </c>
      <c r="E108" s="110">
        <v>1.1574074074074073E-5</v>
      </c>
      <c r="F108" s="35" t="e">
        <f t="shared" si="8"/>
        <v>#N/A</v>
      </c>
      <c r="G108" t="str">
        <f>IF((ISERROR((VLOOKUP(B108,Calculation!C$2:C$368,1,FALSE)))),"not entered","")</f>
        <v/>
      </c>
    </row>
    <row r="109" spans="2:7">
      <c r="B109" s="34" t="s">
        <v>8</v>
      </c>
      <c r="C109" s="56" t="str">
        <f t="shared" si="5"/>
        <v xml:space="preserve"> </v>
      </c>
      <c r="D109" s="56" t="str">
        <f t="shared" si="6"/>
        <v xml:space="preserve"> </v>
      </c>
      <c r="E109" s="110">
        <v>1.1574074074074073E-5</v>
      </c>
      <c r="F109" s="35" t="e">
        <f t="shared" si="8"/>
        <v>#N/A</v>
      </c>
      <c r="G109" t="str">
        <f>IF((ISERROR((VLOOKUP(B109,Calculation!C$2:C$368,1,FALSE)))),"not entered","")</f>
        <v/>
      </c>
    </row>
    <row r="110" spans="2:7">
      <c r="B110" s="34" t="s">
        <v>8</v>
      </c>
      <c r="C110" s="56" t="str">
        <f t="shared" si="5"/>
        <v xml:space="preserve"> </v>
      </c>
      <c r="D110" s="56" t="str">
        <f t="shared" si="6"/>
        <v xml:space="preserve"> </v>
      </c>
      <c r="E110" s="110">
        <v>1.1574074074074073E-5</v>
      </c>
      <c r="F110" s="35" t="e">
        <f t="shared" si="8"/>
        <v>#N/A</v>
      </c>
      <c r="G110" t="str">
        <f>IF((ISERROR((VLOOKUP(B110,Calculation!C$2:C$368,1,FALSE)))),"not entered","")</f>
        <v/>
      </c>
    </row>
    <row r="111" spans="2:7">
      <c r="B111" s="34" t="s">
        <v>8</v>
      </c>
      <c r="C111" s="56" t="str">
        <f t="shared" si="5"/>
        <v xml:space="preserve"> </v>
      </c>
      <c r="D111" s="56" t="str">
        <f t="shared" si="6"/>
        <v xml:space="preserve"> </v>
      </c>
      <c r="E111" s="110">
        <v>1.1574074074074073E-5</v>
      </c>
      <c r="F111" s="35" t="e">
        <f t="shared" si="8"/>
        <v>#N/A</v>
      </c>
      <c r="G111" t="str">
        <f>IF((ISERROR((VLOOKUP(B111,Calculation!C$2:C$368,1,FALSE)))),"not entered","")</f>
        <v/>
      </c>
    </row>
    <row r="112" spans="2:7">
      <c r="B112" s="34" t="s">
        <v>8</v>
      </c>
      <c r="C112" s="56" t="str">
        <f t="shared" si="5"/>
        <v xml:space="preserve"> </v>
      </c>
      <c r="D112" s="56" t="str">
        <f t="shared" si="6"/>
        <v xml:space="preserve"> </v>
      </c>
      <c r="E112" s="110">
        <v>1.1574074074074073E-5</v>
      </c>
      <c r="F112" s="35" t="e">
        <f t="shared" si="8"/>
        <v>#N/A</v>
      </c>
      <c r="G112" t="str">
        <f>IF((ISERROR((VLOOKUP(B112,Calculation!C$2:C$368,1,FALSE)))),"not entered","")</f>
        <v/>
      </c>
    </row>
    <row r="113" spans="2:7">
      <c r="B113" s="34" t="s">
        <v>8</v>
      </c>
      <c r="C113" s="56" t="str">
        <f t="shared" si="5"/>
        <v xml:space="preserve"> </v>
      </c>
      <c r="D113" s="56" t="str">
        <f t="shared" si="6"/>
        <v xml:space="preserve"> </v>
      </c>
      <c r="E113" s="110">
        <v>1.1574074074074073E-5</v>
      </c>
      <c r="F113" s="35" t="e">
        <f t="shared" si="8"/>
        <v>#N/A</v>
      </c>
      <c r="G113" t="str">
        <f>IF((ISERROR((VLOOKUP(B113,Calculation!C$2:C$368,1,FALSE)))),"not entered","")</f>
        <v/>
      </c>
    </row>
    <row r="114" spans="2:7">
      <c r="B114" s="34" t="s">
        <v>8</v>
      </c>
      <c r="C114" s="56" t="str">
        <f t="shared" si="5"/>
        <v xml:space="preserve"> </v>
      </c>
      <c r="D114" s="56" t="str">
        <f t="shared" si="6"/>
        <v xml:space="preserve"> </v>
      </c>
      <c r="E114" s="110">
        <v>1.1574074074074073E-5</v>
      </c>
      <c r="F114" s="35" t="e">
        <f t="shared" si="8"/>
        <v>#N/A</v>
      </c>
      <c r="G114" t="str">
        <f>IF((ISERROR((VLOOKUP(B114,Calculation!C$2:C$368,1,FALSE)))),"not entered","")</f>
        <v/>
      </c>
    </row>
    <row r="115" spans="2:7">
      <c r="B115" s="34" t="s">
        <v>8</v>
      </c>
      <c r="C115" s="56" t="str">
        <f t="shared" si="5"/>
        <v xml:space="preserve"> </v>
      </c>
      <c r="D115" s="56" t="str">
        <f t="shared" si="6"/>
        <v xml:space="preserve"> </v>
      </c>
      <c r="E115" s="110">
        <v>1.1574074074074073E-5</v>
      </c>
      <c r="F115" s="35" t="e">
        <f t="shared" si="8"/>
        <v>#N/A</v>
      </c>
      <c r="G115" t="str">
        <f>IF((ISERROR((VLOOKUP(B115,Calculation!C$2:C$368,1,FALSE)))),"not entered","")</f>
        <v/>
      </c>
    </row>
    <row r="116" spans="2:7">
      <c r="B116" s="34" t="s">
        <v>8</v>
      </c>
      <c r="C116" s="56" t="str">
        <f t="shared" si="5"/>
        <v xml:space="preserve"> </v>
      </c>
      <c r="D116" s="56" t="str">
        <f t="shared" si="6"/>
        <v xml:space="preserve"> </v>
      </c>
      <c r="E116" s="110">
        <v>1.1574074074074073E-5</v>
      </c>
      <c r="F116" s="35" t="e">
        <f t="shared" si="8"/>
        <v>#N/A</v>
      </c>
      <c r="G116" t="str">
        <f>IF((ISERROR((VLOOKUP(B116,Calculation!C$2:C$368,1,FALSE)))),"not entered","")</f>
        <v/>
      </c>
    </row>
    <row r="117" spans="2:7">
      <c r="B117" s="34" t="s">
        <v>8</v>
      </c>
      <c r="C117" s="56" t="str">
        <f t="shared" si="5"/>
        <v xml:space="preserve"> </v>
      </c>
      <c r="D117" s="56" t="str">
        <f t="shared" si="6"/>
        <v xml:space="preserve"> </v>
      </c>
      <c r="E117" s="110">
        <v>1.1574074074074073E-5</v>
      </c>
      <c r="F117" s="35" t="e">
        <f t="shared" si="8"/>
        <v>#N/A</v>
      </c>
      <c r="G117" t="str">
        <f>IF((ISERROR((VLOOKUP(B117,Calculation!C$2:C$368,1,FALSE)))),"not entered","")</f>
        <v/>
      </c>
    </row>
    <row r="118" spans="2:7">
      <c r="B118" s="34" t="s">
        <v>8</v>
      </c>
      <c r="C118" s="56" t="str">
        <f t="shared" si="5"/>
        <v xml:space="preserve"> </v>
      </c>
      <c r="D118" s="56" t="str">
        <f t="shared" si="6"/>
        <v xml:space="preserve"> </v>
      </c>
      <c r="E118" s="110">
        <v>1.1574074074074073E-5</v>
      </c>
      <c r="F118" s="35" t="e">
        <f t="shared" si="8"/>
        <v>#N/A</v>
      </c>
      <c r="G118" t="str">
        <f>IF((ISERROR((VLOOKUP(B118,Calculation!C$2:C$368,1,FALSE)))),"not entered","")</f>
        <v/>
      </c>
    </row>
    <row r="119" spans="2:7">
      <c r="B119" s="34" t="s">
        <v>8</v>
      </c>
      <c r="C119" s="56" t="str">
        <f t="shared" si="5"/>
        <v xml:space="preserve"> </v>
      </c>
      <c r="D119" s="56" t="str">
        <f t="shared" si="6"/>
        <v xml:space="preserve"> </v>
      </c>
      <c r="E119" s="110">
        <v>1.1574074074074073E-5</v>
      </c>
      <c r="F119" s="35" t="e">
        <f t="shared" si="8"/>
        <v>#N/A</v>
      </c>
      <c r="G119" t="str">
        <f>IF((ISERROR((VLOOKUP(B119,Calculation!C$2:C$368,1,FALSE)))),"not entered","")</f>
        <v/>
      </c>
    </row>
    <row r="120" spans="2:7">
      <c r="B120" s="34" t="s">
        <v>8</v>
      </c>
      <c r="C120" s="56" t="str">
        <f t="shared" si="5"/>
        <v xml:space="preserve"> </v>
      </c>
      <c r="D120" s="56" t="str">
        <f t="shared" si="6"/>
        <v xml:space="preserve"> </v>
      </c>
      <c r="E120" s="110">
        <v>1.1574074074074073E-5</v>
      </c>
      <c r="F120" s="35" t="e">
        <f t="shared" si="8"/>
        <v>#N/A</v>
      </c>
      <c r="G120" t="str">
        <f>IF((ISERROR((VLOOKUP(B120,Calculation!C$2:C$368,1,FALSE)))),"not entered","")</f>
        <v/>
      </c>
    </row>
    <row r="121" spans="2:7">
      <c r="B121" s="34" t="s">
        <v>8</v>
      </c>
      <c r="C121" s="56" t="str">
        <f t="shared" si="5"/>
        <v xml:space="preserve"> </v>
      </c>
      <c r="D121" s="56" t="str">
        <f t="shared" si="6"/>
        <v xml:space="preserve"> </v>
      </c>
      <c r="E121" s="110">
        <v>1.1574074074074073E-5</v>
      </c>
      <c r="F121" s="35" t="e">
        <f t="shared" si="8"/>
        <v>#N/A</v>
      </c>
      <c r="G121" t="str">
        <f>IF((ISERROR((VLOOKUP(B121,Calculation!C$2:C$368,1,FALSE)))),"not entered","")</f>
        <v/>
      </c>
    </row>
    <row r="122" spans="2:7">
      <c r="B122" s="34" t="s">
        <v>8</v>
      </c>
      <c r="C122" s="56" t="str">
        <f t="shared" si="5"/>
        <v xml:space="preserve"> </v>
      </c>
      <c r="D122" s="56" t="str">
        <f t="shared" si="6"/>
        <v xml:space="preserve"> </v>
      </c>
      <c r="E122" s="110">
        <v>1.1574074074074073E-5</v>
      </c>
      <c r="F122" s="35" t="e">
        <f t="shared" si="8"/>
        <v>#N/A</v>
      </c>
      <c r="G122" t="str">
        <f>IF((ISERROR((VLOOKUP(B122,Calculation!C$2:C$368,1,FALSE)))),"not entered","")</f>
        <v/>
      </c>
    </row>
    <row r="123" spans="2:7">
      <c r="B123" s="34" t="s">
        <v>8</v>
      </c>
      <c r="C123" s="56" t="str">
        <f t="shared" si="5"/>
        <v xml:space="preserve"> </v>
      </c>
      <c r="D123" s="56" t="str">
        <f t="shared" si="6"/>
        <v xml:space="preserve"> </v>
      </c>
      <c r="E123" s="110">
        <v>1.1574074074074073E-5</v>
      </c>
      <c r="F123" s="35" t="e">
        <f t="shared" si="8"/>
        <v>#N/A</v>
      </c>
      <c r="G123" t="str">
        <f>IF((ISERROR((VLOOKUP(B123,Calculation!C$2:C$368,1,FALSE)))),"not entered","")</f>
        <v/>
      </c>
    </row>
    <row r="124" spans="2:7">
      <c r="B124" s="34" t="s">
        <v>8</v>
      </c>
      <c r="C124" s="56" t="str">
        <f t="shared" si="5"/>
        <v xml:space="preserve"> </v>
      </c>
      <c r="D124" s="56" t="str">
        <f t="shared" si="6"/>
        <v xml:space="preserve"> </v>
      </c>
      <c r="E124" s="110">
        <v>1.1574074074074073E-5</v>
      </c>
      <c r="F124" s="35" t="e">
        <f t="shared" si="8"/>
        <v>#N/A</v>
      </c>
      <c r="G124" t="str">
        <f>IF((ISERROR((VLOOKUP(B124,Calculation!C$2:C$368,1,FALSE)))),"not entered","")</f>
        <v/>
      </c>
    </row>
    <row r="125" spans="2:7">
      <c r="B125" s="34" t="s">
        <v>8</v>
      </c>
      <c r="C125" s="56" t="str">
        <f t="shared" si="5"/>
        <v xml:space="preserve"> </v>
      </c>
      <c r="D125" s="56" t="str">
        <f t="shared" si="6"/>
        <v xml:space="preserve"> </v>
      </c>
      <c r="E125" s="110">
        <v>1.1574074074074073E-5</v>
      </c>
      <c r="F125" s="35" t="e">
        <f t="shared" si="8"/>
        <v>#N/A</v>
      </c>
      <c r="G125" t="str">
        <f>IF((ISERROR((VLOOKUP(B125,Calculation!C$2:C$368,1,FALSE)))),"not entered","")</f>
        <v/>
      </c>
    </row>
    <row r="126" spans="2:7">
      <c r="B126" s="34" t="s">
        <v>8</v>
      </c>
      <c r="C126" s="56" t="str">
        <f t="shared" si="5"/>
        <v xml:space="preserve"> </v>
      </c>
      <c r="D126" s="56" t="str">
        <f t="shared" si="6"/>
        <v xml:space="preserve"> </v>
      </c>
      <c r="E126" s="110">
        <v>1.1574074074074073E-5</v>
      </c>
      <c r="F126" s="35" t="e">
        <f t="shared" si="8"/>
        <v>#N/A</v>
      </c>
      <c r="G126" t="str">
        <f>IF((ISERROR((VLOOKUP(B126,Calculation!C$2:C$368,1,FALSE)))),"not entered","")</f>
        <v/>
      </c>
    </row>
    <row r="127" spans="2:7">
      <c r="B127" s="34" t="s">
        <v>8</v>
      </c>
      <c r="C127" s="56" t="str">
        <f t="shared" si="5"/>
        <v xml:space="preserve"> </v>
      </c>
      <c r="D127" s="56" t="str">
        <f t="shared" si="6"/>
        <v xml:space="preserve"> </v>
      </c>
      <c r="E127" s="110">
        <v>1.1574074074074073E-5</v>
      </c>
      <c r="F127" s="35" t="e">
        <f t="shared" si="8"/>
        <v>#N/A</v>
      </c>
      <c r="G127" t="str">
        <f>IF((ISERROR((VLOOKUP(B127,Calculation!C$2:C$368,1,FALSE)))),"not entered","")</f>
        <v/>
      </c>
    </row>
    <row r="128" spans="2:7">
      <c r="B128" s="34" t="s">
        <v>8</v>
      </c>
      <c r="C128" s="56" t="str">
        <f t="shared" si="5"/>
        <v xml:space="preserve"> </v>
      </c>
      <c r="D128" s="56" t="str">
        <f t="shared" si="6"/>
        <v xml:space="preserve"> </v>
      </c>
      <c r="E128" s="110">
        <v>1.1574074074074073E-5</v>
      </c>
      <c r="F128" s="35" t="e">
        <f t="shared" si="8"/>
        <v>#N/A</v>
      </c>
      <c r="G128" t="str">
        <f>IF((ISERROR((VLOOKUP(B128,Calculation!C$2:C$368,1,FALSE)))),"not entered","")</f>
        <v/>
      </c>
    </row>
    <row r="129" spans="2:7">
      <c r="B129" s="34" t="s">
        <v>8</v>
      </c>
      <c r="C129" s="56" t="str">
        <f t="shared" si="5"/>
        <v xml:space="preserve"> </v>
      </c>
      <c r="D129" s="56" t="str">
        <f t="shared" si="6"/>
        <v xml:space="preserve"> </v>
      </c>
      <c r="E129" s="110">
        <v>1.1574074074074073E-5</v>
      </c>
      <c r="F129" s="35" t="e">
        <f t="shared" si="8"/>
        <v>#N/A</v>
      </c>
      <c r="G129" t="str">
        <f>IF((ISERROR((VLOOKUP(B129,Calculation!C$2:C$368,1,FALSE)))),"not entered","")</f>
        <v/>
      </c>
    </row>
    <row r="130" spans="2:7">
      <c r="B130" s="34" t="s">
        <v>8</v>
      </c>
      <c r="C130" s="56" t="str">
        <f t="shared" si="5"/>
        <v xml:space="preserve"> </v>
      </c>
      <c r="D130" s="56" t="str">
        <f t="shared" si="6"/>
        <v xml:space="preserve"> </v>
      </c>
      <c r="E130" s="110">
        <v>1.1574074074074073E-5</v>
      </c>
      <c r="F130" s="35" t="e">
        <f t="shared" si="8"/>
        <v>#N/A</v>
      </c>
      <c r="G130" t="str">
        <f>IF((ISERROR((VLOOKUP(B130,Calculation!C$2:C$368,1,FALSE)))),"not entered","")</f>
        <v/>
      </c>
    </row>
    <row r="131" spans="2:7">
      <c r="B131" s="34" t="s">
        <v>8</v>
      </c>
      <c r="C131" s="56" t="str">
        <f t="shared" si="5"/>
        <v xml:space="preserve"> </v>
      </c>
      <c r="D131" s="56" t="str">
        <f t="shared" si="6"/>
        <v xml:space="preserve"> </v>
      </c>
      <c r="E131" s="110">
        <v>1.1574074074074073E-5</v>
      </c>
      <c r="F131" s="35" t="e">
        <f t="shared" si="8"/>
        <v>#N/A</v>
      </c>
      <c r="G131" t="str">
        <f>IF((ISERROR((VLOOKUP(B131,Calculation!C$2:C$368,1,FALSE)))),"not entered","")</f>
        <v/>
      </c>
    </row>
    <row r="132" spans="2:7">
      <c r="B132" s="34" t="s">
        <v>8</v>
      </c>
      <c r="C132" s="56" t="str">
        <f t="shared" si="5"/>
        <v xml:space="preserve"> </v>
      </c>
      <c r="D132" s="56" t="str">
        <f t="shared" si="6"/>
        <v xml:space="preserve"> </v>
      </c>
      <c r="E132" s="110">
        <v>1.1574074074074073E-5</v>
      </c>
      <c r="F132" s="35" t="e">
        <f t="shared" si="8"/>
        <v>#N/A</v>
      </c>
      <c r="G132" t="str">
        <f>IF((ISERROR((VLOOKUP(B132,Calculation!C$2:C$368,1,FALSE)))),"not entered","")</f>
        <v/>
      </c>
    </row>
    <row r="133" spans="2:7">
      <c r="B133" s="34" t="s">
        <v>8</v>
      </c>
      <c r="C133" s="56" t="str">
        <f t="shared" ref="C133:C196" si="9">VLOOKUP(B133,name,3,FALSE)</f>
        <v xml:space="preserve"> </v>
      </c>
      <c r="D133" s="56" t="str">
        <f t="shared" ref="D133:D196" si="10">VLOOKUP(B133,name,2,FALSE)</f>
        <v xml:space="preserve"> </v>
      </c>
      <c r="E133" s="110">
        <v>1.1574074074074073E-5</v>
      </c>
      <c r="F133" s="35" t="e">
        <f t="shared" ref="F133:F164" si="11">(VLOOKUP(C133,C$4:E$5,3,FALSE))/(E133/10000)</f>
        <v>#N/A</v>
      </c>
      <c r="G133" t="str">
        <f>IF((ISERROR((VLOOKUP(B133,Calculation!C$2:C$368,1,FALSE)))),"not entered","")</f>
        <v/>
      </c>
    </row>
    <row r="134" spans="2:7">
      <c r="B134" s="34" t="s">
        <v>8</v>
      </c>
      <c r="C134" s="56" t="str">
        <f t="shared" si="9"/>
        <v xml:space="preserve"> </v>
      </c>
      <c r="D134" s="56" t="str">
        <f t="shared" si="10"/>
        <v xml:space="preserve"> </v>
      </c>
      <c r="E134" s="110">
        <v>1.1574074074074073E-5</v>
      </c>
      <c r="F134" s="35" t="e">
        <f t="shared" si="11"/>
        <v>#N/A</v>
      </c>
      <c r="G134" t="str">
        <f>IF((ISERROR((VLOOKUP(B134,Calculation!C$2:C$368,1,FALSE)))),"not entered","")</f>
        <v/>
      </c>
    </row>
    <row r="135" spans="2:7">
      <c r="B135" s="34" t="s">
        <v>8</v>
      </c>
      <c r="C135" s="56" t="str">
        <f t="shared" si="9"/>
        <v xml:space="preserve"> </v>
      </c>
      <c r="D135" s="56" t="str">
        <f t="shared" si="10"/>
        <v xml:space="preserve"> </v>
      </c>
      <c r="E135" s="110">
        <v>1.1574074074074073E-5</v>
      </c>
      <c r="F135" s="35" t="e">
        <f t="shared" si="11"/>
        <v>#N/A</v>
      </c>
      <c r="G135" t="str">
        <f>IF((ISERROR((VLOOKUP(B135,Calculation!C$2:C$368,1,FALSE)))),"not entered","")</f>
        <v/>
      </c>
    </row>
    <row r="136" spans="2:7">
      <c r="B136" s="34" t="s">
        <v>8</v>
      </c>
      <c r="C136" s="56" t="str">
        <f t="shared" si="9"/>
        <v xml:space="preserve"> </v>
      </c>
      <c r="D136" s="56" t="str">
        <f t="shared" si="10"/>
        <v xml:space="preserve"> </v>
      </c>
      <c r="E136" s="110">
        <v>1.1574074074074073E-5</v>
      </c>
      <c r="F136" s="35" t="e">
        <f t="shared" si="11"/>
        <v>#N/A</v>
      </c>
      <c r="G136" t="str">
        <f>IF((ISERROR((VLOOKUP(B136,Calculation!C$2:C$368,1,FALSE)))),"not entered","")</f>
        <v/>
      </c>
    </row>
    <row r="137" spans="2:7">
      <c r="B137" s="34" t="s">
        <v>8</v>
      </c>
      <c r="C137" s="56" t="str">
        <f t="shared" si="9"/>
        <v xml:space="preserve"> </v>
      </c>
      <c r="D137" s="56" t="str">
        <f t="shared" si="10"/>
        <v xml:space="preserve"> </v>
      </c>
      <c r="E137" s="110">
        <v>1.1574074074074073E-5</v>
      </c>
      <c r="F137" s="35" t="e">
        <f t="shared" si="11"/>
        <v>#N/A</v>
      </c>
      <c r="G137" t="str">
        <f>IF((ISERROR((VLOOKUP(B137,Calculation!C$2:C$368,1,FALSE)))),"not entered","")</f>
        <v/>
      </c>
    </row>
    <row r="138" spans="2:7">
      <c r="B138" s="34" t="s">
        <v>8</v>
      </c>
      <c r="C138" s="56" t="str">
        <f t="shared" si="9"/>
        <v xml:space="preserve"> </v>
      </c>
      <c r="D138" s="56" t="str">
        <f t="shared" si="10"/>
        <v xml:space="preserve"> </v>
      </c>
      <c r="E138" s="110">
        <v>1.1574074074074073E-5</v>
      </c>
      <c r="F138" s="35" t="e">
        <f t="shared" si="11"/>
        <v>#N/A</v>
      </c>
      <c r="G138" t="str">
        <f>IF((ISERROR((VLOOKUP(B138,Calculation!C$2:C$368,1,FALSE)))),"not entered","")</f>
        <v/>
      </c>
    </row>
    <row r="139" spans="2:7">
      <c r="B139" s="34" t="s">
        <v>8</v>
      </c>
      <c r="C139" s="56" t="str">
        <f t="shared" si="9"/>
        <v xml:space="preserve"> </v>
      </c>
      <c r="D139" s="56" t="str">
        <f t="shared" si="10"/>
        <v xml:space="preserve"> </v>
      </c>
      <c r="E139" s="110">
        <v>1.1574074074074073E-5</v>
      </c>
      <c r="F139" s="35" t="e">
        <f t="shared" si="11"/>
        <v>#N/A</v>
      </c>
      <c r="G139" t="str">
        <f>IF((ISERROR((VLOOKUP(B139,Calculation!C$2:C$368,1,FALSE)))),"not entered","")</f>
        <v/>
      </c>
    </row>
    <row r="140" spans="2:7">
      <c r="B140" s="34" t="s">
        <v>8</v>
      </c>
      <c r="C140" s="56" t="str">
        <f t="shared" si="9"/>
        <v xml:space="preserve"> </v>
      </c>
      <c r="D140" s="56" t="str">
        <f t="shared" si="10"/>
        <v xml:space="preserve"> </v>
      </c>
      <c r="E140" s="110">
        <v>1.1574074074074073E-5</v>
      </c>
      <c r="F140" s="35" t="e">
        <f t="shared" si="11"/>
        <v>#N/A</v>
      </c>
      <c r="G140" t="str">
        <f>IF((ISERROR((VLOOKUP(B140,Calculation!C$2:C$368,1,FALSE)))),"not entered","")</f>
        <v/>
      </c>
    </row>
    <row r="141" spans="2:7">
      <c r="B141" s="34" t="s">
        <v>8</v>
      </c>
      <c r="C141" s="56" t="str">
        <f t="shared" si="9"/>
        <v xml:space="preserve"> </v>
      </c>
      <c r="D141" s="56" t="str">
        <f t="shared" si="10"/>
        <v xml:space="preserve"> </v>
      </c>
      <c r="E141" s="110">
        <v>1.1574074074074073E-5</v>
      </c>
      <c r="F141" s="35" t="e">
        <f t="shared" si="11"/>
        <v>#N/A</v>
      </c>
      <c r="G141" t="str">
        <f>IF((ISERROR((VLOOKUP(B141,Calculation!C$2:C$368,1,FALSE)))),"not entered","")</f>
        <v/>
      </c>
    </row>
    <row r="142" spans="2:7">
      <c r="B142" s="34" t="s">
        <v>8</v>
      </c>
      <c r="C142" s="56" t="str">
        <f t="shared" si="9"/>
        <v xml:space="preserve"> </v>
      </c>
      <c r="D142" s="56" t="str">
        <f t="shared" si="10"/>
        <v xml:space="preserve"> </v>
      </c>
      <c r="E142" s="110">
        <v>1.1574074074074073E-5</v>
      </c>
      <c r="F142" s="35" t="e">
        <f t="shared" si="11"/>
        <v>#N/A</v>
      </c>
      <c r="G142" t="str">
        <f>IF((ISERROR((VLOOKUP(B142,Calculation!C$2:C$368,1,FALSE)))),"not entered","")</f>
        <v/>
      </c>
    </row>
    <row r="143" spans="2:7">
      <c r="B143" s="34" t="s">
        <v>8</v>
      </c>
      <c r="C143" s="56" t="str">
        <f t="shared" si="9"/>
        <v xml:space="preserve"> </v>
      </c>
      <c r="D143" s="56" t="str">
        <f t="shared" si="10"/>
        <v xml:space="preserve"> </v>
      </c>
      <c r="E143" s="110">
        <v>1.1574074074074073E-5</v>
      </c>
      <c r="F143" s="35" t="e">
        <f t="shared" si="11"/>
        <v>#N/A</v>
      </c>
      <c r="G143" t="str">
        <f>IF((ISERROR((VLOOKUP(B143,Calculation!C$2:C$368,1,FALSE)))),"not entered","")</f>
        <v/>
      </c>
    </row>
    <row r="144" spans="2:7">
      <c r="B144" s="34" t="s">
        <v>8</v>
      </c>
      <c r="C144" s="56" t="str">
        <f t="shared" si="9"/>
        <v xml:space="preserve"> </v>
      </c>
      <c r="D144" s="56" t="str">
        <f t="shared" si="10"/>
        <v xml:space="preserve"> </v>
      </c>
      <c r="E144" s="110">
        <v>1.1574074074074073E-5</v>
      </c>
      <c r="F144" s="35" t="e">
        <f t="shared" si="11"/>
        <v>#N/A</v>
      </c>
      <c r="G144" t="str">
        <f>IF((ISERROR((VLOOKUP(B144,Calculation!C$2:C$368,1,FALSE)))),"not entered","")</f>
        <v/>
      </c>
    </row>
    <row r="145" spans="2:7">
      <c r="B145" s="34" t="s">
        <v>8</v>
      </c>
      <c r="C145" s="56" t="str">
        <f t="shared" si="9"/>
        <v xml:space="preserve"> </v>
      </c>
      <c r="D145" s="56" t="str">
        <f t="shared" si="10"/>
        <v xml:space="preserve"> </v>
      </c>
      <c r="E145" s="110">
        <v>1.1574074074074073E-5</v>
      </c>
      <c r="F145" s="35" t="e">
        <f t="shared" si="11"/>
        <v>#N/A</v>
      </c>
      <c r="G145" t="str">
        <f>IF((ISERROR((VLOOKUP(B145,Calculation!C$2:C$368,1,FALSE)))),"not entered","")</f>
        <v/>
      </c>
    </row>
    <row r="146" spans="2:7">
      <c r="B146" s="34" t="s">
        <v>8</v>
      </c>
      <c r="C146" s="56" t="str">
        <f t="shared" si="9"/>
        <v xml:space="preserve"> </v>
      </c>
      <c r="D146" s="56" t="str">
        <f t="shared" si="10"/>
        <v xml:space="preserve"> </v>
      </c>
      <c r="E146" s="110">
        <v>1.1574074074074073E-5</v>
      </c>
      <c r="F146" s="35" t="e">
        <f t="shared" si="11"/>
        <v>#N/A</v>
      </c>
      <c r="G146" t="str">
        <f>IF((ISERROR((VLOOKUP(B146,Calculation!C$2:C$368,1,FALSE)))),"not entered","")</f>
        <v/>
      </c>
    </row>
    <row r="147" spans="2:7">
      <c r="B147" s="34" t="s">
        <v>8</v>
      </c>
      <c r="C147" s="56" t="str">
        <f t="shared" si="9"/>
        <v xml:space="preserve"> </v>
      </c>
      <c r="D147" s="56" t="str">
        <f t="shared" si="10"/>
        <v xml:space="preserve"> </v>
      </c>
      <c r="E147" s="110">
        <v>1.1574074074074073E-5</v>
      </c>
      <c r="F147" s="35" t="e">
        <f t="shared" si="11"/>
        <v>#N/A</v>
      </c>
      <c r="G147" t="str">
        <f>IF((ISERROR((VLOOKUP(B147,Calculation!C$2:C$368,1,FALSE)))),"not entered","")</f>
        <v/>
      </c>
    </row>
    <row r="148" spans="2:7">
      <c r="B148" s="34" t="s">
        <v>8</v>
      </c>
      <c r="C148" s="56" t="str">
        <f t="shared" si="9"/>
        <v xml:space="preserve"> </v>
      </c>
      <c r="D148" s="56" t="str">
        <f t="shared" si="10"/>
        <v xml:space="preserve"> </v>
      </c>
      <c r="E148" s="110">
        <v>1.1574074074074073E-5</v>
      </c>
      <c r="F148" s="35" t="e">
        <f t="shared" si="11"/>
        <v>#N/A</v>
      </c>
      <c r="G148" t="str">
        <f>IF((ISERROR((VLOOKUP(B148,Calculation!C$2:C$368,1,FALSE)))),"not entered","")</f>
        <v/>
      </c>
    </row>
    <row r="149" spans="2:7">
      <c r="B149" s="34" t="s">
        <v>8</v>
      </c>
      <c r="C149" s="56" t="str">
        <f t="shared" si="9"/>
        <v xml:space="preserve"> </v>
      </c>
      <c r="D149" s="56" t="str">
        <f t="shared" si="10"/>
        <v xml:space="preserve"> </v>
      </c>
      <c r="E149" s="110">
        <v>1.1574074074074073E-5</v>
      </c>
      <c r="F149" s="35" t="e">
        <f t="shared" si="11"/>
        <v>#N/A</v>
      </c>
      <c r="G149" t="str">
        <f>IF((ISERROR((VLOOKUP(B149,Calculation!C$2:C$368,1,FALSE)))),"not entered","")</f>
        <v/>
      </c>
    </row>
    <row r="150" spans="2:7">
      <c r="B150" s="34" t="s">
        <v>8</v>
      </c>
      <c r="C150" s="56" t="str">
        <f t="shared" si="9"/>
        <v xml:space="preserve"> </v>
      </c>
      <c r="D150" s="56" t="str">
        <f t="shared" si="10"/>
        <v xml:space="preserve"> </v>
      </c>
      <c r="E150" s="110">
        <v>1.1574074074074073E-5</v>
      </c>
      <c r="F150" s="35" t="e">
        <f t="shared" si="11"/>
        <v>#N/A</v>
      </c>
      <c r="G150" t="str">
        <f>IF((ISERROR((VLOOKUP(B150,Calculation!C$2:C$368,1,FALSE)))),"not entered","")</f>
        <v/>
      </c>
    </row>
    <row r="151" spans="2:7">
      <c r="B151" s="34" t="s">
        <v>8</v>
      </c>
      <c r="C151" s="56" t="str">
        <f t="shared" si="9"/>
        <v xml:space="preserve"> </v>
      </c>
      <c r="D151" s="56" t="str">
        <f t="shared" si="10"/>
        <v xml:space="preserve"> </v>
      </c>
      <c r="E151" s="110">
        <v>1.1574074074074073E-5</v>
      </c>
      <c r="F151" s="35" t="e">
        <f t="shared" si="11"/>
        <v>#N/A</v>
      </c>
      <c r="G151" t="str">
        <f>IF((ISERROR((VLOOKUP(B151,Calculation!C$2:C$368,1,FALSE)))),"not entered","")</f>
        <v/>
      </c>
    </row>
    <row r="152" spans="2:7">
      <c r="B152" s="34" t="s">
        <v>8</v>
      </c>
      <c r="C152" s="56" t="str">
        <f t="shared" si="9"/>
        <v xml:space="preserve"> </v>
      </c>
      <c r="D152" s="56" t="str">
        <f t="shared" si="10"/>
        <v xml:space="preserve"> </v>
      </c>
      <c r="E152" s="110">
        <v>1.1574074074074073E-5</v>
      </c>
      <c r="F152" s="35" t="e">
        <f t="shared" si="11"/>
        <v>#N/A</v>
      </c>
      <c r="G152" t="str">
        <f>IF((ISERROR((VLOOKUP(B152,Calculation!C$2:C$368,1,FALSE)))),"not entered","")</f>
        <v/>
      </c>
    </row>
    <row r="153" spans="2:7">
      <c r="B153" s="34" t="s">
        <v>8</v>
      </c>
      <c r="C153" s="56" t="str">
        <f t="shared" si="9"/>
        <v xml:space="preserve"> </v>
      </c>
      <c r="D153" s="56" t="str">
        <f t="shared" si="10"/>
        <v xml:space="preserve"> </v>
      </c>
      <c r="E153" s="110">
        <v>1.1574074074074073E-5</v>
      </c>
      <c r="F153" s="35" t="e">
        <f t="shared" si="11"/>
        <v>#N/A</v>
      </c>
      <c r="G153" t="str">
        <f>IF((ISERROR((VLOOKUP(B153,Calculation!C$2:C$368,1,FALSE)))),"not entered","")</f>
        <v/>
      </c>
    </row>
    <row r="154" spans="2:7">
      <c r="B154" s="34" t="s">
        <v>8</v>
      </c>
      <c r="C154" s="56" t="str">
        <f t="shared" si="9"/>
        <v xml:space="preserve"> </v>
      </c>
      <c r="D154" s="56" t="str">
        <f t="shared" si="10"/>
        <v xml:space="preserve"> </v>
      </c>
      <c r="E154" s="110">
        <v>1.1574074074074073E-5</v>
      </c>
      <c r="F154" s="35" t="e">
        <f t="shared" si="11"/>
        <v>#N/A</v>
      </c>
      <c r="G154" t="str">
        <f>IF((ISERROR((VLOOKUP(B154,Calculation!C$2:C$368,1,FALSE)))),"not entered","")</f>
        <v/>
      </c>
    </row>
    <row r="155" spans="2:7">
      <c r="B155" s="34" t="s">
        <v>8</v>
      </c>
      <c r="C155" s="56" t="str">
        <f t="shared" si="9"/>
        <v xml:space="preserve"> </v>
      </c>
      <c r="D155" s="56" t="str">
        <f t="shared" si="10"/>
        <v xml:space="preserve"> </v>
      </c>
      <c r="E155" s="110">
        <v>1.1574074074074073E-5</v>
      </c>
      <c r="F155" s="35" t="e">
        <f t="shared" si="11"/>
        <v>#N/A</v>
      </c>
      <c r="G155" t="str">
        <f>IF((ISERROR((VLOOKUP(B155,Calculation!C$2:C$368,1,FALSE)))),"not entered","")</f>
        <v/>
      </c>
    </row>
    <row r="156" spans="2:7">
      <c r="B156" s="34" t="s">
        <v>8</v>
      </c>
      <c r="C156" s="56" t="str">
        <f t="shared" si="9"/>
        <v xml:space="preserve"> </v>
      </c>
      <c r="D156" s="56" t="str">
        <f t="shared" si="10"/>
        <v xml:space="preserve"> </v>
      </c>
      <c r="E156" s="110">
        <v>1.1574074074074073E-5</v>
      </c>
      <c r="F156" s="35" t="e">
        <f t="shared" si="11"/>
        <v>#N/A</v>
      </c>
      <c r="G156" t="str">
        <f>IF((ISERROR((VLOOKUP(B156,Calculation!C$2:C$368,1,FALSE)))),"not entered","")</f>
        <v/>
      </c>
    </row>
    <row r="157" spans="2:7">
      <c r="B157" s="34" t="s">
        <v>8</v>
      </c>
      <c r="C157" s="56" t="str">
        <f t="shared" si="9"/>
        <v xml:space="preserve"> </v>
      </c>
      <c r="D157" s="56" t="str">
        <f t="shared" si="10"/>
        <v xml:space="preserve"> </v>
      </c>
      <c r="E157" s="110">
        <v>1.1574074074074073E-5</v>
      </c>
      <c r="F157" s="35" t="e">
        <f t="shared" si="11"/>
        <v>#N/A</v>
      </c>
      <c r="G157" t="str">
        <f>IF((ISERROR((VLOOKUP(B157,Calculation!C$2:C$368,1,FALSE)))),"not entered","")</f>
        <v/>
      </c>
    </row>
    <row r="158" spans="2:7">
      <c r="B158" s="34" t="s">
        <v>8</v>
      </c>
      <c r="C158" s="56" t="str">
        <f t="shared" si="9"/>
        <v xml:space="preserve"> </v>
      </c>
      <c r="D158" s="56" t="str">
        <f t="shared" si="10"/>
        <v xml:space="preserve"> </v>
      </c>
      <c r="E158" s="110">
        <v>1.1574074074074073E-5</v>
      </c>
      <c r="F158" s="35" t="e">
        <f t="shared" si="11"/>
        <v>#N/A</v>
      </c>
      <c r="G158" t="str">
        <f>IF((ISERROR((VLOOKUP(B158,Calculation!C$2:C$368,1,FALSE)))),"not entered","")</f>
        <v/>
      </c>
    </row>
    <row r="159" spans="2:7">
      <c r="B159" s="34" t="s">
        <v>8</v>
      </c>
      <c r="C159" s="56" t="str">
        <f t="shared" si="9"/>
        <v xml:space="preserve"> </v>
      </c>
      <c r="D159" s="56" t="str">
        <f t="shared" si="10"/>
        <v xml:space="preserve"> </v>
      </c>
      <c r="E159" s="110">
        <v>1.1574074074074073E-5</v>
      </c>
      <c r="F159" s="35" t="e">
        <f t="shared" si="11"/>
        <v>#N/A</v>
      </c>
      <c r="G159" t="str">
        <f>IF((ISERROR((VLOOKUP(B159,Calculation!C$2:C$368,1,FALSE)))),"not entered","")</f>
        <v/>
      </c>
    </row>
    <row r="160" spans="2:7">
      <c r="B160" s="34" t="s">
        <v>8</v>
      </c>
      <c r="C160" s="56" t="str">
        <f t="shared" si="9"/>
        <v xml:space="preserve"> </v>
      </c>
      <c r="D160" s="56" t="str">
        <f t="shared" si="10"/>
        <v xml:space="preserve"> </v>
      </c>
      <c r="E160" s="110">
        <v>1.1574074074074073E-5</v>
      </c>
      <c r="F160" s="35" t="e">
        <f t="shared" si="11"/>
        <v>#N/A</v>
      </c>
      <c r="G160" t="str">
        <f>IF((ISERROR((VLOOKUP(B160,Calculation!C$2:C$368,1,FALSE)))),"not entered","")</f>
        <v/>
      </c>
    </row>
    <row r="161" spans="2:7">
      <c r="B161" s="34" t="s">
        <v>8</v>
      </c>
      <c r="C161" s="56" t="str">
        <f t="shared" si="9"/>
        <v xml:space="preserve"> </v>
      </c>
      <c r="D161" s="56" t="str">
        <f t="shared" si="10"/>
        <v xml:space="preserve"> </v>
      </c>
      <c r="E161" s="110">
        <v>1.1574074074074073E-5</v>
      </c>
      <c r="F161" s="35" t="e">
        <f t="shared" si="11"/>
        <v>#N/A</v>
      </c>
      <c r="G161" t="str">
        <f>IF((ISERROR((VLOOKUP(B161,Calculation!C$2:C$368,1,FALSE)))),"not entered","")</f>
        <v/>
      </c>
    </row>
    <row r="162" spans="2:7">
      <c r="B162" s="34" t="s">
        <v>8</v>
      </c>
      <c r="C162" s="56" t="str">
        <f t="shared" si="9"/>
        <v xml:space="preserve"> </v>
      </c>
      <c r="D162" s="56" t="str">
        <f t="shared" si="10"/>
        <v xml:space="preserve"> </v>
      </c>
      <c r="E162" s="110">
        <v>1.1574074074074073E-5</v>
      </c>
      <c r="F162" s="35" t="e">
        <f t="shared" si="11"/>
        <v>#N/A</v>
      </c>
      <c r="G162" t="str">
        <f>IF((ISERROR((VLOOKUP(B162,Calculation!C$2:C$368,1,FALSE)))),"not entered","")</f>
        <v/>
      </c>
    </row>
    <row r="163" spans="2:7">
      <c r="B163" s="34" t="s">
        <v>8</v>
      </c>
      <c r="C163" s="56" t="str">
        <f t="shared" si="9"/>
        <v xml:space="preserve"> </v>
      </c>
      <c r="D163" s="56" t="str">
        <f t="shared" si="10"/>
        <v xml:space="preserve"> </v>
      </c>
      <c r="E163" s="110">
        <v>1.1574074074074073E-5</v>
      </c>
      <c r="F163" s="35" t="e">
        <f t="shared" si="11"/>
        <v>#N/A</v>
      </c>
      <c r="G163" t="str">
        <f>IF((ISERROR((VLOOKUP(B163,Calculation!C$2:C$368,1,FALSE)))),"not entered","")</f>
        <v/>
      </c>
    </row>
    <row r="164" spans="2:7">
      <c r="B164" s="34" t="s">
        <v>8</v>
      </c>
      <c r="C164" s="56" t="str">
        <f t="shared" si="9"/>
        <v xml:space="preserve"> </v>
      </c>
      <c r="D164" s="56" t="str">
        <f t="shared" si="10"/>
        <v xml:space="preserve"> </v>
      </c>
      <c r="E164" s="110">
        <v>1.1574074074074073E-5</v>
      </c>
      <c r="F164" s="35" t="e">
        <f t="shared" si="11"/>
        <v>#N/A</v>
      </c>
      <c r="G164" t="str">
        <f>IF((ISERROR((VLOOKUP(B164,Calculation!C$2:C$368,1,FALSE)))),"not entered","")</f>
        <v/>
      </c>
    </row>
    <row r="165" spans="2:7">
      <c r="B165" s="34" t="s">
        <v>8</v>
      </c>
      <c r="C165" s="56" t="str">
        <f t="shared" si="9"/>
        <v xml:space="preserve"> </v>
      </c>
      <c r="D165" s="56" t="str">
        <f t="shared" si="10"/>
        <v xml:space="preserve"> </v>
      </c>
      <c r="E165" s="110">
        <v>1.1574074074074073E-5</v>
      </c>
      <c r="F165" s="35" t="e">
        <f t="shared" ref="F165:F196" si="12">(VLOOKUP(C165,C$4:E$5,3,FALSE))/(E165/10000)</f>
        <v>#N/A</v>
      </c>
      <c r="G165" t="str">
        <f>IF((ISERROR((VLOOKUP(B165,Calculation!C$2:C$368,1,FALSE)))),"not entered","")</f>
        <v/>
      </c>
    </row>
    <row r="166" spans="2:7">
      <c r="B166" s="34" t="s">
        <v>8</v>
      </c>
      <c r="C166" s="56" t="str">
        <f t="shared" si="9"/>
        <v xml:space="preserve"> </v>
      </c>
      <c r="D166" s="56" t="str">
        <f t="shared" si="10"/>
        <v xml:space="preserve"> </v>
      </c>
      <c r="E166" s="110">
        <v>1.1574074074074073E-5</v>
      </c>
      <c r="F166" s="35" t="e">
        <f t="shared" si="12"/>
        <v>#N/A</v>
      </c>
      <c r="G166" t="str">
        <f>IF((ISERROR((VLOOKUP(B166,Calculation!C$2:C$368,1,FALSE)))),"not entered","")</f>
        <v/>
      </c>
    </row>
    <row r="167" spans="2:7">
      <c r="B167" s="34" t="s">
        <v>8</v>
      </c>
      <c r="C167" s="56" t="str">
        <f t="shared" si="9"/>
        <v xml:space="preserve"> </v>
      </c>
      <c r="D167" s="56" t="str">
        <f t="shared" si="10"/>
        <v xml:space="preserve"> </v>
      </c>
      <c r="E167" s="110">
        <v>1.1574074074074073E-5</v>
      </c>
      <c r="F167" s="35" t="e">
        <f t="shared" si="12"/>
        <v>#N/A</v>
      </c>
      <c r="G167" t="str">
        <f>IF((ISERROR((VLOOKUP(B167,Calculation!C$2:C$368,1,FALSE)))),"not entered","")</f>
        <v/>
      </c>
    </row>
    <row r="168" spans="2:7">
      <c r="B168" s="34" t="s">
        <v>8</v>
      </c>
      <c r="C168" s="56" t="str">
        <f t="shared" si="9"/>
        <v xml:space="preserve"> </v>
      </c>
      <c r="D168" s="56" t="str">
        <f t="shared" si="10"/>
        <v xml:space="preserve"> </v>
      </c>
      <c r="E168" s="110">
        <v>1.1574074074074073E-5</v>
      </c>
      <c r="F168" s="35" t="e">
        <f t="shared" si="12"/>
        <v>#N/A</v>
      </c>
      <c r="G168" t="str">
        <f>IF((ISERROR((VLOOKUP(B168,Calculation!C$2:C$368,1,FALSE)))),"not entered","")</f>
        <v/>
      </c>
    </row>
    <row r="169" spans="2:7">
      <c r="B169" s="34" t="s">
        <v>8</v>
      </c>
      <c r="C169" s="56" t="str">
        <f t="shared" si="9"/>
        <v xml:space="preserve"> </v>
      </c>
      <c r="D169" s="56" t="str">
        <f t="shared" si="10"/>
        <v xml:space="preserve"> </v>
      </c>
      <c r="E169" s="110">
        <v>1.1574074074074073E-5</v>
      </c>
      <c r="F169" s="35" t="e">
        <f t="shared" si="12"/>
        <v>#N/A</v>
      </c>
      <c r="G169" t="str">
        <f>IF((ISERROR((VLOOKUP(B169,Calculation!C$2:C$368,1,FALSE)))),"not entered","")</f>
        <v/>
      </c>
    </row>
    <row r="170" spans="2:7">
      <c r="B170" s="34" t="s">
        <v>8</v>
      </c>
      <c r="C170" s="56" t="str">
        <f t="shared" si="9"/>
        <v xml:space="preserve"> </v>
      </c>
      <c r="D170" s="56" t="str">
        <f t="shared" si="10"/>
        <v xml:space="preserve"> </v>
      </c>
      <c r="E170" s="110">
        <v>1.1574074074074073E-5</v>
      </c>
      <c r="F170" s="35" t="e">
        <f t="shared" si="12"/>
        <v>#N/A</v>
      </c>
      <c r="G170" t="str">
        <f>IF((ISERROR((VLOOKUP(B170,Calculation!C$2:C$368,1,FALSE)))),"not entered","")</f>
        <v/>
      </c>
    </row>
    <row r="171" spans="2:7">
      <c r="B171" s="34" t="s">
        <v>8</v>
      </c>
      <c r="C171" s="56" t="str">
        <f t="shared" si="9"/>
        <v xml:space="preserve"> </v>
      </c>
      <c r="D171" s="56" t="str">
        <f t="shared" si="10"/>
        <v xml:space="preserve"> </v>
      </c>
      <c r="E171" s="110">
        <v>1.1574074074074073E-5</v>
      </c>
      <c r="F171" s="35" t="e">
        <f t="shared" si="12"/>
        <v>#N/A</v>
      </c>
      <c r="G171" t="str">
        <f>IF((ISERROR((VLOOKUP(B171,Calculation!C$2:C$368,1,FALSE)))),"not entered","")</f>
        <v/>
      </c>
    </row>
    <row r="172" spans="2:7">
      <c r="B172" s="34" t="s">
        <v>8</v>
      </c>
      <c r="C172" s="56" t="str">
        <f t="shared" si="9"/>
        <v xml:space="preserve"> </v>
      </c>
      <c r="D172" s="56" t="str">
        <f t="shared" si="10"/>
        <v xml:space="preserve"> </v>
      </c>
      <c r="E172" s="110">
        <v>1.1574074074074073E-5</v>
      </c>
      <c r="F172" s="35" t="e">
        <f t="shared" si="12"/>
        <v>#N/A</v>
      </c>
      <c r="G172" t="str">
        <f>IF((ISERROR((VLOOKUP(B172,Calculation!C$2:C$368,1,FALSE)))),"not entered","")</f>
        <v/>
      </c>
    </row>
    <row r="173" spans="2:7">
      <c r="B173" s="34" t="s">
        <v>8</v>
      </c>
      <c r="C173" s="56" t="str">
        <f t="shared" si="9"/>
        <v xml:space="preserve"> </v>
      </c>
      <c r="D173" s="56" t="str">
        <f t="shared" si="10"/>
        <v xml:space="preserve"> </v>
      </c>
      <c r="E173" s="110">
        <v>1.1574074074074073E-5</v>
      </c>
      <c r="F173" s="35" t="e">
        <f t="shared" si="12"/>
        <v>#N/A</v>
      </c>
      <c r="G173" t="str">
        <f>IF((ISERROR((VLOOKUP(B173,Calculation!C$2:C$368,1,FALSE)))),"not entered","")</f>
        <v/>
      </c>
    </row>
    <row r="174" spans="2:7">
      <c r="B174" s="34" t="s">
        <v>8</v>
      </c>
      <c r="C174" s="56" t="str">
        <f t="shared" si="9"/>
        <v xml:space="preserve"> </v>
      </c>
      <c r="D174" s="56" t="str">
        <f t="shared" si="10"/>
        <v xml:space="preserve"> </v>
      </c>
      <c r="E174" s="110">
        <v>1.1574074074074073E-5</v>
      </c>
      <c r="F174" s="35" t="e">
        <f t="shared" si="12"/>
        <v>#N/A</v>
      </c>
      <c r="G174" t="str">
        <f>IF((ISERROR((VLOOKUP(B174,Calculation!C$2:C$368,1,FALSE)))),"not entered","")</f>
        <v/>
      </c>
    </row>
    <row r="175" spans="2:7">
      <c r="B175" s="34" t="s">
        <v>8</v>
      </c>
      <c r="C175" s="56" t="str">
        <f t="shared" si="9"/>
        <v xml:space="preserve"> </v>
      </c>
      <c r="D175" s="56" t="str">
        <f t="shared" si="10"/>
        <v xml:space="preserve"> </v>
      </c>
      <c r="E175" s="110">
        <v>1.1574074074074073E-5</v>
      </c>
      <c r="F175" s="35" t="e">
        <f t="shared" si="12"/>
        <v>#N/A</v>
      </c>
      <c r="G175" t="str">
        <f>IF((ISERROR((VLOOKUP(B175,Calculation!C$2:C$368,1,FALSE)))),"not entered","")</f>
        <v/>
      </c>
    </row>
    <row r="176" spans="2:7">
      <c r="B176" s="34" t="s">
        <v>8</v>
      </c>
      <c r="C176" s="56" t="str">
        <f t="shared" si="9"/>
        <v xml:space="preserve"> </v>
      </c>
      <c r="D176" s="56" t="str">
        <f t="shared" si="10"/>
        <v xml:space="preserve"> </v>
      </c>
      <c r="E176" s="110">
        <v>1.1574074074074073E-5</v>
      </c>
      <c r="F176" s="35" t="e">
        <f t="shared" si="12"/>
        <v>#N/A</v>
      </c>
      <c r="G176" t="str">
        <f>IF((ISERROR((VLOOKUP(B176,Calculation!C$2:C$368,1,FALSE)))),"not entered","")</f>
        <v/>
      </c>
    </row>
    <row r="177" spans="2:7">
      <c r="B177" s="34" t="s">
        <v>8</v>
      </c>
      <c r="C177" s="56" t="str">
        <f t="shared" si="9"/>
        <v xml:space="preserve"> </v>
      </c>
      <c r="D177" s="56" t="str">
        <f t="shared" si="10"/>
        <v xml:space="preserve"> </v>
      </c>
      <c r="E177" s="110">
        <v>1.1574074074074073E-5</v>
      </c>
      <c r="F177" s="35" t="e">
        <f t="shared" si="12"/>
        <v>#N/A</v>
      </c>
      <c r="G177" t="str">
        <f>IF((ISERROR((VLOOKUP(B177,Calculation!C$2:C$368,1,FALSE)))),"not entered","")</f>
        <v/>
      </c>
    </row>
    <row r="178" spans="2:7">
      <c r="B178" s="34" t="s">
        <v>8</v>
      </c>
      <c r="C178" s="56" t="str">
        <f t="shared" si="9"/>
        <v xml:space="preserve"> </v>
      </c>
      <c r="D178" s="56" t="str">
        <f t="shared" si="10"/>
        <v xml:space="preserve"> </v>
      </c>
      <c r="E178" s="110">
        <v>1.1574074074074073E-5</v>
      </c>
      <c r="F178" s="35" t="e">
        <f t="shared" si="12"/>
        <v>#N/A</v>
      </c>
      <c r="G178" t="str">
        <f>IF((ISERROR((VLOOKUP(B178,Calculation!C$2:C$368,1,FALSE)))),"not entered","")</f>
        <v/>
      </c>
    </row>
    <row r="179" spans="2:7">
      <c r="B179" s="34" t="s">
        <v>8</v>
      </c>
      <c r="C179" s="56" t="str">
        <f t="shared" si="9"/>
        <v xml:space="preserve"> </v>
      </c>
      <c r="D179" s="56" t="str">
        <f t="shared" si="10"/>
        <v xml:space="preserve"> </v>
      </c>
      <c r="E179" s="110">
        <v>1.1574074074074073E-5</v>
      </c>
      <c r="F179" s="35" t="e">
        <f t="shared" si="12"/>
        <v>#N/A</v>
      </c>
      <c r="G179" t="str">
        <f>IF((ISERROR((VLOOKUP(B179,Calculation!C$2:C$368,1,FALSE)))),"not entered","")</f>
        <v/>
      </c>
    </row>
    <row r="180" spans="2:7">
      <c r="B180" s="34" t="s">
        <v>8</v>
      </c>
      <c r="C180" s="56" t="str">
        <f t="shared" si="9"/>
        <v xml:space="preserve"> </v>
      </c>
      <c r="D180" s="56" t="str">
        <f t="shared" si="10"/>
        <v xml:space="preserve"> </v>
      </c>
      <c r="E180" s="110">
        <v>1.1574074074074073E-5</v>
      </c>
      <c r="F180" s="35" t="e">
        <f t="shared" si="12"/>
        <v>#N/A</v>
      </c>
      <c r="G180" t="str">
        <f>IF((ISERROR((VLOOKUP(B180,Calculation!C$2:C$368,1,FALSE)))),"not entered","")</f>
        <v/>
      </c>
    </row>
    <row r="181" spans="2:7">
      <c r="B181" s="34" t="s">
        <v>8</v>
      </c>
      <c r="C181" s="56" t="str">
        <f t="shared" si="9"/>
        <v xml:space="preserve"> </v>
      </c>
      <c r="D181" s="56" t="str">
        <f t="shared" si="10"/>
        <v xml:space="preserve"> </v>
      </c>
      <c r="E181" s="110">
        <v>1.1574074074074073E-5</v>
      </c>
      <c r="F181" s="35" t="e">
        <f t="shared" si="12"/>
        <v>#N/A</v>
      </c>
      <c r="G181" t="str">
        <f>IF((ISERROR((VLOOKUP(B181,Calculation!C$2:C$368,1,FALSE)))),"not entered","")</f>
        <v/>
      </c>
    </row>
    <row r="182" spans="2:7">
      <c r="B182" s="34" t="s">
        <v>8</v>
      </c>
      <c r="C182" s="56" t="str">
        <f t="shared" si="9"/>
        <v xml:space="preserve"> </v>
      </c>
      <c r="D182" s="56" t="str">
        <f t="shared" si="10"/>
        <v xml:space="preserve"> </v>
      </c>
      <c r="E182" s="110">
        <v>1.1574074074074073E-5</v>
      </c>
      <c r="F182" s="35" t="e">
        <f t="shared" si="12"/>
        <v>#N/A</v>
      </c>
      <c r="G182" t="str">
        <f>IF((ISERROR((VLOOKUP(B182,Calculation!C$2:C$368,1,FALSE)))),"not entered","")</f>
        <v/>
      </c>
    </row>
    <row r="183" spans="2:7">
      <c r="B183" s="34" t="s">
        <v>8</v>
      </c>
      <c r="C183" s="56" t="str">
        <f t="shared" si="9"/>
        <v xml:space="preserve"> </v>
      </c>
      <c r="D183" s="56" t="str">
        <f t="shared" si="10"/>
        <v xml:space="preserve"> </v>
      </c>
      <c r="E183" s="110">
        <v>1.1574074074074073E-5</v>
      </c>
      <c r="F183" s="35" t="e">
        <f t="shared" si="12"/>
        <v>#N/A</v>
      </c>
      <c r="G183" t="str">
        <f>IF((ISERROR((VLOOKUP(B183,Calculation!C$2:C$368,1,FALSE)))),"not entered","")</f>
        <v/>
      </c>
    </row>
    <row r="184" spans="2:7">
      <c r="B184" s="34" t="s">
        <v>8</v>
      </c>
      <c r="C184" s="56" t="str">
        <f t="shared" si="9"/>
        <v xml:space="preserve"> </v>
      </c>
      <c r="D184" s="56" t="str">
        <f t="shared" si="10"/>
        <v xml:space="preserve"> </v>
      </c>
      <c r="E184" s="110">
        <v>1.1574074074074073E-5</v>
      </c>
      <c r="F184" s="35" t="e">
        <f t="shared" si="12"/>
        <v>#N/A</v>
      </c>
      <c r="G184" t="str">
        <f>IF((ISERROR((VLOOKUP(B184,Calculation!C$2:C$368,1,FALSE)))),"not entered","")</f>
        <v/>
      </c>
    </row>
    <row r="185" spans="2:7">
      <c r="B185" s="34" t="s">
        <v>8</v>
      </c>
      <c r="C185" s="56" t="str">
        <f t="shared" si="9"/>
        <v xml:space="preserve"> </v>
      </c>
      <c r="D185" s="56" t="str">
        <f t="shared" si="10"/>
        <v xml:space="preserve"> </v>
      </c>
      <c r="E185" s="110">
        <v>1.1574074074074073E-5</v>
      </c>
      <c r="F185" s="35" t="e">
        <f t="shared" si="12"/>
        <v>#N/A</v>
      </c>
      <c r="G185" t="str">
        <f>IF((ISERROR((VLOOKUP(B185,Calculation!C$2:C$368,1,FALSE)))),"not entered","")</f>
        <v/>
      </c>
    </row>
    <row r="186" spans="2:7">
      <c r="B186" s="34" t="s">
        <v>8</v>
      </c>
      <c r="C186" s="56" t="str">
        <f t="shared" si="9"/>
        <v xml:space="preserve"> </v>
      </c>
      <c r="D186" s="56" t="str">
        <f t="shared" si="10"/>
        <v xml:space="preserve"> </v>
      </c>
      <c r="E186" s="110">
        <v>1.1574074074074073E-5</v>
      </c>
      <c r="F186" s="35" t="e">
        <f t="shared" si="12"/>
        <v>#N/A</v>
      </c>
      <c r="G186" t="str">
        <f>IF((ISERROR((VLOOKUP(B186,Calculation!C$2:C$368,1,FALSE)))),"not entered","")</f>
        <v/>
      </c>
    </row>
    <row r="187" spans="2:7">
      <c r="B187" s="34" t="s">
        <v>8</v>
      </c>
      <c r="C187" s="56" t="str">
        <f t="shared" si="9"/>
        <v xml:space="preserve"> </v>
      </c>
      <c r="D187" s="56" t="str">
        <f t="shared" si="10"/>
        <v xml:space="preserve"> </v>
      </c>
      <c r="E187" s="110">
        <v>1.1574074074074073E-5</v>
      </c>
      <c r="F187" s="35" t="e">
        <f t="shared" si="12"/>
        <v>#N/A</v>
      </c>
      <c r="G187" t="str">
        <f>IF((ISERROR((VLOOKUP(B187,Calculation!C$2:C$368,1,FALSE)))),"not entered","")</f>
        <v/>
      </c>
    </row>
    <row r="188" spans="2:7">
      <c r="B188" s="34" t="s">
        <v>8</v>
      </c>
      <c r="C188" s="56" t="str">
        <f t="shared" si="9"/>
        <v xml:space="preserve"> </v>
      </c>
      <c r="D188" s="56" t="str">
        <f t="shared" si="10"/>
        <v xml:space="preserve"> </v>
      </c>
      <c r="E188" s="110">
        <v>1.1574074074074073E-5</v>
      </c>
      <c r="F188" s="35" t="e">
        <f t="shared" si="12"/>
        <v>#N/A</v>
      </c>
      <c r="G188" t="str">
        <f>IF((ISERROR((VLOOKUP(B188,Calculation!C$2:C$368,1,FALSE)))),"not entered","")</f>
        <v/>
      </c>
    </row>
    <row r="189" spans="2:7">
      <c r="B189" s="34" t="s">
        <v>8</v>
      </c>
      <c r="C189" s="56" t="str">
        <f t="shared" si="9"/>
        <v xml:space="preserve"> </v>
      </c>
      <c r="D189" s="56" t="str">
        <f t="shared" si="10"/>
        <v xml:space="preserve"> </v>
      </c>
      <c r="E189" s="110">
        <v>1.1574074074074073E-5</v>
      </c>
      <c r="F189" s="35" t="e">
        <f t="shared" si="12"/>
        <v>#N/A</v>
      </c>
      <c r="G189" t="str">
        <f>IF((ISERROR((VLOOKUP(B189,Calculation!C$2:C$368,1,FALSE)))),"not entered","")</f>
        <v/>
      </c>
    </row>
    <row r="190" spans="2:7">
      <c r="B190" s="34" t="s">
        <v>8</v>
      </c>
      <c r="C190" s="56" t="str">
        <f t="shared" si="9"/>
        <v xml:space="preserve"> </v>
      </c>
      <c r="D190" s="56" t="str">
        <f t="shared" si="10"/>
        <v xml:space="preserve"> </v>
      </c>
      <c r="E190" s="110">
        <v>1.1574074074074073E-5</v>
      </c>
      <c r="F190" s="35" t="e">
        <f t="shared" si="12"/>
        <v>#N/A</v>
      </c>
      <c r="G190" t="str">
        <f>IF((ISERROR((VLOOKUP(B190,Calculation!C$2:C$368,1,FALSE)))),"not entered","")</f>
        <v/>
      </c>
    </row>
    <row r="191" spans="2:7">
      <c r="B191" s="34" t="s">
        <v>8</v>
      </c>
      <c r="C191" s="56" t="str">
        <f t="shared" si="9"/>
        <v xml:space="preserve"> </v>
      </c>
      <c r="D191" s="56" t="str">
        <f t="shared" si="10"/>
        <v xml:space="preserve"> </v>
      </c>
      <c r="E191" s="110">
        <v>1.1574074074074073E-5</v>
      </c>
      <c r="F191" s="35" t="e">
        <f t="shared" si="12"/>
        <v>#N/A</v>
      </c>
      <c r="G191" t="str">
        <f>IF((ISERROR((VLOOKUP(B191,Calculation!C$2:C$368,1,FALSE)))),"not entered","")</f>
        <v/>
      </c>
    </row>
    <row r="192" spans="2:7">
      <c r="B192" s="34" t="s">
        <v>8</v>
      </c>
      <c r="C192" s="56" t="str">
        <f t="shared" si="9"/>
        <v xml:space="preserve"> </v>
      </c>
      <c r="D192" s="56" t="str">
        <f t="shared" si="10"/>
        <v xml:space="preserve"> </v>
      </c>
      <c r="E192" s="110">
        <v>1.1574074074074073E-5</v>
      </c>
      <c r="F192" s="35" t="e">
        <f t="shared" si="12"/>
        <v>#N/A</v>
      </c>
      <c r="G192" t="str">
        <f>IF((ISERROR((VLOOKUP(B192,Calculation!C$2:C$368,1,FALSE)))),"not entered","")</f>
        <v/>
      </c>
    </row>
    <row r="193" spans="2:7">
      <c r="B193" s="34" t="s">
        <v>8</v>
      </c>
      <c r="C193" s="56" t="str">
        <f t="shared" si="9"/>
        <v xml:space="preserve"> </v>
      </c>
      <c r="D193" s="56" t="str">
        <f t="shared" si="10"/>
        <v xml:space="preserve"> </v>
      </c>
      <c r="E193" s="110">
        <v>1.1574074074074073E-5</v>
      </c>
      <c r="F193" s="35" t="e">
        <f t="shared" si="12"/>
        <v>#N/A</v>
      </c>
      <c r="G193" t="str">
        <f>IF((ISERROR((VLOOKUP(B193,Calculation!C$2:C$368,1,FALSE)))),"not entered","")</f>
        <v/>
      </c>
    </row>
    <row r="194" spans="2:7">
      <c r="B194" s="34" t="s">
        <v>8</v>
      </c>
      <c r="C194" s="56" t="str">
        <f t="shared" si="9"/>
        <v xml:space="preserve"> </v>
      </c>
      <c r="D194" s="56" t="str">
        <f t="shared" si="10"/>
        <v xml:space="preserve"> </v>
      </c>
      <c r="E194" s="110">
        <v>1.1574074074074073E-5</v>
      </c>
      <c r="F194" s="35" t="e">
        <f t="shared" si="12"/>
        <v>#N/A</v>
      </c>
      <c r="G194" t="str">
        <f>IF((ISERROR((VLOOKUP(B194,Calculation!C$2:C$368,1,FALSE)))),"not entered","")</f>
        <v/>
      </c>
    </row>
    <row r="195" spans="2:7">
      <c r="B195" s="34" t="s">
        <v>8</v>
      </c>
      <c r="C195" s="56" t="str">
        <f t="shared" si="9"/>
        <v xml:space="preserve"> </v>
      </c>
      <c r="D195" s="56" t="str">
        <f t="shared" si="10"/>
        <v xml:space="preserve"> </v>
      </c>
      <c r="E195" s="110">
        <v>1.1574074074074073E-5</v>
      </c>
      <c r="F195" s="35" t="e">
        <f t="shared" si="12"/>
        <v>#N/A</v>
      </c>
      <c r="G195" t="str">
        <f>IF((ISERROR((VLOOKUP(B195,Calculation!C$2:C$368,1,FALSE)))),"not entered","")</f>
        <v/>
      </c>
    </row>
    <row r="196" spans="2:7">
      <c r="B196" s="34" t="s">
        <v>8</v>
      </c>
      <c r="C196" s="56" t="str">
        <f t="shared" si="9"/>
        <v xml:space="preserve"> </v>
      </c>
      <c r="D196" s="56" t="str">
        <f t="shared" si="10"/>
        <v xml:space="preserve"> </v>
      </c>
      <c r="E196" s="110">
        <v>1.1574074074074073E-5</v>
      </c>
      <c r="F196" s="35" t="e">
        <f t="shared" si="12"/>
        <v>#N/A</v>
      </c>
      <c r="G196" t="str">
        <f>IF((ISERROR((VLOOKUP(B196,Calculation!C$2:C$368,1,FALSE)))),"not entered","")</f>
        <v/>
      </c>
    </row>
    <row r="197" spans="2:7">
      <c r="B197" s="34" t="s">
        <v>8</v>
      </c>
      <c r="C197" s="56" t="str">
        <f t="shared" ref="C197:C203" si="13">VLOOKUP(B197,name,3,FALSE)</f>
        <v xml:space="preserve"> </v>
      </c>
      <c r="D197" s="56" t="str">
        <f t="shared" ref="D197:D203" si="14">VLOOKUP(B197,name,2,FALSE)</f>
        <v xml:space="preserve"> </v>
      </c>
      <c r="E197" s="110">
        <v>1.1574074074074073E-5</v>
      </c>
      <c r="F197" s="35" t="e">
        <f t="shared" ref="F197:F203" si="15">(VLOOKUP(C197,C$4:E$5,3,FALSE))/(E197/10000)</f>
        <v>#N/A</v>
      </c>
      <c r="G197" t="str">
        <f>IF((ISERROR((VLOOKUP(B197,Calculation!C$2:C$368,1,FALSE)))),"not entered","")</f>
        <v/>
      </c>
    </row>
    <row r="198" spans="2:7">
      <c r="B198" s="34" t="s">
        <v>8</v>
      </c>
      <c r="C198" s="56" t="str">
        <f t="shared" si="13"/>
        <v xml:space="preserve"> </v>
      </c>
      <c r="D198" s="56" t="str">
        <f t="shared" si="14"/>
        <v xml:space="preserve"> </v>
      </c>
      <c r="E198" s="110">
        <v>1.1574074074074073E-5</v>
      </c>
      <c r="F198" s="35" t="e">
        <f t="shared" si="15"/>
        <v>#N/A</v>
      </c>
      <c r="G198" t="str">
        <f>IF((ISERROR((VLOOKUP(B198,Calculation!C$2:C$368,1,FALSE)))),"not entered","")</f>
        <v/>
      </c>
    </row>
    <row r="199" spans="2:7">
      <c r="B199" s="34" t="s">
        <v>8</v>
      </c>
      <c r="C199" s="56" t="str">
        <f t="shared" si="13"/>
        <v xml:space="preserve"> </v>
      </c>
      <c r="D199" s="56" t="str">
        <f t="shared" si="14"/>
        <v xml:space="preserve"> </v>
      </c>
      <c r="E199" s="110">
        <v>1.1574074074074073E-5</v>
      </c>
      <c r="F199" s="35" t="e">
        <f t="shared" si="15"/>
        <v>#N/A</v>
      </c>
      <c r="G199" t="str">
        <f>IF((ISERROR((VLOOKUP(B199,Calculation!C$2:C$368,1,FALSE)))),"not entered","")</f>
        <v/>
      </c>
    </row>
    <row r="200" spans="2:7">
      <c r="B200" s="34" t="s">
        <v>8</v>
      </c>
      <c r="C200" s="56" t="str">
        <f t="shared" si="13"/>
        <v xml:space="preserve"> </v>
      </c>
      <c r="D200" s="56" t="str">
        <f t="shared" si="14"/>
        <v xml:space="preserve"> </v>
      </c>
      <c r="E200" s="110">
        <v>1.1574074074074073E-5</v>
      </c>
      <c r="F200" s="35" t="e">
        <f t="shared" si="15"/>
        <v>#N/A</v>
      </c>
      <c r="G200" t="str">
        <f>IF((ISERROR((VLOOKUP(B200,Calculation!C$2:C$368,1,FALSE)))),"not entered","")</f>
        <v/>
      </c>
    </row>
    <row r="201" spans="2:7">
      <c r="B201" s="34" t="s">
        <v>8</v>
      </c>
      <c r="C201" s="56" t="str">
        <f t="shared" si="13"/>
        <v xml:space="preserve"> </v>
      </c>
      <c r="D201" s="56" t="str">
        <f t="shared" si="14"/>
        <v xml:space="preserve"> </v>
      </c>
      <c r="E201" s="110">
        <v>1.1574074074074073E-5</v>
      </c>
      <c r="F201" s="35" t="e">
        <f t="shared" si="15"/>
        <v>#N/A</v>
      </c>
      <c r="G201" t="str">
        <f>IF((ISERROR((VLOOKUP(B201,Calculation!C$2:C$368,1,FALSE)))),"not entered","")</f>
        <v/>
      </c>
    </row>
    <row r="202" spans="2:7">
      <c r="B202" s="34" t="s">
        <v>8</v>
      </c>
      <c r="C202" s="56" t="str">
        <f t="shared" si="13"/>
        <v xml:space="preserve"> </v>
      </c>
      <c r="D202" s="56" t="str">
        <f t="shared" si="14"/>
        <v xml:space="preserve"> </v>
      </c>
      <c r="E202" s="110">
        <v>1.1574074074074073E-5</v>
      </c>
      <c r="F202" s="35" t="e">
        <f t="shared" si="15"/>
        <v>#N/A</v>
      </c>
      <c r="G202" t="str">
        <f>IF((ISERROR((VLOOKUP(B202,Calculation!C$2:C$368,1,FALSE)))),"not entered","")</f>
        <v/>
      </c>
    </row>
    <row r="203" spans="2:7">
      <c r="B203" s="34" t="s">
        <v>8</v>
      </c>
      <c r="C203" s="56" t="str">
        <f t="shared" si="13"/>
        <v xml:space="preserve"> </v>
      </c>
      <c r="D203" s="56" t="str">
        <f t="shared" si="14"/>
        <v xml:space="preserve"> </v>
      </c>
      <c r="E203" s="110">
        <v>1.1574074074074073E-5</v>
      </c>
      <c r="F203" s="35" t="e">
        <f t="shared" si="15"/>
        <v>#N/A</v>
      </c>
      <c r="G203" t="str">
        <f>IF((ISERROR((VLOOKUP(B203,Calculation!C$2:C$368,1,FALSE)))),"not entered","")</f>
        <v/>
      </c>
    </row>
    <row r="204" spans="2:7" ht="13.5" thickBot="1">
      <c r="B204" s="36"/>
      <c r="C204" s="61"/>
      <c r="D204" s="61"/>
      <c r="E204" s="37"/>
      <c r="F204" s="38"/>
    </row>
  </sheetData>
  <phoneticPr fontId="2" type="noConversion"/>
  <conditionalFormatting sqref="B1:B5 B7:B65536">
    <cfRule type="cellIs" dxfId="88" priority="3" stopIfTrue="1" operator="equal">
      <formula>"x"</formula>
    </cfRule>
  </conditionalFormatting>
  <conditionalFormatting sqref="G4:G5 G7:G204">
    <cfRule type="cellIs" dxfId="87" priority="4" stopIfTrue="1" operator="equal">
      <formula>#N/A</formula>
    </cfRule>
  </conditionalFormatting>
  <conditionalFormatting sqref="B6">
    <cfRule type="cellIs" dxfId="86" priority="1" stopIfTrue="1" operator="equal">
      <formula>"x"</formula>
    </cfRule>
  </conditionalFormatting>
  <conditionalFormatting sqref="G6">
    <cfRule type="cellIs" dxfId="85" priority="2" stopIfTrue="1" operator="equal">
      <formula>#N/A</formula>
    </cfRule>
  </conditionalFormatting>
  <pageMargins left="0.75" right="0.75" top="1" bottom="1" header="0.5" footer="0.5"/>
  <pageSetup paperSize="9" orientation="portrait" horizontalDpi="1200" verticalDpi="1200" r:id="rId1"/>
  <headerFooter alignWithMargins="0"/>
  <webPublishItems count="3">
    <webPublishItem id="6175" divId="league 2005_6175" sourceType="printArea" destinationFile="C:\EETC\Webpages\results 2005.htm" title="East Essex Tri Club - League Results 2005"/>
    <webPublishItem id="12514" divId="league 2005_12514" sourceType="printArea" destinationFile="C:\EETC\Webpages\results 2005.htm"/>
    <webPublishItem id="2511" divId="ebta league Youth_2511" sourceType="range" sourceRef="A1:F6" destinationFile="C:\A TEER\Web\TEER League 09\ipswich09.htm"/>
  </webPublishItems>
</worksheet>
</file>

<file path=xl/worksheets/sheet5.xml><?xml version="1.0" encoding="utf-8"?>
<worksheet xmlns="http://schemas.openxmlformats.org/spreadsheetml/2006/main" xmlns:r="http://schemas.openxmlformats.org/officeDocument/2006/relationships">
  <dimension ref="B2:G205"/>
  <sheetViews>
    <sheetView workbookViewId="0">
      <selection activeCell="B4" sqref="B4:F204"/>
    </sheetView>
  </sheetViews>
  <sheetFormatPr defaultRowHeight="12.75"/>
  <cols>
    <col min="1" max="1" width="1.42578125" customWidth="1"/>
    <col min="2" max="2" width="19" style="30" bestFit="1" customWidth="1"/>
    <col min="3" max="3" width="21.7109375" style="57" customWidth="1"/>
    <col min="4" max="4" width="12.85546875" style="57" bestFit="1" customWidth="1"/>
    <col min="5" max="5" width="8.85546875" style="31" bestFit="1" customWidth="1"/>
    <col min="6" max="6" width="8.7109375" style="32" bestFit="1" customWidth="1"/>
  </cols>
  <sheetData>
    <row r="2" spans="2:7" ht="15.75">
      <c r="B2" s="114" t="str">
        <f>Races!C7</f>
        <v>Dua 2</v>
      </c>
    </row>
    <row r="3" spans="2:7" ht="13.5" thickBot="1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>
      <c r="B4" s="108" t="s">
        <v>69</v>
      </c>
      <c r="C4" s="59" t="s">
        <v>73</v>
      </c>
      <c r="D4" s="59"/>
      <c r="E4" s="109">
        <v>1.1574074074074073E-5</v>
      </c>
      <c r="F4" s="33"/>
      <c r="G4" t="str">
        <f>IF((ISERROR((VLOOKUP(B4,Calculation!C$2:C$368,1,FALSE)))),"not entered","")</f>
        <v/>
      </c>
    </row>
    <row r="5" spans="2:7">
      <c r="B5" s="34" t="s">
        <v>69</v>
      </c>
      <c r="C5" s="60" t="s">
        <v>74</v>
      </c>
      <c r="D5" s="60"/>
      <c r="E5" s="110">
        <v>1.1574074074074073E-5</v>
      </c>
      <c r="F5" s="35"/>
      <c r="G5" t="str">
        <f>IF((ISERROR((VLOOKUP(B5,Calculation!C$2:C$368,1,FALSE)))),"not entered","")</f>
        <v/>
      </c>
    </row>
    <row r="6" spans="2:7">
      <c r="B6" s="34" t="s">
        <v>8</v>
      </c>
      <c r="C6" s="56" t="str">
        <f>VLOOKUP(B6,name,3,FALSE)</f>
        <v xml:space="preserve"> </v>
      </c>
      <c r="D6" s="56" t="str">
        <f t="shared" ref="D6:D69" si="0">VLOOKUP(B6,name,2,FALSE)</f>
        <v xml:space="preserve"> </v>
      </c>
      <c r="E6" s="110">
        <v>1.1574074074074073E-5</v>
      </c>
      <c r="F6" s="35" t="e">
        <f t="shared" ref="F6:F69" si="1">(VLOOKUP(C6,C$4:E$5,3,FALSE))/(E6/10000)</f>
        <v>#N/A</v>
      </c>
      <c r="G6" t="str">
        <f>IF((ISERROR((VLOOKUP(B6,Calculation!C$2:C$368,1,FALSE)))),"not entered","")</f>
        <v/>
      </c>
    </row>
    <row r="7" spans="2:7">
      <c r="B7" s="34" t="s">
        <v>8</v>
      </c>
      <c r="C7" s="56" t="str">
        <f>VLOOKUP(B7,name,3,FALSE)</f>
        <v xml:space="preserve"> </v>
      </c>
      <c r="D7" s="56" t="str">
        <f t="shared" si="0"/>
        <v xml:space="preserve"> </v>
      </c>
      <c r="E7" s="110">
        <v>1.1574074074074073E-5</v>
      </c>
      <c r="F7" s="35" t="e">
        <f t="shared" si="1"/>
        <v>#N/A</v>
      </c>
      <c r="G7" t="str">
        <f>IF((ISERROR((VLOOKUP(B7,Calculation!C$2:C$368,1,FALSE)))),"not entered","")</f>
        <v/>
      </c>
    </row>
    <row r="8" spans="2:7">
      <c r="B8" s="34" t="s">
        <v>8</v>
      </c>
      <c r="C8" s="56" t="str">
        <f>VLOOKUP(B8,name,3,FALSE)</f>
        <v xml:space="preserve"> </v>
      </c>
      <c r="D8" s="56" t="str">
        <f t="shared" si="0"/>
        <v xml:space="preserve"> </v>
      </c>
      <c r="E8" s="110">
        <v>1.1574074074074073E-5</v>
      </c>
      <c r="F8" s="35" t="e">
        <f>(VLOOKUP(C8,C$4:E$5,3,FALSE))/(E8/10000)</f>
        <v>#N/A</v>
      </c>
      <c r="G8" t="str">
        <f>IF((ISERROR((VLOOKUP(B8,Calculation!C$2:C$368,1,FALSE)))),"not entered","")</f>
        <v/>
      </c>
    </row>
    <row r="9" spans="2:7">
      <c r="B9" s="34" t="s">
        <v>8</v>
      </c>
      <c r="C9" s="56" t="str">
        <f>VLOOKUP(B9,name,3,FALSE)</f>
        <v xml:space="preserve"> </v>
      </c>
      <c r="D9" s="56" t="str">
        <f t="shared" si="0"/>
        <v xml:space="preserve"> </v>
      </c>
      <c r="E9" s="110">
        <v>1.1574074074074073E-5</v>
      </c>
      <c r="F9" s="35" t="e">
        <f t="shared" si="1"/>
        <v>#N/A</v>
      </c>
      <c r="G9" t="str">
        <f>IF((ISERROR((VLOOKUP(B9,Calculation!C$2:C$368,1,FALSE)))),"not entered","")</f>
        <v/>
      </c>
    </row>
    <row r="10" spans="2:7">
      <c r="B10" s="34" t="s">
        <v>8</v>
      </c>
      <c r="C10" s="56" t="str">
        <f>VLOOKUP(B10,name,3,FALSE)</f>
        <v xml:space="preserve"> </v>
      </c>
      <c r="D10" s="56" t="str">
        <f t="shared" si="0"/>
        <v xml:space="preserve"> </v>
      </c>
      <c r="E10" s="110">
        <v>1.1574074074074073E-5</v>
      </c>
      <c r="F10" s="35" t="e">
        <f t="shared" si="1"/>
        <v>#N/A</v>
      </c>
      <c r="G10" t="str">
        <f>IF((ISERROR((VLOOKUP(B10,Calculation!C$2:C$368,1,FALSE)))),"not entered","")</f>
        <v/>
      </c>
    </row>
    <row r="11" spans="2:7">
      <c r="B11" s="34" t="s">
        <v>8</v>
      </c>
      <c r="C11" s="56" t="str">
        <f t="shared" ref="C11:C74" si="2">VLOOKUP(B11,name,3,FALSE)</f>
        <v xml:space="preserve"> </v>
      </c>
      <c r="D11" s="56" t="str">
        <f t="shared" si="0"/>
        <v xml:space="preserve"> </v>
      </c>
      <c r="E11" s="110">
        <v>1.1574074074074073E-5</v>
      </c>
      <c r="F11" s="35" t="e">
        <f t="shared" si="1"/>
        <v>#N/A</v>
      </c>
      <c r="G11" t="str">
        <f>IF((ISERROR((VLOOKUP(B11,Calculation!C$2:C$368,1,FALSE)))),"not entered","")</f>
        <v/>
      </c>
    </row>
    <row r="12" spans="2:7">
      <c r="B12" s="34" t="s">
        <v>8</v>
      </c>
      <c r="C12" s="56" t="str">
        <f t="shared" si="2"/>
        <v xml:space="preserve"> </v>
      </c>
      <c r="D12" s="56" t="str">
        <f t="shared" si="0"/>
        <v xml:space="preserve"> </v>
      </c>
      <c r="E12" s="110">
        <v>1.1574074074074073E-5</v>
      </c>
      <c r="F12" s="35" t="e">
        <f t="shared" si="1"/>
        <v>#N/A</v>
      </c>
      <c r="G12" t="str">
        <f>IF((ISERROR((VLOOKUP(B12,Calculation!C$2:C$368,1,FALSE)))),"not entered","")</f>
        <v/>
      </c>
    </row>
    <row r="13" spans="2:7">
      <c r="B13" s="34" t="s">
        <v>8</v>
      </c>
      <c r="C13" s="56" t="str">
        <f t="shared" si="2"/>
        <v xml:space="preserve"> </v>
      </c>
      <c r="D13" s="56" t="str">
        <f t="shared" si="0"/>
        <v xml:space="preserve"> </v>
      </c>
      <c r="E13" s="110">
        <v>1.1574074074074073E-5</v>
      </c>
      <c r="F13" s="35" t="e">
        <f t="shared" si="1"/>
        <v>#N/A</v>
      </c>
      <c r="G13" t="str">
        <f>IF((ISERROR((VLOOKUP(B13,Calculation!C$2:C$368,1,FALSE)))),"not entered","")</f>
        <v/>
      </c>
    </row>
    <row r="14" spans="2:7">
      <c r="B14" s="34" t="s">
        <v>8</v>
      </c>
      <c r="C14" s="56" t="str">
        <f t="shared" si="2"/>
        <v xml:space="preserve"> </v>
      </c>
      <c r="D14" s="56" t="str">
        <f t="shared" si="0"/>
        <v xml:space="preserve"> </v>
      </c>
      <c r="E14" s="110">
        <v>1.1574074074074073E-5</v>
      </c>
      <c r="F14" s="35" t="e">
        <f t="shared" si="1"/>
        <v>#N/A</v>
      </c>
      <c r="G14" t="str">
        <f>IF((ISERROR((VLOOKUP(B14,Calculation!C$2:C$368,1,FALSE)))),"not entered","")</f>
        <v/>
      </c>
    </row>
    <row r="15" spans="2:7">
      <c r="B15" s="34" t="s">
        <v>8</v>
      </c>
      <c r="C15" s="56" t="str">
        <f t="shared" si="2"/>
        <v xml:space="preserve"> </v>
      </c>
      <c r="D15" s="56" t="str">
        <f t="shared" si="0"/>
        <v xml:space="preserve"> </v>
      </c>
      <c r="E15" s="110">
        <v>1.1574074074074073E-5</v>
      </c>
      <c r="F15" s="35" t="e">
        <f t="shared" si="1"/>
        <v>#N/A</v>
      </c>
      <c r="G15" t="str">
        <f>IF((ISERROR((VLOOKUP(B15,Calculation!C$2:C$368,1,FALSE)))),"not entered","")</f>
        <v/>
      </c>
    </row>
    <row r="16" spans="2:7">
      <c r="B16" s="34" t="s">
        <v>8</v>
      </c>
      <c r="C16" s="56" t="str">
        <f t="shared" si="2"/>
        <v xml:space="preserve"> </v>
      </c>
      <c r="D16" s="56" t="str">
        <f t="shared" si="0"/>
        <v xml:space="preserve"> </v>
      </c>
      <c r="E16" s="110">
        <v>1.1574074074074073E-5</v>
      </c>
      <c r="F16" s="35" t="e">
        <f t="shared" si="1"/>
        <v>#N/A</v>
      </c>
      <c r="G16" t="str">
        <f>IF((ISERROR((VLOOKUP(B16,Calculation!C$2:C$368,1,FALSE)))),"not entered","")</f>
        <v/>
      </c>
    </row>
    <row r="17" spans="2:7">
      <c r="B17" s="34" t="s">
        <v>8</v>
      </c>
      <c r="C17" s="56" t="str">
        <f t="shared" si="2"/>
        <v xml:space="preserve"> </v>
      </c>
      <c r="D17" s="56" t="str">
        <f t="shared" si="0"/>
        <v xml:space="preserve"> </v>
      </c>
      <c r="E17" s="110">
        <v>1.1574074074074073E-5</v>
      </c>
      <c r="F17" s="35" t="e">
        <f t="shared" si="1"/>
        <v>#N/A</v>
      </c>
      <c r="G17" t="str">
        <f>IF((ISERROR((VLOOKUP(B17,Calculation!C$2:C$368,1,FALSE)))),"not entered","")</f>
        <v/>
      </c>
    </row>
    <row r="18" spans="2:7">
      <c r="B18" s="34" t="s">
        <v>8</v>
      </c>
      <c r="C18" s="56" t="str">
        <f t="shared" si="2"/>
        <v xml:space="preserve"> </v>
      </c>
      <c r="D18" s="56" t="str">
        <f t="shared" si="0"/>
        <v xml:space="preserve"> </v>
      </c>
      <c r="E18" s="110">
        <v>1.1574074074074073E-5</v>
      </c>
      <c r="F18" s="35" t="e">
        <f t="shared" si="1"/>
        <v>#N/A</v>
      </c>
      <c r="G18" t="str">
        <f>IF((ISERROR((VLOOKUP(B18,Calculation!C$2:C$368,1,FALSE)))),"not entered","")</f>
        <v/>
      </c>
    </row>
    <row r="19" spans="2:7">
      <c r="B19" s="34" t="s">
        <v>8</v>
      </c>
      <c r="C19" s="56" t="str">
        <f t="shared" si="2"/>
        <v xml:space="preserve"> </v>
      </c>
      <c r="D19" s="56" t="str">
        <f t="shared" si="0"/>
        <v xml:space="preserve"> </v>
      </c>
      <c r="E19" s="110">
        <v>1.1574074074074073E-5</v>
      </c>
      <c r="F19" s="35" t="e">
        <f t="shared" si="1"/>
        <v>#N/A</v>
      </c>
      <c r="G19" t="str">
        <f>IF((ISERROR((VLOOKUP(B19,Calculation!C$2:C$368,1,FALSE)))),"not entered","")</f>
        <v/>
      </c>
    </row>
    <row r="20" spans="2:7">
      <c r="B20" s="34" t="s">
        <v>8</v>
      </c>
      <c r="C20" s="56" t="str">
        <f t="shared" si="2"/>
        <v xml:space="preserve"> </v>
      </c>
      <c r="D20" s="56" t="str">
        <f t="shared" si="0"/>
        <v xml:space="preserve"> </v>
      </c>
      <c r="E20" s="110">
        <v>1.1574074074074073E-5</v>
      </c>
      <c r="F20" s="35" t="e">
        <f t="shared" si="1"/>
        <v>#N/A</v>
      </c>
      <c r="G20" t="str">
        <f>IF((ISERROR((VLOOKUP(B20,Calculation!C$2:C$368,1,FALSE)))),"not entered","")</f>
        <v/>
      </c>
    </row>
    <row r="21" spans="2:7">
      <c r="B21" s="34" t="s">
        <v>8</v>
      </c>
      <c r="C21" s="56" t="str">
        <f t="shared" si="2"/>
        <v xml:space="preserve"> </v>
      </c>
      <c r="D21" s="56" t="str">
        <f t="shared" si="0"/>
        <v xml:space="preserve"> </v>
      </c>
      <c r="E21" s="110">
        <v>1.1574074074074073E-5</v>
      </c>
      <c r="F21" s="35" t="e">
        <f t="shared" si="1"/>
        <v>#N/A</v>
      </c>
      <c r="G21" t="str">
        <f>IF((ISERROR((VLOOKUP(B21,Calculation!C$2:C$368,1,FALSE)))),"not entered","")</f>
        <v/>
      </c>
    </row>
    <row r="22" spans="2:7">
      <c r="B22" s="34" t="s">
        <v>8</v>
      </c>
      <c r="C22" s="56" t="str">
        <f t="shared" si="2"/>
        <v xml:space="preserve"> </v>
      </c>
      <c r="D22" s="56" t="str">
        <f t="shared" si="0"/>
        <v xml:space="preserve"> </v>
      </c>
      <c r="E22" s="110">
        <v>1.1574074074074073E-5</v>
      </c>
      <c r="F22" s="35" t="e">
        <f t="shared" si="1"/>
        <v>#N/A</v>
      </c>
      <c r="G22" t="str">
        <f>IF((ISERROR((VLOOKUP(B22,Calculation!C$2:C$368,1,FALSE)))),"not entered","")</f>
        <v/>
      </c>
    </row>
    <row r="23" spans="2:7">
      <c r="B23" s="34" t="s">
        <v>8</v>
      </c>
      <c r="C23" s="56" t="str">
        <f t="shared" si="2"/>
        <v xml:space="preserve"> </v>
      </c>
      <c r="D23" s="56" t="str">
        <f t="shared" si="0"/>
        <v xml:space="preserve"> </v>
      </c>
      <c r="E23" s="110">
        <v>1.1574074074074073E-5</v>
      </c>
      <c r="F23" s="35" t="e">
        <f t="shared" si="1"/>
        <v>#N/A</v>
      </c>
      <c r="G23" t="str">
        <f>IF((ISERROR((VLOOKUP(B23,Calculation!C$2:C$368,1,FALSE)))),"not entered","")</f>
        <v/>
      </c>
    </row>
    <row r="24" spans="2:7">
      <c r="B24" s="34" t="s">
        <v>8</v>
      </c>
      <c r="C24" s="56" t="str">
        <f t="shared" si="2"/>
        <v xml:space="preserve"> </v>
      </c>
      <c r="D24" s="56" t="str">
        <f t="shared" si="0"/>
        <v xml:space="preserve"> </v>
      </c>
      <c r="E24" s="110">
        <v>1.1574074074074073E-5</v>
      </c>
      <c r="F24" s="35" t="e">
        <f t="shared" si="1"/>
        <v>#N/A</v>
      </c>
      <c r="G24" t="str">
        <f>IF((ISERROR((VLOOKUP(B24,Calculation!C$2:C$368,1,FALSE)))),"not entered","")</f>
        <v/>
      </c>
    </row>
    <row r="25" spans="2:7">
      <c r="B25" s="34" t="s">
        <v>8</v>
      </c>
      <c r="C25" s="56" t="str">
        <f t="shared" si="2"/>
        <v xml:space="preserve"> </v>
      </c>
      <c r="D25" s="56" t="str">
        <f t="shared" si="0"/>
        <v xml:space="preserve"> </v>
      </c>
      <c r="E25" s="110">
        <v>1.1574074074074073E-5</v>
      </c>
      <c r="F25" s="35" t="e">
        <f t="shared" si="1"/>
        <v>#N/A</v>
      </c>
      <c r="G25" t="str">
        <f>IF((ISERROR((VLOOKUP(B25,Calculation!C$2:C$368,1,FALSE)))),"not entered","")</f>
        <v/>
      </c>
    </row>
    <row r="26" spans="2:7">
      <c r="B26" s="34" t="s">
        <v>8</v>
      </c>
      <c r="C26" s="56" t="str">
        <f t="shared" si="2"/>
        <v xml:space="preserve"> </v>
      </c>
      <c r="D26" s="56" t="str">
        <f t="shared" si="0"/>
        <v xml:space="preserve"> </v>
      </c>
      <c r="E26" s="110">
        <v>1.1574074074074073E-5</v>
      </c>
      <c r="F26" s="35" t="e">
        <f t="shared" si="1"/>
        <v>#N/A</v>
      </c>
      <c r="G26" t="str">
        <f>IF((ISERROR((VLOOKUP(B26,Calculation!C$2:C$368,1,FALSE)))),"not entered","")</f>
        <v/>
      </c>
    </row>
    <row r="27" spans="2:7">
      <c r="B27" s="34" t="s">
        <v>8</v>
      </c>
      <c r="C27" s="56" t="str">
        <f t="shared" si="2"/>
        <v xml:space="preserve"> </v>
      </c>
      <c r="D27" s="56" t="str">
        <f t="shared" si="0"/>
        <v xml:space="preserve"> </v>
      </c>
      <c r="E27" s="110">
        <v>1.1574074074074073E-5</v>
      </c>
      <c r="F27" s="35" t="e">
        <f t="shared" si="1"/>
        <v>#N/A</v>
      </c>
      <c r="G27" t="str">
        <f>IF((ISERROR((VLOOKUP(B27,Calculation!C$2:C$368,1,FALSE)))),"not entered","")</f>
        <v/>
      </c>
    </row>
    <row r="28" spans="2:7">
      <c r="B28" s="34" t="s">
        <v>8</v>
      </c>
      <c r="C28" s="56" t="str">
        <f t="shared" si="2"/>
        <v xml:space="preserve"> </v>
      </c>
      <c r="D28" s="56" t="str">
        <f t="shared" si="0"/>
        <v xml:space="preserve"> </v>
      </c>
      <c r="E28" s="110">
        <v>1.1574074074074073E-5</v>
      </c>
      <c r="F28" s="35" t="e">
        <f t="shared" si="1"/>
        <v>#N/A</v>
      </c>
      <c r="G28" t="str">
        <f>IF((ISERROR((VLOOKUP(B28,Calculation!C$2:C$368,1,FALSE)))),"not entered","")</f>
        <v/>
      </c>
    </row>
    <row r="29" spans="2:7">
      <c r="B29" s="34" t="s">
        <v>8</v>
      </c>
      <c r="C29" s="56" t="str">
        <f t="shared" si="2"/>
        <v xml:space="preserve"> </v>
      </c>
      <c r="D29" s="56" t="str">
        <f t="shared" si="0"/>
        <v xml:space="preserve"> </v>
      </c>
      <c r="E29" s="110">
        <v>1.1574074074074073E-5</v>
      </c>
      <c r="F29" s="35" t="e">
        <f t="shared" si="1"/>
        <v>#N/A</v>
      </c>
      <c r="G29" t="str">
        <f>IF((ISERROR((VLOOKUP(B29,Calculation!C$2:C$368,1,FALSE)))),"not entered","")</f>
        <v/>
      </c>
    </row>
    <row r="30" spans="2:7">
      <c r="B30" s="34" t="s">
        <v>8</v>
      </c>
      <c r="C30" s="56" t="str">
        <f t="shared" si="2"/>
        <v xml:space="preserve"> </v>
      </c>
      <c r="D30" s="56" t="str">
        <f t="shared" si="0"/>
        <v xml:space="preserve"> </v>
      </c>
      <c r="E30" s="110">
        <v>1.1574074074074073E-5</v>
      </c>
      <c r="F30" s="35" t="e">
        <f t="shared" si="1"/>
        <v>#N/A</v>
      </c>
      <c r="G30" t="str">
        <f>IF((ISERROR((VLOOKUP(B30,Calculation!C$2:C$368,1,FALSE)))),"not entered","")</f>
        <v/>
      </c>
    </row>
    <row r="31" spans="2:7">
      <c r="B31" s="34" t="s">
        <v>8</v>
      </c>
      <c r="C31" s="56" t="str">
        <f t="shared" si="2"/>
        <v xml:space="preserve"> </v>
      </c>
      <c r="D31" s="56" t="str">
        <f t="shared" si="0"/>
        <v xml:space="preserve"> </v>
      </c>
      <c r="E31" s="110">
        <v>1.1574074074074073E-5</v>
      </c>
      <c r="F31" s="35" t="e">
        <f t="shared" si="1"/>
        <v>#N/A</v>
      </c>
      <c r="G31" t="str">
        <f>IF((ISERROR((VLOOKUP(B31,Calculation!C$2:C$368,1,FALSE)))),"not entered","")</f>
        <v/>
      </c>
    </row>
    <row r="32" spans="2:7">
      <c r="B32" s="34" t="s">
        <v>8</v>
      </c>
      <c r="C32" s="56" t="str">
        <f t="shared" si="2"/>
        <v xml:space="preserve"> </v>
      </c>
      <c r="D32" s="56" t="str">
        <f t="shared" si="0"/>
        <v xml:space="preserve"> </v>
      </c>
      <c r="E32" s="110">
        <v>1.1574074074074073E-5</v>
      </c>
      <c r="F32" s="35" t="e">
        <f t="shared" si="1"/>
        <v>#N/A</v>
      </c>
      <c r="G32" t="str">
        <f>IF((ISERROR((VLOOKUP(B32,Calculation!C$2:C$368,1,FALSE)))),"not entered","")</f>
        <v/>
      </c>
    </row>
    <row r="33" spans="2:7">
      <c r="B33" s="34" t="s">
        <v>8</v>
      </c>
      <c r="C33" s="56" t="str">
        <f t="shared" si="2"/>
        <v xml:space="preserve"> </v>
      </c>
      <c r="D33" s="56" t="str">
        <f t="shared" si="0"/>
        <v xml:space="preserve"> </v>
      </c>
      <c r="E33" s="110">
        <v>1.1574074074074073E-5</v>
      </c>
      <c r="F33" s="35" t="e">
        <f t="shared" si="1"/>
        <v>#N/A</v>
      </c>
      <c r="G33" t="str">
        <f>IF((ISERROR((VLOOKUP(B33,Calculation!C$2:C$368,1,FALSE)))),"not entered","")</f>
        <v/>
      </c>
    </row>
    <row r="34" spans="2:7">
      <c r="B34" s="34" t="s">
        <v>8</v>
      </c>
      <c r="C34" s="56" t="str">
        <f t="shared" si="2"/>
        <v xml:space="preserve"> </v>
      </c>
      <c r="D34" s="56" t="str">
        <f t="shared" si="0"/>
        <v xml:space="preserve"> </v>
      </c>
      <c r="E34" s="110">
        <v>1.1574074074074073E-5</v>
      </c>
      <c r="F34" s="35" t="e">
        <f t="shared" si="1"/>
        <v>#N/A</v>
      </c>
      <c r="G34" t="str">
        <f>IF((ISERROR((VLOOKUP(B34,Calculation!C$2:C$368,1,FALSE)))),"not entered","")</f>
        <v/>
      </c>
    </row>
    <row r="35" spans="2:7">
      <c r="B35" s="34" t="s">
        <v>8</v>
      </c>
      <c r="C35" s="56" t="str">
        <f t="shared" si="2"/>
        <v xml:space="preserve"> </v>
      </c>
      <c r="D35" s="56" t="str">
        <f t="shared" si="0"/>
        <v xml:space="preserve"> </v>
      </c>
      <c r="E35" s="110">
        <v>1.1574074074074073E-5</v>
      </c>
      <c r="F35" s="35" t="e">
        <f t="shared" si="1"/>
        <v>#N/A</v>
      </c>
      <c r="G35" t="str">
        <f>IF((ISERROR((VLOOKUP(B35,Calculation!C$2:C$368,1,FALSE)))),"not entered","")</f>
        <v/>
      </c>
    </row>
    <row r="36" spans="2:7">
      <c r="B36" s="34" t="s">
        <v>8</v>
      </c>
      <c r="C36" s="56" t="str">
        <f t="shared" si="2"/>
        <v xml:space="preserve"> </v>
      </c>
      <c r="D36" s="56" t="str">
        <f t="shared" si="0"/>
        <v xml:space="preserve"> </v>
      </c>
      <c r="E36" s="110">
        <v>1.1574074074074073E-5</v>
      </c>
      <c r="F36" s="35" t="e">
        <f t="shared" si="1"/>
        <v>#N/A</v>
      </c>
      <c r="G36" t="str">
        <f>IF((ISERROR((VLOOKUP(B36,Calculation!C$2:C$368,1,FALSE)))),"not entered","")</f>
        <v/>
      </c>
    </row>
    <row r="37" spans="2:7">
      <c r="B37" s="34" t="s">
        <v>8</v>
      </c>
      <c r="C37" s="56" t="str">
        <f t="shared" si="2"/>
        <v xml:space="preserve"> </v>
      </c>
      <c r="D37" s="56" t="str">
        <f t="shared" si="0"/>
        <v xml:space="preserve"> </v>
      </c>
      <c r="E37" s="110">
        <v>1.1574074074074073E-5</v>
      </c>
      <c r="F37" s="35" t="e">
        <f t="shared" si="1"/>
        <v>#N/A</v>
      </c>
      <c r="G37" t="str">
        <f>IF((ISERROR((VLOOKUP(B37,Calculation!C$2:C$368,1,FALSE)))),"not entered","")</f>
        <v/>
      </c>
    </row>
    <row r="38" spans="2:7">
      <c r="B38" s="34" t="s">
        <v>8</v>
      </c>
      <c r="C38" s="56" t="str">
        <f t="shared" si="2"/>
        <v xml:space="preserve"> </v>
      </c>
      <c r="D38" s="56" t="str">
        <f t="shared" si="0"/>
        <v xml:space="preserve"> </v>
      </c>
      <c r="E38" s="110">
        <v>1.1574074074074073E-5</v>
      </c>
      <c r="F38" s="35" t="e">
        <f t="shared" si="1"/>
        <v>#N/A</v>
      </c>
      <c r="G38" t="str">
        <f>IF((ISERROR((VLOOKUP(B38,Calculation!C$2:C$368,1,FALSE)))),"not entered","")</f>
        <v/>
      </c>
    </row>
    <row r="39" spans="2:7">
      <c r="B39" s="34" t="s">
        <v>8</v>
      </c>
      <c r="C39" s="56" t="str">
        <f t="shared" si="2"/>
        <v xml:space="preserve"> </v>
      </c>
      <c r="D39" s="56" t="str">
        <f t="shared" si="0"/>
        <v xml:space="preserve"> </v>
      </c>
      <c r="E39" s="110">
        <v>1.1574074074074073E-5</v>
      </c>
      <c r="F39" s="35" t="e">
        <f t="shared" si="1"/>
        <v>#N/A</v>
      </c>
      <c r="G39" t="str">
        <f>IF((ISERROR((VLOOKUP(B39,Calculation!C$2:C$368,1,FALSE)))),"not entered","")</f>
        <v/>
      </c>
    </row>
    <row r="40" spans="2:7">
      <c r="B40" s="34" t="s">
        <v>8</v>
      </c>
      <c r="C40" s="56" t="str">
        <f t="shared" si="2"/>
        <v xml:space="preserve"> </v>
      </c>
      <c r="D40" s="56" t="str">
        <f t="shared" si="0"/>
        <v xml:space="preserve"> </v>
      </c>
      <c r="E40" s="110">
        <v>1.1574074074074073E-5</v>
      </c>
      <c r="F40" s="35" t="e">
        <f t="shared" si="1"/>
        <v>#N/A</v>
      </c>
      <c r="G40" t="str">
        <f>IF((ISERROR((VLOOKUP(B40,Calculation!C$2:C$368,1,FALSE)))),"not entered","")</f>
        <v/>
      </c>
    </row>
    <row r="41" spans="2:7">
      <c r="B41" s="34" t="s">
        <v>8</v>
      </c>
      <c r="C41" s="56" t="str">
        <f t="shared" si="2"/>
        <v xml:space="preserve"> </v>
      </c>
      <c r="D41" s="56" t="str">
        <f t="shared" si="0"/>
        <v xml:space="preserve"> </v>
      </c>
      <c r="E41" s="110">
        <v>1.1574074074074073E-5</v>
      </c>
      <c r="F41" s="35" t="e">
        <f t="shared" si="1"/>
        <v>#N/A</v>
      </c>
      <c r="G41" t="str">
        <f>IF((ISERROR((VLOOKUP(B41,Calculation!C$2:C$368,1,FALSE)))),"not entered","")</f>
        <v/>
      </c>
    </row>
    <row r="42" spans="2:7">
      <c r="B42" s="34" t="s">
        <v>8</v>
      </c>
      <c r="C42" s="56" t="str">
        <f t="shared" si="2"/>
        <v xml:space="preserve"> </v>
      </c>
      <c r="D42" s="56" t="str">
        <f t="shared" si="0"/>
        <v xml:space="preserve"> </v>
      </c>
      <c r="E42" s="110">
        <v>1.1574074074074073E-5</v>
      </c>
      <c r="F42" s="35" t="e">
        <f t="shared" si="1"/>
        <v>#N/A</v>
      </c>
      <c r="G42" t="str">
        <f>IF((ISERROR((VLOOKUP(B42,Calculation!C$2:C$368,1,FALSE)))),"not entered","")</f>
        <v/>
      </c>
    </row>
    <row r="43" spans="2:7">
      <c r="B43" s="34" t="s">
        <v>8</v>
      </c>
      <c r="C43" s="56" t="str">
        <f t="shared" si="2"/>
        <v xml:space="preserve"> </v>
      </c>
      <c r="D43" s="56" t="str">
        <f t="shared" si="0"/>
        <v xml:space="preserve"> </v>
      </c>
      <c r="E43" s="110">
        <v>1.1574074074074073E-5</v>
      </c>
      <c r="F43" s="35" t="e">
        <f t="shared" si="1"/>
        <v>#N/A</v>
      </c>
      <c r="G43" t="str">
        <f>IF((ISERROR((VLOOKUP(B43,Calculation!C$2:C$368,1,FALSE)))),"not entered","")</f>
        <v/>
      </c>
    </row>
    <row r="44" spans="2:7">
      <c r="B44" s="34" t="s">
        <v>8</v>
      </c>
      <c r="C44" s="56" t="str">
        <f t="shared" si="2"/>
        <v xml:space="preserve"> </v>
      </c>
      <c r="D44" s="56" t="str">
        <f t="shared" si="0"/>
        <v xml:space="preserve"> </v>
      </c>
      <c r="E44" s="110">
        <v>1.1574074074074073E-5</v>
      </c>
      <c r="F44" s="35" t="e">
        <f t="shared" si="1"/>
        <v>#N/A</v>
      </c>
      <c r="G44" t="str">
        <f>IF((ISERROR((VLOOKUP(B44,Calculation!C$2:C$368,1,FALSE)))),"not entered","")</f>
        <v/>
      </c>
    </row>
    <row r="45" spans="2:7">
      <c r="B45" s="34" t="s">
        <v>8</v>
      </c>
      <c r="C45" s="56" t="str">
        <f t="shared" si="2"/>
        <v xml:space="preserve"> </v>
      </c>
      <c r="D45" s="56" t="str">
        <f t="shared" si="0"/>
        <v xml:space="preserve"> </v>
      </c>
      <c r="E45" s="110">
        <v>1.1574074074074073E-5</v>
      </c>
      <c r="F45" s="35" t="e">
        <f t="shared" si="1"/>
        <v>#N/A</v>
      </c>
      <c r="G45" t="str">
        <f>IF((ISERROR((VLOOKUP(B45,Calculation!C$2:C$368,1,FALSE)))),"not entered","")</f>
        <v/>
      </c>
    </row>
    <row r="46" spans="2:7">
      <c r="B46" s="34" t="s">
        <v>8</v>
      </c>
      <c r="C46" s="56" t="str">
        <f t="shared" si="2"/>
        <v xml:space="preserve"> </v>
      </c>
      <c r="D46" s="56" t="str">
        <f t="shared" si="0"/>
        <v xml:space="preserve"> </v>
      </c>
      <c r="E46" s="110">
        <v>1.1574074074074073E-5</v>
      </c>
      <c r="F46" s="35" t="e">
        <f t="shared" si="1"/>
        <v>#N/A</v>
      </c>
      <c r="G46" t="str">
        <f>IF((ISERROR((VLOOKUP(B46,Calculation!C$2:C$368,1,FALSE)))),"not entered","")</f>
        <v/>
      </c>
    </row>
    <row r="47" spans="2:7">
      <c r="B47" s="34" t="s">
        <v>8</v>
      </c>
      <c r="C47" s="56" t="str">
        <f t="shared" si="2"/>
        <v xml:space="preserve"> </v>
      </c>
      <c r="D47" s="56" t="str">
        <f t="shared" si="0"/>
        <v xml:space="preserve"> </v>
      </c>
      <c r="E47" s="110">
        <v>1.1574074074074073E-5</v>
      </c>
      <c r="F47" s="35" t="e">
        <f t="shared" si="1"/>
        <v>#N/A</v>
      </c>
      <c r="G47" t="str">
        <f>IF((ISERROR((VLOOKUP(B47,Calculation!C$2:C$368,1,FALSE)))),"not entered","")</f>
        <v/>
      </c>
    </row>
    <row r="48" spans="2:7">
      <c r="B48" s="34" t="s">
        <v>8</v>
      </c>
      <c r="C48" s="56" t="str">
        <f t="shared" si="2"/>
        <v xml:space="preserve"> </v>
      </c>
      <c r="D48" s="56" t="str">
        <f t="shared" si="0"/>
        <v xml:space="preserve"> </v>
      </c>
      <c r="E48" s="110">
        <v>1.1574074074074073E-5</v>
      </c>
      <c r="F48" s="35" t="e">
        <f t="shared" si="1"/>
        <v>#N/A</v>
      </c>
      <c r="G48" t="str">
        <f>IF((ISERROR((VLOOKUP(B48,Calculation!C$2:C$368,1,FALSE)))),"not entered","")</f>
        <v/>
      </c>
    </row>
    <row r="49" spans="2:7">
      <c r="B49" s="34" t="s">
        <v>8</v>
      </c>
      <c r="C49" s="56" t="str">
        <f t="shared" si="2"/>
        <v xml:space="preserve"> </v>
      </c>
      <c r="D49" s="56" t="str">
        <f t="shared" si="0"/>
        <v xml:space="preserve"> </v>
      </c>
      <c r="E49" s="110">
        <v>1.1574074074074073E-5</v>
      </c>
      <c r="F49" s="35" t="e">
        <f t="shared" si="1"/>
        <v>#N/A</v>
      </c>
      <c r="G49" t="str">
        <f>IF((ISERROR((VLOOKUP(B49,Calculation!C$2:C$368,1,FALSE)))),"not entered","")</f>
        <v/>
      </c>
    </row>
    <row r="50" spans="2:7">
      <c r="B50" s="34" t="s">
        <v>8</v>
      </c>
      <c r="C50" s="56" t="str">
        <f t="shared" si="2"/>
        <v xml:space="preserve"> </v>
      </c>
      <c r="D50" s="56" t="str">
        <f t="shared" si="0"/>
        <v xml:space="preserve"> </v>
      </c>
      <c r="E50" s="110">
        <v>1.1574074074074073E-5</v>
      </c>
      <c r="F50" s="35" t="e">
        <f t="shared" si="1"/>
        <v>#N/A</v>
      </c>
      <c r="G50" t="str">
        <f>IF((ISERROR((VLOOKUP(B50,Calculation!C$2:C$368,1,FALSE)))),"not entered","")</f>
        <v/>
      </c>
    </row>
    <row r="51" spans="2:7">
      <c r="B51" s="34" t="s">
        <v>8</v>
      </c>
      <c r="C51" s="56" t="str">
        <f t="shared" si="2"/>
        <v xml:space="preserve"> </v>
      </c>
      <c r="D51" s="56" t="str">
        <f t="shared" si="0"/>
        <v xml:space="preserve"> </v>
      </c>
      <c r="E51" s="110">
        <v>1.1574074074074073E-5</v>
      </c>
      <c r="F51" s="35" t="e">
        <f t="shared" si="1"/>
        <v>#N/A</v>
      </c>
      <c r="G51" t="str">
        <f>IF((ISERROR((VLOOKUP(B51,Calculation!C$2:C$368,1,FALSE)))),"not entered","")</f>
        <v/>
      </c>
    </row>
    <row r="52" spans="2:7">
      <c r="B52" s="34" t="s">
        <v>8</v>
      </c>
      <c r="C52" s="56" t="str">
        <f t="shared" si="2"/>
        <v xml:space="preserve"> </v>
      </c>
      <c r="D52" s="56" t="str">
        <f t="shared" si="0"/>
        <v xml:space="preserve"> </v>
      </c>
      <c r="E52" s="110">
        <v>1.1574074074074073E-5</v>
      </c>
      <c r="F52" s="35" t="e">
        <f t="shared" si="1"/>
        <v>#N/A</v>
      </c>
      <c r="G52" t="str">
        <f>IF((ISERROR((VLOOKUP(B52,Calculation!C$2:C$368,1,FALSE)))),"not entered","")</f>
        <v/>
      </c>
    </row>
    <row r="53" spans="2:7">
      <c r="B53" s="34" t="s">
        <v>8</v>
      </c>
      <c r="C53" s="56" t="str">
        <f t="shared" si="2"/>
        <v xml:space="preserve"> </v>
      </c>
      <c r="D53" s="56" t="str">
        <f t="shared" si="0"/>
        <v xml:space="preserve"> </v>
      </c>
      <c r="E53" s="110">
        <v>1.1574074074074073E-5</v>
      </c>
      <c r="F53" s="35" t="e">
        <f t="shared" si="1"/>
        <v>#N/A</v>
      </c>
      <c r="G53" t="str">
        <f>IF((ISERROR((VLOOKUP(B53,Calculation!C$2:C$368,1,FALSE)))),"not entered","")</f>
        <v/>
      </c>
    </row>
    <row r="54" spans="2:7">
      <c r="B54" s="34" t="s">
        <v>8</v>
      </c>
      <c r="C54" s="56" t="str">
        <f t="shared" si="2"/>
        <v xml:space="preserve"> </v>
      </c>
      <c r="D54" s="56" t="str">
        <f t="shared" si="0"/>
        <v xml:space="preserve"> </v>
      </c>
      <c r="E54" s="110">
        <v>1.1574074074074073E-5</v>
      </c>
      <c r="F54" s="35" t="e">
        <f t="shared" si="1"/>
        <v>#N/A</v>
      </c>
      <c r="G54" t="str">
        <f>IF((ISERROR((VLOOKUP(B54,Calculation!C$2:C$368,1,FALSE)))),"not entered","")</f>
        <v/>
      </c>
    </row>
    <row r="55" spans="2:7">
      <c r="B55" s="34" t="s">
        <v>8</v>
      </c>
      <c r="C55" s="56" t="str">
        <f t="shared" si="2"/>
        <v xml:space="preserve"> </v>
      </c>
      <c r="D55" s="56" t="str">
        <f t="shared" si="0"/>
        <v xml:space="preserve"> </v>
      </c>
      <c r="E55" s="110">
        <v>1.1574074074074073E-5</v>
      </c>
      <c r="F55" s="35" t="e">
        <f t="shared" si="1"/>
        <v>#N/A</v>
      </c>
      <c r="G55" t="str">
        <f>IF((ISERROR((VLOOKUP(B55,Calculation!C$2:C$368,1,FALSE)))),"not entered","")</f>
        <v/>
      </c>
    </row>
    <row r="56" spans="2:7">
      <c r="B56" s="34" t="s">
        <v>8</v>
      </c>
      <c r="C56" s="56" t="str">
        <f t="shared" si="2"/>
        <v xml:space="preserve"> </v>
      </c>
      <c r="D56" s="56" t="str">
        <f t="shared" si="0"/>
        <v xml:space="preserve"> </v>
      </c>
      <c r="E56" s="110">
        <v>1.1574074074074073E-5</v>
      </c>
      <c r="F56" s="35" t="e">
        <f t="shared" si="1"/>
        <v>#N/A</v>
      </c>
      <c r="G56" t="str">
        <f>IF((ISERROR((VLOOKUP(B56,Calculation!C$2:C$368,1,FALSE)))),"not entered","")</f>
        <v/>
      </c>
    </row>
    <row r="57" spans="2:7">
      <c r="B57" s="34" t="s">
        <v>8</v>
      </c>
      <c r="C57" s="56" t="str">
        <f t="shared" si="2"/>
        <v xml:space="preserve"> </v>
      </c>
      <c r="D57" s="56" t="str">
        <f t="shared" si="0"/>
        <v xml:space="preserve"> </v>
      </c>
      <c r="E57" s="110">
        <v>1.1574074074074073E-5</v>
      </c>
      <c r="F57" s="35" t="e">
        <f t="shared" si="1"/>
        <v>#N/A</v>
      </c>
      <c r="G57" t="str">
        <f>IF((ISERROR((VLOOKUP(B57,Calculation!C$2:C$368,1,FALSE)))),"not entered","")</f>
        <v/>
      </c>
    </row>
    <row r="58" spans="2:7">
      <c r="B58" s="34" t="s">
        <v>8</v>
      </c>
      <c r="C58" s="56" t="str">
        <f t="shared" si="2"/>
        <v xml:space="preserve"> </v>
      </c>
      <c r="D58" s="56" t="str">
        <f t="shared" si="0"/>
        <v xml:space="preserve"> </v>
      </c>
      <c r="E58" s="110">
        <v>1.1574074074074073E-5</v>
      </c>
      <c r="F58" s="35" t="e">
        <f t="shared" si="1"/>
        <v>#N/A</v>
      </c>
      <c r="G58" t="str">
        <f>IF((ISERROR((VLOOKUP(B58,Calculation!C$2:C$368,1,FALSE)))),"not entered","")</f>
        <v/>
      </c>
    </row>
    <row r="59" spans="2:7">
      <c r="B59" s="34" t="s">
        <v>8</v>
      </c>
      <c r="C59" s="56" t="str">
        <f t="shared" si="2"/>
        <v xml:space="preserve"> </v>
      </c>
      <c r="D59" s="56" t="str">
        <f t="shared" si="0"/>
        <v xml:space="preserve"> </v>
      </c>
      <c r="E59" s="110">
        <v>1.1574074074074073E-5</v>
      </c>
      <c r="F59" s="35" t="e">
        <f t="shared" si="1"/>
        <v>#N/A</v>
      </c>
      <c r="G59" t="str">
        <f>IF((ISERROR((VLOOKUP(B59,Calculation!C$2:C$368,1,FALSE)))),"not entered","")</f>
        <v/>
      </c>
    </row>
    <row r="60" spans="2:7">
      <c r="B60" s="34" t="s">
        <v>8</v>
      </c>
      <c r="C60" s="56" t="str">
        <f t="shared" si="2"/>
        <v xml:space="preserve"> </v>
      </c>
      <c r="D60" s="56" t="str">
        <f t="shared" si="0"/>
        <v xml:space="preserve"> </v>
      </c>
      <c r="E60" s="110">
        <v>1.1574074074074073E-5</v>
      </c>
      <c r="F60" s="35" t="e">
        <f t="shared" si="1"/>
        <v>#N/A</v>
      </c>
      <c r="G60" t="str">
        <f>IF((ISERROR((VLOOKUP(B60,Calculation!C$2:C$368,1,FALSE)))),"not entered","")</f>
        <v/>
      </c>
    </row>
    <row r="61" spans="2:7">
      <c r="B61" s="34" t="s">
        <v>8</v>
      </c>
      <c r="C61" s="56" t="str">
        <f t="shared" si="2"/>
        <v xml:space="preserve"> </v>
      </c>
      <c r="D61" s="56" t="str">
        <f t="shared" si="0"/>
        <v xml:space="preserve"> </v>
      </c>
      <c r="E61" s="110">
        <v>1.1574074074074073E-5</v>
      </c>
      <c r="F61" s="35" t="e">
        <f t="shared" si="1"/>
        <v>#N/A</v>
      </c>
      <c r="G61" t="str">
        <f>IF((ISERROR((VLOOKUP(B61,Calculation!C$2:C$368,1,FALSE)))),"not entered","")</f>
        <v/>
      </c>
    </row>
    <row r="62" spans="2:7">
      <c r="B62" s="34" t="s">
        <v>8</v>
      </c>
      <c r="C62" s="56" t="str">
        <f t="shared" si="2"/>
        <v xml:space="preserve"> </v>
      </c>
      <c r="D62" s="56" t="str">
        <f t="shared" si="0"/>
        <v xml:space="preserve"> </v>
      </c>
      <c r="E62" s="110">
        <v>1.1574074074074073E-5</v>
      </c>
      <c r="F62" s="35" t="e">
        <f t="shared" si="1"/>
        <v>#N/A</v>
      </c>
      <c r="G62" t="str">
        <f>IF((ISERROR((VLOOKUP(B62,Calculation!C$2:C$368,1,FALSE)))),"not entered","")</f>
        <v/>
      </c>
    </row>
    <row r="63" spans="2:7">
      <c r="B63" s="34" t="s">
        <v>8</v>
      </c>
      <c r="C63" s="56" t="str">
        <f t="shared" si="2"/>
        <v xml:space="preserve"> </v>
      </c>
      <c r="D63" s="56" t="str">
        <f t="shared" si="0"/>
        <v xml:space="preserve"> </v>
      </c>
      <c r="E63" s="110">
        <v>1.1574074074074073E-5</v>
      </c>
      <c r="F63" s="35" t="e">
        <f t="shared" si="1"/>
        <v>#N/A</v>
      </c>
      <c r="G63" t="str">
        <f>IF((ISERROR((VLOOKUP(B63,Calculation!C$2:C$368,1,FALSE)))),"not entered","")</f>
        <v/>
      </c>
    </row>
    <row r="64" spans="2:7">
      <c r="B64" s="34" t="s">
        <v>8</v>
      </c>
      <c r="C64" s="56" t="str">
        <f t="shared" si="2"/>
        <v xml:space="preserve"> </v>
      </c>
      <c r="D64" s="56" t="str">
        <f t="shared" si="0"/>
        <v xml:space="preserve"> </v>
      </c>
      <c r="E64" s="110">
        <v>1.1574074074074073E-5</v>
      </c>
      <c r="F64" s="35" t="e">
        <f t="shared" si="1"/>
        <v>#N/A</v>
      </c>
      <c r="G64" t="str">
        <f>IF((ISERROR((VLOOKUP(B64,Calculation!C$2:C$368,1,FALSE)))),"not entered","")</f>
        <v/>
      </c>
    </row>
    <row r="65" spans="2:7">
      <c r="B65" s="34" t="s">
        <v>8</v>
      </c>
      <c r="C65" s="56" t="str">
        <f t="shared" si="2"/>
        <v xml:space="preserve"> </v>
      </c>
      <c r="D65" s="56" t="str">
        <f t="shared" si="0"/>
        <v xml:space="preserve"> </v>
      </c>
      <c r="E65" s="110">
        <v>1.1574074074074073E-5</v>
      </c>
      <c r="F65" s="35" t="e">
        <f t="shared" si="1"/>
        <v>#N/A</v>
      </c>
      <c r="G65" t="str">
        <f>IF((ISERROR((VLOOKUP(B65,Calculation!C$2:C$368,1,FALSE)))),"not entered","")</f>
        <v/>
      </c>
    </row>
    <row r="66" spans="2:7">
      <c r="B66" s="34" t="s">
        <v>8</v>
      </c>
      <c r="C66" s="56" t="str">
        <f t="shared" si="2"/>
        <v xml:space="preserve"> </v>
      </c>
      <c r="D66" s="56" t="str">
        <f t="shared" si="0"/>
        <v xml:space="preserve"> </v>
      </c>
      <c r="E66" s="110">
        <v>1.1574074074074073E-5</v>
      </c>
      <c r="F66" s="35" t="e">
        <f t="shared" si="1"/>
        <v>#N/A</v>
      </c>
      <c r="G66" t="str">
        <f>IF((ISERROR((VLOOKUP(B66,Calculation!C$2:C$368,1,FALSE)))),"not entered","")</f>
        <v/>
      </c>
    </row>
    <row r="67" spans="2:7">
      <c r="B67" s="34" t="s">
        <v>8</v>
      </c>
      <c r="C67" s="56" t="str">
        <f t="shared" si="2"/>
        <v xml:space="preserve"> </v>
      </c>
      <c r="D67" s="56" t="str">
        <f t="shared" si="0"/>
        <v xml:space="preserve"> </v>
      </c>
      <c r="E67" s="110">
        <v>1.1574074074074073E-5</v>
      </c>
      <c r="F67" s="35" t="e">
        <f t="shared" si="1"/>
        <v>#N/A</v>
      </c>
      <c r="G67" t="str">
        <f>IF((ISERROR((VLOOKUP(B67,Calculation!C$2:C$368,1,FALSE)))),"not entered","")</f>
        <v/>
      </c>
    </row>
    <row r="68" spans="2:7">
      <c r="B68" s="34" t="s">
        <v>8</v>
      </c>
      <c r="C68" s="56" t="str">
        <f t="shared" si="2"/>
        <v xml:space="preserve"> </v>
      </c>
      <c r="D68" s="56" t="str">
        <f t="shared" si="0"/>
        <v xml:space="preserve"> </v>
      </c>
      <c r="E68" s="110">
        <v>1.1574074074074073E-5</v>
      </c>
      <c r="F68" s="35" t="e">
        <f t="shared" si="1"/>
        <v>#N/A</v>
      </c>
      <c r="G68" t="str">
        <f>IF((ISERROR((VLOOKUP(B68,Calculation!C$2:C$368,1,FALSE)))),"not entered","")</f>
        <v/>
      </c>
    </row>
    <row r="69" spans="2:7">
      <c r="B69" s="34" t="s">
        <v>8</v>
      </c>
      <c r="C69" s="56" t="str">
        <f t="shared" si="2"/>
        <v xml:space="preserve"> </v>
      </c>
      <c r="D69" s="56" t="str">
        <f t="shared" si="0"/>
        <v xml:space="preserve"> </v>
      </c>
      <c r="E69" s="110">
        <v>1.1574074074074073E-5</v>
      </c>
      <c r="F69" s="35" t="e">
        <f t="shared" si="1"/>
        <v>#N/A</v>
      </c>
      <c r="G69" t="str">
        <f>IF((ISERROR((VLOOKUP(B69,Calculation!C$2:C$368,1,FALSE)))),"not entered","")</f>
        <v/>
      </c>
    </row>
    <row r="70" spans="2:7">
      <c r="B70" s="34" t="s">
        <v>8</v>
      </c>
      <c r="C70" s="56" t="str">
        <f t="shared" si="2"/>
        <v xml:space="preserve"> </v>
      </c>
      <c r="D70" s="56" t="str">
        <f t="shared" ref="D70:D133" si="3">VLOOKUP(B70,name,2,FALSE)</f>
        <v xml:space="preserve"> </v>
      </c>
      <c r="E70" s="110">
        <v>1.1574074074074073E-5</v>
      </c>
      <c r="F70" s="35" t="e">
        <f t="shared" ref="F70:F133" si="4">(VLOOKUP(C70,C$4:E$5,3,FALSE))/(E70/10000)</f>
        <v>#N/A</v>
      </c>
      <c r="G70" t="str">
        <f>IF((ISERROR((VLOOKUP(B70,Calculation!C$2:C$368,1,FALSE)))),"not entered","")</f>
        <v/>
      </c>
    </row>
    <row r="71" spans="2:7">
      <c r="B71" s="34" t="s">
        <v>8</v>
      </c>
      <c r="C71" s="56" t="str">
        <f t="shared" si="2"/>
        <v xml:space="preserve"> </v>
      </c>
      <c r="D71" s="56" t="str">
        <f t="shared" si="3"/>
        <v xml:space="preserve"> </v>
      </c>
      <c r="E71" s="110">
        <v>1.1574074074074073E-5</v>
      </c>
      <c r="F71" s="35" t="e">
        <f t="shared" si="4"/>
        <v>#N/A</v>
      </c>
      <c r="G71" t="str">
        <f>IF((ISERROR((VLOOKUP(B71,Calculation!C$2:C$368,1,FALSE)))),"not entered","")</f>
        <v/>
      </c>
    </row>
    <row r="72" spans="2:7">
      <c r="B72" s="34" t="s">
        <v>8</v>
      </c>
      <c r="C72" s="56" t="str">
        <f t="shared" si="2"/>
        <v xml:space="preserve"> </v>
      </c>
      <c r="D72" s="56" t="str">
        <f t="shared" si="3"/>
        <v xml:space="preserve"> </v>
      </c>
      <c r="E72" s="110">
        <v>1.1574074074074073E-5</v>
      </c>
      <c r="F72" s="35" t="e">
        <f t="shared" si="4"/>
        <v>#N/A</v>
      </c>
      <c r="G72" t="str">
        <f>IF((ISERROR((VLOOKUP(B72,Calculation!C$2:C$368,1,FALSE)))),"not entered","")</f>
        <v/>
      </c>
    </row>
    <row r="73" spans="2:7">
      <c r="B73" s="34" t="s">
        <v>8</v>
      </c>
      <c r="C73" s="56" t="str">
        <f t="shared" si="2"/>
        <v xml:space="preserve"> </v>
      </c>
      <c r="D73" s="56" t="str">
        <f t="shared" si="3"/>
        <v xml:space="preserve"> </v>
      </c>
      <c r="E73" s="110">
        <v>1.1574074074074073E-5</v>
      </c>
      <c r="F73" s="35" t="e">
        <f t="shared" si="4"/>
        <v>#N/A</v>
      </c>
      <c r="G73" t="str">
        <f>IF((ISERROR((VLOOKUP(B73,Calculation!C$2:C$368,1,FALSE)))),"not entered","")</f>
        <v/>
      </c>
    </row>
    <row r="74" spans="2:7">
      <c r="B74" s="34" t="s">
        <v>8</v>
      </c>
      <c r="C74" s="56" t="str">
        <f t="shared" si="2"/>
        <v xml:space="preserve"> </v>
      </c>
      <c r="D74" s="56" t="str">
        <f t="shared" si="3"/>
        <v xml:space="preserve"> </v>
      </c>
      <c r="E74" s="110">
        <v>1.1574074074074073E-5</v>
      </c>
      <c r="F74" s="35" t="e">
        <f t="shared" si="4"/>
        <v>#N/A</v>
      </c>
      <c r="G74" t="str">
        <f>IF((ISERROR((VLOOKUP(B74,Calculation!C$2:C$368,1,FALSE)))),"not entered","")</f>
        <v/>
      </c>
    </row>
    <row r="75" spans="2:7">
      <c r="B75" s="34" t="s">
        <v>8</v>
      </c>
      <c r="C75" s="56" t="str">
        <f t="shared" ref="C75:C138" si="5">VLOOKUP(B75,name,3,FALSE)</f>
        <v xml:space="preserve"> </v>
      </c>
      <c r="D75" s="56" t="str">
        <f t="shared" si="3"/>
        <v xml:space="preserve"> </v>
      </c>
      <c r="E75" s="110">
        <v>1.1574074074074073E-5</v>
      </c>
      <c r="F75" s="35" t="e">
        <f t="shared" si="4"/>
        <v>#N/A</v>
      </c>
      <c r="G75" t="str">
        <f>IF((ISERROR((VLOOKUP(B75,Calculation!C$2:C$368,1,FALSE)))),"not entered","")</f>
        <v/>
      </c>
    </row>
    <row r="76" spans="2:7">
      <c r="B76" s="34" t="s">
        <v>8</v>
      </c>
      <c r="C76" s="56" t="str">
        <f t="shared" si="5"/>
        <v xml:space="preserve"> </v>
      </c>
      <c r="D76" s="56" t="str">
        <f t="shared" si="3"/>
        <v xml:space="preserve"> </v>
      </c>
      <c r="E76" s="110">
        <v>1.1574074074074073E-5</v>
      </c>
      <c r="F76" s="35" t="e">
        <f t="shared" si="4"/>
        <v>#N/A</v>
      </c>
      <c r="G76" t="str">
        <f>IF((ISERROR((VLOOKUP(B76,Calculation!C$2:C$368,1,FALSE)))),"not entered","")</f>
        <v/>
      </c>
    </row>
    <row r="77" spans="2:7">
      <c r="B77" s="34" t="s">
        <v>8</v>
      </c>
      <c r="C77" s="56" t="str">
        <f t="shared" si="5"/>
        <v xml:space="preserve"> </v>
      </c>
      <c r="D77" s="56" t="str">
        <f t="shared" si="3"/>
        <v xml:space="preserve"> </v>
      </c>
      <c r="E77" s="110">
        <v>1.1574074074074073E-5</v>
      </c>
      <c r="F77" s="35" t="e">
        <f t="shared" si="4"/>
        <v>#N/A</v>
      </c>
      <c r="G77" t="str">
        <f>IF((ISERROR((VLOOKUP(B77,Calculation!C$2:C$368,1,FALSE)))),"not entered","")</f>
        <v/>
      </c>
    </row>
    <row r="78" spans="2:7">
      <c r="B78" s="34" t="s">
        <v>8</v>
      </c>
      <c r="C78" s="56" t="str">
        <f t="shared" si="5"/>
        <v xml:space="preserve"> </v>
      </c>
      <c r="D78" s="56" t="str">
        <f t="shared" si="3"/>
        <v xml:space="preserve"> </v>
      </c>
      <c r="E78" s="110">
        <v>1.1574074074074073E-5</v>
      </c>
      <c r="F78" s="35" t="e">
        <f t="shared" si="4"/>
        <v>#N/A</v>
      </c>
      <c r="G78" t="str">
        <f>IF((ISERROR((VLOOKUP(B78,Calculation!C$2:C$368,1,FALSE)))),"not entered","")</f>
        <v/>
      </c>
    </row>
    <row r="79" spans="2:7">
      <c r="B79" s="34" t="s">
        <v>8</v>
      </c>
      <c r="C79" s="56" t="str">
        <f t="shared" si="5"/>
        <v xml:space="preserve"> </v>
      </c>
      <c r="D79" s="56" t="str">
        <f t="shared" si="3"/>
        <v xml:space="preserve"> </v>
      </c>
      <c r="E79" s="110">
        <v>1.1574074074074073E-5</v>
      </c>
      <c r="F79" s="35" t="e">
        <f t="shared" si="4"/>
        <v>#N/A</v>
      </c>
      <c r="G79" t="str">
        <f>IF((ISERROR((VLOOKUP(B79,Calculation!C$2:C$368,1,FALSE)))),"not entered","")</f>
        <v/>
      </c>
    </row>
    <row r="80" spans="2:7">
      <c r="B80" s="34" t="s">
        <v>8</v>
      </c>
      <c r="C80" s="56" t="str">
        <f t="shared" si="5"/>
        <v xml:space="preserve"> </v>
      </c>
      <c r="D80" s="56" t="str">
        <f t="shared" si="3"/>
        <v xml:space="preserve"> </v>
      </c>
      <c r="E80" s="110">
        <v>1.1574074074074073E-5</v>
      </c>
      <c r="F80" s="35" t="e">
        <f t="shared" si="4"/>
        <v>#N/A</v>
      </c>
      <c r="G80" t="str">
        <f>IF((ISERROR((VLOOKUP(B80,Calculation!C$2:C$368,1,FALSE)))),"not entered","")</f>
        <v/>
      </c>
    </row>
    <row r="81" spans="2:7">
      <c r="B81" s="34" t="s">
        <v>8</v>
      </c>
      <c r="C81" s="56" t="str">
        <f t="shared" si="5"/>
        <v xml:space="preserve"> </v>
      </c>
      <c r="D81" s="56" t="str">
        <f t="shared" si="3"/>
        <v xml:space="preserve"> </v>
      </c>
      <c r="E81" s="110">
        <v>1.1574074074074073E-5</v>
      </c>
      <c r="F81" s="35" t="e">
        <f t="shared" si="4"/>
        <v>#N/A</v>
      </c>
      <c r="G81" t="str">
        <f>IF((ISERROR((VLOOKUP(B81,Calculation!C$2:C$368,1,FALSE)))),"not entered","")</f>
        <v/>
      </c>
    </row>
    <row r="82" spans="2:7">
      <c r="B82" s="34" t="s">
        <v>8</v>
      </c>
      <c r="C82" s="56" t="str">
        <f t="shared" si="5"/>
        <v xml:space="preserve"> </v>
      </c>
      <c r="D82" s="56" t="str">
        <f t="shared" si="3"/>
        <v xml:space="preserve"> </v>
      </c>
      <c r="E82" s="110">
        <v>1.1574074074074073E-5</v>
      </c>
      <c r="F82" s="35" t="e">
        <f t="shared" si="4"/>
        <v>#N/A</v>
      </c>
      <c r="G82" t="str">
        <f>IF((ISERROR((VLOOKUP(B82,Calculation!C$2:C$368,1,FALSE)))),"not entered","")</f>
        <v/>
      </c>
    </row>
    <row r="83" spans="2:7">
      <c r="B83" s="34" t="s">
        <v>8</v>
      </c>
      <c r="C83" s="56" t="str">
        <f t="shared" si="5"/>
        <v xml:space="preserve"> </v>
      </c>
      <c r="D83" s="56" t="str">
        <f t="shared" si="3"/>
        <v xml:space="preserve"> </v>
      </c>
      <c r="E83" s="110">
        <v>1.1574074074074073E-5</v>
      </c>
      <c r="F83" s="35" t="e">
        <f t="shared" si="4"/>
        <v>#N/A</v>
      </c>
      <c r="G83" t="str">
        <f>IF((ISERROR((VLOOKUP(B83,Calculation!C$2:C$368,1,FALSE)))),"not entered","")</f>
        <v/>
      </c>
    </row>
    <row r="84" spans="2:7">
      <c r="B84" s="34" t="s">
        <v>8</v>
      </c>
      <c r="C84" s="56" t="str">
        <f t="shared" si="5"/>
        <v xml:space="preserve"> </v>
      </c>
      <c r="D84" s="56" t="str">
        <f t="shared" si="3"/>
        <v xml:space="preserve"> </v>
      </c>
      <c r="E84" s="110">
        <v>1.1574074074074073E-5</v>
      </c>
      <c r="F84" s="35" t="e">
        <f t="shared" si="4"/>
        <v>#N/A</v>
      </c>
      <c r="G84" t="str">
        <f>IF((ISERROR((VLOOKUP(B84,Calculation!C$2:C$368,1,FALSE)))),"not entered","")</f>
        <v/>
      </c>
    </row>
    <row r="85" spans="2:7">
      <c r="B85" s="34" t="s">
        <v>8</v>
      </c>
      <c r="C85" s="56" t="str">
        <f t="shared" si="5"/>
        <v xml:space="preserve"> </v>
      </c>
      <c r="D85" s="56" t="str">
        <f t="shared" si="3"/>
        <v xml:space="preserve"> </v>
      </c>
      <c r="E85" s="110">
        <v>1.1574074074074073E-5</v>
      </c>
      <c r="F85" s="35" t="e">
        <f t="shared" si="4"/>
        <v>#N/A</v>
      </c>
      <c r="G85" t="str">
        <f>IF((ISERROR((VLOOKUP(B85,Calculation!C$2:C$368,1,FALSE)))),"not entered","")</f>
        <v/>
      </c>
    </row>
    <row r="86" spans="2:7">
      <c r="B86" s="34" t="s">
        <v>8</v>
      </c>
      <c r="C86" s="56" t="str">
        <f t="shared" si="5"/>
        <v xml:space="preserve"> </v>
      </c>
      <c r="D86" s="56" t="str">
        <f t="shared" si="3"/>
        <v xml:space="preserve"> </v>
      </c>
      <c r="E86" s="110">
        <v>1.1574074074074073E-5</v>
      </c>
      <c r="F86" s="35" t="e">
        <f t="shared" si="4"/>
        <v>#N/A</v>
      </c>
      <c r="G86" t="str">
        <f>IF((ISERROR((VLOOKUP(B86,Calculation!C$2:C$368,1,FALSE)))),"not entered","")</f>
        <v/>
      </c>
    </row>
    <row r="87" spans="2:7">
      <c r="B87" s="34" t="s">
        <v>8</v>
      </c>
      <c r="C87" s="56" t="str">
        <f t="shared" si="5"/>
        <v xml:space="preserve"> </v>
      </c>
      <c r="D87" s="56" t="str">
        <f t="shared" si="3"/>
        <v xml:space="preserve"> </v>
      </c>
      <c r="E87" s="110">
        <v>1.1574074074074073E-5</v>
      </c>
      <c r="F87" s="35" t="e">
        <f t="shared" si="4"/>
        <v>#N/A</v>
      </c>
      <c r="G87" t="str">
        <f>IF((ISERROR((VLOOKUP(B87,Calculation!C$2:C$368,1,FALSE)))),"not entered","")</f>
        <v/>
      </c>
    </row>
    <row r="88" spans="2:7">
      <c r="B88" s="34" t="s">
        <v>8</v>
      </c>
      <c r="C88" s="56" t="str">
        <f t="shared" si="5"/>
        <v xml:space="preserve"> </v>
      </c>
      <c r="D88" s="56" t="str">
        <f t="shared" si="3"/>
        <v xml:space="preserve"> </v>
      </c>
      <c r="E88" s="110">
        <v>1.1574074074074073E-5</v>
      </c>
      <c r="F88" s="35" t="e">
        <f t="shared" si="4"/>
        <v>#N/A</v>
      </c>
      <c r="G88" t="str">
        <f>IF((ISERROR((VLOOKUP(B88,Calculation!C$2:C$368,1,FALSE)))),"not entered","")</f>
        <v/>
      </c>
    </row>
    <row r="89" spans="2:7">
      <c r="B89" s="34" t="s">
        <v>8</v>
      </c>
      <c r="C89" s="56" t="str">
        <f t="shared" si="5"/>
        <v xml:space="preserve"> </v>
      </c>
      <c r="D89" s="56" t="str">
        <f t="shared" si="3"/>
        <v xml:space="preserve"> </v>
      </c>
      <c r="E89" s="110">
        <v>1.1574074074074073E-5</v>
      </c>
      <c r="F89" s="35" t="e">
        <f t="shared" si="4"/>
        <v>#N/A</v>
      </c>
      <c r="G89" t="str">
        <f>IF((ISERROR((VLOOKUP(B89,Calculation!C$2:C$368,1,FALSE)))),"not entered","")</f>
        <v/>
      </c>
    </row>
    <row r="90" spans="2:7">
      <c r="B90" s="34" t="s">
        <v>8</v>
      </c>
      <c r="C90" s="56" t="str">
        <f t="shared" si="5"/>
        <v xml:space="preserve"> </v>
      </c>
      <c r="D90" s="56" t="str">
        <f t="shared" si="3"/>
        <v xml:space="preserve"> </v>
      </c>
      <c r="E90" s="110">
        <v>1.1574074074074073E-5</v>
      </c>
      <c r="F90" s="35" t="e">
        <f t="shared" si="4"/>
        <v>#N/A</v>
      </c>
      <c r="G90" t="str">
        <f>IF((ISERROR((VLOOKUP(B90,Calculation!C$2:C$368,1,FALSE)))),"not entered","")</f>
        <v/>
      </c>
    </row>
    <row r="91" spans="2:7">
      <c r="B91" s="34" t="s">
        <v>8</v>
      </c>
      <c r="C91" s="56" t="str">
        <f t="shared" si="5"/>
        <v xml:space="preserve"> </v>
      </c>
      <c r="D91" s="56" t="str">
        <f t="shared" si="3"/>
        <v xml:space="preserve"> </v>
      </c>
      <c r="E91" s="110">
        <v>1.1574074074074073E-5</v>
      </c>
      <c r="F91" s="35" t="e">
        <f t="shared" si="4"/>
        <v>#N/A</v>
      </c>
      <c r="G91" t="str">
        <f>IF((ISERROR((VLOOKUP(B91,Calculation!C$2:C$368,1,FALSE)))),"not entered","")</f>
        <v/>
      </c>
    </row>
    <row r="92" spans="2:7">
      <c r="B92" s="34" t="s">
        <v>8</v>
      </c>
      <c r="C92" s="56" t="str">
        <f t="shared" si="5"/>
        <v xml:space="preserve"> </v>
      </c>
      <c r="D92" s="56" t="str">
        <f t="shared" si="3"/>
        <v xml:space="preserve"> </v>
      </c>
      <c r="E92" s="110">
        <v>1.1574074074074073E-5</v>
      </c>
      <c r="F92" s="35" t="e">
        <f t="shared" si="4"/>
        <v>#N/A</v>
      </c>
      <c r="G92" t="str">
        <f>IF((ISERROR((VLOOKUP(B92,Calculation!C$2:C$368,1,FALSE)))),"not entered","")</f>
        <v/>
      </c>
    </row>
    <row r="93" spans="2:7">
      <c r="B93" s="34" t="s">
        <v>8</v>
      </c>
      <c r="C93" s="56" t="str">
        <f t="shared" si="5"/>
        <v xml:space="preserve"> </v>
      </c>
      <c r="D93" s="56" t="str">
        <f t="shared" si="3"/>
        <v xml:space="preserve"> </v>
      </c>
      <c r="E93" s="110">
        <v>1.1574074074074073E-5</v>
      </c>
      <c r="F93" s="35" t="e">
        <f t="shared" si="4"/>
        <v>#N/A</v>
      </c>
      <c r="G93" t="str">
        <f>IF((ISERROR((VLOOKUP(B93,Calculation!C$2:C$368,1,FALSE)))),"not entered","")</f>
        <v/>
      </c>
    </row>
    <row r="94" spans="2:7">
      <c r="B94" s="34" t="s">
        <v>8</v>
      </c>
      <c r="C94" s="56" t="str">
        <f t="shared" si="5"/>
        <v xml:space="preserve"> </v>
      </c>
      <c r="D94" s="56" t="str">
        <f t="shared" si="3"/>
        <v xml:space="preserve"> </v>
      </c>
      <c r="E94" s="110">
        <v>1.1574074074074073E-5</v>
      </c>
      <c r="F94" s="35" t="e">
        <f t="shared" si="4"/>
        <v>#N/A</v>
      </c>
      <c r="G94" t="str">
        <f>IF((ISERROR((VLOOKUP(B94,Calculation!C$2:C$368,1,FALSE)))),"not entered","")</f>
        <v/>
      </c>
    </row>
    <row r="95" spans="2:7">
      <c r="B95" s="34" t="s">
        <v>8</v>
      </c>
      <c r="C95" s="56" t="str">
        <f t="shared" si="5"/>
        <v xml:space="preserve"> </v>
      </c>
      <c r="D95" s="56" t="str">
        <f t="shared" si="3"/>
        <v xml:space="preserve"> </v>
      </c>
      <c r="E95" s="110">
        <v>1.1574074074074073E-5</v>
      </c>
      <c r="F95" s="35" t="e">
        <f t="shared" si="4"/>
        <v>#N/A</v>
      </c>
      <c r="G95" t="str">
        <f>IF((ISERROR((VLOOKUP(B95,Calculation!C$2:C$368,1,FALSE)))),"not entered","")</f>
        <v/>
      </c>
    </row>
    <row r="96" spans="2:7">
      <c r="B96" s="34" t="s">
        <v>8</v>
      </c>
      <c r="C96" s="56" t="str">
        <f t="shared" si="5"/>
        <v xml:space="preserve"> </v>
      </c>
      <c r="D96" s="56" t="str">
        <f t="shared" si="3"/>
        <v xml:space="preserve"> </v>
      </c>
      <c r="E96" s="110">
        <v>1.1574074074074073E-5</v>
      </c>
      <c r="F96" s="35" t="e">
        <f t="shared" si="4"/>
        <v>#N/A</v>
      </c>
      <c r="G96" t="str">
        <f>IF((ISERROR((VLOOKUP(B96,Calculation!C$2:C$368,1,FALSE)))),"not entered","")</f>
        <v/>
      </c>
    </row>
    <row r="97" spans="2:7">
      <c r="B97" s="34" t="s">
        <v>8</v>
      </c>
      <c r="C97" s="56" t="str">
        <f t="shared" si="5"/>
        <v xml:space="preserve"> </v>
      </c>
      <c r="D97" s="56" t="str">
        <f t="shared" si="3"/>
        <v xml:space="preserve"> </v>
      </c>
      <c r="E97" s="110">
        <v>1.1574074074074073E-5</v>
      </c>
      <c r="F97" s="35" t="e">
        <f t="shared" si="4"/>
        <v>#N/A</v>
      </c>
      <c r="G97" t="str">
        <f>IF((ISERROR((VLOOKUP(B97,Calculation!C$2:C$368,1,FALSE)))),"not entered","")</f>
        <v/>
      </c>
    </row>
    <row r="98" spans="2:7">
      <c r="B98" s="34" t="s">
        <v>8</v>
      </c>
      <c r="C98" s="56" t="str">
        <f t="shared" si="5"/>
        <v xml:space="preserve"> </v>
      </c>
      <c r="D98" s="56" t="str">
        <f t="shared" si="3"/>
        <v xml:space="preserve"> </v>
      </c>
      <c r="E98" s="110">
        <v>1.1574074074074073E-5</v>
      </c>
      <c r="F98" s="35" t="e">
        <f t="shared" si="4"/>
        <v>#N/A</v>
      </c>
      <c r="G98" t="str">
        <f>IF((ISERROR((VLOOKUP(B98,Calculation!C$2:C$368,1,FALSE)))),"not entered","")</f>
        <v/>
      </c>
    </row>
    <row r="99" spans="2:7">
      <c r="B99" s="34" t="s">
        <v>8</v>
      </c>
      <c r="C99" s="56" t="str">
        <f t="shared" si="5"/>
        <v xml:space="preserve"> </v>
      </c>
      <c r="D99" s="56" t="str">
        <f t="shared" si="3"/>
        <v xml:space="preserve"> </v>
      </c>
      <c r="E99" s="110">
        <v>1.1574074074074073E-5</v>
      </c>
      <c r="F99" s="35" t="e">
        <f t="shared" si="4"/>
        <v>#N/A</v>
      </c>
      <c r="G99" t="str">
        <f>IF((ISERROR((VLOOKUP(B99,Calculation!C$2:C$368,1,FALSE)))),"not entered","")</f>
        <v/>
      </c>
    </row>
    <row r="100" spans="2:7">
      <c r="B100" s="34" t="s">
        <v>8</v>
      </c>
      <c r="C100" s="56" t="str">
        <f t="shared" si="5"/>
        <v xml:space="preserve"> </v>
      </c>
      <c r="D100" s="56" t="str">
        <f t="shared" si="3"/>
        <v xml:space="preserve"> </v>
      </c>
      <c r="E100" s="110">
        <v>1.1574074074074073E-5</v>
      </c>
      <c r="F100" s="35" t="e">
        <f t="shared" si="4"/>
        <v>#N/A</v>
      </c>
      <c r="G100" t="str">
        <f>IF((ISERROR((VLOOKUP(B100,Calculation!C$2:C$368,1,FALSE)))),"not entered","")</f>
        <v/>
      </c>
    </row>
    <row r="101" spans="2:7">
      <c r="B101" s="34" t="s">
        <v>8</v>
      </c>
      <c r="C101" s="56" t="str">
        <f t="shared" si="5"/>
        <v xml:space="preserve"> </v>
      </c>
      <c r="D101" s="56" t="str">
        <f t="shared" si="3"/>
        <v xml:space="preserve"> </v>
      </c>
      <c r="E101" s="110">
        <v>1.1574074074074073E-5</v>
      </c>
      <c r="F101" s="35" t="e">
        <f t="shared" si="4"/>
        <v>#N/A</v>
      </c>
      <c r="G101" t="str">
        <f>IF((ISERROR((VLOOKUP(B101,Calculation!C$2:C$368,1,FALSE)))),"not entered","")</f>
        <v/>
      </c>
    </row>
    <row r="102" spans="2:7">
      <c r="B102" s="34" t="s">
        <v>8</v>
      </c>
      <c r="C102" s="56" t="str">
        <f t="shared" si="5"/>
        <v xml:space="preserve"> </v>
      </c>
      <c r="D102" s="56" t="str">
        <f t="shared" si="3"/>
        <v xml:space="preserve"> </v>
      </c>
      <c r="E102" s="110">
        <v>1.1574074074074073E-5</v>
      </c>
      <c r="F102" s="35" t="e">
        <f t="shared" si="4"/>
        <v>#N/A</v>
      </c>
      <c r="G102" t="str">
        <f>IF((ISERROR((VLOOKUP(B102,Calculation!C$2:C$368,1,FALSE)))),"not entered","")</f>
        <v/>
      </c>
    </row>
    <row r="103" spans="2:7">
      <c r="B103" s="34" t="s">
        <v>8</v>
      </c>
      <c r="C103" s="56" t="str">
        <f t="shared" si="5"/>
        <v xml:space="preserve"> </v>
      </c>
      <c r="D103" s="56" t="str">
        <f t="shared" si="3"/>
        <v xml:space="preserve"> </v>
      </c>
      <c r="E103" s="110">
        <v>1.1574074074074073E-5</v>
      </c>
      <c r="F103" s="35" t="e">
        <f t="shared" si="4"/>
        <v>#N/A</v>
      </c>
      <c r="G103" t="str">
        <f>IF((ISERROR((VLOOKUP(B103,Calculation!C$2:C$368,1,FALSE)))),"not entered","")</f>
        <v/>
      </c>
    </row>
    <row r="104" spans="2:7">
      <c r="B104" s="34" t="s">
        <v>8</v>
      </c>
      <c r="C104" s="56" t="str">
        <f t="shared" si="5"/>
        <v xml:space="preserve"> </v>
      </c>
      <c r="D104" s="56" t="str">
        <f t="shared" si="3"/>
        <v xml:space="preserve"> </v>
      </c>
      <c r="E104" s="110">
        <v>1.1574074074074073E-5</v>
      </c>
      <c r="F104" s="35" t="e">
        <f t="shared" si="4"/>
        <v>#N/A</v>
      </c>
      <c r="G104" t="str">
        <f>IF((ISERROR((VLOOKUP(B104,Calculation!C$2:C$368,1,FALSE)))),"not entered","")</f>
        <v/>
      </c>
    </row>
    <row r="105" spans="2:7">
      <c r="B105" s="34" t="s">
        <v>8</v>
      </c>
      <c r="C105" s="56" t="str">
        <f t="shared" si="5"/>
        <v xml:space="preserve"> </v>
      </c>
      <c r="D105" s="56" t="str">
        <f t="shared" si="3"/>
        <v xml:space="preserve"> </v>
      </c>
      <c r="E105" s="110">
        <v>1.1574074074074073E-5</v>
      </c>
      <c r="F105" s="35" t="e">
        <f t="shared" si="4"/>
        <v>#N/A</v>
      </c>
      <c r="G105" t="str">
        <f>IF((ISERROR((VLOOKUP(B105,Calculation!C$2:C$368,1,FALSE)))),"not entered","")</f>
        <v/>
      </c>
    </row>
    <row r="106" spans="2:7">
      <c r="B106" s="34" t="s">
        <v>8</v>
      </c>
      <c r="C106" s="56" t="str">
        <f t="shared" si="5"/>
        <v xml:space="preserve"> </v>
      </c>
      <c r="D106" s="56" t="str">
        <f t="shared" si="3"/>
        <v xml:space="preserve"> </v>
      </c>
      <c r="E106" s="110">
        <v>1.1574074074074073E-5</v>
      </c>
      <c r="F106" s="35" t="e">
        <f t="shared" si="4"/>
        <v>#N/A</v>
      </c>
      <c r="G106" t="str">
        <f>IF((ISERROR((VLOOKUP(B106,Calculation!C$2:C$368,1,FALSE)))),"not entered","")</f>
        <v/>
      </c>
    </row>
    <row r="107" spans="2:7">
      <c r="B107" s="34" t="s">
        <v>8</v>
      </c>
      <c r="C107" s="56" t="str">
        <f t="shared" si="5"/>
        <v xml:space="preserve"> </v>
      </c>
      <c r="D107" s="56" t="str">
        <f t="shared" si="3"/>
        <v xml:space="preserve"> </v>
      </c>
      <c r="E107" s="110">
        <v>1.1574074074074073E-5</v>
      </c>
      <c r="F107" s="35" t="e">
        <f t="shared" si="4"/>
        <v>#N/A</v>
      </c>
      <c r="G107" t="str">
        <f>IF((ISERROR((VLOOKUP(B107,Calculation!C$2:C$368,1,FALSE)))),"not entered","")</f>
        <v/>
      </c>
    </row>
    <row r="108" spans="2:7">
      <c r="B108" s="34" t="s">
        <v>8</v>
      </c>
      <c r="C108" s="56" t="str">
        <f t="shared" si="5"/>
        <v xml:space="preserve"> </v>
      </c>
      <c r="D108" s="56" t="str">
        <f t="shared" si="3"/>
        <v xml:space="preserve"> </v>
      </c>
      <c r="E108" s="110">
        <v>1.1574074074074073E-5</v>
      </c>
      <c r="F108" s="35" t="e">
        <f t="shared" si="4"/>
        <v>#N/A</v>
      </c>
      <c r="G108" t="str">
        <f>IF((ISERROR((VLOOKUP(B108,Calculation!C$2:C$368,1,FALSE)))),"not entered","")</f>
        <v/>
      </c>
    </row>
    <row r="109" spans="2:7">
      <c r="B109" s="34" t="s">
        <v>8</v>
      </c>
      <c r="C109" s="56" t="str">
        <f t="shared" si="5"/>
        <v xml:space="preserve"> </v>
      </c>
      <c r="D109" s="56" t="str">
        <f t="shared" si="3"/>
        <v xml:space="preserve"> </v>
      </c>
      <c r="E109" s="110">
        <v>1.1574074074074073E-5</v>
      </c>
      <c r="F109" s="35" t="e">
        <f t="shared" si="4"/>
        <v>#N/A</v>
      </c>
      <c r="G109" t="str">
        <f>IF((ISERROR((VLOOKUP(B109,Calculation!C$2:C$368,1,FALSE)))),"not entered","")</f>
        <v/>
      </c>
    </row>
    <row r="110" spans="2:7">
      <c r="B110" s="34" t="s">
        <v>8</v>
      </c>
      <c r="C110" s="56" t="str">
        <f t="shared" si="5"/>
        <v xml:space="preserve"> </v>
      </c>
      <c r="D110" s="56" t="str">
        <f t="shared" si="3"/>
        <v xml:space="preserve"> </v>
      </c>
      <c r="E110" s="110">
        <v>1.1574074074074073E-5</v>
      </c>
      <c r="F110" s="35" t="e">
        <f t="shared" si="4"/>
        <v>#N/A</v>
      </c>
      <c r="G110" t="str">
        <f>IF((ISERROR((VLOOKUP(B110,Calculation!C$2:C$368,1,FALSE)))),"not entered","")</f>
        <v/>
      </c>
    </row>
    <row r="111" spans="2:7">
      <c r="B111" s="34" t="s">
        <v>8</v>
      </c>
      <c r="C111" s="56" t="str">
        <f t="shared" si="5"/>
        <v xml:space="preserve"> </v>
      </c>
      <c r="D111" s="56" t="str">
        <f t="shared" si="3"/>
        <v xml:space="preserve"> </v>
      </c>
      <c r="E111" s="110">
        <v>1.1574074074074073E-5</v>
      </c>
      <c r="F111" s="35" t="e">
        <f t="shared" si="4"/>
        <v>#N/A</v>
      </c>
      <c r="G111" t="str">
        <f>IF((ISERROR((VLOOKUP(B111,Calculation!C$2:C$368,1,FALSE)))),"not entered","")</f>
        <v/>
      </c>
    </row>
    <row r="112" spans="2:7">
      <c r="B112" s="34" t="s">
        <v>8</v>
      </c>
      <c r="C112" s="56" t="str">
        <f t="shared" si="5"/>
        <v xml:space="preserve"> </v>
      </c>
      <c r="D112" s="56" t="str">
        <f t="shared" si="3"/>
        <v xml:space="preserve"> </v>
      </c>
      <c r="E112" s="110">
        <v>1.1574074074074073E-5</v>
      </c>
      <c r="F112" s="35" t="e">
        <f t="shared" si="4"/>
        <v>#N/A</v>
      </c>
      <c r="G112" t="str">
        <f>IF((ISERROR((VLOOKUP(B112,Calculation!C$2:C$368,1,FALSE)))),"not entered","")</f>
        <v/>
      </c>
    </row>
    <row r="113" spans="2:7">
      <c r="B113" s="34" t="s">
        <v>8</v>
      </c>
      <c r="C113" s="56" t="str">
        <f t="shared" si="5"/>
        <v xml:space="preserve"> </v>
      </c>
      <c r="D113" s="56" t="str">
        <f t="shared" si="3"/>
        <v xml:space="preserve"> </v>
      </c>
      <c r="E113" s="110">
        <v>1.1574074074074073E-5</v>
      </c>
      <c r="F113" s="35" t="e">
        <f t="shared" si="4"/>
        <v>#N/A</v>
      </c>
      <c r="G113" t="str">
        <f>IF((ISERROR((VLOOKUP(B113,Calculation!C$2:C$368,1,FALSE)))),"not entered","")</f>
        <v/>
      </c>
    </row>
    <row r="114" spans="2:7">
      <c r="B114" s="34" t="s">
        <v>8</v>
      </c>
      <c r="C114" s="56" t="str">
        <f t="shared" si="5"/>
        <v xml:space="preserve"> </v>
      </c>
      <c r="D114" s="56" t="str">
        <f t="shared" si="3"/>
        <v xml:space="preserve"> </v>
      </c>
      <c r="E114" s="110">
        <v>1.1574074074074073E-5</v>
      </c>
      <c r="F114" s="35" t="e">
        <f t="shared" si="4"/>
        <v>#N/A</v>
      </c>
      <c r="G114" t="str">
        <f>IF((ISERROR((VLOOKUP(B114,Calculation!C$2:C$368,1,FALSE)))),"not entered","")</f>
        <v/>
      </c>
    </row>
    <row r="115" spans="2:7">
      <c r="B115" s="34" t="s">
        <v>8</v>
      </c>
      <c r="C115" s="56" t="str">
        <f t="shared" si="5"/>
        <v xml:space="preserve"> </v>
      </c>
      <c r="D115" s="56" t="str">
        <f t="shared" si="3"/>
        <v xml:space="preserve"> </v>
      </c>
      <c r="E115" s="110">
        <v>1.1574074074074073E-5</v>
      </c>
      <c r="F115" s="35" t="e">
        <f t="shared" si="4"/>
        <v>#N/A</v>
      </c>
      <c r="G115" t="str">
        <f>IF((ISERROR((VLOOKUP(B115,Calculation!C$2:C$368,1,FALSE)))),"not entered","")</f>
        <v/>
      </c>
    </row>
    <row r="116" spans="2:7">
      <c r="B116" s="34" t="s">
        <v>8</v>
      </c>
      <c r="C116" s="56" t="str">
        <f t="shared" si="5"/>
        <v xml:space="preserve"> </v>
      </c>
      <c r="D116" s="56" t="str">
        <f t="shared" si="3"/>
        <v xml:space="preserve"> </v>
      </c>
      <c r="E116" s="110">
        <v>1.1574074074074073E-5</v>
      </c>
      <c r="F116" s="35" t="e">
        <f t="shared" si="4"/>
        <v>#N/A</v>
      </c>
      <c r="G116" t="str">
        <f>IF((ISERROR((VLOOKUP(B116,Calculation!C$2:C$368,1,FALSE)))),"not entered","")</f>
        <v/>
      </c>
    </row>
    <row r="117" spans="2:7">
      <c r="B117" s="34" t="s">
        <v>8</v>
      </c>
      <c r="C117" s="56" t="str">
        <f t="shared" si="5"/>
        <v xml:space="preserve"> </v>
      </c>
      <c r="D117" s="56" t="str">
        <f t="shared" si="3"/>
        <v xml:space="preserve"> </v>
      </c>
      <c r="E117" s="110">
        <v>1.1574074074074073E-5</v>
      </c>
      <c r="F117" s="35" t="e">
        <f t="shared" si="4"/>
        <v>#N/A</v>
      </c>
      <c r="G117" t="str">
        <f>IF((ISERROR((VLOOKUP(B117,Calculation!C$2:C$368,1,FALSE)))),"not entered","")</f>
        <v/>
      </c>
    </row>
    <row r="118" spans="2:7">
      <c r="B118" s="34" t="s">
        <v>8</v>
      </c>
      <c r="C118" s="56" t="str">
        <f t="shared" si="5"/>
        <v xml:space="preserve"> </v>
      </c>
      <c r="D118" s="56" t="str">
        <f t="shared" si="3"/>
        <v xml:space="preserve"> </v>
      </c>
      <c r="E118" s="110">
        <v>1.1574074074074073E-5</v>
      </c>
      <c r="F118" s="35" t="e">
        <f t="shared" si="4"/>
        <v>#N/A</v>
      </c>
      <c r="G118" t="str">
        <f>IF((ISERROR((VLOOKUP(B118,Calculation!C$2:C$368,1,FALSE)))),"not entered","")</f>
        <v/>
      </c>
    </row>
    <row r="119" spans="2:7">
      <c r="B119" s="34" t="s">
        <v>8</v>
      </c>
      <c r="C119" s="56" t="str">
        <f t="shared" si="5"/>
        <v xml:space="preserve"> </v>
      </c>
      <c r="D119" s="56" t="str">
        <f t="shared" si="3"/>
        <v xml:space="preserve"> </v>
      </c>
      <c r="E119" s="110">
        <v>1.1574074074074073E-5</v>
      </c>
      <c r="F119" s="35" t="e">
        <f t="shared" si="4"/>
        <v>#N/A</v>
      </c>
      <c r="G119" t="str">
        <f>IF((ISERROR((VLOOKUP(B119,Calculation!C$2:C$368,1,FALSE)))),"not entered","")</f>
        <v/>
      </c>
    </row>
    <row r="120" spans="2:7">
      <c r="B120" s="34" t="s">
        <v>8</v>
      </c>
      <c r="C120" s="56" t="str">
        <f t="shared" si="5"/>
        <v xml:space="preserve"> </v>
      </c>
      <c r="D120" s="56" t="str">
        <f t="shared" si="3"/>
        <v xml:space="preserve"> </v>
      </c>
      <c r="E120" s="110">
        <v>1.1574074074074073E-5</v>
      </c>
      <c r="F120" s="35" t="e">
        <f t="shared" si="4"/>
        <v>#N/A</v>
      </c>
      <c r="G120" t="str">
        <f>IF((ISERROR((VLOOKUP(B120,Calculation!C$2:C$368,1,FALSE)))),"not entered","")</f>
        <v/>
      </c>
    </row>
    <row r="121" spans="2:7">
      <c r="B121" s="34" t="s">
        <v>8</v>
      </c>
      <c r="C121" s="56" t="str">
        <f t="shared" si="5"/>
        <v xml:space="preserve"> </v>
      </c>
      <c r="D121" s="56" t="str">
        <f t="shared" si="3"/>
        <v xml:space="preserve"> </v>
      </c>
      <c r="E121" s="110">
        <v>1.1574074074074073E-5</v>
      </c>
      <c r="F121" s="35" t="e">
        <f t="shared" si="4"/>
        <v>#N/A</v>
      </c>
      <c r="G121" t="str">
        <f>IF((ISERROR((VLOOKUP(B121,Calculation!C$2:C$368,1,FALSE)))),"not entered","")</f>
        <v/>
      </c>
    </row>
    <row r="122" spans="2:7">
      <c r="B122" s="34" t="s">
        <v>8</v>
      </c>
      <c r="C122" s="56" t="str">
        <f t="shared" si="5"/>
        <v xml:space="preserve"> </v>
      </c>
      <c r="D122" s="56" t="str">
        <f t="shared" si="3"/>
        <v xml:space="preserve"> </v>
      </c>
      <c r="E122" s="110">
        <v>1.1574074074074073E-5</v>
      </c>
      <c r="F122" s="35" t="e">
        <f t="shared" si="4"/>
        <v>#N/A</v>
      </c>
      <c r="G122" t="str">
        <f>IF((ISERROR((VLOOKUP(B122,Calculation!C$2:C$368,1,FALSE)))),"not entered","")</f>
        <v/>
      </c>
    </row>
    <row r="123" spans="2:7">
      <c r="B123" s="34" t="s">
        <v>8</v>
      </c>
      <c r="C123" s="56" t="str">
        <f t="shared" si="5"/>
        <v xml:space="preserve"> </v>
      </c>
      <c r="D123" s="56" t="str">
        <f t="shared" si="3"/>
        <v xml:space="preserve"> </v>
      </c>
      <c r="E123" s="110">
        <v>1.1574074074074073E-5</v>
      </c>
      <c r="F123" s="35" t="e">
        <f t="shared" si="4"/>
        <v>#N/A</v>
      </c>
      <c r="G123" t="str">
        <f>IF((ISERROR((VLOOKUP(B123,Calculation!C$2:C$368,1,FALSE)))),"not entered","")</f>
        <v/>
      </c>
    </row>
    <row r="124" spans="2:7">
      <c r="B124" s="34" t="s">
        <v>8</v>
      </c>
      <c r="C124" s="56" t="str">
        <f t="shared" si="5"/>
        <v xml:space="preserve"> </v>
      </c>
      <c r="D124" s="56" t="str">
        <f t="shared" si="3"/>
        <v xml:space="preserve"> </v>
      </c>
      <c r="E124" s="110">
        <v>1.1574074074074073E-5</v>
      </c>
      <c r="F124" s="35" t="e">
        <f t="shared" si="4"/>
        <v>#N/A</v>
      </c>
      <c r="G124" t="str">
        <f>IF((ISERROR((VLOOKUP(B124,Calculation!C$2:C$368,1,FALSE)))),"not entered","")</f>
        <v/>
      </c>
    </row>
    <row r="125" spans="2:7">
      <c r="B125" s="34" t="s">
        <v>8</v>
      </c>
      <c r="C125" s="56" t="str">
        <f t="shared" si="5"/>
        <v xml:space="preserve"> </v>
      </c>
      <c r="D125" s="56" t="str">
        <f t="shared" si="3"/>
        <v xml:space="preserve"> </v>
      </c>
      <c r="E125" s="110">
        <v>1.1574074074074073E-5</v>
      </c>
      <c r="F125" s="35" t="e">
        <f t="shared" si="4"/>
        <v>#N/A</v>
      </c>
      <c r="G125" t="str">
        <f>IF((ISERROR((VLOOKUP(B125,Calculation!C$2:C$368,1,FALSE)))),"not entered","")</f>
        <v/>
      </c>
    </row>
    <row r="126" spans="2:7">
      <c r="B126" s="34" t="s">
        <v>8</v>
      </c>
      <c r="C126" s="56" t="str">
        <f t="shared" si="5"/>
        <v xml:space="preserve"> </v>
      </c>
      <c r="D126" s="56" t="str">
        <f t="shared" si="3"/>
        <v xml:space="preserve"> </v>
      </c>
      <c r="E126" s="110">
        <v>1.1574074074074073E-5</v>
      </c>
      <c r="F126" s="35" t="e">
        <f t="shared" si="4"/>
        <v>#N/A</v>
      </c>
      <c r="G126" t="str">
        <f>IF((ISERROR((VLOOKUP(B126,Calculation!C$2:C$368,1,FALSE)))),"not entered","")</f>
        <v/>
      </c>
    </row>
    <row r="127" spans="2:7">
      <c r="B127" s="34" t="s">
        <v>8</v>
      </c>
      <c r="C127" s="56" t="str">
        <f t="shared" si="5"/>
        <v xml:space="preserve"> </v>
      </c>
      <c r="D127" s="56" t="str">
        <f t="shared" si="3"/>
        <v xml:space="preserve"> </v>
      </c>
      <c r="E127" s="110">
        <v>1.1574074074074073E-5</v>
      </c>
      <c r="F127" s="35" t="e">
        <f t="shared" si="4"/>
        <v>#N/A</v>
      </c>
      <c r="G127" t="str">
        <f>IF((ISERROR((VLOOKUP(B127,Calculation!C$2:C$368,1,FALSE)))),"not entered","")</f>
        <v/>
      </c>
    </row>
    <row r="128" spans="2:7">
      <c r="B128" s="34" t="s">
        <v>8</v>
      </c>
      <c r="C128" s="56" t="str">
        <f t="shared" si="5"/>
        <v xml:space="preserve"> </v>
      </c>
      <c r="D128" s="56" t="str">
        <f t="shared" si="3"/>
        <v xml:space="preserve"> </v>
      </c>
      <c r="E128" s="110">
        <v>1.1574074074074073E-5</v>
      </c>
      <c r="F128" s="35" t="e">
        <f t="shared" si="4"/>
        <v>#N/A</v>
      </c>
      <c r="G128" t="str">
        <f>IF((ISERROR((VLOOKUP(B128,Calculation!C$2:C$368,1,FALSE)))),"not entered","")</f>
        <v/>
      </c>
    </row>
    <row r="129" spans="2:7">
      <c r="B129" s="34" t="s">
        <v>8</v>
      </c>
      <c r="C129" s="56" t="str">
        <f t="shared" si="5"/>
        <v xml:space="preserve"> </v>
      </c>
      <c r="D129" s="56" t="str">
        <f t="shared" si="3"/>
        <v xml:space="preserve"> </v>
      </c>
      <c r="E129" s="110">
        <v>1.1574074074074073E-5</v>
      </c>
      <c r="F129" s="35" t="e">
        <f t="shared" si="4"/>
        <v>#N/A</v>
      </c>
      <c r="G129" t="str">
        <f>IF((ISERROR((VLOOKUP(B129,Calculation!C$2:C$368,1,FALSE)))),"not entered","")</f>
        <v/>
      </c>
    </row>
    <row r="130" spans="2:7">
      <c r="B130" s="34" t="s">
        <v>8</v>
      </c>
      <c r="C130" s="56" t="str">
        <f t="shared" si="5"/>
        <v xml:space="preserve"> </v>
      </c>
      <c r="D130" s="56" t="str">
        <f t="shared" si="3"/>
        <v xml:space="preserve"> </v>
      </c>
      <c r="E130" s="110">
        <v>1.1574074074074073E-5</v>
      </c>
      <c r="F130" s="35" t="e">
        <f t="shared" si="4"/>
        <v>#N/A</v>
      </c>
      <c r="G130" t="str">
        <f>IF((ISERROR((VLOOKUP(B130,Calculation!C$2:C$368,1,FALSE)))),"not entered","")</f>
        <v/>
      </c>
    </row>
    <row r="131" spans="2:7">
      <c r="B131" s="34" t="s">
        <v>8</v>
      </c>
      <c r="C131" s="56" t="str">
        <f t="shared" si="5"/>
        <v xml:space="preserve"> </v>
      </c>
      <c r="D131" s="56" t="str">
        <f t="shared" si="3"/>
        <v xml:space="preserve"> </v>
      </c>
      <c r="E131" s="110">
        <v>1.1574074074074073E-5</v>
      </c>
      <c r="F131" s="35" t="e">
        <f t="shared" si="4"/>
        <v>#N/A</v>
      </c>
      <c r="G131" t="str">
        <f>IF((ISERROR((VLOOKUP(B131,Calculation!C$2:C$368,1,FALSE)))),"not entered","")</f>
        <v/>
      </c>
    </row>
    <row r="132" spans="2:7">
      <c r="B132" s="34" t="s">
        <v>8</v>
      </c>
      <c r="C132" s="56" t="str">
        <f t="shared" si="5"/>
        <v xml:space="preserve"> </v>
      </c>
      <c r="D132" s="56" t="str">
        <f t="shared" si="3"/>
        <v xml:space="preserve"> </v>
      </c>
      <c r="E132" s="110">
        <v>1.1574074074074073E-5</v>
      </c>
      <c r="F132" s="35" t="e">
        <f t="shared" si="4"/>
        <v>#N/A</v>
      </c>
      <c r="G132" t="str">
        <f>IF((ISERROR((VLOOKUP(B132,Calculation!C$2:C$368,1,FALSE)))),"not entered","")</f>
        <v/>
      </c>
    </row>
    <row r="133" spans="2:7">
      <c r="B133" s="34" t="s">
        <v>8</v>
      </c>
      <c r="C133" s="56" t="str">
        <f t="shared" si="5"/>
        <v xml:space="preserve"> </v>
      </c>
      <c r="D133" s="56" t="str">
        <f t="shared" si="3"/>
        <v xml:space="preserve"> </v>
      </c>
      <c r="E133" s="110">
        <v>1.1574074074074073E-5</v>
      </c>
      <c r="F133" s="35" t="e">
        <f t="shared" si="4"/>
        <v>#N/A</v>
      </c>
      <c r="G133" t="str">
        <f>IF((ISERROR((VLOOKUP(B133,Calculation!C$2:C$368,1,FALSE)))),"not entered","")</f>
        <v/>
      </c>
    </row>
    <row r="134" spans="2:7">
      <c r="B134" s="34" t="s">
        <v>8</v>
      </c>
      <c r="C134" s="56" t="str">
        <f t="shared" si="5"/>
        <v xml:space="preserve"> </v>
      </c>
      <c r="D134" s="56" t="str">
        <f t="shared" ref="D134:D197" si="6">VLOOKUP(B134,name,2,FALSE)</f>
        <v xml:space="preserve"> </v>
      </c>
      <c r="E134" s="110">
        <v>1.1574074074074073E-5</v>
      </c>
      <c r="F134" s="35" t="e">
        <f t="shared" ref="F134:F197" si="7">(VLOOKUP(C134,C$4:E$5,3,FALSE))/(E134/10000)</f>
        <v>#N/A</v>
      </c>
      <c r="G134" t="str">
        <f>IF((ISERROR((VLOOKUP(B134,Calculation!C$2:C$368,1,FALSE)))),"not entered","")</f>
        <v/>
      </c>
    </row>
    <row r="135" spans="2:7">
      <c r="B135" s="34" t="s">
        <v>8</v>
      </c>
      <c r="C135" s="56" t="str">
        <f t="shared" si="5"/>
        <v xml:space="preserve"> </v>
      </c>
      <c r="D135" s="56" t="str">
        <f t="shared" si="6"/>
        <v xml:space="preserve"> </v>
      </c>
      <c r="E135" s="110">
        <v>1.1574074074074073E-5</v>
      </c>
      <c r="F135" s="35" t="e">
        <f t="shared" si="7"/>
        <v>#N/A</v>
      </c>
      <c r="G135" t="str">
        <f>IF((ISERROR((VLOOKUP(B135,Calculation!C$2:C$368,1,FALSE)))),"not entered","")</f>
        <v/>
      </c>
    </row>
    <row r="136" spans="2:7">
      <c r="B136" s="34" t="s">
        <v>8</v>
      </c>
      <c r="C136" s="56" t="str">
        <f t="shared" si="5"/>
        <v xml:space="preserve"> </v>
      </c>
      <c r="D136" s="56" t="str">
        <f t="shared" si="6"/>
        <v xml:space="preserve"> </v>
      </c>
      <c r="E136" s="110">
        <v>1.1574074074074073E-5</v>
      </c>
      <c r="F136" s="35" t="e">
        <f t="shared" si="7"/>
        <v>#N/A</v>
      </c>
      <c r="G136" t="str">
        <f>IF((ISERROR((VLOOKUP(B136,Calculation!C$2:C$368,1,FALSE)))),"not entered","")</f>
        <v/>
      </c>
    </row>
    <row r="137" spans="2:7">
      <c r="B137" s="34" t="s">
        <v>8</v>
      </c>
      <c r="C137" s="56" t="str">
        <f t="shared" si="5"/>
        <v xml:space="preserve"> </v>
      </c>
      <c r="D137" s="56" t="str">
        <f t="shared" si="6"/>
        <v xml:space="preserve"> </v>
      </c>
      <c r="E137" s="110">
        <v>1.1574074074074073E-5</v>
      </c>
      <c r="F137" s="35" t="e">
        <f t="shared" si="7"/>
        <v>#N/A</v>
      </c>
      <c r="G137" t="str">
        <f>IF((ISERROR((VLOOKUP(B137,Calculation!C$2:C$368,1,FALSE)))),"not entered","")</f>
        <v/>
      </c>
    </row>
    <row r="138" spans="2:7">
      <c r="B138" s="34" t="s">
        <v>8</v>
      </c>
      <c r="C138" s="56" t="str">
        <f t="shared" si="5"/>
        <v xml:space="preserve"> </v>
      </c>
      <c r="D138" s="56" t="str">
        <f t="shared" si="6"/>
        <v xml:space="preserve"> </v>
      </c>
      <c r="E138" s="110">
        <v>1.1574074074074073E-5</v>
      </c>
      <c r="F138" s="35" t="e">
        <f t="shared" si="7"/>
        <v>#N/A</v>
      </c>
      <c r="G138" t="str">
        <f>IF((ISERROR((VLOOKUP(B138,Calculation!C$2:C$368,1,FALSE)))),"not entered","")</f>
        <v/>
      </c>
    </row>
    <row r="139" spans="2:7">
      <c r="B139" s="34" t="s">
        <v>8</v>
      </c>
      <c r="C139" s="56" t="str">
        <f t="shared" ref="C139:C202" si="8">VLOOKUP(B139,name,3,FALSE)</f>
        <v xml:space="preserve"> </v>
      </c>
      <c r="D139" s="56" t="str">
        <f t="shared" si="6"/>
        <v xml:space="preserve"> </v>
      </c>
      <c r="E139" s="110">
        <v>1.1574074074074073E-5</v>
      </c>
      <c r="F139" s="35" t="e">
        <f t="shared" si="7"/>
        <v>#N/A</v>
      </c>
      <c r="G139" t="str">
        <f>IF((ISERROR((VLOOKUP(B139,Calculation!C$2:C$368,1,FALSE)))),"not entered","")</f>
        <v/>
      </c>
    </row>
    <row r="140" spans="2:7">
      <c r="B140" s="34" t="s">
        <v>8</v>
      </c>
      <c r="C140" s="56" t="str">
        <f t="shared" si="8"/>
        <v xml:space="preserve"> </v>
      </c>
      <c r="D140" s="56" t="str">
        <f t="shared" si="6"/>
        <v xml:space="preserve"> </v>
      </c>
      <c r="E140" s="110">
        <v>1.1574074074074073E-5</v>
      </c>
      <c r="F140" s="35" t="e">
        <f t="shared" si="7"/>
        <v>#N/A</v>
      </c>
      <c r="G140" t="str">
        <f>IF((ISERROR((VLOOKUP(B140,Calculation!C$2:C$368,1,FALSE)))),"not entered","")</f>
        <v/>
      </c>
    </row>
    <row r="141" spans="2:7">
      <c r="B141" s="34" t="s">
        <v>8</v>
      </c>
      <c r="C141" s="56" t="str">
        <f t="shared" si="8"/>
        <v xml:space="preserve"> </v>
      </c>
      <c r="D141" s="56" t="str">
        <f t="shared" si="6"/>
        <v xml:space="preserve"> </v>
      </c>
      <c r="E141" s="110">
        <v>1.1574074074074073E-5</v>
      </c>
      <c r="F141" s="35" t="e">
        <f t="shared" si="7"/>
        <v>#N/A</v>
      </c>
      <c r="G141" t="str">
        <f>IF((ISERROR((VLOOKUP(B141,Calculation!C$2:C$368,1,FALSE)))),"not entered","")</f>
        <v/>
      </c>
    </row>
    <row r="142" spans="2:7">
      <c r="B142" s="34" t="s">
        <v>8</v>
      </c>
      <c r="C142" s="56" t="str">
        <f t="shared" si="8"/>
        <v xml:space="preserve"> </v>
      </c>
      <c r="D142" s="56" t="str">
        <f t="shared" si="6"/>
        <v xml:space="preserve"> </v>
      </c>
      <c r="E142" s="110">
        <v>1.1574074074074073E-5</v>
      </c>
      <c r="F142" s="35" t="e">
        <f t="shared" si="7"/>
        <v>#N/A</v>
      </c>
      <c r="G142" t="str">
        <f>IF((ISERROR((VLOOKUP(B142,Calculation!C$2:C$368,1,FALSE)))),"not entered","")</f>
        <v/>
      </c>
    </row>
    <row r="143" spans="2:7">
      <c r="B143" s="34" t="s">
        <v>8</v>
      </c>
      <c r="C143" s="56" t="str">
        <f t="shared" si="8"/>
        <v xml:space="preserve"> </v>
      </c>
      <c r="D143" s="56" t="str">
        <f t="shared" si="6"/>
        <v xml:space="preserve"> </v>
      </c>
      <c r="E143" s="110">
        <v>1.1574074074074073E-5</v>
      </c>
      <c r="F143" s="35" t="e">
        <f t="shared" si="7"/>
        <v>#N/A</v>
      </c>
      <c r="G143" t="str">
        <f>IF((ISERROR((VLOOKUP(B143,Calculation!C$2:C$368,1,FALSE)))),"not entered","")</f>
        <v/>
      </c>
    </row>
    <row r="144" spans="2:7">
      <c r="B144" s="34" t="s">
        <v>8</v>
      </c>
      <c r="C144" s="56" t="str">
        <f t="shared" si="8"/>
        <v xml:space="preserve"> </v>
      </c>
      <c r="D144" s="56" t="str">
        <f t="shared" si="6"/>
        <v xml:space="preserve"> </v>
      </c>
      <c r="E144" s="110">
        <v>1.1574074074074073E-5</v>
      </c>
      <c r="F144" s="35" t="e">
        <f t="shared" si="7"/>
        <v>#N/A</v>
      </c>
      <c r="G144" t="str">
        <f>IF((ISERROR((VLOOKUP(B144,Calculation!C$2:C$368,1,FALSE)))),"not entered","")</f>
        <v/>
      </c>
    </row>
    <row r="145" spans="2:7">
      <c r="B145" s="34" t="s">
        <v>8</v>
      </c>
      <c r="C145" s="56" t="str">
        <f t="shared" si="8"/>
        <v xml:space="preserve"> </v>
      </c>
      <c r="D145" s="56" t="str">
        <f t="shared" si="6"/>
        <v xml:space="preserve"> </v>
      </c>
      <c r="E145" s="110">
        <v>1.1574074074074073E-5</v>
      </c>
      <c r="F145" s="35" t="e">
        <f t="shared" si="7"/>
        <v>#N/A</v>
      </c>
      <c r="G145" t="str">
        <f>IF((ISERROR((VLOOKUP(B145,Calculation!C$2:C$368,1,FALSE)))),"not entered","")</f>
        <v/>
      </c>
    </row>
    <row r="146" spans="2:7">
      <c r="B146" s="34" t="s">
        <v>8</v>
      </c>
      <c r="C146" s="56" t="str">
        <f t="shared" si="8"/>
        <v xml:space="preserve"> </v>
      </c>
      <c r="D146" s="56" t="str">
        <f t="shared" si="6"/>
        <v xml:space="preserve"> </v>
      </c>
      <c r="E146" s="110">
        <v>1.1574074074074073E-5</v>
      </c>
      <c r="F146" s="35" t="e">
        <f t="shared" si="7"/>
        <v>#N/A</v>
      </c>
      <c r="G146" t="str">
        <f>IF((ISERROR((VLOOKUP(B146,Calculation!C$2:C$368,1,FALSE)))),"not entered","")</f>
        <v/>
      </c>
    </row>
    <row r="147" spans="2:7">
      <c r="B147" s="34" t="s">
        <v>8</v>
      </c>
      <c r="C147" s="56" t="str">
        <f t="shared" si="8"/>
        <v xml:space="preserve"> </v>
      </c>
      <c r="D147" s="56" t="str">
        <f t="shared" si="6"/>
        <v xml:space="preserve"> </v>
      </c>
      <c r="E147" s="110">
        <v>1.1574074074074073E-5</v>
      </c>
      <c r="F147" s="35" t="e">
        <f t="shared" si="7"/>
        <v>#N/A</v>
      </c>
      <c r="G147" t="str">
        <f>IF((ISERROR((VLOOKUP(B147,Calculation!C$2:C$368,1,FALSE)))),"not entered","")</f>
        <v/>
      </c>
    </row>
    <row r="148" spans="2:7">
      <c r="B148" s="34" t="s">
        <v>8</v>
      </c>
      <c r="C148" s="56" t="str">
        <f t="shared" si="8"/>
        <v xml:space="preserve"> </v>
      </c>
      <c r="D148" s="56" t="str">
        <f t="shared" si="6"/>
        <v xml:space="preserve"> </v>
      </c>
      <c r="E148" s="110">
        <v>1.1574074074074073E-5</v>
      </c>
      <c r="F148" s="35" t="e">
        <f t="shared" si="7"/>
        <v>#N/A</v>
      </c>
      <c r="G148" t="str">
        <f>IF((ISERROR((VLOOKUP(B148,Calculation!C$2:C$368,1,FALSE)))),"not entered","")</f>
        <v/>
      </c>
    </row>
    <row r="149" spans="2:7">
      <c r="B149" s="34" t="s">
        <v>8</v>
      </c>
      <c r="C149" s="56" t="str">
        <f t="shared" si="8"/>
        <v xml:space="preserve"> </v>
      </c>
      <c r="D149" s="56" t="str">
        <f t="shared" si="6"/>
        <v xml:space="preserve"> </v>
      </c>
      <c r="E149" s="110">
        <v>1.1574074074074073E-5</v>
      </c>
      <c r="F149" s="35" t="e">
        <f t="shared" si="7"/>
        <v>#N/A</v>
      </c>
      <c r="G149" t="str">
        <f>IF((ISERROR((VLOOKUP(B149,Calculation!C$2:C$368,1,FALSE)))),"not entered","")</f>
        <v/>
      </c>
    </row>
    <row r="150" spans="2:7">
      <c r="B150" s="34" t="s">
        <v>8</v>
      </c>
      <c r="C150" s="56" t="str">
        <f t="shared" si="8"/>
        <v xml:space="preserve"> </v>
      </c>
      <c r="D150" s="56" t="str">
        <f t="shared" si="6"/>
        <v xml:space="preserve"> </v>
      </c>
      <c r="E150" s="110">
        <v>1.1574074074074073E-5</v>
      </c>
      <c r="F150" s="35" t="e">
        <f t="shared" si="7"/>
        <v>#N/A</v>
      </c>
      <c r="G150" t="str">
        <f>IF((ISERROR((VLOOKUP(B150,Calculation!C$2:C$368,1,FALSE)))),"not entered","")</f>
        <v/>
      </c>
    </row>
    <row r="151" spans="2:7">
      <c r="B151" s="34" t="s">
        <v>8</v>
      </c>
      <c r="C151" s="56" t="str">
        <f t="shared" si="8"/>
        <v xml:space="preserve"> </v>
      </c>
      <c r="D151" s="56" t="str">
        <f t="shared" si="6"/>
        <v xml:space="preserve"> </v>
      </c>
      <c r="E151" s="110">
        <v>1.1574074074074073E-5</v>
      </c>
      <c r="F151" s="35" t="e">
        <f t="shared" si="7"/>
        <v>#N/A</v>
      </c>
      <c r="G151" t="str">
        <f>IF((ISERROR((VLOOKUP(B151,Calculation!C$2:C$368,1,FALSE)))),"not entered","")</f>
        <v/>
      </c>
    </row>
    <row r="152" spans="2:7">
      <c r="B152" s="34" t="s">
        <v>8</v>
      </c>
      <c r="C152" s="56" t="str">
        <f t="shared" si="8"/>
        <v xml:space="preserve"> </v>
      </c>
      <c r="D152" s="56" t="str">
        <f t="shared" si="6"/>
        <v xml:space="preserve"> </v>
      </c>
      <c r="E152" s="110">
        <v>1.1574074074074073E-5</v>
      </c>
      <c r="F152" s="35" t="e">
        <f t="shared" si="7"/>
        <v>#N/A</v>
      </c>
      <c r="G152" t="str">
        <f>IF((ISERROR((VLOOKUP(B152,Calculation!C$2:C$368,1,FALSE)))),"not entered","")</f>
        <v/>
      </c>
    </row>
    <row r="153" spans="2:7">
      <c r="B153" s="34" t="s">
        <v>8</v>
      </c>
      <c r="C153" s="56" t="str">
        <f t="shared" si="8"/>
        <v xml:space="preserve"> </v>
      </c>
      <c r="D153" s="56" t="str">
        <f t="shared" si="6"/>
        <v xml:space="preserve"> </v>
      </c>
      <c r="E153" s="110">
        <v>1.1574074074074073E-5</v>
      </c>
      <c r="F153" s="35" t="e">
        <f t="shared" si="7"/>
        <v>#N/A</v>
      </c>
      <c r="G153" t="str">
        <f>IF((ISERROR((VLOOKUP(B153,Calculation!C$2:C$368,1,FALSE)))),"not entered","")</f>
        <v/>
      </c>
    </row>
    <row r="154" spans="2:7">
      <c r="B154" s="34" t="s">
        <v>8</v>
      </c>
      <c r="C154" s="56" t="str">
        <f t="shared" si="8"/>
        <v xml:space="preserve"> </v>
      </c>
      <c r="D154" s="56" t="str">
        <f t="shared" si="6"/>
        <v xml:space="preserve"> </v>
      </c>
      <c r="E154" s="110">
        <v>1.1574074074074073E-5</v>
      </c>
      <c r="F154" s="35" t="e">
        <f t="shared" si="7"/>
        <v>#N/A</v>
      </c>
      <c r="G154" t="str">
        <f>IF((ISERROR((VLOOKUP(B154,Calculation!C$2:C$368,1,FALSE)))),"not entered","")</f>
        <v/>
      </c>
    </row>
    <row r="155" spans="2:7">
      <c r="B155" s="34" t="s">
        <v>8</v>
      </c>
      <c r="C155" s="56" t="str">
        <f t="shared" si="8"/>
        <v xml:space="preserve"> </v>
      </c>
      <c r="D155" s="56" t="str">
        <f t="shared" si="6"/>
        <v xml:space="preserve"> </v>
      </c>
      <c r="E155" s="110">
        <v>1.1574074074074073E-5</v>
      </c>
      <c r="F155" s="35" t="e">
        <f t="shared" si="7"/>
        <v>#N/A</v>
      </c>
      <c r="G155" t="str">
        <f>IF((ISERROR((VLOOKUP(B155,Calculation!C$2:C$368,1,FALSE)))),"not entered","")</f>
        <v/>
      </c>
    </row>
    <row r="156" spans="2:7">
      <c r="B156" s="34" t="s">
        <v>8</v>
      </c>
      <c r="C156" s="56" t="str">
        <f t="shared" si="8"/>
        <v xml:space="preserve"> </v>
      </c>
      <c r="D156" s="56" t="str">
        <f t="shared" si="6"/>
        <v xml:space="preserve"> </v>
      </c>
      <c r="E156" s="110">
        <v>1.1574074074074073E-5</v>
      </c>
      <c r="F156" s="35" t="e">
        <f t="shared" si="7"/>
        <v>#N/A</v>
      </c>
      <c r="G156" t="str">
        <f>IF((ISERROR((VLOOKUP(B156,Calculation!C$2:C$368,1,FALSE)))),"not entered","")</f>
        <v/>
      </c>
    </row>
    <row r="157" spans="2:7">
      <c r="B157" s="34" t="s">
        <v>8</v>
      </c>
      <c r="C157" s="56" t="str">
        <f t="shared" si="8"/>
        <v xml:space="preserve"> </v>
      </c>
      <c r="D157" s="56" t="str">
        <f t="shared" si="6"/>
        <v xml:space="preserve"> </v>
      </c>
      <c r="E157" s="110">
        <v>1.1574074074074073E-5</v>
      </c>
      <c r="F157" s="35" t="e">
        <f t="shared" si="7"/>
        <v>#N/A</v>
      </c>
      <c r="G157" t="str">
        <f>IF((ISERROR((VLOOKUP(B157,Calculation!C$2:C$368,1,FALSE)))),"not entered","")</f>
        <v/>
      </c>
    </row>
    <row r="158" spans="2:7">
      <c r="B158" s="34" t="s">
        <v>8</v>
      </c>
      <c r="C158" s="56" t="str">
        <f t="shared" si="8"/>
        <v xml:space="preserve"> </v>
      </c>
      <c r="D158" s="56" t="str">
        <f t="shared" si="6"/>
        <v xml:space="preserve"> </v>
      </c>
      <c r="E158" s="110">
        <v>1.1574074074074073E-5</v>
      </c>
      <c r="F158" s="35" t="e">
        <f t="shared" si="7"/>
        <v>#N/A</v>
      </c>
      <c r="G158" t="str">
        <f>IF((ISERROR((VLOOKUP(B158,Calculation!C$2:C$368,1,FALSE)))),"not entered","")</f>
        <v/>
      </c>
    </row>
    <row r="159" spans="2:7">
      <c r="B159" s="34" t="s">
        <v>8</v>
      </c>
      <c r="C159" s="56" t="str">
        <f t="shared" si="8"/>
        <v xml:space="preserve"> </v>
      </c>
      <c r="D159" s="56" t="str">
        <f t="shared" si="6"/>
        <v xml:space="preserve"> </v>
      </c>
      <c r="E159" s="110">
        <v>1.1574074074074073E-5</v>
      </c>
      <c r="F159" s="35" t="e">
        <f t="shared" si="7"/>
        <v>#N/A</v>
      </c>
      <c r="G159" t="str">
        <f>IF((ISERROR((VLOOKUP(B159,Calculation!C$2:C$368,1,FALSE)))),"not entered","")</f>
        <v/>
      </c>
    </row>
    <row r="160" spans="2:7">
      <c r="B160" s="34" t="s">
        <v>8</v>
      </c>
      <c r="C160" s="56" t="str">
        <f t="shared" si="8"/>
        <v xml:space="preserve"> </v>
      </c>
      <c r="D160" s="56" t="str">
        <f t="shared" si="6"/>
        <v xml:space="preserve"> </v>
      </c>
      <c r="E160" s="110">
        <v>1.1574074074074073E-5</v>
      </c>
      <c r="F160" s="35" t="e">
        <f t="shared" si="7"/>
        <v>#N/A</v>
      </c>
      <c r="G160" t="str">
        <f>IF((ISERROR((VLOOKUP(B160,Calculation!C$2:C$368,1,FALSE)))),"not entered","")</f>
        <v/>
      </c>
    </row>
    <row r="161" spans="2:7">
      <c r="B161" s="34" t="s">
        <v>8</v>
      </c>
      <c r="C161" s="56" t="str">
        <f t="shared" si="8"/>
        <v xml:space="preserve"> </v>
      </c>
      <c r="D161" s="56" t="str">
        <f t="shared" si="6"/>
        <v xml:space="preserve"> </v>
      </c>
      <c r="E161" s="110">
        <v>1.1574074074074073E-5</v>
      </c>
      <c r="F161" s="35" t="e">
        <f t="shared" si="7"/>
        <v>#N/A</v>
      </c>
      <c r="G161" t="str">
        <f>IF((ISERROR((VLOOKUP(B161,Calculation!C$2:C$368,1,FALSE)))),"not entered","")</f>
        <v/>
      </c>
    </row>
    <row r="162" spans="2:7">
      <c r="B162" s="34" t="s">
        <v>8</v>
      </c>
      <c r="C162" s="56" t="str">
        <f t="shared" si="8"/>
        <v xml:space="preserve"> </v>
      </c>
      <c r="D162" s="56" t="str">
        <f t="shared" si="6"/>
        <v xml:space="preserve"> </v>
      </c>
      <c r="E162" s="110">
        <v>1.1574074074074073E-5</v>
      </c>
      <c r="F162" s="35" t="e">
        <f t="shared" si="7"/>
        <v>#N/A</v>
      </c>
      <c r="G162" t="str">
        <f>IF((ISERROR((VLOOKUP(B162,Calculation!C$2:C$368,1,FALSE)))),"not entered","")</f>
        <v/>
      </c>
    </row>
    <row r="163" spans="2:7">
      <c r="B163" s="34" t="s">
        <v>8</v>
      </c>
      <c r="C163" s="56" t="str">
        <f t="shared" si="8"/>
        <v xml:space="preserve"> </v>
      </c>
      <c r="D163" s="56" t="str">
        <f t="shared" si="6"/>
        <v xml:space="preserve"> </v>
      </c>
      <c r="E163" s="110">
        <v>1.1574074074074073E-5</v>
      </c>
      <c r="F163" s="35" t="e">
        <f t="shared" si="7"/>
        <v>#N/A</v>
      </c>
      <c r="G163" t="str">
        <f>IF((ISERROR((VLOOKUP(B163,Calculation!C$2:C$368,1,FALSE)))),"not entered","")</f>
        <v/>
      </c>
    </row>
    <row r="164" spans="2:7">
      <c r="B164" s="34" t="s">
        <v>8</v>
      </c>
      <c r="C164" s="56" t="str">
        <f t="shared" si="8"/>
        <v xml:space="preserve"> </v>
      </c>
      <c r="D164" s="56" t="str">
        <f t="shared" si="6"/>
        <v xml:space="preserve"> </v>
      </c>
      <c r="E164" s="110">
        <v>1.1574074074074073E-5</v>
      </c>
      <c r="F164" s="35" t="e">
        <f t="shared" si="7"/>
        <v>#N/A</v>
      </c>
      <c r="G164" t="str">
        <f>IF((ISERROR((VLOOKUP(B164,Calculation!C$2:C$368,1,FALSE)))),"not entered","")</f>
        <v/>
      </c>
    </row>
    <row r="165" spans="2:7">
      <c r="B165" s="34" t="s">
        <v>8</v>
      </c>
      <c r="C165" s="56" t="str">
        <f t="shared" si="8"/>
        <v xml:space="preserve"> </v>
      </c>
      <c r="D165" s="56" t="str">
        <f t="shared" si="6"/>
        <v xml:space="preserve"> </v>
      </c>
      <c r="E165" s="110">
        <v>1.1574074074074073E-5</v>
      </c>
      <c r="F165" s="35" t="e">
        <f t="shared" si="7"/>
        <v>#N/A</v>
      </c>
      <c r="G165" t="str">
        <f>IF((ISERROR((VLOOKUP(B165,Calculation!C$2:C$368,1,FALSE)))),"not entered","")</f>
        <v/>
      </c>
    </row>
    <row r="166" spans="2:7">
      <c r="B166" s="34" t="s">
        <v>8</v>
      </c>
      <c r="C166" s="56" t="str">
        <f t="shared" si="8"/>
        <v xml:space="preserve"> </v>
      </c>
      <c r="D166" s="56" t="str">
        <f t="shared" si="6"/>
        <v xml:space="preserve"> </v>
      </c>
      <c r="E166" s="110">
        <v>1.1574074074074073E-5</v>
      </c>
      <c r="F166" s="35" t="e">
        <f t="shared" si="7"/>
        <v>#N/A</v>
      </c>
      <c r="G166" t="str">
        <f>IF((ISERROR((VLOOKUP(B166,Calculation!C$2:C$368,1,FALSE)))),"not entered","")</f>
        <v/>
      </c>
    </row>
    <row r="167" spans="2:7">
      <c r="B167" s="34" t="s">
        <v>8</v>
      </c>
      <c r="C167" s="56" t="str">
        <f t="shared" si="8"/>
        <v xml:space="preserve"> </v>
      </c>
      <c r="D167" s="56" t="str">
        <f t="shared" si="6"/>
        <v xml:space="preserve"> </v>
      </c>
      <c r="E167" s="110">
        <v>1.1574074074074073E-5</v>
      </c>
      <c r="F167" s="35" t="e">
        <f t="shared" si="7"/>
        <v>#N/A</v>
      </c>
      <c r="G167" t="str">
        <f>IF((ISERROR((VLOOKUP(B167,Calculation!C$2:C$368,1,FALSE)))),"not entered","")</f>
        <v/>
      </c>
    </row>
    <row r="168" spans="2:7">
      <c r="B168" s="34" t="s">
        <v>8</v>
      </c>
      <c r="C168" s="56" t="str">
        <f t="shared" si="8"/>
        <v xml:space="preserve"> </v>
      </c>
      <c r="D168" s="56" t="str">
        <f t="shared" si="6"/>
        <v xml:space="preserve"> </v>
      </c>
      <c r="E168" s="110">
        <v>1.1574074074074073E-5</v>
      </c>
      <c r="F168" s="35" t="e">
        <f t="shared" si="7"/>
        <v>#N/A</v>
      </c>
      <c r="G168" t="str">
        <f>IF((ISERROR((VLOOKUP(B168,Calculation!C$2:C$368,1,FALSE)))),"not entered","")</f>
        <v/>
      </c>
    </row>
    <row r="169" spans="2:7">
      <c r="B169" s="34" t="s">
        <v>8</v>
      </c>
      <c r="C169" s="56" t="str">
        <f t="shared" si="8"/>
        <v xml:space="preserve"> </v>
      </c>
      <c r="D169" s="56" t="str">
        <f t="shared" si="6"/>
        <v xml:space="preserve"> </v>
      </c>
      <c r="E169" s="110">
        <v>1.1574074074074073E-5</v>
      </c>
      <c r="F169" s="35" t="e">
        <f t="shared" si="7"/>
        <v>#N/A</v>
      </c>
      <c r="G169" t="str">
        <f>IF((ISERROR((VLOOKUP(B169,Calculation!C$2:C$368,1,FALSE)))),"not entered","")</f>
        <v/>
      </c>
    </row>
    <row r="170" spans="2:7">
      <c r="B170" s="34" t="s">
        <v>8</v>
      </c>
      <c r="C170" s="56" t="str">
        <f t="shared" si="8"/>
        <v xml:space="preserve"> </v>
      </c>
      <c r="D170" s="56" t="str">
        <f t="shared" si="6"/>
        <v xml:space="preserve"> </v>
      </c>
      <c r="E170" s="110">
        <v>1.1574074074074073E-5</v>
      </c>
      <c r="F170" s="35" t="e">
        <f t="shared" si="7"/>
        <v>#N/A</v>
      </c>
      <c r="G170" t="str">
        <f>IF((ISERROR((VLOOKUP(B170,Calculation!C$2:C$368,1,FALSE)))),"not entered","")</f>
        <v/>
      </c>
    </row>
    <row r="171" spans="2:7">
      <c r="B171" s="34" t="s">
        <v>8</v>
      </c>
      <c r="C171" s="56" t="str">
        <f t="shared" si="8"/>
        <v xml:space="preserve"> </v>
      </c>
      <c r="D171" s="56" t="str">
        <f t="shared" si="6"/>
        <v xml:space="preserve"> </v>
      </c>
      <c r="E171" s="110">
        <v>1.1574074074074073E-5</v>
      </c>
      <c r="F171" s="35" t="e">
        <f t="shared" si="7"/>
        <v>#N/A</v>
      </c>
      <c r="G171" t="str">
        <f>IF((ISERROR((VLOOKUP(B171,Calculation!C$2:C$368,1,FALSE)))),"not entered","")</f>
        <v/>
      </c>
    </row>
    <row r="172" spans="2:7">
      <c r="B172" s="34" t="s">
        <v>8</v>
      </c>
      <c r="C172" s="56" t="str">
        <f t="shared" si="8"/>
        <v xml:space="preserve"> </v>
      </c>
      <c r="D172" s="56" t="str">
        <f t="shared" si="6"/>
        <v xml:space="preserve"> </v>
      </c>
      <c r="E172" s="110">
        <v>1.1574074074074073E-5</v>
      </c>
      <c r="F172" s="35" t="e">
        <f t="shared" si="7"/>
        <v>#N/A</v>
      </c>
      <c r="G172" t="str">
        <f>IF((ISERROR((VLOOKUP(B172,Calculation!C$2:C$368,1,FALSE)))),"not entered","")</f>
        <v/>
      </c>
    </row>
    <row r="173" spans="2:7">
      <c r="B173" s="34" t="s">
        <v>8</v>
      </c>
      <c r="C173" s="56" t="str">
        <f t="shared" si="8"/>
        <v xml:space="preserve"> </v>
      </c>
      <c r="D173" s="56" t="str">
        <f t="shared" si="6"/>
        <v xml:space="preserve"> </v>
      </c>
      <c r="E173" s="110">
        <v>1.1574074074074073E-5</v>
      </c>
      <c r="F173" s="35" t="e">
        <f t="shared" si="7"/>
        <v>#N/A</v>
      </c>
      <c r="G173" t="str">
        <f>IF((ISERROR((VLOOKUP(B173,Calculation!C$2:C$368,1,FALSE)))),"not entered","")</f>
        <v/>
      </c>
    </row>
    <row r="174" spans="2:7">
      <c r="B174" s="34" t="s">
        <v>8</v>
      </c>
      <c r="C174" s="56" t="str">
        <f t="shared" si="8"/>
        <v xml:space="preserve"> </v>
      </c>
      <c r="D174" s="56" t="str">
        <f t="shared" si="6"/>
        <v xml:space="preserve"> </v>
      </c>
      <c r="E174" s="110">
        <v>1.1574074074074073E-5</v>
      </c>
      <c r="F174" s="35" t="e">
        <f t="shared" si="7"/>
        <v>#N/A</v>
      </c>
      <c r="G174" t="str">
        <f>IF((ISERROR((VLOOKUP(B174,Calculation!C$2:C$368,1,FALSE)))),"not entered","")</f>
        <v/>
      </c>
    </row>
    <row r="175" spans="2:7">
      <c r="B175" s="34" t="s">
        <v>8</v>
      </c>
      <c r="C175" s="56" t="str">
        <f t="shared" si="8"/>
        <v xml:space="preserve"> </v>
      </c>
      <c r="D175" s="56" t="str">
        <f t="shared" si="6"/>
        <v xml:space="preserve"> </v>
      </c>
      <c r="E175" s="110">
        <v>1.1574074074074073E-5</v>
      </c>
      <c r="F175" s="35" t="e">
        <f t="shared" si="7"/>
        <v>#N/A</v>
      </c>
      <c r="G175" t="str">
        <f>IF((ISERROR((VLOOKUP(B175,Calculation!C$2:C$368,1,FALSE)))),"not entered","")</f>
        <v/>
      </c>
    </row>
    <row r="176" spans="2:7">
      <c r="B176" s="34" t="s">
        <v>8</v>
      </c>
      <c r="C176" s="56" t="str">
        <f t="shared" si="8"/>
        <v xml:space="preserve"> </v>
      </c>
      <c r="D176" s="56" t="str">
        <f t="shared" si="6"/>
        <v xml:space="preserve"> </v>
      </c>
      <c r="E176" s="110">
        <v>1.1574074074074073E-5</v>
      </c>
      <c r="F176" s="35" t="e">
        <f t="shared" si="7"/>
        <v>#N/A</v>
      </c>
      <c r="G176" t="str">
        <f>IF((ISERROR((VLOOKUP(B176,Calculation!C$2:C$368,1,FALSE)))),"not entered","")</f>
        <v/>
      </c>
    </row>
    <row r="177" spans="2:7">
      <c r="B177" s="34" t="s">
        <v>8</v>
      </c>
      <c r="C177" s="56" t="str">
        <f t="shared" si="8"/>
        <v xml:space="preserve"> </v>
      </c>
      <c r="D177" s="56" t="str">
        <f t="shared" si="6"/>
        <v xml:space="preserve"> </v>
      </c>
      <c r="E177" s="110">
        <v>1.1574074074074073E-5</v>
      </c>
      <c r="F177" s="35" t="e">
        <f t="shared" si="7"/>
        <v>#N/A</v>
      </c>
      <c r="G177" t="str">
        <f>IF((ISERROR((VLOOKUP(B177,Calculation!C$2:C$368,1,FALSE)))),"not entered","")</f>
        <v/>
      </c>
    </row>
    <row r="178" spans="2:7">
      <c r="B178" s="34" t="s">
        <v>8</v>
      </c>
      <c r="C178" s="56" t="str">
        <f t="shared" si="8"/>
        <v xml:space="preserve"> </v>
      </c>
      <c r="D178" s="56" t="str">
        <f t="shared" si="6"/>
        <v xml:space="preserve"> </v>
      </c>
      <c r="E178" s="110">
        <v>1.1574074074074073E-5</v>
      </c>
      <c r="F178" s="35" t="e">
        <f t="shared" si="7"/>
        <v>#N/A</v>
      </c>
      <c r="G178" t="str">
        <f>IF((ISERROR((VLOOKUP(B178,Calculation!C$2:C$368,1,FALSE)))),"not entered","")</f>
        <v/>
      </c>
    </row>
    <row r="179" spans="2:7">
      <c r="B179" s="34" t="s">
        <v>8</v>
      </c>
      <c r="C179" s="56" t="str">
        <f t="shared" si="8"/>
        <v xml:space="preserve"> </v>
      </c>
      <c r="D179" s="56" t="str">
        <f t="shared" si="6"/>
        <v xml:space="preserve"> </v>
      </c>
      <c r="E179" s="110">
        <v>1.1574074074074073E-5</v>
      </c>
      <c r="F179" s="35" t="e">
        <f t="shared" si="7"/>
        <v>#N/A</v>
      </c>
      <c r="G179" t="str">
        <f>IF((ISERROR((VLOOKUP(B179,Calculation!C$2:C$368,1,FALSE)))),"not entered","")</f>
        <v/>
      </c>
    </row>
    <row r="180" spans="2:7">
      <c r="B180" s="34" t="s">
        <v>8</v>
      </c>
      <c r="C180" s="56" t="str">
        <f t="shared" si="8"/>
        <v xml:space="preserve"> </v>
      </c>
      <c r="D180" s="56" t="str">
        <f t="shared" si="6"/>
        <v xml:space="preserve"> </v>
      </c>
      <c r="E180" s="110">
        <v>1.1574074074074073E-5</v>
      </c>
      <c r="F180" s="35" t="e">
        <f t="shared" si="7"/>
        <v>#N/A</v>
      </c>
      <c r="G180" t="str">
        <f>IF((ISERROR((VLOOKUP(B180,Calculation!C$2:C$368,1,FALSE)))),"not entered","")</f>
        <v/>
      </c>
    </row>
    <row r="181" spans="2:7">
      <c r="B181" s="34" t="s">
        <v>8</v>
      </c>
      <c r="C181" s="56" t="str">
        <f t="shared" si="8"/>
        <v xml:space="preserve"> </v>
      </c>
      <c r="D181" s="56" t="str">
        <f t="shared" si="6"/>
        <v xml:space="preserve"> </v>
      </c>
      <c r="E181" s="110">
        <v>1.1574074074074073E-5</v>
      </c>
      <c r="F181" s="35" t="e">
        <f t="shared" si="7"/>
        <v>#N/A</v>
      </c>
      <c r="G181" t="str">
        <f>IF((ISERROR((VLOOKUP(B181,Calculation!C$2:C$368,1,FALSE)))),"not entered","")</f>
        <v/>
      </c>
    </row>
    <row r="182" spans="2:7">
      <c r="B182" s="34" t="s">
        <v>8</v>
      </c>
      <c r="C182" s="56" t="str">
        <f t="shared" si="8"/>
        <v xml:space="preserve"> </v>
      </c>
      <c r="D182" s="56" t="str">
        <f t="shared" si="6"/>
        <v xml:space="preserve"> </v>
      </c>
      <c r="E182" s="110">
        <v>1.1574074074074073E-5</v>
      </c>
      <c r="F182" s="35" t="e">
        <f t="shared" si="7"/>
        <v>#N/A</v>
      </c>
      <c r="G182" t="str">
        <f>IF((ISERROR((VLOOKUP(B182,Calculation!C$2:C$368,1,FALSE)))),"not entered","")</f>
        <v/>
      </c>
    </row>
    <row r="183" spans="2:7">
      <c r="B183" s="34" t="s">
        <v>8</v>
      </c>
      <c r="C183" s="56" t="str">
        <f t="shared" si="8"/>
        <v xml:space="preserve"> </v>
      </c>
      <c r="D183" s="56" t="str">
        <f t="shared" si="6"/>
        <v xml:space="preserve"> </v>
      </c>
      <c r="E183" s="110">
        <v>1.1574074074074073E-5</v>
      </c>
      <c r="F183" s="35" t="e">
        <f t="shared" si="7"/>
        <v>#N/A</v>
      </c>
      <c r="G183" t="str">
        <f>IF((ISERROR((VLOOKUP(B183,Calculation!C$2:C$368,1,FALSE)))),"not entered","")</f>
        <v/>
      </c>
    </row>
    <row r="184" spans="2:7">
      <c r="B184" s="34" t="s">
        <v>8</v>
      </c>
      <c r="C184" s="56" t="str">
        <f t="shared" si="8"/>
        <v xml:space="preserve"> </v>
      </c>
      <c r="D184" s="56" t="str">
        <f t="shared" si="6"/>
        <v xml:space="preserve"> </v>
      </c>
      <c r="E184" s="110">
        <v>1.1574074074074073E-5</v>
      </c>
      <c r="F184" s="35" t="e">
        <f t="shared" si="7"/>
        <v>#N/A</v>
      </c>
      <c r="G184" t="str">
        <f>IF((ISERROR((VLOOKUP(B184,Calculation!C$2:C$368,1,FALSE)))),"not entered","")</f>
        <v/>
      </c>
    </row>
    <row r="185" spans="2:7">
      <c r="B185" s="34" t="s">
        <v>8</v>
      </c>
      <c r="C185" s="56" t="str">
        <f t="shared" si="8"/>
        <v xml:space="preserve"> </v>
      </c>
      <c r="D185" s="56" t="str">
        <f t="shared" si="6"/>
        <v xml:space="preserve"> </v>
      </c>
      <c r="E185" s="110">
        <v>1.1574074074074073E-5</v>
      </c>
      <c r="F185" s="35" t="e">
        <f t="shared" si="7"/>
        <v>#N/A</v>
      </c>
      <c r="G185" t="str">
        <f>IF((ISERROR((VLOOKUP(B185,Calculation!C$2:C$368,1,FALSE)))),"not entered","")</f>
        <v/>
      </c>
    </row>
    <row r="186" spans="2:7">
      <c r="B186" s="34" t="s">
        <v>8</v>
      </c>
      <c r="C186" s="56" t="str">
        <f t="shared" si="8"/>
        <v xml:space="preserve"> </v>
      </c>
      <c r="D186" s="56" t="str">
        <f t="shared" si="6"/>
        <v xml:space="preserve"> </v>
      </c>
      <c r="E186" s="110">
        <v>1.1574074074074073E-5</v>
      </c>
      <c r="F186" s="35" t="e">
        <f t="shared" si="7"/>
        <v>#N/A</v>
      </c>
      <c r="G186" t="str">
        <f>IF((ISERROR((VLOOKUP(B186,Calculation!C$2:C$368,1,FALSE)))),"not entered","")</f>
        <v/>
      </c>
    </row>
    <row r="187" spans="2:7">
      <c r="B187" s="34" t="s">
        <v>8</v>
      </c>
      <c r="C187" s="56" t="str">
        <f t="shared" si="8"/>
        <v xml:space="preserve"> </v>
      </c>
      <c r="D187" s="56" t="str">
        <f t="shared" si="6"/>
        <v xml:space="preserve"> </v>
      </c>
      <c r="E187" s="110">
        <v>1.1574074074074073E-5</v>
      </c>
      <c r="F187" s="35" t="e">
        <f t="shared" si="7"/>
        <v>#N/A</v>
      </c>
      <c r="G187" t="str">
        <f>IF((ISERROR((VLOOKUP(B187,Calculation!C$2:C$368,1,FALSE)))),"not entered","")</f>
        <v/>
      </c>
    </row>
    <row r="188" spans="2:7">
      <c r="B188" s="34" t="s">
        <v>8</v>
      </c>
      <c r="C188" s="56" t="str">
        <f t="shared" si="8"/>
        <v xml:space="preserve"> </v>
      </c>
      <c r="D188" s="56" t="str">
        <f t="shared" si="6"/>
        <v xml:space="preserve"> </v>
      </c>
      <c r="E188" s="110">
        <v>1.1574074074074073E-5</v>
      </c>
      <c r="F188" s="35" t="e">
        <f t="shared" si="7"/>
        <v>#N/A</v>
      </c>
      <c r="G188" t="str">
        <f>IF((ISERROR((VLOOKUP(B188,Calculation!C$2:C$368,1,FALSE)))),"not entered","")</f>
        <v/>
      </c>
    </row>
    <row r="189" spans="2:7">
      <c r="B189" s="34" t="s">
        <v>8</v>
      </c>
      <c r="C189" s="56" t="str">
        <f t="shared" si="8"/>
        <v xml:space="preserve"> </v>
      </c>
      <c r="D189" s="56" t="str">
        <f t="shared" si="6"/>
        <v xml:space="preserve"> </v>
      </c>
      <c r="E189" s="110">
        <v>1.1574074074074073E-5</v>
      </c>
      <c r="F189" s="35" t="e">
        <f t="shared" si="7"/>
        <v>#N/A</v>
      </c>
      <c r="G189" t="str">
        <f>IF((ISERROR((VLOOKUP(B189,Calculation!C$2:C$368,1,FALSE)))),"not entered","")</f>
        <v/>
      </c>
    </row>
    <row r="190" spans="2:7">
      <c r="B190" s="34" t="s">
        <v>8</v>
      </c>
      <c r="C190" s="56" t="str">
        <f t="shared" si="8"/>
        <v xml:space="preserve"> </v>
      </c>
      <c r="D190" s="56" t="str">
        <f t="shared" si="6"/>
        <v xml:space="preserve"> </v>
      </c>
      <c r="E190" s="110">
        <v>1.1574074074074073E-5</v>
      </c>
      <c r="F190" s="35" t="e">
        <f t="shared" si="7"/>
        <v>#N/A</v>
      </c>
      <c r="G190" t="str">
        <f>IF((ISERROR((VLOOKUP(B190,Calculation!C$2:C$368,1,FALSE)))),"not entered","")</f>
        <v/>
      </c>
    </row>
    <row r="191" spans="2:7">
      <c r="B191" s="34" t="s">
        <v>8</v>
      </c>
      <c r="C191" s="56" t="str">
        <f t="shared" si="8"/>
        <v xml:space="preserve"> </v>
      </c>
      <c r="D191" s="56" t="str">
        <f t="shared" si="6"/>
        <v xml:space="preserve"> </v>
      </c>
      <c r="E191" s="110">
        <v>1.1574074074074073E-5</v>
      </c>
      <c r="F191" s="35" t="e">
        <f t="shared" si="7"/>
        <v>#N/A</v>
      </c>
      <c r="G191" t="str">
        <f>IF((ISERROR((VLOOKUP(B191,Calculation!C$2:C$368,1,FALSE)))),"not entered","")</f>
        <v/>
      </c>
    </row>
    <row r="192" spans="2:7">
      <c r="B192" s="34" t="s">
        <v>8</v>
      </c>
      <c r="C192" s="56" t="str">
        <f t="shared" si="8"/>
        <v xml:space="preserve"> </v>
      </c>
      <c r="D192" s="56" t="str">
        <f t="shared" si="6"/>
        <v xml:space="preserve"> </v>
      </c>
      <c r="E192" s="110">
        <v>1.1574074074074073E-5</v>
      </c>
      <c r="F192" s="35" t="e">
        <f t="shared" si="7"/>
        <v>#N/A</v>
      </c>
      <c r="G192" t="str">
        <f>IF((ISERROR((VLOOKUP(B192,Calculation!C$2:C$368,1,FALSE)))),"not entered","")</f>
        <v/>
      </c>
    </row>
    <row r="193" spans="2:7">
      <c r="B193" s="34" t="s">
        <v>8</v>
      </c>
      <c r="C193" s="56" t="str">
        <f t="shared" si="8"/>
        <v xml:space="preserve"> </v>
      </c>
      <c r="D193" s="56" t="str">
        <f t="shared" si="6"/>
        <v xml:space="preserve"> </v>
      </c>
      <c r="E193" s="110">
        <v>1.1574074074074073E-5</v>
      </c>
      <c r="F193" s="35" t="e">
        <f t="shared" si="7"/>
        <v>#N/A</v>
      </c>
      <c r="G193" t="str">
        <f>IF((ISERROR((VLOOKUP(B193,Calculation!C$2:C$368,1,FALSE)))),"not entered","")</f>
        <v/>
      </c>
    </row>
    <row r="194" spans="2:7">
      <c r="B194" s="34" t="s">
        <v>8</v>
      </c>
      <c r="C194" s="56" t="str">
        <f t="shared" si="8"/>
        <v xml:space="preserve"> </v>
      </c>
      <c r="D194" s="56" t="str">
        <f t="shared" si="6"/>
        <v xml:space="preserve"> </v>
      </c>
      <c r="E194" s="110">
        <v>1.1574074074074073E-5</v>
      </c>
      <c r="F194" s="35" t="e">
        <f t="shared" si="7"/>
        <v>#N/A</v>
      </c>
      <c r="G194" t="str">
        <f>IF((ISERROR((VLOOKUP(B194,Calculation!C$2:C$368,1,FALSE)))),"not entered","")</f>
        <v/>
      </c>
    </row>
    <row r="195" spans="2:7">
      <c r="B195" s="34" t="s">
        <v>8</v>
      </c>
      <c r="C195" s="56" t="str">
        <f t="shared" si="8"/>
        <v xml:space="preserve"> </v>
      </c>
      <c r="D195" s="56" t="str">
        <f t="shared" si="6"/>
        <v xml:space="preserve"> </v>
      </c>
      <c r="E195" s="110">
        <v>1.1574074074074073E-5</v>
      </c>
      <c r="F195" s="35" t="e">
        <f t="shared" si="7"/>
        <v>#N/A</v>
      </c>
      <c r="G195" t="str">
        <f>IF((ISERROR((VLOOKUP(B195,Calculation!C$2:C$368,1,FALSE)))),"not entered","")</f>
        <v/>
      </c>
    </row>
    <row r="196" spans="2:7">
      <c r="B196" s="34" t="s">
        <v>8</v>
      </c>
      <c r="C196" s="56" t="str">
        <f t="shared" si="8"/>
        <v xml:space="preserve"> </v>
      </c>
      <c r="D196" s="56" t="str">
        <f t="shared" si="6"/>
        <v xml:space="preserve"> </v>
      </c>
      <c r="E196" s="110">
        <v>1.1574074074074073E-5</v>
      </c>
      <c r="F196" s="35" t="e">
        <f t="shared" si="7"/>
        <v>#N/A</v>
      </c>
      <c r="G196" t="str">
        <f>IF((ISERROR((VLOOKUP(B196,Calculation!C$2:C$368,1,FALSE)))),"not entered","")</f>
        <v/>
      </c>
    </row>
    <row r="197" spans="2:7">
      <c r="B197" s="34" t="s">
        <v>8</v>
      </c>
      <c r="C197" s="56" t="str">
        <f t="shared" si="8"/>
        <v xml:space="preserve"> </v>
      </c>
      <c r="D197" s="56" t="str">
        <f t="shared" si="6"/>
        <v xml:space="preserve"> </v>
      </c>
      <c r="E197" s="110">
        <v>1.1574074074074073E-5</v>
      </c>
      <c r="F197" s="35" t="e">
        <f t="shared" si="7"/>
        <v>#N/A</v>
      </c>
      <c r="G197" t="str">
        <f>IF((ISERROR((VLOOKUP(B197,Calculation!C$2:C$368,1,FALSE)))),"not entered","")</f>
        <v/>
      </c>
    </row>
    <row r="198" spans="2:7">
      <c r="B198" s="34" t="s">
        <v>8</v>
      </c>
      <c r="C198" s="56" t="str">
        <f t="shared" si="8"/>
        <v xml:space="preserve"> </v>
      </c>
      <c r="D198" s="56" t="str">
        <f t="shared" ref="D198:D203" si="9">VLOOKUP(B198,name,2,FALSE)</f>
        <v xml:space="preserve"> </v>
      </c>
      <c r="E198" s="110">
        <v>1.1574074074074073E-5</v>
      </c>
      <c r="F198" s="35" t="e">
        <f t="shared" ref="F198:F203" si="10">(VLOOKUP(C198,C$4:E$5,3,FALSE))/(E198/10000)</f>
        <v>#N/A</v>
      </c>
      <c r="G198" t="str">
        <f>IF((ISERROR((VLOOKUP(B198,Calculation!C$2:C$368,1,FALSE)))),"not entered","")</f>
        <v/>
      </c>
    </row>
    <row r="199" spans="2:7">
      <c r="B199" s="34" t="s">
        <v>8</v>
      </c>
      <c r="C199" s="56" t="str">
        <f t="shared" si="8"/>
        <v xml:space="preserve"> </v>
      </c>
      <c r="D199" s="56" t="str">
        <f t="shared" si="9"/>
        <v xml:space="preserve"> </v>
      </c>
      <c r="E199" s="110">
        <v>1.1574074074074073E-5</v>
      </c>
      <c r="F199" s="35" t="e">
        <f t="shared" si="10"/>
        <v>#N/A</v>
      </c>
      <c r="G199" t="str">
        <f>IF((ISERROR((VLOOKUP(B199,Calculation!C$2:C$368,1,FALSE)))),"not entered","")</f>
        <v/>
      </c>
    </row>
    <row r="200" spans="2:7">
      <c r="B200" s="34" t="s">
        <v>8</v>
      </c>
      <c r="C200" s="56" t="str">
        <f t="shared" si="8"/>
        <v xml:space="preserve"> </v>
      </c>
      <c r="D200" s="56" t="str">
        <f t="shared" si="9"/>
        <v xml:space="preserve"> </v>
      </c>
      <c r="E200" s="110">
        <v>1.1574074074074073E-5</v>
      </c>
      <c r="F200" s="35" t="e">
        <f t="shared" si="10"/>
        <v>#N/A</v>
      </c>
      <c r="G200" t="str">
        <f>IF((ISERROR((VLOOKUP(B200,Calculation!C$2:C$368,1,FALSE)))),"not entered","")</f>
        <v/>
      </c>
    </row>
    <row r="201" spans="2:7">
      <c r="B201" s="34" t="s">
        <v>8</v>
      </c>
      <c r="C201" s="56" t="str">
        <f t="shared" si="8"/>
        <v xml:space="preserve"> </v>
      </c>
      <c r="D201" s="56" t="str">
        <f t="shared" si="9"/>
        <v xml:space="preserve"> </v>
      </c>
      <c r="E201" s="110">
        <v>1.1574074074074073E-5</v>
      </c>
      <c r="F201" s="35" t="e">
        <f t="shared" si="10"/>
        <v>#N/A</v>
      </c>
      <c r="G201" t="str">
        <f>IF((ISERROR((VLOOKUP(B201,Calculation!C$2:C$368,1,FALSE)))),"not entered","")</f>
        <v/>
      </c>
    </row>
    <row r="202" spans="2:7">
      <c r="B202" s="34" t="s">
        <v>8</v>
      </c>
      <c r="C202" s="56" t="str">
        <f t="shared" si="8"/>
        <v xml:space="preserve"> </v>
      </c>
      <c r="D202" s="56" t="str">
        <f t="shared" si="9"/>
        <v xml:space="preserve"> </v>
      </c>
      <c r="E202" s="110">
        <v>1.1574074074074073E-5</v>
      </c>
      <c r="F202" s="35" t="e">
        <f t="shared" si="10"/>
        <v>#N/A</v>
      </c>
      <c r="G202" t="str">
        <f>IF((ISERROR((VLOOKUP(B202,Calculation!C$2:C$368,1,FALSE)))),"not entered","")</f>
        <v/>
      </c>
    </row>
    <row r="203" spans="2:7">
      <c r="B203" s="34" t="s">
        <v>8</v>
      </c>
      <c r="C203" s="56" t="str">
        <f>VLOOKUP(B203,name,3,FALSE)</f>
        <v xml:space="preserve"> </v>
      </c>
      <c r="D203" s="56" t="str">
        <f t="shared" si="9"/>
        <v xml:space="preserve"> </v>
      </c>
      <c r="E203" s="110">
        <v>1.1574074074074073E-5</v>
      </c>
      <c r="F203" s="35" t="e">
        <f t="shared" si="10"/>
        <v>#N/A</v>
      </c>
      <c r="G203" t="str">
        <f>IF((ISERROR((VLOOKUP(B203,Calculation!C$2:C$368,1,FALSE)))),"not entered","")</f>
        <v/>
      </c>
    </row>
    <row r="204" spans="2:7" ht="13.5" thickBot="1">
      <c r="B204" s="36"/>
      <c r="C204" s="61"/>
      <c r="D204" s="61"/>
      <c r="E204" s="37"/>
      <c r="F204" s="38"/>
      <c r="G204" t="str">
        <f>IF((ISERROR((VLOOKUP(B204,Calculation!C$2:C$368,1,FALSE)))),"not entered","")</f>
        <v>not entered</v>
      </c>
    </row>
    <row r="205" spans="2:7" ht="13.5" thickBot="1">
      <c r="B205" s="36"/>
      <c r="C205" s="61"/>
      <c r="D205" s="61"/>
      <c r="E205" s="37"/>
      <c r="F205" s="38"/>
    </row>
  </sheetData>
  <phoneticPr fontId="2" type="noConversion"/>
  <conditionalFormatting sqref="G4:G205">
    <cfRule type="cellIs" dxfId="84" priority="5" stopIfTrue="1" operator="equal">
      <formula>#N/A</formula>
    </cfRule>
  </conditionalFormatting>
  <conditionalFormatting sqref="B1:B3 B205:B65536">
    <cfRule type="cellIs" dxfId="83" priority="6" stopIfTrue="1" operator="equal">
      <formula>"x"</formula>
    </cfRule>
  </conditionalFormatting>
  <conditionalFormatting sqref="B4:B5 B7:B204">
    <cfRule type="cellIs" dxfId="82" priority="2" stopIfTrue="1" operator="equal">
      <formula>"x"</formula>
    </cfRule>
  </conditionalFormatting>
  <conditionalFormatting sqref="B6">
    <cfRule type="cellIs" dxfId="81" priority="1" stopIfTrue="1" operator="equal">
      <formula>"x"</formula>
    </cfRule>
  </conditionalFormatting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B2:G205"/>
  <sheetViews>
    <sheetView workbookViewId="0">
      <selection activeCell="B4" sqref="B4:F204"/>
    </sheetView>
  </sheetViews>
  <sheetFormatPr defaultRowHeight="12.75"/>
  <cols>
    <col min="1" max="1" width="1.42578125" customWidth="1"/>
    <col min="2" max="2" width="19" style="30" bestFit="1" customWidth="1"/>
    <col min="3" max="3" width="21.7109375" style="57" customWidth="1"/>
    <col min="4" max="4" width="12.85546875" style="57" bestFit="1" customWidth="1"/>
    <col min="5" max="5" width="8.85546875" style="31" bestFit="1" customWidth="1"/>
    <col min="6" max="6" width="8.7109375" style="32" bestFit="1" customWidth="1"/>
  </cols>
  <sheetData>
    <row r="2" spans="2:7" ht="15.75">
      <c r="B2" s="48" t="str">
        <f>Races!C8</f>
        <v>Dua 3</v>
      </c>
    </row>
    <row r="3" spans="2:7" ht="13.5" thickBot="1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>
      <c r="B4" s="108" t="s">
        <v>69</v>
      </c>
      <c r="C4" s="59" t="s">
        <v>73</v>
      </c>
      <c r="D4" s="59"/>
      <c r="E4" s="109">
        <v>1.1574074074074073E-5</v>
      </c>
      <c r="F4" s="33"/>
      <c r="G4" t="str">
        <f>IF((ISERROR((VLOOKUP(B4,Calculation!C$2:C$368,1,FALSE)))),"not entered","")</f>
        <v/>
      </c>
    </row>
    <row r="5" spans="2:7">
      <c r="B5" s="34" t="s">
        <v>69</v>
      </c>
      <c r="C5" s="60" t="s">
        <v>74</v>
      </c>
      <c r="D5" s="60"/>
      <c r="E5" s="110">
        <v>1.1574074074074073E-5</v>
      </c>
      <c r="F5" s="35"/>
      <c r="G5" t="str">
        <f>IF((ISERROR((VLOOKUP(B5,Calculation!C$2:C$368,1,FALSE)))),"not entered","")</f>
        <v/>
      </c>
    </row>
    <row r="6" spans="2:7">
      <c r="B6" s="34" t="s">
        <v>8</v>
      </c>
      <c r="C6" s="56" t="str">
        <f>VLOOKUP(B6,name,3,FALSE)</f>
        <v xml:space="preserve"> </v>
      </c>
      <c r="D6" s="56" t="str">
        <f t="shared" ref="D6:D69" si="0">VLOOKUP(B6,name,2,FALSE)</f>
        <v xml:space="preserve"> </v>
      </c>
      <c r="E6" s="110">
        <v>1.1574074074074073E-5</v>
      </c>
      <c r="F6" s="35" t="e">
        <f t="shared" ref="F6:F69" si="1">(VLOOKUP(C6,C$4:E$5,3,FALSE))/(E6/10000)</f>
        <v>#N/A</v>
      </c>
      <c r="G6" t="str">
        <f>IF((ISERROR((VLOOKUP(B6,Calculation!C$2:C$368,1,FALSE)))),"not entered","")</f>
        <v/>
      </c>
    </row>
    <row r="7" spans="2:7">
      <c r="B7" s="34" t="s">
        <v>8</v>
      </c>
      <c r="C7" s="56" t="str">
        <f>VLOOKUP(B7,name,3,FALSE)</f>
        <v xml:space="preserve"> </v>
      </c>
      <c r="D7" s="56" t="str">
        <f t="shared" si="0"/>
        <v xml:space="preserve"> </v>
      </c>
      <c r="E7" s="110">
        <v>1.1574074074074073E-5</v>
      </c>
      <c r="F7" s="35" t="e">
        <f t="shared" si="1"/>
        <v>#N/A</v>
      </c>
      <c r="G7" t="str">
        <f>IF((ISERROR((VLOOKUP(B7,Calculation!C$2:C$368,1,FALSE)))),"not entered","")</f>
        <v/>
      </c>
    </row>
    <row r="8" spans="2:7">
      <c r="B8" s="34" t="s">
        <v>8</v>
      </c>
      <c r="C8" s="56" t="str">
        <f>VLOOKUP(B8,name,3,FALSE)</f>
        <v xml:space="preserve"> </v>
      </c>
      <c r="D8" s="56" t="str">
        <f t="shared" si="0"/>
        <v xml:space="preserve"> </v>
      </c>
      <c r="E8" s="110">
        <v>1.1574074074074073E-5</v>
      </c>
      <c r="F8" s="35" t="e">
        <f>(VLOOKUP(C8,C$4:E$5,3,FALSE))/(E8/10000)</f>
        <v>#N/A</v>
      </c>
      <c r="G8" t="str">
        <f>IF((ISERROR((VLOOKUP(B8,Calculation!C$2:C$368,1,FALSE)))),"not entered","")</f>
        <v/>
      </c>
    </row>
    <row r="9" spans="2:7">
      <c r="B9" s="34" t="s">
        <v>8</v>
      </c>
      <c r="C9" s="56" t="str">
        <f>VLOOKUP(B9,name,3,FALSE)</f>
        <v xml:space="preserve"> </v>
      </c>
      <c r="D9" s="56" t="str">
        <f t="shared" si="0"/>
        <v xml:space="preserve"> </v>
      </c>
      <c r="E9" s="110">
        <v>1.1574074074074073E-5</v>
      </c>
      <c r="F9" s="35" t="e">
        <f t="shared" si="1"/>
        <v>#N/A</v>
      </c>
      <c r="G9" t="str">
        <f>IF((ISERROR((VLOOKUP(B9,Calculation!C$2:C$368,1,FALSE)))),"not entered","")</f>
        <v/>
      </c>
    </row>
    <row r="10" spans="2:7">
      <c r="B10" s="34" t="s">
        <v>8</v>
      </c>
      <c r="C10" s="56" t="str">
        <f>VLOOKUP(B10,name,3,FALSE)</f>
        <v xml:space="preserve"> </v>
      </c>
      <c r="D10" s="56" t="str">
        <f t="shared" si="0"/>
        <v xml:space="preserve"> </v>
      </c>
      <c r="E10" s="110">
        <v>1.1574074074074073E-5</v>
      </c>
      <c r="F10" s="35" t="e">
        <f t="shared" si="1"/>
        <v>#N/A</v>
      </c>
      <c r="G10" t="str">
        <f>IF((ISERROR((VLOOKUP(B10,Calculation!C$2:C$368,1,FALSE)))),"not entered","")</f>
        <v/>
      </c>
    </row>
    <row r="11" spans="2:7">
      <c r="B11" s="34" t="s">
        <v>8</v>
      </c>
      <c r="C11" s="56" t="str">
        <f t="shared" ref="C11:C74" si="2">VLOOKUP(B11,name,3,FALSE)</f>
        <v xml:space="preserve"> </v>
      </c>
      <c r="D11" s="56" t="str">
        <f t="shared" si="0"/>
        <v xml:space="preserve"> </v>
      </c>
      <c r="E11" s="110">
        <v>1.1574074074074073E-5</v>
      </c>
      <c r="F11" s="35" t="e">
        <f t="shared" si="1"/>
        <v>#N/A</v>
      </c>
      <c r="G11" t="str">
        <f>IF((ISERROR((VLOOKUP(B11,Calculation!C$2:C$368,1,FALSE)))),"not entered","")</f>
        <v/>
      </c>
    </row>
    <row r="12" spans="2:7">
      <c r="B12" s="34" t="s">
        <v>8</v>
      </c>
      <c r="C12" s="56" t="str">
        <f t="shared" si="2"/>
        <v xml:space="preserve"> </v>
      </c>
      <c r="D12" s="56" t="str">
        <f t="shared" si="0"/>
        <v xml:space="preserve"> </v>
      </c>
      <c r="E12" s="110">
        <v>1.1574074074074073E-5</v>
      </c>
      <c r="F12" s="35" t="e">
        <f t="shared" si="1"/>
        <v>#N/A</v>
      </c>
      <c r="G12" t="str">
        <f>IF((ISERROR((VLOOKUP(B12,Calculation!C$2:C$368,1,FALSE)))),"not entered","")</f>
        <v/>
      </c>
    </row>
    <row r="13" spans="2:7">
      <c r="B13" s="34" t="s">
        <v>8</v>
      </c>
      <c r="C13" s="56" t="str">
        <f t="shared" si="2"/>
        <v xml:space="preserve"> </v>
      </c>
      <c r="D13" s="56" t="str">
        <f t="shared" si="0"/>
        <v xml:space="preserve"> </v>
      </c>
      <c r="E13" s="110">
        <v>1.1574074074074073E-5</v>
      </c>
      <c r="F13" s="35" t="e">
        <f t="shared" si="1"/>
        <v>#N/A</v>
      </c>
      <c r="G13" t="str">
        <f>IF((ISERROR((VLOOKUP(B13,Calculation!C$2:C$368,1,FALSE)))),"not entered","")</f>
        <v/>
      </c>
    </row>
    <row r="14" spans="2:7">
      <c r="B14" s="34" t="s">
        <v>8</v>
      </c>
      <c r="C14" s="56" t="str">
        <f t="shared" si="2"/>
        <v xml:space="preserve"> </v>
      </c>
      <c r="D14" s="56" t="str">
        <f t="shared" si="0"/>
        <v xml:space="preserve"> </v>
      </c>
      <c r="E14" s="110">
        <v>1.1574074074074073E-5</v>
      </c>
      <c r="F14" s="35" t="e">
        <f t="shared" si="1"/>
        <v>#N/A</v>
      </c>
      <c r="G14" t="str">
        <f>IF((ISERROR((VLOOKUP(B14,Calculation!C$2:C$368,1,FALSE)))),"not entered","")</f>
        <v/>
      </c>
    </row>
    <row r="15" spans="2:7">
      <c r="B15" s="34" t="s">
        <v>8</v>
      </c>
      <c r="C15" s="56" t="str">
        <f t="shared" si="2"/>
        <v xml:space="preserve"> </v>
      </c>
      <c r="D15" s="56" t="str">
        <f t="shared" si="0"/>
        <v xml:space="preserve"> </v>
      </c>
      <c r="E15" s="110">
        <v>1.1574074074074073E-5</v>
      </c>
      <c r="F15" s="35" t="e">
        <f t="shared" si="1"/>
        <v>#N/A</v>
      </c>
      <c r="G15" t="str">
        <f>IF((ISERROR((VLOOKUP(B15,Calculation!C$2:C$368,1,FALSE)))),"not entered","")</f>
        <v/>
      </c>
    </row>
    <row r="16" spans="2:7">
      <c r="B16" s="34" t="s">
        <v>8</v>
      </c>
      <c r="C16" s="56" t="str">
        <f t="shared" si="2"/>
        <v xml:space="preserve"> </v>
      </c>
      <c r="D16" s="56" t="str">
        <f t="shared" si="0"/>
        <v xml:space="preserve"> </v>
      </c>
      <c r="E16" s="110">
        <v>1.1574074074074073E-5</v>
      </c>
      <c r="F16" s="35" t="e">
        <f t="shared" si="1"/>
        <v>#N/A</v>
      </c>
      <c r="G16" t="str">
        <f>IF((ISERROR((VLOOKUP(B16,Calculation!C$2:C$368,1,FALSE)))),"not entered","")</f>
        <v/>
      </c>
    </row>
    <row r="17" spans="2:7">
      <c r="B17" s="34" t="s">
        <v>8</v>
      </c>
      <c r="C17" s="56" t="str">
        <f t="shared" si="2"/>
        <v xml:space="preserve"> </v>
      </c>
      <c r="D17" s="56" t="str">
        <f t="shared" si="0"/>
        <v xml:space="preserve"> </v>
      </c>
      <c r="E17" s="110">
        <v>1.1574074074074073E-5</v>
      </c>
      <c r="F17" s="35" t="e">
        <f t="shared" si="1"/>
        <v>#N/A</v>
      </c>
      <c r="G17" t="str">
        <f>IF((ISERROR((VLOOKUP(B17,Calculation!C$2:C$368,1,FALSE)))),"not entered","")</f>
        <v/>
      </c>
    </row>
    <row r="18" spans="2:7">
      <c r="B18" s="34" t="s">
        <v>8</v>
      </c>
      <c r="C18" s="56" t="str">
        <f t="shared" si="2"/>
        <v xml:space="preserve"> </v>
      </c>
      <c r="D18" s="56" t="str">
        <f t="shared" si="0"/>
        <v xml:space="preserve"> </v>
      </c>
      <c r="E18" s="110">
        <v>1.1574074074074073E-5</v>
      </c>
      <c r="F18" s="35" t="e">
        <f t="shared" si="1"/>
        <v>#N/A</v>
      </c>
      <c r="G18" t="str">
        <f>IF((ISERROR((VLOOKUP(B18,Calculation!C$2:C$368,1,FALSE)))),"not entered","")</f>
        <v/>
      </c>
    </row>
    <row r="19" spans="2:7">
      <c r="B19" s="34" t="s">
        <v>8</v>
      </c>
      <c r="C19" s="56" t="str">
        <f t="shared" si="2"/>
        <v xml:space="preserve"> </v>
      </c>
      <c r="D19" s="56" t="str">
        <f t="shared" si="0"/>
        <v xml:space="preserve"> </v>
      </c>
      <c r="E19" s="110">
        <v>1.1574074074074073E-5</v>
      </c>
      <c r="F19" s="35" t="e">
        <f t="shared" si="1"/>
        <v>#N/A</v>
      </c>
      <c r="G19" t="str">
        <f>IF((ISERROR((VLOOKUP(B19,Calculation!C$2:C$368,1,FALSE)))),"not entered","")</f>
        <v/>
      </c>
    </row>
    <row r="20" spans="2:7">
      <c r="B20" s="34" t="s">
        <v>8</v>
      </c>
      <c r="C20" s="56" t="str">
        <f t="shared" si="2"/>
        <v xml:space="preserve"> </v>
      </c>
      <c r="D20" s="56" t="str">
        <f t="shared" si="0"/>
        <v xml:space="preserve"> </v>
      </c>
      <c r="E20" s="110">
        <v>1.1574074074074073E-5</v>
      </c>
      <c r="F20" s="35" t="e">
        <f t="shared" si="1"/>
        <v>#N/A</v>
      </c>
      <c r="G20" t="str">
        <f>IF((ISERROR((VLOOKUP(B20,Calculation!C$2:C$368,1,FALSE)))),"not entered","")</f>
        <v/>
      </c>
    </row>
    <row r="21" spans="2:7">
      <c r="B21" s="34" t="s">
        <v>8</v>
      </c>
      <c r="C21" s="56" t="str">
        <f t="shared" si="2"/>
        <v xml:space="preserve"> </v>
      </c>
      <c r="D21" s="56" t="str">
        <f t="shared" si="0"/>
        <v xml:space="preserve"> </v>
      </c>
      <c r="E21" s="110">
        <v>1.1574074074074073E-5</v>
      </c>
      <c r="F21" s="35" t="e">
        <f t="shared" si="1"/>
        <v>#N/A</v>
      </c>
      <c r="G21" t="str">
        <f>IF((ISERROR((VLOOKUP(B21,Calculation!C$2:C$368,1,FALSE)))),"not entered","")</f>
        <v/>
      </c>
    </row>
    <row r="22" spans="2:7">
      <c r="B22" s="34" t="s">
        <v>8</v>
      </c>
      <c r="C22" s="56" t="str">
        <f t="shared" si="2"/>
        <v xml:space="preserve"> </v>
      </c>
      <c r="D22" s="56" t="str">
        <f t="shared" si="0"/>
        <v xml:space="preserve"> </v>
      </c>
      <c r="E22" s="110">
        <v>1.1574074074074073E-5</v>
      </c>
      <c r="F22" s="35" t="e">
        <f t="shared" si="1"/>
        <v>#N/A</v>
      </c>
      <c r="G22" t="str">
        <f>IF((ISERROR((VLOOKUP(B22,Calculation!C$2:C$368,1,FALSE)))),"not entered","")</f>
        <v/>
      </c>
    </row>
    <row r="23" spans="2:7">
      <c r="B23" s="34" t="s">
        <v>8</v>
      </c>
      <c r="C23" s="56" t="str">
        <f t="shared" si="2"/>
        <v xml:space="preserve"> </v>
      </c>
      <c r="D23" s="56" t="str">
        <f t="shared" si="0"/>
        <v xml:space="preserve"> </v>
      </c>
      <c r="E23" s="110">
        <v>1.1574074074074073E-5</v>
      </c>
      <c r="F23" s="35" t="e">
        <f t="shared" si="1"/>
        <v>#N/A</v>
      </c>
      <c r="G23" t="str">
        <f>IF((ISERROR((VLOOKUP(B23,Calculation!C$2:C$368,1,FALSE)))),"not entered","")</f>
        <v/>
      </c>
    </row>
    <row r="24" spans="2:7">
      <c r="B24" s="34" t="s">
        <v>8</v>
      </c>
      <c r="C24" s="56" t="str">
        <f t="shared" si="2"/>
        <v xml:space="preserve"> </v>
      </c>
      <c r="D24" s="56" t="str">
        <f t="shared" si="0"/>
        <v xml:space="preserve"> </v>
      </c>
      <c r="E24" s="110">
        <v>1.1574074074074073E-5</v>
      </c>
      <c r="F24" s="35" t="e">
        <f t="shared" si="1"/>
        <v>#N/A</v>
      </c>
      <c r="G24" t="str">
        <f>IF((ISERROR((VLOOKUP(B24,Calculation!C$2:C$368,1,FALSE)))),"not entered","")</f>
        <v/>
      </c>
    </row>
    <row r="25" spans="2:7">
      <c r="B25" s="34" t="s">
        <v>8</v>
      </c>
      <c r="C25" s="56" t="str">
        <f t="shared" si="2"/>
        <v xml:space="preserve"> </v>
      </c>
      <c r="D25" s="56" t="str">
        <f t="shared" si="0"/>
        <v xml:space="preserve"> </v>
      </c>
      <c r="E25" s="110">
        <v>1.1574074074074073E-5</v>
      </c>
      <c r="F25" s="35" t="e">
        <f t="shared" si="1"/>
        <v>#N/A</v>
      </c>
      <c r="G25" t="str">
        <f>IF((ISERROR((VLOOKUP(B25,Calculation!C$2:C$368,1,FALSE)))),"not entered","")</f>
        <v/>
      </c>
    </row>
    <row r="26" spans="2:7">
      <c r="B26" s="34" t="s">
        <v>8</v>
      </c>
      <c r="C26" s="56" t="str">
        <f t="shared" si="2"/>
        <v xml:space="preserve"> </v>
      </c>
      <c r="D26" s="56" t="str">
        <f t="shared" si="0"/>
        <v xml:space="preserve"> </v>
      </c>
      <c r="E26" s="110">
        <v>1.1574074074074073E-5</v>
      </c>
      <c r="F26" s="35" t="e">
        <f t="shared" si="1"/>
        <v>#N/A</v>
      </c>
      <c r="G26" t="str">
        <f>IF((ISERROR((VLOOKUP(B26,Calculation!C$2:C$368,1,FALSE)))),"not entered","")</f>
        <v/>
      </c>
    </row>
    <row r="27" spans="2:7">
      <c r="B27" s="34" t="s">
        <v>8</v>
      </c>
      <c r="C27" s="56" t="str">
        <f t="shared" si="2"/>
        <v xml:space="preserve"> </v>
      </c>
      <c r="D27" s="56" t="str">
        <f t="shared" si="0"/>
        <v xml:space="preserve"> </v>
      </c>
      <c r="E27" s="110">
        <v>1.1574074074074073E-5</v>
      </c>
      <c r="F27" s="35" t="e">
        <f t="shared" si="1"/>
        <v>#N/A</v>
      </c>
      <c r="G27" t="str">
        <f>IF((ISERROR((VLOOKUP(B27,Calculation!C$2:C$368,1,FALSE)))),"not entered","")</f>
        <v/>
      </c>
    </row>
    <row r="28" spans="2:7">
      <c r="B28" s="34" t="s">
        <v>8</v>
      </c>
      <c r="C28" s="56" t="str">
        <f t="shared" si="2"/>
        <v xml:space="preserve"> </v>
      </c>
      <c r="D28" s="56" t="str">
        <f t="shared" si="0"/>
        <v xml:space="preserve"> </v>
      </c>
      <c r="E28" s="110">
        <v>1.1574074074074073E-5</v>
      </c>
      <c r="F28" s="35" t="e">
        <f t="shared" si="1"/>
        <v>#N/A</v>
      </c>
      <c r="G28" t="str">
        <f>IF((ISERROR((VLOOKUP(B28,Calculation!C$2:C$368,1,FALSE)))),"not entered","")</f>
        <v/>
      </c>
    </row>
    <row r="29" spans="2:7">
      <c r="B29" s="34" t="s">
        <v>8</v>
      </c>
      <c r="C29" s="56" t="str">
        <f t="shared" si="2"/>
        <v xml:space="preserve"> </v>
      </c>
      <c r="D29" s="56" t="str">
        <f t="shared" si="0"/>
        <v xml:space="preserve"> </v>
      </c>
      <c r="E29" s="110">
        <v>1.1574074074074073E-5</v>
      </c>
      <c r="F29" s="35" t="e">
        <f t="shared" si="1"/>
        <v>#N/A</v>
      </c>
      <c r="G29" t="str">
        <f>IF((ISERROR((VLOOKUP(B29,Calculation!C$2:C$368,1,FALSE)))),"not entered","")</f>
        <v/>
      </c>
    </row>
    <row r="30" spans="2:7">
      <c r="B30" s="34" t="s">
        <v>8</v>
      </c>
      <c r="C30" s="56" t="str">
        <f t="shared" si="2"/>
        <v xml:space="preserve"> </v>
      </c>
      <c r="D30" s="56" t="str">
        <f t="shared" si="0"/>
        <v xml:space="preserve"> </v>
      </c>
      <c r="E30" s="110">
        <v>1.1574074074074073E-5</v>
      </c>
      <c r="F30" s="35" t="e">
        <f t="shared" si="1"/>
        <v>#N/A</v>
      </c>
      <c r="G30" t="str">
        <f>IF((ISERROR((VLOOKUP(B30,Calculation!C$2:C$368,1,FALSE)))),"not entered","")</f>
        <v/>
      </c>
    </row>
    <row r="31" spans="2:7">
      <c r="B31" s="34" t="s">
        <v>8</v>
      </c>
      <c r="C31" s="56" t="str">
        <f t="shared" si="2"/>
        <v xml:space="preserve"> </v>
      </c>
      <c r="D31" s="56" t="str">
        <f t="shared" si="0"/>
        <v xml:space="preserve"> </v>
      </c>
      <c r="E31" s="110">
        <v>1.1574074074074073E-5</v>
      </c>
      <c r="F31" s="35" t="e">
        <f t="shared" si="1"/>
        <v>#N/A</v>
      </c>
      <c r="G31" t="str">
        <f>IF((ISERROR((VLOOKUP(B31,Calculation!C$2:C$368,1,FALSE)))),"not entered","")</f>
        <v/>
      </c>
    </row>
    <row r="32" spans="2:7">
      <c r="B32" s="34" t="s">
        <v>8</v>
      </c>
      <c r="C32" s="56" t="str">
        <f t="shared" si="2"/>
        <v xml:space="preserve"> </v>
      </c>
      <c r="D32" s="56" t="str">
        <f t="shared" si="0"/>
        <v xml:space="preserve"> </v>
      </c>
      <c r="E32" s="110">
        <v>1.1574074074074073E-5</v>
      </c>
      <c r="F32" s="35" t="e">
        <f t="shared" si="1"/>
        <v>#N/A</v>
      </c>
      <c r="G32" t="str">
        <f>IF((ISERROR((VLOOKUP(B32,Calculation!C$2:C$368,1,FALSE)))),"not entered","")</f>
        <v/>
      </c>
    </row>
    <row r="33" spans="2:7">
      <c r="B33" s="34" t="s">
        <v>8</v>
      </c>
      <c r="C33" s="56" t="str">
        <f t="shared" si="2"/>
        <v xml:space="preserve"> </v>
      </c>
      <c r="D33" s="56" t="str">
        <f t="shared" si="0"/>
        <v xml:space="preserve"> </v>
      </c>
      <c r="E33" s="110">
        <v>1.1574074074074073E-5</v>
      </c>
      <c r="F33" s="35" t="e">
        <f t="shared" si="1"/>
        <v>#N/A</v>
      </c>
      <c r="G33" t="str">
        <f>IF((ISERROR((VLOOKUP(B33,Calculation!C$2:C$368,1,FALSE)))),"not entered","")</f>
        <v/>
      </c>
    </row>
    <row r="34" spans="2:7">
      <c r="B34" s="34" t="s">
        <v>8</v>
      </c>
      <c r="C34" s="56" t="str">
        <f t="shared" si="2"/>
        <v xml:space="preserve"> </v>
      </c>
      <c r="D34" s="56" t="str">
        <f t="shared" si="0"/>
        <v xml:space="preserve"> </v>
      </c>
      <c r="E34" s="110">
        <v>1.1574074074074073E-5</v>
      </c>
      <c r="F34" s="35" t="e">
        <f t="shared" si="1"/>
        <v>#N/A</v>
      </c>
      <c r="G34" t="str">
        <f>IF((ISERROR((VLOOKUP(B34,Calculation!C$2:C$368,1,FALSE)))),"not entered","")</f>
        <v/>
      </c>
    </row>
    <row r="35" spans="2:7">
      <c r="B35" s="34" t="s">
        <v>8</v>
      </c>
      <c r="C35" s="56" t="str">
        <f t="shared" si="2"/>
        <v xml:space="preserve"> </v>
      </c>
      <c r="D35" s="56" t="str">
        <f t="shared" si="0"/>
        <v xml:space="preserve"> </v>
      </c>
      <c r="E35" s="110">
        <v>1.1574074074074073E-5</v>
      </c>
      <c r="F35" s="35" t="e">
        <f t="shared" si="1"/>
        <v>#N/A</v>
      </c>
      <c r="G35" t="str">
        <f>IF((ISERROR((VLOOKUP(B35,Calculation!C$2:C$368,1,FALSE)))),"not entered","")</f>
        <v/>
      </c>
    </row>
    <row r="36" spans="2:7">
      <c r="B36" s="34" t="s">
        <v>8</v>
      </c>
      <c r="C36" s="56" t="str">
        <f t="shared" si="2"/>
        <v xml:space="preserve"> </v>
      </c>
      <c r="D36" s="56" t="str">
        <f t="shared" si="0"/>
        <v xml:space="preserve"> </v>
      </c>
      <c r="E36" s="110">
        <v>1.1574074074074073E-5</v>
      </c>
      <c r="F36" s="35" t="e">
        <f t="shared" si="1"/>
        <v>#N/A</v>
      </c>
      <c r="G36" t="str">
        <f>IF((ISERROR((VLOOKUP(B36,Calculation!C$2:C$368,1,FALSE)))),"not entered","")</f>
        <v/>
      </c>
    </row>
    <row r="37" spans="2:7">
      <c r="B37" s="34" t="s">
        <v>8</v>
      </c>
      <c r="C37" s="56" t="str">
        <f t="shared" si="2"/>
        <v xml:space="preserve"> </v>
      </c>
      <c r="D37" s="56" t="str">
        <f t="shared" si="0"/>
        <v xml:space="preserve"> </v>
      </c>
      <c r="E37" s="110">
        <v>1.1574074074074073E-5</v>
      </c>
      <c r="F37" s="35" t="e">
        <f t="shared" si="1"/>
        <v>#N/A</v>
      </c>
      <c r="G37" t="str">
        <f>IF((ISERROR((VLOOKUP(B37,Calculation!C$2:C$368,1,FALSE)))),"not entered","")</f>
        <v/>
      </c>
    </row>
    <row r="38" spans="2:7">
      <c r="B38" s="34" t="s">
        <v>8</v>
      </c>
      <c r="C38" s="56" t="str">
        <f t="shared" si="2"/>
        <v xml:space="preserve"> </v>
      </c>
      <c r="D38" s="56" t="str">
        <f t="shared" si="0"/>
        <v xml:space="preserve"> </v>
      </c>
      <c r="E38" s="110">
        <v>1.1574074074074073E-5</v>
      </c>
      <c r="F38" s="35" t="e">
        <f t="shared" si="1"/>
        <v>#N/A</v>
      </c>
      <c r="G38" t="str">
        <f>IF((ISERROR((VLOOKUP(B38,Calculation!C$2:C$368,1,FALSE)))),"not entered","")</f>
        <v/>
      </c>
    </row>
    <row r="39" spans="2:7">
      <c r="B39" s="34" t="s">
        <v>8</v>
      </c>
      <c r="C39" s="56" t="str">
        <f t="shared" si="2"/>
        <v xml:space="preserve"> </v>
      </c>
      <c r="D39" s="56" t="str">
        <f t="shared" si="0"/>
        <v xml:space="preserve"> </v>
      </c>
      <c r="E39" s="110">
        <v>1.1574074074074073E-5</v>
      </c>
      <c r="F39" s="35" t="e">
        <f t="shared" si="1"/>
        <v>#N/A</v>
      </c>
      <c r="G39" t="str">
        <f>IF((ISERROR((VLOOKUP(B39,Calculation!C$2:C$368,1,FALSE)))),"not entered","")</f>
        <v/>
      </c>
    </row>
    <row r="40" spans="2:7">
      <c r="B40" s="34" t="s">
        <v>8</v>
      </c>
      <c r="C40" s="56" t="str">
        <f t="shared" si="2"/>
        <v xml:space="preserve"> </v>
      </c>
      <c r="D40" s="56" t="str">
        <f t="shared" si="0"/>
        <v xml:space="preserve"> </v>
      </c>
      <c r="E40" s="110">
        <v>1.1574074074074073E-5</v>
      </c>
      <c r="F40" s="35" t="e">
        <f t="shared" si="1"/>
        <v>#N/A</v>
      </c>
      <c r="G40" t="str">
        <f>IF((ISERROR((VLOOKUP(B40,Calculation!C$2:C$368,1,FALSE)))),"not entered","")</f>
        <v/>
      </c>
    </row>
    <row r="41" spans="2:7">
      <c r="B41" s="34" t="s">
        <v>8</v>
      </c>
      <c r="C41" s="56" t="str">
        <f t="shared" si="2"/>
        <v xml:space="preserve"> </v>
      </c>
      <c r="D41" s="56" t="str">
        <f t="shared" si="0"/>
        <v xml:space="preserve"> </v>
      </c>
      <c r="E41" s="110">
        <v>1.1574074074074073E-5</v>
      </c>
      <c r="F41" s="35" t="e">
        <f t="shared" si="1"/>
        <v>#N/A</v>
      </c>
      <c r="G41" t="str">
        <f>IF((ISERROR((VLOOKUP(B41,Calculation!C$2:C$368,1,FALSE)))),"not entered","")</f>
        <v/>
      </c>
    </row>
    <row r="42" spans="2:7">
      <c r="B42" s="34" t="s">
        <v>8</v>
      </c>
      <c r="C42" s="56" t="str">
        <f t="shared" si="2"/>
        <v xml:space="preserve"> </v>
      </c>
      <c r="D42" s="56" t="str">
        <f t="shared" si="0"/>
        <v xml:space="preserve"> </v>
      </c>
      <c r="E42" s="110">
        <v>1.1574074074074073E-5</v>
      </c>
      <c r="F42" s="35" t="e">
        <f t="shared" si="1"/>
        <v>#N/A</v>
      </c>
      <c r="G42" t="str">
        <f>IF((ISERROR((VLOOKUP(B42,Calculation!C$2:C$368,1,FALSE)))),"not entered","")</f>
        <v/>
      </c>
    </row>
    <row r="43" spans="2:7">
      <c r="B43" s="34" t="s">
        <v>8</v>
      </c>
      <c r="C43" s="56" t="str">
        <f t="shared" si="2"/>
        <v xml:space="preserve"> </v>
      </c>
      <c r="D43" s="56" t="str">
        <f t="shared" si="0"/>
        <v xml:space="preserve"> </v>
      </c>
      <c r="E43" s="110">
        <v>1.1574074074074073E-5</v>
      </c>
      <c r="F43" s="35" t="e">
        <f t="shared" si="1"/>
        <v>#N/A</v>
      </c>
      <c r="G43" t="str">
        <f>IF((ISERROR((VLOOKUP(B43,Calculation!C$2:C$368,1,FALSE)))),"not entered","")</f>
        <v/>
      </c>
    </row>
    <row r="44" spans="2:7">
      <c r="B44" s="34" t="s">
        <v>8</v>
      </c>
      <c r="C44" s="56" t="str">
        <f t="shared" si="2"/>
        <v xml:space="preserve"> </v>
      </c>
      <c r="D44" s="56" t="str">
        <f t="shared" si="0"/>
        <v xml:space="preserve"> </v>
      </c>
      <c r="E44" s="110">
        <v>1.1574074074074073E-5</v>
      </c>
      <c r="F44" s="35" t="e">
        <f t="shared" si="1"/>
        <v>#N/A</v>
      </c>
      <c r="G44" t="str">
        <f>IF((ISERROR((VLOOKUP(B44,Calculation!C$2:C$368,1,FALSE)))),"not entered","")</f>
        <v/>
      </c>
    </row>
    <row r="45" spans="2:7">
      <c r="B45" s="34" t="s">
        <v>8</v>
      </c>
      <c r="C45" s="56" t="str">
        <f t="shared" si="2"/>
        <v xml:space="preserve"> </v>
      </c>
      <c r="D45" s="56" t="str">
        <f t="shared" si="0"/>
        <v xml:space="preserve"> </v>
      </c>
      <c r="E45" s="110">
        <v>1.1574074074074073E-5</v>
      </c>
      <c r="F45" s="35" t="e">
        <f t="shared" si="1"/>
        <v>#N/A</v>
      </c>
      <c r="G45" t="str">
        <f>IF((ISERROR((VLOOKUP(B45,Calculation!C$2:C$368,1,FALSE)))),"not entered","")</f>
        <v/>
      </c>
    </row>
    <row r="46" spans="2:7">
      <c r="B46" s="34" t="s">
        <v>8</v>
      </c>
      <c r="C46" s="56" t="str">
        <f t="shared" si="2"/>
        <v xml:space="preserve"> </v>
      </c>
      <c r="D46" s="56" t="str">
        <f t="shared" si="0"/>
        <v xml:space="preserve"> </v>
      </c>
      <c r="E46" s="110">
        <v>1.1574074074074073E-5</v>
      </c>
      <c r="F46" s="35" t="e">
        <f t="shared" si="1"/>
        <v>#N/A</v>
      </c>
      <c r="G46" t="str">
        <f>IF((ISERROR((VLOOKUP(B46,Calculation!C$2:C$368,1,FALSE)))),"not entered","")</f>
        <v/>
      </c>
    </row>
    <row r="47" spans="2:7">
      <c r="B47" s="34" t="s">
        <v>8</v>
      </c>
      <c r="C47" s="56" t="str">
        <f t="shared" si="2"/>
        <v xml:space="preserve"> </v>
      </c>
      <c r="D47" s="56" t="str">
        <f t="shared" si="0"/>
        <v xml:space="preserve"> </v>
      </c>
      <c r="E47" s="110">
        <v>1.1574074074074073E-5</v>
      </c>
      <c r="F47" s="35" t="e">
        <f t="shared" si="1"/>
        <v>#N/A</v>
      </c>
      <c r="G47" t="str">
        <f>IF((ISERROR((VLOOKUP(B47,Calculation!C$2:C$368,1,FALSE)))),"not entered","")</f>
        <v/>
      </c>
    </row>
    <row r="48" spans="2:7">
      <c r="B48" s="34" t="s">
        <v>8</v>
      </c>
      <c r="C48" s="56" t="str">
        <f t="shared" si="2"/>
        <v xml:space="preserve"> </v>
      </c>
      <c r="D48" s="56" t="str">
        <f t="shared" si="0"/>
        <v xml:space="preserve"> </v>
      </c>
      <c r="E48" s="110">
        <v>1.1574074074074073E-5</v>
      </c>
      <c r="F48" s="35" t="e">
        <f t="shared" si="1"/>
        <v>#N/A</v>
      </c>
      <c r="G48" t="str">
        <f>IF((ISERROR((VLOOKUP(B48,Calculation!C$2:C$368,1,FALSE)))),"not entered","")</f>
        <v/>
      </c>
    </row>
    <row r="49" spans="2:7">
      <c r="B49" s="34" t="s">
        <v>8</v>
      </c>
      <c r="C49" s="56" t="str">
        <f t="shared" si="2"/>
        <v xml:space="preserve"> </v>
      </c>
      <c r="D49" s="56" t="str">
        <f t="shared" si="0"/>
        <v xml:space="preserve"> </v>
      </c>
      <c r="E49" s="110">
        <v>1.1574074074074073E-5</v>
      </c>
      <c r="F49" s="35" t="e">
        <f t="shared" si="1"/>
        <v>#N/A</v>
      </c>
      <c r="G49" t="str">
        <f>IF((ISERROR((VLOOKUP(B49,Calculation!C$2:C$368,1,FALSE)))),"not entered","")</f>
        <v/>
      </c>
    </row>
    <row r="50" spans="2:7">
      <c r="B50" s="34" t="s">
        <v>8</v>
      </c>
      <c r="C50" s="56" t="str">
        <f t="shared" si="2"/>
        <v xml:space="preserve"> </v>
      </c>
      <c r="D50" s="56" t="str">
        <f t="shared" si="0"/>
        <v xml:space="preserve"> </v>
      </c>
      <c r="E50" s="110">
        <v>1.1574074074074073E-5</v>
      </c>
      <c r="F50" s="35" t="e">
        <f t="shared" si="1"/>
        <v>#N/A</v>
      </c>
      <c r="G50" t="str">
        <f>IF((ISERROR((VLOOKUP(B50,Calculation!C$2:C$368,1,FALSE)))),"not entered","")</f>
        <v/>
      </c>
    </row>
    <row r="51" spans="2:7">
      <c r="B51" s="34" t="s">
        <v>8</v>
      </c>
      <c r="C51" s="56" t="str">
        <f t="shared" si="2"/>
        <v xml:space="preserve"> </v>
      </c>
      <c r="D51" s="56" t="str">
        <f t="shared" si="0"/>
        <v xml:space="preserve"> </v>
      </c>
      <c r="E51" s="110">
        <v>1.1574074074074073E-5</v>
      </c>
      <c r="F51" s="35" t="e">
        <f t="shared" si="1"/>
        <v>#N/A</v>
      </c>
      <c r="G51" t="str">
        <f>IF((ISERROR((VLOOKUP(B51,Calculation!C$2:C$368,1,FALSE)))),"not entered","")</f>
        <v/>
      </c>
    </row>
    <row r="52" spans="2:7">
      <c r="B52" s="34" t="s">
        <v>8</v>
      </c>
      <c r="C52" s="56" t="str">
        <f t="shared" si="2"/>
        <v xml:space="preserve"> </v>
      </c>
      <c r="D52" s="56" t="str">
        <f t="shared" si="0"/>
        <v xml:space="preserve"> </v>
      </c>
      <c r="E52" s="110">
        <v>1.1574074074074073E-5</v>
      </c>
      <c r="F52" s="35" t="e">
        <f t="shared" si="1"/>
        <v>#N/A</v>
      </c>
      <c r="G52" t="str">
        <f>IF((ISERROR((VLOOKUP(B52,Calculation!C$2:C$368,1,FALSE)))),"not entered","")</f>
        <v/>
      </c>
    </row>
    <row r="53" spans="2:7">
      <c r="B53" s="34" t="s">
        <v>8</v>
      </c>
      <c r="C53" s="56" t="str">
        <f t="shared" si="2"/>
        <v xml:space="preserve"> </v>
      </c>
      <c r="D53" s="56" t="str">
        <f t="shared" si="0"/>
        <v xml:space="preserve"> </v>
      </c>
      <c r="E53" s="110">
        <v>1.1574074074074073E-5</v>
      </c>
      <c r="F53" s="35" t="e">
        <f t="shared" si="1"/>
        <v>#N/A</v>
      </c>
      <c r="G53" t="str">
        <f>IF((ISERROR((VLOOKUP(B53,Calculation!C$2:C$368,1,FALSE)))),"not entered","")</f>
        <v/>
      </c>
    </row>
    <row r="54" spans="2:7">
      <c r="B54" s="34" t="s">
        <v>8</v>
      </c>
      <c r="C54" s="56" t="str">
        <f t="shared" si="2"/>
        <v xml:space="preserve"> </v>
      </c>
      <c r="D54" s="56" t="str">
        <f t="shared" si="0"/>
        <v xml:space="preserve"> </v>
      </c>
      <c r="E54" s="110">
        <v>1.1574074074074073E-5</v>
      </c>
      <c r="F54" s="35" t="e">
        <f t="shared" si="1"/>
        <v>#N/A</v>
      </c>
      <c r="G54" t="str">
        <f>IF((ISERROR((VLOOKUP(B54,Calculation!C$2:C$368,1,FALSE)))),"not entered","")</f>
        <v/>
      </c>
    </row>
    <row r="55" spans="2:7">
      <c r="B55" s="34" t="s">
        <v>8</v>
      </c>
      <c r="C55" s="56" t="str">
        <f t="shared" si="2"/>
        <v xml:space="preserve"> </v>
      </c>
      <c r="D55" s="56" t="str">
        <f t="shared" si="0"/>
        <v xml:space="preserve"> </v>
      </c>
      <c r="E55" s="110">
        <v>1.1574074074074073E-5</v>
      </c>
      <c r="F55" s="35" t="e">
        <f t="shared" si="1"/>
        <v>#N/A</v>
      </c>
      <c r="G55" t="str">
        <f>IF((ISERROR((VLOOKUP(B55,Calculation!C$2:C$368,1,FALSE)))),"not entered","")</f>
        <v/>
      </c>
    </row>
    <row r="56" spans="2:7">
      <c r="B56" s="34" t="s">
        <v>8</v>
      </c>
      <c r="C56" s="56" t="str">
        <f t="shared" si="2"/>
        <v xml:space="preserve"> </v>
      </c>
      <c r="D56" s="56" t="str">
        <f t="shared" si="0"/>
        <v xml:space="preserve"> </v>
      </c>
      <c r="E56" s="110">
        <v>1.1574074074074073E-5</v>
      </c>
      <c r="F56" s="35" t="e">
        <f t="shared" si="1"/>
        <v>#N/A</v>
      </c>
      <c r="G56" t="str">
        <f>IF((ISERROR((VLOOKUP(B56,Calculation!C$2:C$368,1,FALSE)))),"not entered","")</f>
        <v/>
      </c>
    </row>
    <row r="57" spans="2:7">
      <c r="B57" s="34" t="s">
        <v>8</v>
      </c>
      <c r="C57" s="56" t="str">
        <f t="shared" si="2"/>
        <v xml:space="preserve"> </v>
      </c>
      <c r="D57" s="56" t="str">
        <f t="shared" si="0"/>
        <v xml:space="preserve"> </v>
      </c>
      <c r="E57" s="110">
        <v>1.1574074074074073E-5</v>
      </c>
      <c r="F57" s="35" t="e">
        <f t="shared" si="1"/>
        <v>#N/A</v>
      </c>
      <c r="G57" t="str">
        <f>IF((ISERROR((VLOOKUP(B57,Calculation!C$2:C$368,1,FALSE)))),"not entered","")</f>
        <v/>
      </c>
    </row>
    <row r="58" spans="2:7">
      <c r="B58" s="34" t="s">
        <v>8</v>
      </c>
      <c r="C58" s="56" t="str">
        <f t="shared" si="2"/>
        <v xml:space="preserve"> </v>
      </c>
      <c r="D58" s="56" t="str">
        <f t="shared" si="0"/>
        <v xml:space="preserve"> </v>
      </c>
      <c r="E58" s="110">
        <v>1.1574074074074073E-5</v>
      </c>
      <c r="F58" s="35" t="e">
        <f t="shared" si="1"/>
        <v>#N/A</v>
      </c>
      <c r="G58" t="str">
        <f>IF((ISERROR((VLOOKUP(B58,Calculation!C$2:C$368,1,FALSE)))),"not entered","")</f>
        <v/>
      </c>
    </row>
    <row r="59" spans="2:7">
      <c r="B59" s="34" t="s">
        <v>8</v>
      </c>
      <c r="C59" s="56" t="str">
        <f t="shared" si="2"/>
        <v xml:space="preserve"> </v>
      </c>
      <c r="D59" s="56" t="str">
        <f t="shared" si="0"/>
        <v xml:space="preserve"> </v>
      </c>
      <c r="E59" s="110">
        <v>1.1574074074074073E-5</v>
      </c>
      <c r="F59" s="35" t="e">
        <f t="shared" si="1"/>
        <v>#N/A</v>
      </c>
      <c r="G59" t="str">
        <f>IF((ISERROR((VLOOKUP(B59,Calculation!C$2:C$368,1,FALSE)))),"not entered","")</f>
        <v/>
      </c>
    </row>
    <row r="60" spans="2:7">
      <c r="B60" s="34" t="s">
        <v>8</v>
      </c>
      <c r="C60" s="56" t="str">
        <f t="shared" si="2"/>
        <v xml:space="preserve"> </v>
      </c>
      <c r="D60" s="56" t="str">
        <f t="shared" si="0"/>
        <v xml:space="preserve"> </v>
      </c>
      <c r="E60" s="110">
        <v>1.1574074074074073E-5</v>
      </c>
      <c r="F60" s="35" t="e">
        <f t="shared" si="1"/>
        <v>#N/A</v>
      </c>
      <c r="G60" t="str">
        <f>IF((ISERROR((VLOOKUP(B60,Calculation!C$2:C$368,1,FALSE)))),"not entered","")</f>
        <v/>
      </c>
    </row>
    <row r="61" spans="2:7">
      <c r="B61" s="34" t="s">
        <v>8</v>
      </c>
      <c r="C61" s="56" t="str">
        <f t="shared" si="2"/>
        <v xml:space="preserve"> </v>
      </c>
      <c r="D61" s="56" t="str">
        <f t="shared" si="0"/>
        <v xml:space="preserve"> </v>
      </c>
      <c r="E61" s="110">
        <v>1.1574074074074073E-5</v>
      </c>
      <c r="F61" s="35" t="e">
        <f t="shared" si="1"/>
        <v>#N/A</v>
      </c>
      <c r="G61" t="str">
        <f>IF((ISERROR((VLOOKUP(B61,Calculation!C$2:C$368,1,FALSE)))),"not entered","")</f>
        <v/>
      </c>
    </row>
    <row r="62" spans="2:7">
      <c r="B62" s="34" t="s">
        <v>8</v>
      </c>
      <c r="C62" s="56" t="str">
        <f t="shared" si="2"/>
        <v xml:space="preserve"> </v>
      </c>
      <c r="D62" s="56" t="str">
        <f t="shared" si="0"/>
        <v xml:space="preserve"> </v>
      </c>
      <c r="E62" s="110">
        <v>1.1574074074074073E-5</v>
      </c>
      <c r="F62" s="35" t="e">
        <f t="shared" si="1"/>
        <v>#N/A</v>
      </c>
      <c r="G62" t="str">
        <f>IF((ISERROR((VLOOKUP(B62,Calculation!C$2:C$368,1,FALSE)))),"not entered","")</f>
        <v/>
      </c>
    </row>
    <row r="63" spans="2:7">
      <c r="B63" s="34" t="s">
        <v>8</v>
      </c>
      <c r="C63" s="56" t="str">
        <f t="shared" si="2"/>
        <v xml:space="preserve"> </v>
      </c>
      <c r="D63" s="56" t="str">
        <f t="shared" si="0"/>
        <v xml:space="preserve"> </v>
      </c>
      <c r="E63" s="110">
        <v>1.1574074074074073E-5</v>
      </c>
      <c r="F63" s="35" t="e">
        <f t="shared" si="1"/>
        <v>#N/A</v>
      </c>
      <c r="G63" t="str">
        <f>IF((ISERROR((VLOOKUP(B63,Calculation!C$2:C$368,1,FALSE)))),"not entered","")</f>
        <v/>
      </c>
    </row>
    <row r="64" spans="2:7">
      <c r="B64" s="34" t="s">
        <v>8</v>
      </c>
      <c r="C64" s="56" t="str">
        <f t="shared" si="2"/>
        <v xml:space="preserve"> </v>
      </c>
      <c r="D64" s="56" t="str">
        <f t="shared" si="0"/>
        <v xml:space="preserve"> </v>
      </c>
      <c r="E64" s="110">
        <v>1.1574074074074073E-5</v>
      </c>
      <c r="F64" s="35" t="e">
        <f t="shared" si="1"/>
        <v>#N/A</v>
      </c>
      <c r="G64" t="str">
        <f>IF((ISERROR((VLOOKUP(B64,Calculation!C$2:C$368,1,FALSE)))),"not entered","")</f>
        <v/>
      </c>
    </row>
    <row r="65" spans="2:7">
      <c r="B65" s="34" t="s">
        <v>8</v>
      </c>
      <c r="C65" s="56" t="str">
        <f t="shared" si="2"/>
        <v xml:space="preserve"> </v>
      </c>
      <c r="D65" s="56" t="str">
        <f t="shared" si="0"/>
        <v xml:space="preserve"> </v>
      </c>
      <c r="E65" s="110">
        <v>1.1574074074074073E-5</v>
      </c>
      <c r="F65" s="35" t="e">
        <f t="shared" si="1"/>
        <v>#N/A</v>
      </c>
      <c r="G65" t="str">
        <f>IF((ISERROR((VLOOKUP(B65,Calculation!C$2:C$368,1,FALSE)))),"not entered","")</f>
        <v/>
      </c>
    </row>
    <row r="66" spans="2:7">
      <c r="B66" s="34" t="s">
        <v>8</v>
      </c>
      <c r="C66" s="56" t="str">
        <f t="shared" si="2"/>
        <v xml:space="preserve"> </v>
      </c>
      <c r="D66" s="56" t="str">
        <f t="shared" si="0"/>
        <v xml:space="preserve"> </v>
      </c>
      <c r="E66" s="110">
        <v>1.1574074074074073E-5</v>
      </c>
      <c r="F66" s="35" t="e">
        <f t="shared" si="1"/>
        <v>#N/A</v>
      </c>
      <c r="G66" t="str">
        <f>IF((ISERROR((VLOOKUP(B66,Calculation!C$2:C$368,1,FALSE)))),"not entered","")</f>
        <v/>
      </c>
    </row>
    <row r="67" spans="2:7">
      <c r="B67" s="34" t="s">
        <v>8</v>
      </c>
      <c r="C67" s="56" t="str">
        <f t="shared" si="2"/>
        <v xml:space="preserve"> </v>
      </c>
      <c r="D67" s="56" t="str">
        <f t="shared" si="0"/>
        <v xml:space="preserve"> </v>
      </c>
      <c r="E67" s="110">
        <v>1.1574074074074073E-5</v>
      </c>
      <c r="F67" s="35" t="e">
        <f t="shared" si="1"/>
        <v>#N/A</v>
      </c>
      <c r="G67" t="str">
        <f>IF((ISERROR((VLOOKUP(B67,Calculation!C$2:C$368,1,FALSE)))),"not entered","")</f>
        <v/>
      </c>
    </row>
    <row r="68" spans="2:7">
      <c r="B68" s="34" t="s">
        <v>8</v>
      </c>
      <c r="C68" s="56" t="str">
        <f t="shared" si="2"/>
        <v xml:space="preserve"> </v>
      </c>
      <c r="D68" s="56" t="str">
        <f t="shared" si="0"/>
        <v xml:space="preserve"> </v>
      </c>
      <c r="E68" s="110">
        <v>1.1574074074074073E-5</v>
      </c>
      <c r="F68" s="35" t="e">
        <f t="shared" si="1"/>
        <v>#N/A</v>
      </c>
      <c r="G68" t="str">
        <f>IF((ISERROR((VLOOKUP(B68,Calculation!C$2:C$368,1,FALSE)))),"not entered","")</f>
        <v/>
      </c>
    </row>
    <row r="69" spans="2:7">
      <c r="B69" s="34" t="s">
        <v>8</v>
      </c>
      <c r="C69" s="56" t="str">
        <f t="shared" si="2"/>
        <v xml:space="preserve"> </v>
      </c>
      <c r="D69" s="56" t="str">
        <f t="shared" si="0"/>
        <v xml:space="preserve"> </v>
      </c>
      <c r="E69" s="110">
        <v>1.1574074074074073E-5</v>
      </c>
      <c r="F69" s="35" t="e">
        <f t="shared" si="1"/>
        <v>#N/A</v>
      </c>
      <c r="G69" t="str">
        <f>IF((ISERROR((VLOOKUP(B69,Calculation!C$2:C$368,1,FALSE)))),"not entered","")</f>
        <v/>
      </c>
    </row>
    <row r="70" spans="2:7">
      <c r="B70" s="34" t="s">
        <v>8</v>
      </c>
      <c r="C70" s="56" t="str">
        <f t="shared" si="2"/>
        <v xml:space="preserve"> </v>
      </c>
      <c r="D70" s="56" t="str">
        <f t="shared" ref="D70:D133" si="3">VLOOKUP(B70,name,2,FALSE)</f>
        <v xml:space="preserve"> </v>
      </c>
      <c r="E70" s="110">
        <v>1.1574074074074073E-5</v>
      </c>
      <c r="F70" s="35" t="e">
        <f t="shared" ref="F70:F133" si="4">(VLOOKUP(C70,C$4:E$5,3,FALSE))/(E70/10000)</f>
        <v>#N/A</v>
      </c>
      <c r="G70" t="str">
        <f>IF((ISERROR((VLOOKUP(B70,Calculation!C$2:C$368,1,FALSE)))),"not entered","")</f>
        <v/>
      </c>
    </row>
    <row r="71" spans="2:7">
      <c r="B71" s="34" t="s">
        <v>8</v>
      </c>
      <c r="C71" s="56" t="str">
        <f t="shared" si="2"/>
        <v xml:space="preserve"> </v>
      </c>
      <c r="D71" s="56" t="str">
        <f t="shared" si="3"/>
        <v xml:space="preserve"> </v>
      </c>
      <c r="E71" s="110">
        <v>1.1574074074074073E-5</v>
      </c>
      <c r="F71" s="35" t="e">
        <f t="shared" si="4"/>
        <v>#N/A</v>
      </c>
      <c r="G71" t="str">
        <f>IF((ISERROR((VLOOKUP(B71,Calculation!C$2:C$368,1,FALSE)))),"not entered","")</f>
        <v/>
      </c>
    </row>
    <row r="72" spans="2:7">
      <c r="B72" s="34" t="s">
        <v>8</v>
      </c>
      <c r="C72" s="56" t="str">
        <f t="shared" si="2"/>
        <v xml:space="preserve"> </v>
      </c>
      <c r="D72" s="56" t="str">
        <f t="shared" si="3"/>
        <v xml:space="preserve"> </v>
      </c>
      <c r="E72" s="110">
        <v>1.1574074074074073E-5</v>
      </c>
      <c r="F72" s="35" t="e">
        <f t="shared" si="4"/>
        <v>#N/A</v>
      </c>
      <c r="G72" t="str">
        <f>IF((ISERROR((VLOOKUP(B72,Calculation!C$2:C$368,1,FALSE)))),"not entered","")</f>
        <v/>
      </c>
    </row>
    <row r="73" spans="2:7">
      <c r="B73" s="34" t="s">
        <v>8</v>
      </c>
      <c r="C73" s="56" t="str">
        <f t="shared" si="2"/>
        <v xml:space="preserve"> </v>
      </c>
      <c r="D73" s="56" t="str">
        <f t="shared" si="3"/>
        <v xml:space="preserve"> </v>
      </c>
      <c r="E73" s="110">
        <v>1.1574074074074073E-5</v>
      </c>
      <c r="F73" s="35" t="e">
        <f t="shared" si="4"/>
        <v>#N/A</v>
      </c>
      <c r="G73" t="str">
        <f>IF((ISERROR((VLOOKUP(B73,Calculation!C$2:C$368,1,FALSE)))),"not entered","")</f>
        <v/>
      </c>
    </row>
    <row r="74" spans="2:7">
      <c r="B74" s="34" t="s">
        <v>8</v>
      </c>
      <c r="C74" s="56" t="str">
        <f t="shared" si="2"/>
        <v xml:space="preserve"> </v>
      </c>
      <c r="D74" s="56" t="str">
        <f t="shared" si="3"/>
        <v xml:space="preserve"> </v>
      </c>
      <c r="E74" s="110">
        <v>1.1574074074074073E-5</v>
      </c>
      <c r="F74" s="35" t="e">
        <f t="shared" si="4"/>
        <v>#N/A</v>
      </c>
      <c r="G74" t="str">
        <f>IF((ISERROR((VLOOKUP(B74,Calculation!C$2:C$368,1,FALSE)))),"not entered","")</f>
        <v/>
      </c>
    </row>
    <row r="75" spans="2:7">
      <c r="B75" s="34" t="s">
        <v>8</v>
      </c>
      <c r="C75" s="56" t="str">
        <f t="shared" ref="C75:C138" si="5">VLOOKUP(B75,name,3,FALSE)</f>
        <v xml:space="preserve"> </v>
      </c>
      <c r="D75" s="56" t="str">
        <f t="shared" si="3"/>
        <v xml:space="preserve"> </v>
      </c>
      <c r="E75" s="110">
        <v>1.1574074074074073E-5</v>
      </c>
      <c r="F75" s="35" t="e">
        <f t="shared" si="4"/>
        <v>#N/A</v>
      </c>
      <c r="G75" t="str">
        <f>IF((ISERROR((VLOOKUP(B75,Calculation!C$2:C$368,1,FALSE)))),"not entered","")</f>
        <v/>
      </c>
    </row>
    <row r="76" spans="2:7">
      <c r="B76" s="34" t="s">
        <v>8</v>
      </c>
      <c r="C76" s="56" t="str">
        <f t="shared" si="5"/>
        <v xml:space="preserve"> </v>
      </c>
      <c r="D76" s="56" t="str">
        <f t="shared" si="3"/>
        <v xml:space="preserve"> </v>
      </c>
      <c r="E76" s="110">
        <v>1.1574074074074073E-5</v>
      </c>
      <c r="F76" s="35" t="e">
        <f t="shared" si="4"/>
        <v>#N/A</v>
      </c>
      <c r="G76" t="str">
        <f>IF((ISERROR((VLOOKUP(B76,Calculation!C$2:C$368,1,FALSE)))),"not entered","")</f>
        <v/>
      </c>
    </row>
    <row r="77" spans="2:7">
      <c r="B77" s="34" t="s">
        <v>8</v>
      </c>
      <c r="C77" s="56" t="str">
        <f t="shared" si="5"/>
        <v xml:space="preserve"> </v>
      </c>
      <c r="D77" s="56" t="str">
        <f t="shared" si="3"/>
        <v xml:space="preserve"> </v>
      </c>
      <c r="E77" s="110">
        <v>1.1574074074074073E-5</v>
      </c>
      <c r="F77" s="35" t="e">
        <f t="shared" si="4"/>
        <v>#N/A</v>
      </c>
      <c r="G77" t="str">
        <f>IF((ISERROR((VLOOKUP(B77,Calculation!C$2:C$368,1,FALSE)))),"not entered","")</f>
        <v/>
      </c>
    </row>
    <row r="78" spans="2:7">
      <c r="B78" s="34" t="s">
        <v>8</v>
      </c>
      <c r="C78" s="56" t="str">
        <f t="shared" si="5"/>
        <v xml:space="preserve"> </v>
      </c>
      <c r="D78" s="56" t="str">
        <f t="shared" si="3"/>
        <v xml:space="preserve"> </v>
      </c>
      <c r="E78" s="110">
        <v>1.1574074074074073E-5</v>
      </c>
      <c r="F78" s="35" t="e">
        <f t="shared" si="4"/>
        <v>#N/A</v>
      </c>
      <c r="G78" t="str">
        <f>IF((ISERROR((VLOOKUP(B78,Calculation!C$2:C$368,1,FALSE)))),"not entered","")</f>
        <v/>
      </c>
    </row>
    <row r="79" spans="2:7">
      <c r="B79" s="34" t="s">
        <v>8</v>
      </c>
      <c r="C79" s="56" t="str">
        <f t="shared" si="5"/>
        <v xml:space="preserve"> </v>
      </c>
      <c r="D79" s="56" t="str">
        <f t="shared" si="3"/>
        <v xml:space="preserve"> </v>
      </c>
      <c r="E79" s="110">
        <v>1.1574074074074073E-5</v>
      </c>
      <c r="F79" s="35" t="e">
        <f t="shared" si="4"/>
        <v>#N/A</v>
      </c>
      <c r="G79" t="str">
        <f>IF((ISERROR((VLOOKUP(B79,Calculation!C$2:C$368,1,FALSE)))),"not entered","")</f>
        <v/>
      </c>
    </row>
    <row r="80" spans="2:7">
      <c r="B80" s="34" t="s">
        <v>8</v>
      </c>
      <c r="C80" s="56" t="str">
        <f t="shared" si="5"/>
        <v xml:space="preserve"> </v>
      </c>
      <c r="D80" s="56" t="str">
        <f t="shared" si="3"/>
        <v xml:space="preserve"> </v>
      </c>
      <c r="E80" s="110">
        <v>1.1574074074074073E-5</v>
      </c>
      <c r="F80" s="35" t="e">
        <f t="shared" si="4"/>
        <v>#N/A</v>
      </c>
      <c r="G80" t="str">
        <f>IF((ISERROR((VLOOKUP(B80,Calculation!C$2:C$368,1,FALSE)))),"not entered","")</f>
        <v/>
      </c>
    </row>
    <row r="81" spans="2:7">
      <c r="B81" s="34" t="s">
        <v>8</v>
      </c>
      <c r="C81" s="56" t="str">
        <f t="shared" si="5"/>
        <v xml:space="preserve"> </v>
      </c>
      <c r="D81" s="56" t="str">
        <f t="shared" si="3"/>
        <v xml:space="preserve"> </v>
      </c>
      <c r="E81" s="110">
        <v>1.1574074074074073E-5</v>
      </c>
      <c r="F81" s="35" t="e">
        <f t="shared" si="4"/>
        <v>#N/A</v>
      </c>
      <c r="G81" t="str">
        <f>IF((ISERROR((VLOOKUP(B81,Calculation!C$2:C$368,1,FALSE)))),"not entered","")</f>
        <v/>
      </c>
    </row>
    <row r="82" spans="2:7">
      <c r="B82" s="34" t="s">
        <v>8</v>
      </c>
      <c r="C82" s="56" t="str">
        <f t="shared" si="5"/>
        <v xml:space="preserve"> </v>
      </c>
      <c r="D82" s="56" t="str">
        <f t="shared" si="3"/>
        <v xml:space="preserve"> </v>
      </c>
      <c r="E82" s="110">
        <v>1.1574074074074073E-5</v>
      </c>
      <c r="F82" s="35" t="e">
        <f t="shared" si="4"/>
        <v>#N/A</v>
      </c>
      <c r="G82" t="str">
        <f>IF((ISERROR((VLOOKUP(B82,Calculation!C$2:C$368,1,FALSE)))),"not entered","")</f>
        <v/>
      </c>
    </row>
    <row r="83" spans="2:7">
      <c r="B83" s="34" t="s">
        <v>8</v>
      </c>
      <c r="C83" s="56" t="str">
        <f t="shared" si="5"/>
        <v xml:space="preserve"> </v>
      </c>
      <c r="D83" s="56" t="str">
        <f t="shared" si="3"/>
        <v xml:space="preserve"> </v>
      </c>
      <c r="E83" s="110">
        <v>1.1574074074074073E-5</v>
      </c>
      <c r="F83" s="35" t="e">
        <f t="shared" si="4"/>
        <v>#N/A</v>
      </c>
      <c r="G83" t="str">
        <f>IF((ISERROR((VLOOKUP(B83,Calculation!C$2:C$368,1,FALSE)))),"not entered","")</f>
        <v/>
      </c>
    </row>
    <row r="84" spans="2:7">
      <c r="B84" s="34" t="s">
        <v>8</v>
      </c>
      <c r="C84" s="56" t="str">
        <f t="shared" si="5"/>
        <v xml:space="preserve"> </v>
      </c>
      <c r="D84" s="56" t="str">
        <f t="shared" si="3"/>
        <v xml:space="preserve"> </v>
      </c>
      <c r="E84" s="110">
        <v>1.1574074074074073E-5</v>
      </c>
      <c r="F84" s="35" t="e">
        <f t="shared" si="4"/>
        <v>#N/A</v>
      </c>
      <c r="G84" t="str">
        <f>IF((ISERROR((VLOOKUP(B84,Calculation!C$2:C$368,1,FALSE)))),"not entered","")</f>
        <v/>
      </c>
    </row>
    <row r="85" spans="2:7">
      <c r="B85" s="34" t="s">
        <v>8</v>
      </c>
      <c r="C85" s="56" t="str">
        <f t="shared" si="5"/>
        <v xml:space="preserve"> </v>
      </c>
      <c r="D85" s="56" t="str">
        <f t="shared" si="3"/>
        <v xml:space="preserve"> </v>
      </c>
      <c r="E85" s="110">
        <v>1.1574074074074073E-5</v>
      </c>
      <c r="F85" s="35" t="e">
        <f t="shared" si="4"/>
        <v>#N/A</v>
      </c>
      <c r="G85" t="str">
        <f>IF((ISERROR((VLOOKUP(B85,Calculation!C$2:C$368,1,FALSE)))),"not entered","")</f>
        <v/>
      </c>
    </row>
    <row r="86" spans="2:7">
      <c r="B86" s="34" t="s">
        <v>8</v>
      </c>
      <c r="C86" s="56" t="str">
        <f t="shared" si="5"/>
        <v xml:space="preserve"> </v>
      </c>
      <c r="D86" s="56" t="str">
        <f t="shared" si="3"/>
        <v xml:space="preserve"> </v>
      </c>
      <c r="E86" s="110">
        <v>1.1574074074074073E-5</v>
      </c>
      <c r="F86" s="35" t="e">
        <f t="shared" si="4"/>
        <v>#N/A</v>
      </c>
      <c r="G86" t="str">
        <f>IF((ISERROR((VLOOKUP(B86,Calculation!C$2:C$368,1,FALSE)))),"not entered","")</f>
        <v/>
      </c>
    </row>
    <row r="87" spans="2:7">
      <c r="B87" s="34" t="s">
        <v>8</v>
      </c>
      <c r="C87" s="56" t="str">
        <f t="shared" si="5"/>
        <v xml:space="preserve"> </v>
      </c>
      <c r="D87" s="56" t="str">
        <f t="shared" si="3"/>
        <v xml:space="preserve"> </v>
      </c>
      <c r="E87" s="110">
        <v>1.1574074074074073E-5</v>
      </c>
      <c r="F87" s="35" t="e">
        <f t="shared" si="4"/>
        <v>#N/A</v>
      </c>
      <c r="G87" t="str">
        <f>IF((ISERROR((VLOOKUP(B87,Calculation!C$2:C$368,1,FALSE)))),"not entered","")</f>
        <v/>
      </c>
    </row>
    <row r="88" spans="2:7">
      <c r="B88" s="34" t="s">
        <v>8</v>
      </c>
      <c r="C88" s="56" t="str">
        <f t="shared" si="5"/>
        <v xml:space="preserve"> </v>
      </c>
      <c r="D88" s="56" t="str">
        <f t="shared" si="3"/>
        <v xml:space="preserve"> </v>
      </c>
      <c r="E88" s="110">
        <v>1.1574074074074073E-5</v>
      </c>
      <c r="F88" s="35" t="e">
        <f t="shared" si="4"/>
        <v>#N/A</v>
      </c>
      <c r="G88" t="str">
        <f>IF((ISERROR((VLOOKUP(B88,Calculation!C$2:C$368,1,FALSE)))),"not entered","")</f>
        <v/>
      </c>
    </row>
    <row r="89" spans="2:7">
      <c r="B89" s="34" t="s">
        <v>8</v>
      </c>
      <c r="C89" s="56" t="str">
        <f t="shared" si="5"/>
        <v xml:space="preserve"> </v>
      </c>
      <c r="D89" s="56" t="str">
        <f t="shared" si="3"/>
        <v xml:space="preserve"> </v>
      </c>
      <c r="E89" s="110">
        <v>1.1574074074074073E-5</v>
      </c>
      <c r="F89" s="35" t="e">
        <f t="shared" si="4"/>
        <v>#N/A</v>
      </c>
      <c r="G89" t="str">
        <f>IF((ISERROR((VLOOKUP(B89,Calculation!C$2:C$368,1,FALSE)))),"not entered","")</f>
        <v/>
      </c>
    </row>
    <row r="90" spans="2:7">
      <c r="B90" s="34" t="s">
        <v>8</v>
      </c>
      <c r="C90" s="56" t="str">
        <f t="shared" si="5"/>
        <v xml:space="preserve"> </v>
      </c>
      <c r="D90" s="56" t="str">
        <f t="shared" si="3"/>
        <v xml:space="preserve"> </v>
      </c>
      <c r="E90" s="110">
        <v>1.1574074074074073E-5</v>
      </c>
      <c r="F90" s="35" t="e">
        <f t="shared" si="4"/>
        <v>#N/A</v>
      </c>
      <c r="G90" t="str">
        <f>IF((ISERROR((VLOOKUP(B90,Calculation!C$2:C$368,1,FALSE)))),"not entered","")</f>
        <v/>
      </c>
    </row>
    <row r="91" spans="2:7">
      <c r="B91" s="34" t="s">
        <v>8</v>
      </c>
      <c r="C91" s="56" t="str">
        <f t="shared" si="5"/>
        <v xml:space="preserve"> </v>
      </c>
      <c r="D91" s="56" t="str">
        <f t="shared" si="3"/>
        <v xml:space="preserve"> </v>
      </c>
      <c r="E91" s="110">
        <v>1.1574074074074073E-5</v>
      </c>
      <c r="F91" s="35" t="e">
        <f t="shared" si="4"/>
        <v>#N/A</v>
      </c>
      <c r="G91" t="str">
        <f>IF((ISERROR((VLOOKUP(B91,Calculation!C$2:C$368,1,FALSE)))),"not entered","")</f>
        <v/>
      </c>
    </row>
    <row r="92" spans="2:7">
      <c r="B92" s="34" t="s">
        <v>8</v>
      </c>
      <c r="C92" s="56" t="str">
        <f t="shared" si="5"/>
        <v xml:space="preserve"> </v>
      </c>
      <c r="D92" s="56" t="str">
        <f t="shared" si="3"/>
        <v xml:space="preserve"> </v>
      </c>
      <c r="E92" s="110">
        <v>1.1574074074074073E-5</v>
      </c>
      <c r="F92" s="35" t="e">
        <f t="shared" si="4"/>
        <v>#N/A</v>
      </c>
      <c r="G92" t="str">
        <f>IF((ISERROR((VLOOKUP(B92,Calculation!C$2:C$368,1,FALSE)))),"not entered","")</f>
        <v/>
      </c>
    </row>
    <row r="93" spans="2:7">
      <c r="B93" s="34" t="s">
        <v>8</v>
      </c>
      <c r="C93" s="56" t="str">
        <f t="shared" si="5"/>
        <v xml:space="preserve"> </v>
      </c>
      <c r="D93" s="56" t="str">
        <f t="shared" si="3"/>
        <v xml:space="preserve"> </v>
      </c>
      <c r="E93" s="110">
        <v>1.1574074074074073E-5</v>
      </c>
      <c r="F93" s="35" t="e">
        <f t="shared" si="4"/>
        <v>#N/A</v>
      </c>
      <c r="G93" t="str">
        <f>IF((ISERROR((VLOOKUP(B93,Calculation!C$2:C$368,1,FALSE)))),"not entered","")</f>
        <v/>
      </c>
    </row>
    <row r="94" spans="2:7">
      <c r="B94" s="34" t="s">
        <v>8</v>
      </c>
      <c r="C94" s="56" t="str">
        <f t="shared" si="5"/>
        <v xml:space="preserve"> </v>
      </c>
      <c r="D94" s="56" t="str">
        <f t="shared" si="3"/>
        <v xml:space="preserve"> </v>
      </c>
      <c r="E94" s="110">
        <v>1.1574074074074073E-5</v>
      </c>
      <c r="F94" s="35" t="e">
        <f t="shared" si="4"/>
        <v>#N/A</v>
      </c>
      <c r="G94" t="str">
        <f>IF((ISERROR((VLOOKUP(B94,Calculation!C$2:C$368,1,FALSE)))),"not entered","")</f>
        <v/>
      </c>
    </row>
    <row r="95" spans="2:7">
      <c r="B95" s="34" t="s">
        <v>8</v>
      </c>
      <c r="C95" s="56" t="str">
        <f t="shared" si="5"/>
        <v xml:space="preserve"> </v>
      </c>
      <c r="D95" s="56" t="str">
        <f t="shared" si="3"/>
        <v xml:space="preserve"> </v>
      </c>
      <c r="E95" s="110">
        <v>1.1574074074074073E-5</v>
      </c>
      <c r="F95" s="35" t="e">
        <f t="shared" si="4"/>
        <v>#N/A</v>
      </c>
      <c r="G95" t="str">
        <f>IF((ISERROR((VLOOKUP(B95,Calculation!C$2:C$368,1,FALSE)))),"not entered","")</f>
        <v/>
      </c>
    </row>
    <row r="96" spans="2:7">
      <c r="B96" s="34" t="s">
        <v>8</v>
      </c>
      <c r="C96" s="56" t="str">
        <f t="shared" si="5"/>
        <v xml:space="preserve"> </v>
      </c>
      <c r="D96" s="56" t="str">
        <f t="shared" si="3"/>
        <v xml:space="preserve"> </v>
      </c>
      <c r="E96" s="110">
        <v>1.1574074074074073E-5</v>
      </c>
      <c r="F96" s="35" t="e">
        <f t="shared" si="4"/>
        <v>#N/A</v>
      </c>
      <c r="G96" t="str">
        <f>IF((ISERROR((VLOOKUP(B96,Calculation!C$2:C$368,1,FALSE)))),"not entered","")</f>
        <v/>
      </c>
    </row>
    <row r="97" spans="2:7">
      <c r="B97" s="34" t="s">
        <v>8</v>
      </c>
      <c r="C97" s="56" t="str">
        <f t="shared" si="5"/>
        <v xml:space="preserve"> </v>
      </c>
      <c r="D97" s="56" t="str">
        <f t="shared" si="3"/>
        <v xml:space="preserve"> </v>
      </c>
      <c r="E97" s="110">
        <v>1.1574074074074073E-5</v>
      </c>
      <c r="F97" s="35" t="e">
        <f t="shared" si="4"/>
        <v>#N/A</v>
      </c>
      <c r="G97" t="str">
        <f>IF((ISERROR((VLOOKUP(B97,Calculation!C$2:C$368,1,FALSE)))),"not entered","")</f>
        <v/>
      </c>
    </row>
    <row r="98" spans="2:7">
      <c r="B98" s="34" t="s">
        <v>8</v>
      </c>
      <c r="C98" s="56" t="str">
        <f t="shared" si="5"/>
        <v xml:space="preserve"> </v>
      </c>
      <c r="D98" s="56" t="str">
        <f t="shared" si="3"/>
        <v xml:space="preserve"> </v>
      </c>
      <c r="E98" s="110">
        <v>1.1574074074074073E-5</v>
      </c>
      <c r="F98" s="35" t="e">
        <f t="shared" si="4"/>
        <v>#N/A</v>
      </c>
      <c r="G98" t="str">
        <f>IF((ISERROR((VLOOKUP(B98,Calculation!C$2:C$368,1,FALSE)))),"not entered","")</f>
        <v/>
      </c>
    </row>
    <row r="99" spans="2:7">
      <c r="B99" s="34" t="s">
        <v>8</v>
      </c>
      <c r="C99" s="56" t="str">
        <f t="shared" si="5"/>
        <v xml:space="preserve"> </v>
      </c>
      <c r="D99" s="56" t="str">
        <f t="shared" si="3"/>
        <v xml:space="preserve"> </v>
      </c>
      <c r="E99" s="110">
        <v>1.1574074074074073E-5</v>
      </c>
      <c r="F99" s="35" t="e">
        <f t="shared" si="4"/>
        <v>#N/A</v>
      </c>
      <c r="G99" t="str">
        <f>IF((ISERROR((VLOOKUP(B99,Calculation!C$2:C$368,1,FALSE)))),"not entered","")</f>
        <v/>
      </c>
    </row>
    <row r="100" spans="2:7">
      <c r="B100" s="34" t="s">
        <v>8</v>
      </c>
      <c r="C100" s="56" t="str">
        <f t="shared" si="5"/>
        <v xml:space="preserve"> </v>
      </c>
      <c r="D100" s="56" t="str">
        <f t="shared" si="3"/>
        <v xml:space="preserve"> </v>
      </c>
      <c r="E100" s="110">
        <v>1.1574074074074073E-5</v>
      </c>
      <c r="F100" s="35" t="e">
        <f t="shared" si="4"/>
        <v>#N/A</v>
      </c>
      <c r="G100" t="str">
        <f>IF((ISERROR((VLOOKUP(B100,Calculation!C$2:C$368,1,FALSE)))),"not entered","")</f>
        <v/>
      </c>
    </row>
    <row r="101" spans="2:7">
      <c r="B101" s="34" t="s">
        <v>8</v>
      </c>
      <c r="C101" s="56" t="str">
        <f t="shared" si="5"/>
        <v xml:space="preserve"> </v>
      </c>
      <c r="D101" s="56" t="str">
        <f t="shared" si="3"/>
        <v xml:space="preserve"> </v>
      </c>
      <c r="E101" s="110">
        <v>1.1574074074074073E-5</v>
      </c>
      <c r="F101" s="35" t="e">
        <f t="shared" si="4"/>
        <v>#N/A</v>
      </c>
      <c r="G101" t="str">
        <f>IF((ISERROR((VLOOKUP(B101,Calculation!C$2:C$368,1,FALSE)))),"not entered","")</f>
        <v/>
      </c>
    </row>
    <row r="102" spans="2:7">
      <c r="B102" s="34" t="s">
        <v>8</v>
      </c>
      <c r="C102" s="56" t="str">
        <f t="shared" si="5"/>
        <v xml:space="preserve"> </v>
      </c>
      <c r="D102" s="56" t="str">
        <f t="shared" si="3"/>
        <v xml:space="preserve"> </v>
      </c>
      <c r="E102" s="110">
        <v>1.1574074074074073E-5</v>
      </c>
      <c r="F102" s="35" t="e">
        <f t="shared" si="4"/>
        <v>#N/A</v>
      </c>
      <c r="G102" t="str">
        <f>IF((ISERROR((VLOOKUP(B102,Calculation!C$2:C$368,1,FALSE)))),"not entered","")</f>
        <v/>
      </c>
    </row>
    <row r="103" spans="2:7">
      <c r="B103" s="34" t="s">
        <v>8</v>
      </c>
      <c r="C103" s="56" t="str">
        <f t="shared" si="5"/>
        <v xml:space="preserve"> </v>
      </c>
      <c r="D103" s="56" t="str">
        <f t="shared" si="3"/>
        <v xml:space="preserve"> </v>
      </c>
      <c r="E103" s="110">
        <v>1.1574074074074073E-5</v>
      </c>
      <c r="F103" s="35" t="e">
        <f t="shared" si="4"/>
        <v>#N/A</v>
      </c>
      <c r="G103" t="str">
        <f>IF((ISERROR((VLOOKUP(B103,Calculation!C$2:C$368,1,FALSE)))),"not entered","")</f>
        <v/>
      </c>
    </row>
    <row r="104" spans="2:7">
      <c r="B104" s="34" t="s">
        <v>8</v>
      </c>
      <c r="C104" s="56" t="str">
        <f t="shared" si="5"/>
        <v xml:space="preserve"> </v>
      </c>
      <c r="D104" s="56" t="str">
        <f t="shared" si="3"/>
        <v xml:space="preserve"> </v>
      </c>
      <c r="E104" s="110">
        <v>1.1574074074074073E-5</v>
      </c>
      <c r="F104" s="35" t="e">
        <f t="shared" si="4"/>
        <v>#N/A</v>
      </c>
      <c r="G104" t="str">
        <f>IF((ISERROR((VLOOKUP(B104,Calculation!C$2:C$368,1,FALSE)))),"not entered","")</f>
        <v/>
      </c>
    </row>
    <row r="105" spans="2:7">
      <c r="B105" s="34" t="s">
        <v>8</v>
      </c>
      <c r="C105" s="56" t="str">
        <f t="shared" si="5"/>
        <v xml:space="preserve"> </v>
      </c>
      <c r="D105" s="56" t="str">
        <f t="shared" si="3"/>
        <v xml:space="preserve"> </v>
      </c>
      <c r="E105" s="110">
        <v>1.1574074074074073E-5</v>
      </c>
      <c r="F105" s="35" t="e">
        <f t="shared" si="4"/>
        <v>#N/A</v>
      </c>
      <c r="G105" t="str">
        <f>IF((ISERROR((VLOOKUP(B105,Calculation!C$2:C$368,1,FALSE)))),"not entered","")</f>
        <v/>
      </c>
    </row>
    <row r="106" spans="2:7">
      <c r="B106" s="34" t="s">
        <v>8</v>
      </c>
      <c r="C106" s="56" t="str">
        <f t="shared" si="5"/>
        <v xml:space="preserve"> </v>
      </c>
      <c r="D106" s="56" t="str">
        <f t="shared" si="3"/>
        <v xml:space="preserve"> </v>
      </c>
      <c r="E106" s="110">
        <v>1.1574074074074073E-5</v>
      </c>
      <c r="F106" s="35" t="e">
        <f t="shared" si="4"/>
        <v>#N/A</v>
      </c>
      <c r="G106" t="str">
        <f>IF((ISERROR((VLOOKUP(B106,Calculation!C$2:C$368,1,FALSE)))),"not entered","")</f>
        <v/>
      </c>
    </row>
    <row r="107" spans="2:7">
      <c r="B107" s="34" t="s">
        <v>8</v>
      </c>
      <c r="C107" s="56" t="str">
        <f t="shared" si="5"/>
        <v xml:space="preserve"> </v>
      </c>
      <c r="D107" s="56" t="str">
        <f t="shared" si="3"/>
        <v xml:space="preserve"> </v>
      </c>
      <c r="E107" s="110">
        <v>1.1574074074074073E-5</v>
      </c>
      <c r="F107" s="35" t="e">
        <f t="shared" si="4"/>
        <v>#N/A</v>
      </c>
      <c r="G107" t="str">
        <f>IF((ISERROR((VLOOKUP(B107,Calculation!C$2:C$368,1,FALSE)))),"not entered","")</f>
        <v/>
      </c>
    </row>
    <row r="108" spans="2:7">
      <c r="B108" s="34" t="s">
        <v>8</v>
      </c>
      <c r="C108" s="56" t="str">
        <f t="shared" si="5"/>
        <v xml:space="preserve"> </v>
      </c>
      <c r="D108" s="56" t="str">
        <f t="shared" si="3"/>
        <v xml:space="preserve"> </v>
      </c>
      <c r="E108" s="110">
        <v>1.1574074074074073E-5</v>
      </c>
      <c r="F108" s="35" t="e">
        <f t="shared" si="4"/>
        <v>#N/A</v>
      </c>
      <c r="G108" t="str">
        <f>IF((ISERROR((VLOOKUP(B108,Calculation!C$2:C$368,1,FALSE)))),"not entered","")</f>
        <v/>
      </c>
    </row>
    <row r="109" spans="2:7">
      <c r="B109" s="34" t="s">
        <v>8</v>
      </c>
      <c r="C109" s="56" t="str">
        <f t="shared" si="5"/>
        <v xml:space="preserve"> </v>
      </c>
      <c r="D109" s="56" t="str">
        <f t="shared" si="3"/>
        <v xml:space="preserve"> </v>
      </c>
      <c r="E109" s="110">
        <v>1.1574074074074073E-5</v>
      </c>
      <c r="F109" s="35" t="e">
        <f t="shared" si="4"/>
        <v>#N/A</v>
      </c>
      <c r="G109" t="str">
        <f>IF((ISERROR((VLOOKUP(B109,Calculation!C$2:C$368,1,FALSE)))),"not entered","")</f>
        <v/>
      </c>
    </row>
    <row r="110" spans="2:7">
      <c r="B110" s="34" t="s">
        <v>8</v>
      </c>
      <c r="C110" s="56" t="str">
        <f t="shared" si="5"/>
        <v xml:space="preserve"> </v>
      </c>
      <c r="D110" s="56" t="str">
        <f t="shared" si="3"/>
        <v xml:space="preserve"> </v>
      </c>
      <c r="E110" s="110">
        <v>1.1574074074074073E-5</v>
      </c>
      <c r="F110" s="35" t="e">
        <f t="shared" si="4"/>
        <v>#N/A</v>
      </c>
      <c r="G110" t="str">
        <f>IF((ISERROR((VLOOKUP(B110,Calculation!C$2:C$368,1,FALSE)))),"not entered","")</f>
        <v/>
      </c>
    </row>
    <row r="111" spans="2:7">
      <c r="B111" s="34" t="s">
        <v>8</v>
      </c>
      <c r="C111" s="56" t="str">
        <f t="shared" si="5"/>
        <v xml:space="preserve"> </v>
      </c>
      <c r="D111" s="56" t="str">
        <f t="shared" si="3"/>
        <v xml:space="preserve"> </v>
      </c>
      <c r="E111" s="110">
        <v>1.1574074074074073E-5</v>
      </c>
      <c r="F111" s="35" t="e">
        <f t="shared" si="4"/>
        <v>#N/A</v>
      </c>
      <c r="G111" t="str">
        <f>IF((ISERROR((VLOOKUP(B111,Calculation!C$2:C$368,1,FALSE)))),"not entered","")</f>
        <v/>
      </c>
    </row>
    <row r="112" spans="2:7">
      <c r="B112" s="34" t="s">
        <v>8</v>
      </c>
      <c r="C112" s="56" t="str">
        <f t="shared" si="5"/>
        <v xml:space="preserve"> </v>
      </c>
      <c r="D112" s="56" t="str">
        <f t="shared" si="3"/>
        <v xml:space="preserve"> </v>
      </c>
      <c r="E112" s="110">
        <v>1.1574074074074073E-5</v>
      </c>
      <c r="F112" s="35" t="e">
        <f t="shared" si="4"/>
        <v>#N/A</v>
      </c>
      <c r="G112" t="str">
        <f>IF((ISERROR((VLOOKUP(B112,Calculation!C$2:C$368,1,FALSE)))),"not entered","")</f>
        <v/>
      </c>
    </row>
    <row r="113" spans="2:7">
      <c r="B113" s="34" t="s">
        <v>8</v>
      </c>
      <c r="C113" s="56" t="str">
        <f t="shared" si="5"/>
        <v xml:space="preserve"> </v>
      </c>
      <c r="D113" s="56" t="str">
        <f t="shared" si="3"/>
        <v xml:space="preserve"> </v>
      </c>
      <c r="E113" s="110">
        <v>1.1574074074074073E-5</v>
      </c>
      <c r="F113" s="35" t="e">
        <f t="shared" si="4"/>
        <v>#N/A</v>
      </c>
      <c r="G113" t="str">
        <f>IF((ISERROR((VLOOKUP(B113,Calculation!C$2:C$368,1,FALSE)))),"not entered","")</f>
        <v/>
      </c>
    </row>
    <row r="114" spans="2:7">
      <c r="B114" s="34" t="s">
        <v>8</v>
      </c>
      <c r="C114" s="56" t="str">
        <f t="shared" si="5"/>
        <v xml:space="preserve"> </v>
      </c>
      <c r="D114" s="56" t="str">
        <f t="shared" si="3"/>
        <v xml:space="preserve"> </v>
      </c>
      <c r="E114" s="110">
        <v>1.1574074074074073E-5</v>
      </c>
      <c r="F114" s="35" t="e">
        <f t="shared" si="4"/>
        <v>#N/A</v>
      </c>
      <c r="G114" t="str">
        <f>IF((ISERROR((VLOOKUP(B114,Calculation!C$2:C$368,1,FALSE)))),"not entered","")</f>
        <v/>
      </c>
    </row>
    <row r="115" spans="2:7">
      <c r="B115" s="34" t="s">
        <v>8</v>
      </c>
      <c r="C115" s="56" t="str">
        <f t="shared" si="5"/>
        <v xml:space="preserve"> </v>
      </c>
      <c r="D115" s="56" t="str">
        <f t="shared" si="3"/>
        <v xml:space="preserve"> </v>
      </c>
      <c r="E115" s="110">
        <v>1.1574074074074073E-5</v>
      </c>
      <c r="F115" s="35" t="e">
        <f t="shared" si="4"/>
        <v>#N/A</v>
      </c>
      <c r="G115" t="str">
        <f>IF((ISERROR((VLOOKUP(B115,Calculation!C$2:C$368,1,FALSE)))),"not entered","")</f>
        <v/>
      </c>
    </row>
    <row r="116" spans="2:7">
      <c r="B116" s="34" t="s">
        <v>8</v>
      </c>
      <c r="C116" s="56" t="str">
        <f t="shared" si="5"/>
        <v xml:space="preserve"> </v>
      </c>
      <c r="D116" s="56" t="str">
        <f t="shared" si="3"/>
        <v xml:space="preserve"> </v>
      </c>
      <c r="E116" s="110">
        <v>1.1574074074074073E-5</v>
      </c>
      <c r="F116" s="35" t="e">
        <f t="shared" si="4"/>
        <v>#N/A</v>
      </c>
      <c r="G116" t="str">
        <f>IF((ISERROR((VLOOKUP(B116,Calculation!C$2:C$368,1,FALSE)))),"not entered","")</f>
        <v/>
      </c>
    </row>
    <row r="117" spans="2:7">
      <c r="B117" s="34" t="s">
        <v>8</v>
      </c>
      <c r="C117" s="56" t="str">
        <f t="shared" si="5"/>
        <v xml:space="preserve"> </v>
      </c>
      <c r="D117" s="56" t="str">
        <f t="shared" si="3"/>
        <v xml:space="preserve"> </v>
      </c>
      <c r="E117" s="110">
        <v>1.1574074074074073E-5</v>
      </c>
      <c r="F117" s="35" t="e">
        <f t="shared" si="4"/>
        <v>#N/A</v>
      </c>
      <c r="G117" t="str">
        <f>IF((ISERROR((VLOOKUP(B117,Calculation!C$2:C$368,1,FALSE)))),"not entered","")</f>
        <v/>
      </c>
    </row>
    <row r="118" spans="2:7">
      <c r="B118" s="34" t="s">
        <v>8</v>
      </c>
      <c r="C118" s="56" t="str">
        <f t="shared" si="5"/>
        <v xml:space="preserve"> </v>
      </c>
      <c r="D118" s="56" t="str">
        <f t="shared" si="3"/>
        <v xml:space="preserve"> </v>
      </c>
      <c r="E118" s="110">
        <v>1.1574074074074073E-5</v>
      </c>
      <c r="F118" s="35" t="e">
        <f t="shared" si="4"/>
        <v>#N/A</v>
      </c>
      <c r="G118" t="str">
        <f>IF((ISERROR((VLOOKUP(B118,Calculation!C$2:C$368,1,FALSE)))),"not entered","")</f>
        <v/>
      </c>
    </row>
    <row r="119" spans="2:7">
      <c r="B119" s="34" t="s">
        <v>8</v>
      </c>
      <c r="C119" s="56" t="str">
        <f t="shared" si="5"/>
        <v xml:space="preserve"> </v>
      </c>
      <c r="D119" s="56" t="str">
        <f t="shared" si="3"/>
        <v xml:space="preserve"> </v>
      </c>
      <c r="E119" s="110">
        <v>1.1574074074074073E-5</v>
      </c>
      <c r="F119" s="35" t="e">
        <f t="shared" si="4"/>
        <v>#N/A</v>
      </c>
      <c r="G119" t="str">
        <f>IF((ISERROR((VLOOKUP(B119,Calculation!C$2:C$368,1,FALSE)))),"not entered","")</f>
        <v/>
      </c>
    </row>
    <row r="120" spans="2:7">
      <c r="B120" s="34" t="s">
        <v>8</v>
      </c>
      <c r="C120" s="56" t="str">
        <f t="shared" si="5"/>
        <v xml:space="preserve"> </v>
      </c>
      <c r="D120" s="56" t="str">
        <f t="shared" si="3"/>
        <v xml:space="preserve"> </v>
      </c>
      <c r="E120" s="110">
        <v>1.1574074074074073E-5</v>
      </c>
      <c r="F120" s="35" t="e">
        <f t="shared" si="4"/>
        <v>#N/A</v>
      </c>
      <c r="G120" t="str">
        <f>IF((ISERROR((VLOOKUP(B120,Calculation!C$2:C$368,1,FALSE)))),"not entered","")</f>
        <v/>
      </c>
    </row>
    <row r="121" spans="2:7">
      <c r="B121" s="34" t="s">
        <v>8</v>
      </c>
      <c r="C121" s="56" t="str">
        <f t="shared" si="5"/>
        <v xml:space="preserve"> </v>
      </c>
      <c r="D121" s="56" t="str">
        <f t="shared" si="3"/>
        <v xml:space="preserve"> </v>
      </c>
      <c r="E121" s="110">
        <v>1.1574074074074073E-5</v>
      </c>
      <c r="F121" s="35" t="e">
        <f t="shared" si="4"/>
        <v>#N/A</v>
      </c>
      <c r="G121" t="str">
        <f>IF((ISERROR((VLOOKUP(B121,Calculation!C$2:C$368,1,FALSE)))),"not entered","")</f>
        <v/>
      </c>
    </row>
    <row r="122" spans="2:7">
      <c r="B122" s="34" t="s">
        <v>8</v>
      </c>
      <c r="C122" s="56" t="str">
        <f t="shared" si="5"/>
        <v xml:space="preserve"> </v>
      </c>
      <c r="D122" s="56" t="str">
        <f t="shared" si="3"/>
        <v xml:space="preserve"> </v>
      </c>
      <c r="E122" s="110">
        <v>1.1574074074074073E-5</v>
      </c>
      <c r="F122" s="35" t="e">
        <f t="shared" si="4"/>
        <v>#N/A</v>
      </c>
      <c r="G122" t="str">
        <f>IF((ISERROR((VLOOKUP(B122,Calculation!C$2:C$368,1,FALSE)))),"not entered","")</f>
        <v/>
      </c>
    </row>
    <row r="123" spans="2:7">
      <c r="B123" s="34" t="s">
        <v>8</v>
      </c>
      <c r="C123" s="56" t="str">
        <f t="shared" si="5"/>
        <v xml:space="preserve"> </v>
      </c>
      <c r="D123" s="56" t="str">
        <f t="shared" si="3"/>
        <v xml:space="preserve"> </v>
      </c>
      <c r="E123" s="110">
        <v>1.1574074074074073E-5</v>
      </c>
      <c r="F123" s="35" t="e">
        <f t="shared" si="4"/>
        <v>#N/A</v>
      </c>
      <c r="G123" t="str">
        <f>IF((ISERROR((VLOOKUP(B123,Calculation!C$2:C$368,1,FALSE)))),"not entered","")</f>
        <v/>
      </c>
    </row>
    <row r="124" spans="2:7">
      <c r="B124" s="34" t="s">
        <v>8</v>
      </c>
      <c r="C124" s="56" t="str">
        <f t="shared" si="5"/>
        <v xml:space="preserve"> </v>
      </c>
      <c r="D124" s="56" t="str">
        <f t="shared" si="3"/>
        <v xml:space="preserve"> </v>
      </c>
      <c r="E124" s="110">
        <v>1.1574074074074073E-5</v>
      </c>
      <c r="F124" s="35" t="e">
        <f t="shared" si="4"/>
        <v>#N/A</v>
      </c>
      <c r="G124" t="str">
        <f>IF((ISERROR((VLOOKUP(B124,Calculation!C$2:C$368,1,FALSE)))),"not entered","")</f>
        <v/>
      </c>
    </row>
    <row r="125" spans="2:7">
      <c r="B125" s="34" t="s">
        <v>8</v>
      </c>
      <c r="C125" s="56" t="str">
        <f t="shared" si="5"/>
        <v xml:space="preserve"> </v>
      </c>
      <c r="D125" s="56" t="str">
        <f t="shared" si="3"/>
        <v xml:space="preserve"> </v>
      </c>
      <c r="E125" s="110">
        <v>1.1574074074074073E-5</v>
      </c>
      <c r="F125" s="35" t="e">
        <f t="shared" si="4"/>
        <v>#N/A</v>
      </c>
      <c r="G125" t="str">
        <f>IF((ISERROR((VLOOKUP(B125,Calculation!C$2:C$368,1,FALSE)))),"not entered","")</f>
        <v/>
      </c>
    </row>
    <row r="126" spans="2:7">
      <c r="B126" s="34" t="s">
        <v>8</v>
      </c>
      <c r="C126" s="56" t="str">
        <f t="shared" si="5"/>
        <v xml:space="preserve"> </v>
      </c>
      <c r="D126" s="56" t="str">
        <f t="shared" si="3"/>
        <v xml:space="preserve"> </v>
      </c>
      <c r="E126" s="110">
        <v>1.1574074074074073E-5</v>
      </c>
      <c r="F126" s="35" t="e">
        <f t="shared" si="4"/>
        <v>#N/A</v>
      </c>
      <c r="G126" t="str">
        <f>IF((ISERROR((VLOOKUP(B126,Calculation!C$2:C$368,1,FALSE)))),"not entered","")</f>
        <v/>
      </c>
    </row>
    <row r="127" spans="2:7">
      <c r="B127" s="34" t="s">
        <v>8</v>
      </c>
      <c r="C127" s="56" t="str">
        <f t="shared" si="5"/>
        <v xml:space="preserve"> </v>
      </c>
      <c r="D127" s="56" t="str">
        <f t="shared" si="3"/>
        <v xml:space="preserve"> </v>
      </c>
      <c r="E127" s="110">
        <v>1.1574074074074073E-5</v>
      </c>
      <c r="F127" s="35" t="e">
        <f t="shared" si="4"/>
        <v>#N/A</v>
      </c>
      <c r="G127" t="str">
        <f>IF((ISERROR((VLOOKUP(B127,Calculation!C$2:C$368,1,FALSE)))),"not entered","")</f>
        <v/>
      </c>
    </row>
    <row r="128" spans="2:7">
      <c r="B128" s="34" t="s">
        <v>8</v>
      </c>
      <c r="C128" s="56" t="str">
        <f t="shared" si="5"/>
        <v xml:space="preserve"> </v>
      </c>
      <c r="D128" s="56" t="str">
        <f t="shared" si="3"/>
        <v xml:space="preserve"> </v>
      </c>
      <c r="E128" s="110">
        <v>1.1574074074074073E-5</v>
      </c>
      <c r="F128" s="35" t="e">
        <f t="shared" si="4"/>
        <v>#N/A</v>
      </c>
      <c r="G128" t="str">
        <f>IF((ISERROR((VLOOKUP(B128,Calculation!C$2:C$368,1,FALSE)))),"not entered","")</f>
        <v/>
      </c>
    </row>
    <row r="129" spans="2:7">
      <c r="B129" s="34" t="s">
        <v>8</v>
      </c>
      <c r="C129" s="56" t="str">
        <f t="shared" si="5"/>
        <v xml:space="preserve"> </v>
      </c>
      <c r="D129" s="56" t="str">
        <f t="shared" si="3"/>
        <v xml:space="preserve"> </v>
      </c>
      <c r="E129" s="110">
        <v>1.1574074074074073E-5</v>
      </c>
      <c r="F129" s="35" t="e">
        <f t="shared" si="4"/>
        <v>#N/A</v>
      </c>
      <c r="G129" t="str">
        <f>IF((ISERROR((VLOOKUP(B129,Calculation!C$2:C$368,1,FALSE)))),"not entered","")</f>
        <v/>
      </c>
    </row>
    <row r="130" spans="2:7">
      <c r="B130" s="34" t="s">
        <v>8</v>
      </c>
      <c r="C130" s="56" t="str">
        <f t="shared" si="5"/>
        <v xml:space="preserve"> </v>
      </c>
      <c r="D130" s="56" t="str">
        <f t="shared" si="3"/>
        <v xml:space="preserve"> </v>
      </c>
      <c r="E130" s="110">
        <v>1.1574074074074073E-5</v>
      </c>
      <c r="F130" s="35" t="e">
        <f t="shared" si="4"/>
        <v>#N/A</v>
      </c>
      <c r="G130" t="str">
        <f>IF((ISERROR((VLOOKUP(B130,Calculation!C$2:C$368,1,FALSE)))),"not entered","")</f>
        <v/>
      </c>
    </row>
    <row r="131" spans="2:7">
      <c r="B131" s="34" t="s">
        <v>8</v>
      </c>
      <c r="C131" s="56" t="str">
        <f t="shared" si="5"/>
        <v xml:space="preserve"> </v>
      </c>
      <c r="D131" s="56" t="str">
        <f t="shared" si="3"/>
        <v xml:space="preserve"> </v>
      </c>
      <c r="E131" s="110">
        <v>1.1574074074074073E-5</v>
      </c>
      <c r="F131" s="35" t="e">
        <f t="shared" si="4"/>
        <v>#N/A</v>
      </c>
      <c r="G131" t="str">
        <f>IF((ISERROR((VLOOKUP(B131,Calculation!C$2:C$368,1,FALSE)))),"not entered","")</f>
        <v/>
      </c>
    </row>
    <row r="132" spans="2:7">
      <c r="B132" s="34" t="s">
        <v>8</v>
      </c>
      <c r="C132" s="56" t="str">
        <f t="shared" si="5"/>
        <v xml:space="preserve"> </v>
      </c>
      <c r="D132" s="56" t="str">
        <f t="shared" si="3"/>
        <v xml:space="preserve"> </v>
      </c>
      <c r="E132" s="110">
        <v>1.1574074074074073E-5</v>
      </c>
      <c r="F132" s="35" t="e">
        <f t="shared" si="4"/>
        <v>#N/A</v>
      </c>
      <c r="G132" t="str">
        <f>IF((ISERROR((VLOOKUP(B132,Calculation!C$2:C$368,1,FALSE)))),"not entered","")</f>
        <v/>
      </c>
    </row>
    <row r="133" spans="2:7">
      <c r="B133" s="34" t="s">
        <v>8</v>
      </c>
      <c r="C133" s="56" t="str">
        <f t="shared" si="5"/>
        <v xml:space="preserve"> </v>
      </c>
      <c r="D133" s="56" t="str">
        <f t="shared" si="3"/>
        <v xml:space="preserve"> </v>
      </c>
      <c r="E133" s="110">
        <v>1.1574074074074073E-5</v>
      </c>
      <c r="F133" s="35" t="e">
        <f t="shared" si="4"/>
        <v>#N/A</v>
      </c>
      <c r="G133" t="str">
        <f>IF((ISERROR((VLOOKUP(B133,Calculation!C$2:C$368,1,FALSE)))),"not entered","")</f>
        <v/>
      </c>
    </row>
    <row r="134" spans="2:7">
      <c r="B134" s="34" t="s">
        <v>8</v>
      </c>
      <c r="C134" s="56" t="str">
        <f t="shared" si="5"/>
        <v xml:space="preserve"> </v>
      </c>
      <c r="D134" s="56" t="str">
        <f t="shared" ref="D134:D197" si="6">VLOOKUP(B134,name,2,FALSE)</f>
        <v xml:space="preserve"> </v>
      </c>
      <c r="E134" s="110">
        <v>1.1574074074074073E-5</v>
      </c>
      <c r="F134" s="35" t="e">
        <f t="shared" ref="F134:F197" si="7">(VLOOKUP(C134,C$4:E$5,3,FALSE))/(E134/10000)</f>
        <v>#N/A</v>
      </c>
      <c r="G134" t="str">
        <f>IF((ISERROR((VLOOKUP(B134,Calculation!C$2:C$368,1,FALSE)))),"not entered","")</f>
        <v/>
      </c>
    </row>
    <row r="135" spans="2:7">
      <c r="B135" s="34" t="s">
        <v>8</v>
      </c>
      <c r="C135" s="56" t="str">
        <f t="shared" si="5"/>
        <v xml:space="preserve"> </v>
      </c>
      <c r="D135" s="56" t="str">
        <f t="shared" si="6"/>
        <v xml:space="preserve"> </v>
      </c>
      <c r="E135" s="110">
        <v>1.1574074074074073E-5</v>
      </c>
      <c r="F135" s="35" t="e">
        <f t="shared" si="7"/>
        <v>#N/A</v>
      </c>
      <c r="G135" t="str">
        <f>IF((ISERROR((VLOOKUP(B135,Calculation!C$2:C$368,1,FALSE)))),"not entered","")</f>
        <v/>
      </c>
    </row>
    <row r="136" spans="2:7">
      <c r="B136" s="34" t="s">
        <v>8</v>
      </c>
      <c r="C136" s="56" t="str">
        <f t="shared" si="5"/>
        <v xml:space="preserve"> </v>
      </c>
      <c r="D136" s="56" t="str">
        <f t="shared" si="6"/>
        <v xml:space="preserve"> </v>
      </c>
      <c r="E136" s="110">
        <v>1.1574074074074073E-5</v>
      </c>
      <c r="F136" s="35" t="e">
        <f t="shared" si="7"/>
        <v>#N/A</v>
      </c>
      <c r="G136" t="str">
        <f>IF((ISERROR((VLOOKUP(B136,Calculation!C$2:C$368,1,FALSE)))),"not entered","")</f>
        <v/>
      </c>
    </row>
    <row r="137" spans="2:7">
      <c r="B137" s="34" t="s">
        <v>8</v>
      </c>
      <c r="C137" s="56" t="str">
        <f t="shared" si="5"/>
        <v xml:space="preserve"> </v>
      </c>
      <c r="D137" s="56" t="str">
        <f t="shared" si="6"/>
        <v xml:space="preserve"> </v>
      </c>
      <c r="E137" s="110">
        <v>1.1574074074074073E-5</v>
      </c>
      <c r="F137" s="35" t="e">
        <f t="shared" si="7"/>
        <v>#N/A</v>
      </c>
      <c r="G137" t="str">
        <f>IF((ISERROR((VLOOKUP(B137,Calculation!C$2:C$368,1,FALSE)))),"not entered","")</f>
        <v/>
      </c>
    </row>
    <row r="138" spans="2:7">
      <c r="B138" s="34" t="s">
        <v>8</v>
      </c>
      <c r="C138" s="56" t="str">
        <f t="shared" si="5"/>
        <v xml:space="preserve"> </v>
      </c>
      <c r="D138" s="56" t="str">
        <f t="shared" si="6"/>
        <v xml:space="preserve"> </v>
      </c>
      <c r="E138" s="110">
        <v>1.1574074074074073E-5</v>
      </c>
      <c r="F138" s="35" t="e">
        <f t="shared" si="7"/>
        <v>#N/A</v>
      </c>
      <c r="G138" t="str">
        <f>IF((ISERROR((VLOOKUP(B138,Calculation!C$2:C$368,1,FALSE)))),"not entered","")</f>
        <v/>
      </c>
    </row>
    <row r="139" spans="2:7">
      <c r="B139" s="34" t="s">
        <v>8</v>
      </c>
      <c r="C139" s="56" t="str">
        <f t="shared" ref="C139:C202" si="8">VLOOKUP(B139,name,3,FALSE)</f>
        <v xml:space="preserve"> </v>
      </c>
      <c r="D139" s="56" t="str">
        <f t="shared" si="6"/>
        <v xml:space="preserve"> </v>
      </c>
      <c r="E139" s="110">
        <v>1.1574074074074073E-5</v>
      </c>
      <c r="F139" s="35" t="e">
        <f t="shared" si="7"/>
        <v>#N/A</v>
      </c>
      <c r="G139" t="str">
        <f>IF((ISERROR((VLOOKUP(B139,Calculation!C$2:C$368,1,FALSE)))),"not entered","")</f>
        <v/>
      </c>
    </row>
    <row r="140" spans="2:7">
      <c r="B140" s="34" t="s">
        <v>8</v>
      </c>
      <c r="C140" s="56" t="str">
        <f t="shared" si="8"/>
        <v xml:space="preserve"> </v>
      </c>
      <c r="D140" s="56" t="str">
        <f t="shared" si="6"/>
        <v xml:space="preserve"> </v>
      </c>
      <c r="E140" s="110">
        <v>1.1574074074074073E-5</v>
      </c>
      <c r="F140" s="35" t="e">
        <f t="shared" si="7"/>
        <v>#N/A</v>
      </c>
      <c r="G140" t="str">
        <f>IF((ISERROR((VLOOKUP(B140,Calculation!C$2:C$368,1,FALSE)))),"not entered","")</f>
        <v/>
      </c>
    </row>
    <row r="141" spans="2:7">
      <c r="B141" s="34" t="s">
        <v>8</v>
      </c>
      <c r="C141" s="56" t="str">
        <f t="shared" si="8"/>
        <v xml:space="preserve"> </v>
      </c>
      <c r="D141" s="56" t="str">
        <f t="shared" si="6"/>
        <v xml:space="preserve"> </v>
      </c>
      <c r="E141" s="110">
        <v>1.1574074074074073E-5</v>
      </c>
      <c r="F141" s="35" t="e">
        <f t="shared" si="7"/>
        <v>#N/A</v>
      </c>
      <c r="G141" t="str">
        <f>IF((ISERROR((VLOOKUP(B141,Calculation!C$2:C$368,1,FALSE)))),"not entered","")</f>
        <v/>
      </c>
    </row>
    <row r="142" spans="2:7">
      <c r="B142" s="34" t="s">
        <v>8</v>
      </c>
      <c r="C142" s="56" t="str">
        <f t="shared" si="8"/>
        <v xml:space="preserve"> </v>
      </c>
      <c r="D142" s="56" t="str">
        <f t="shared" si="6"/>
        <v xml:space="preserve"> </v>
      </c>
      <c r="E142" s="110">
        <v>1.1574074074074073E-5</v>
      </c>
      <c r="F142" s="35" t="e">
        <f t="shared" si="7"/>
        <v>#N/A</v>
      </c>
      <c r="G142" t="str">
        <f>IF((ISERROR((VLOOKUP(B142,Calculation!C$2:C$368,1,FALSE)))),"not entered","")</f>
        <v/>
      </c>
    </row>
    <row r="143" spans="2:7">
      <c r="B143" s="34" t="s">
        <v>8</v>
      </c>
      <c r="C143" s="56" t="str">
        <f t="shared" si="8"/>
        <v xml:space="preserve"> </v>
      </c>
      <c r="D143" s="56" t="str">
        <f t="shared" si="6"/>
        <v xml:space="preserve"> </v>
      </c>
      <c r="E143" s="110">
        <v>1.1574074074074073E-5</v>
      </c>
      <c r="F143" s="35" t="e">
        <f t="shared" si="7"/>
        <v>#N/A</v>
      </c>
      <c r="G143" t="str">
        <f>IF((ISERROR((VLOOKUP(B143,Calculation!C$2:C$368,1,FALSE)))),"not entered","")</f>
        <v/>
      </c>
    </row>
    <row r="144" spans="2:7">
      <c r="B144" s="34" t="s">
        <v>8</v>
      </c>
      <c r="C144" s="56" t="str">
        <f t="shared" si="8"/>
        <v xml:space="preserve"> </v>
      </c>
      <c r="D144" s="56" t="str">
        <f t="shared" si="6"/>
        <v xml:space="preserve"> </v>
      </c>
      <c r="E144" s="110">
        <v>1.1574074074074073E-5</v>
      </c>
      <c r="F144" s="35" t="e">
        <f t="shared" si="7"/>
        <v>#N/A</v>
      </c>
      <c r="G144" t="str">
        <f>IF((ISERROR((VLOOKUP(B144,Calculation!C$2:C$368,1,FALSE)))),"not entered","")</f>
        <v/>
      </c>
    </row>
    <row r="145" spans="2:7">
      <c r="B145" s="34" t="s">
        <v>8</v>
      </c>
      <c r="C145" s="56" t="str">
        <f t="shared" si="8"/>
        <v xml:space="preserve"> </v>
      </c>
      <c r="D145" s="56" t="str">
        <f t="shared" si="6"/>
        <v xml:space="preserve"> </v>
      </c>
      <c r="E145" s="110">
        <v>1.1574074074074073E-5</v>
      </c>
      <c r="F145" s="35" t="e">
        <f t="shared" si="7"/>
        <v>#N/A</v>
      </c>
      <c r="G145" t="str">
        <f>IF((ISERROR((VLOOKUP(B145,Calculation!C$2:C$368,1,FALSE)))),"not entered","")</f>
        <v/>
      </c>
    </row>
    <row r="146" spans="2:7">
      <c r="B146" s="34" t="s">
        <v>8</v>
      </c>
      <c r="C146" s="56" t="str">
        <f t="shared" si="8"/>
        <v xml:space="preserve"> </v>
      </c>
      <c r="D146" s="56" t="str">
        <f t="shared" si="6"/>
        <v xml:space="preserve"> </v>
      </c>
      <c r="E146" s="110">
        <v>1.1574074074074073E-5</v>
      </c>
      <c r="F146" s="35" t="e">
        <f t="shared" si="7"/>
        <v>#N/A</v>
      </c>
      <c r="G146" t="str">
        <f>IF((ISERROR((VLOOKUP(B146,Calculation!C$2:C$368,1,FALSE)))),"not entered","")</f>
        <v/>
      </c>
    </row>
    <row r="147" spans="2:7">
      <c r="B147" s="34" t="s">
        <v>8</v>
      </c>
      <c r="C147" s="56" t="str">
        <f t="shared" si="8"/>
        <v xml:space="preserve"> </v>
      </c>
      <c r="D147" s="56" t="str">
        <f t="shared" si="6"/>
        <v xml:space="preserve"> </v>
      </c>
      <c r="E147" s="110">
        <v>1.1574074074074073E-5</v>
      </c>
      <c r="F147" s="35" t="e">
        <f t="shared" si="7"/>
        <v>#N/A</v>
      </c>
      <c r="G147" t="str">
        <f>IF((ISERROR((VLOOKUP(B147,Calculation!C$2:C$368,1,FALSE)))),"not entered","")</f>
        <v/>
      </c>
    </row>
    <row r="148" spans="2:7">
      <c r="B148" s="34" t="s">
        <v>8</v>
      </c>
      <c r="C148" s="56" t="str">
        <f t="shared" si="8"/>
        <v xml:space="preserve"> </v>
      </c>
      <c r="D148" s="56" t="str">
        <f t="shared" si="6"/>
        <v xml:space="preserve"> </v>
      </c>
      <c r="E148" s="110">
        <v>1.1574074074074073E-5</v>
      </c>
      <c r="F148" s="35" t="e">
        <f t="shared" si="7"/>
        <v>#N/A</v>
      </c>
      <c r="G148" t="str">
        <f>IF((ISERROR((VLOOKUP(B148,Calculation!C$2:C$368,1,FALSE)))),"not entered","")</f>
        <v/>
      </c>
    </row>
    <row r="149" spans="2:7">
      <c r="B149" s="34" t="s">
        <v>8</v>
      </c>
      <c r="C149" s="56" t="str">
        <f t="shared" si="8"/>
        <v xml:space="preserve"> </v>
      </c>
      <c r="D149" s="56" t="str">
        <f t="shared" si="6"/>
        <v xml:space="preserve"> </v>
      </c>
      <c r="E149" s="110">
        <v>1.1574074074074073E-5</v>
      </c>
      <c r="F149" s="35" t="e">
        <f t="shared" si="7"/>
        <v>#N/A</v>
      </c>
      <c r="G149" t="str">
        <f>IF((ISERROR((VLOOKUP(B149,Calculation!C$2:C$368,1,FALSE)))),"not entered","")</f>
        <v/>
      </c>
    </row>
    <row r="150" spans="2:7">
      <c r="B150" s="34" t="s">
        <v>8</v>
      </c>
      <c r="C150" s="56" t="str">
        <f t="shared" si="8"/>
        <v xml:space="preserve"> </v>
      </c>
      <c r="D150" s="56" t="str">
        <f t="shared" si="6"/>
        <v xml:space="preserve"> </v>
      </c>
      <c r="E150" s="110">
        <v>1.1574074074074073E-5</v>
      </c>
      <c r="F150" s="35" t="e">
        <f t="shared" si="7"/>
        <v>#N/A</v>
      </c>
      <c r="G150" t="str">
        <f>IF((ISERROR((VLOOKUP(B150,Calculation!C$2:C$368,1,FALSE)))),"not entered","")</f>
        <v/>
      </c>
    </row>
    <row r="151" spans="2:7">
      <c r="B151" s="34" t="s">
        <v>8</v>
      </c>
      <c r="C151" s="56" t="str">
        <f t="shared" si="8"/>
        <v xml:space="preserve"> </v>
      </c>
      <c r="D151" s="56" t="str">
        <f t="shared" si="6"/>
        <v xml:space="preserve"> </v>
      </c>
      <c r="E151" s="110">
        <v>1.1574074074074073E-5</v>
      </c>
      <c r="F151" s="35" t="e">
        <f t="shared" si="7"/>
        <v>#N/A</v>
      </c>
      <c r="G151" t="str">
        <f>IF((ISERROR((VLOOKUP(B151,Calculation!C$2:C$368,1,FALSE)))),"not entered","")</f>
        <v/>
      </c>
    </row>
    <row r="152" spans="2:7">
      <c r="B152" s="34" t="s">
        <v>8</v>
      </c>
      <c r="C152" s="56" t="str">
        <f t="shared" si="8"/>
        <v xml:space="preserve"> </v>
      </c>
      <c r="D152" s="56" t="str">
        <f t="shared" si="6"/>
        <v xml:space="preserve"> </v>
      </c>
      <c r="E152" s="110">
        <v>1.1574074074074073E-5</v>
      </c>
      <c r="F152" s="35" t="e">
        <f t="shared" si="7"/>
        <v>#N/A</v>
      </c>
      <c r="G152" t="str">
        <f>IF((ISERROR((VLOOKUP(B152,Calculation!C$2:C$368,1,FALSE)))),"not entered","")</f>
        <v/>
      </c>
    </row>
    <row r="153" spans="2:7">
      <c r="B153" s="34" t="s">
        <v>8</v>
      </c>
      <c r="C153" s="56" t="str">
        <f t="shared" si="8"/>
        <v xml:space="preserve"> </v>
      </c>
      <c r="D153" s="56" t="str">
        <f t="shared" si="6"/>
        <v xml:space="preserve"> </v>
      </c>
      <c r="E153" s="110">
        <v>1.1574074074074073E-5</v>
      </c>
      <c r="F153" s="35" t="e">
        <f t="shared" si="7"/>
        <v>#N/A</v>
      </c>
      <c r="G153" t="str">
        <f>IF((ISERROR((VLOOKUP(B153,Calculation!C$2:C$368,1,FALSE)))),"not entered","")</f>
        <v/>
      </c>
    </row>
    <row r="154" spans="2:7">
      <c r="B154" s="34" t="s">
        <v>8</v>
      </c>
      <c r="C154" s="56" t="str">
        <f t="shared" si="8"/>
        <v xml:space="preserve"> </v>
      </c>
      <c r="D154" s="56" t="str">
        <f t="shared" si="6"/>
        <v xml:space="preserve"> </v>
      </c>
      <c r="E154" s="110">
        <v>1.1574074074074073E-5</v>
      </c>
      <c r="F154" s="35" t="e">
        <f t="shared" si="7"/>
        <v>#N/A</v>
      </c>
      <c r="G154" t="str">
        <f>IF((ISERROR((VLOOKUP(B154,Calculation!C$2:C$368,1,FALSE)))),"not entered","")</f>
        <v/>
      </c>
    </row>
    <row r="155" spans="2:7">
      <c r="B155" s="34" t="s">
        <v>8</v>
      </c>
      <c r="C155" s="56" t="str">
        <f t="shared" si="8"/>
        <v xml:space="preserve"> </v>
      </c>
      <c r="D155" s="56" t="str">
        <f t="shared" si="6"/>
        <v xml:space="preserve"> </v>
      </c>
      <c r="E155" s="110">
        <v>1.1574074074074073E-5</v>
      </c>
      <c r="F155" s="35" t="e">
        <f t="shared" si="7"/>
        <v>#N/A</v>
      </c>
      <c r="G155" t="str">
        <f>IF((ISERROR((VLOOKUP(B155,Calculation!C$2:C$368,1,FALSE)))),"not entered","")</f>
        <v/>
      </c>
    </row>
    <row r="156" spans="2:7">
      <c r="B156" s="34" t="s">
        <v>8</v>
      </c>
      <c r="C156" s="56" t="str">
        <f t="shared" si="8"/>
        <v xml:space="preserve"> </v>
      </c>
      <c r="D156" s="56" t="str">
        <f t="shared" si="6"/>
        <v xml:space="preserve"> </v>
      </c>
      <c r="E156" s="110">
        <v>1.1574074074074073E-5</v>
      </c>
      <c r="F156" s="35" t="e">
        <f t="shared" si="7"/>
        <v>#N/A</v>
      </c>
      <c r="G156" t="str">
        <f>IF((ISERROR((VLOOKUP(B156,Calculation!C$2:C$368,1,FALSE)))),"not entered","")</f>
        <v/>
      </c>
    </row>
    <row r="157" spans="2:7">
      <c r="B157" s="34" t="s">
        <v>8</v>
      </c>
      <c r="C157" s="56" t="str">
        <f t="shared" si="8"/>
        <v xml:space="preserve"> </v>
      </c>
      <c r="D157" s="56" t="str">
        <f t="shared" si="6"/>
        <v xml:space="preserve"> </v>
      </c>
      <c r="E157" s="110">
        <v>1.1574074074074073E-5</v>
      </c>
      <c r="F157" s="35" t="e">
        <f t="shared" si="7"/>
        <v>#N/A</v>
      </c>
      <c r="G157" t="str">
        <f>IF((ISERROR((VLOOKUP(B157,Calculation!C$2:C$368,1,FALSE)))),"not entered","")</f>
        <v/>
      </c>
    </row>
    <row r="158" spans="2:7">
      <c r="B158" s="34" t="s">
        <v>8</v>
      </c>
      <c r="C158" s="56" t="str">
        <f t="shared" si="8"/>
        <v xml:space="preserve"> </v>
      </c>
      <c r="D158" s="56" t="str">
        <f t="shared" si="6"/>
        <v xml:space="preserve"> </v>
      </c>
      <c r="E158" s="110">
        <v>1.1574074074074073E-5</v>
      </c>
      <c r="F158" s="35" t="e">
        <f t="shared" si="7"/>
        <v>#N/A</v>
      </c>
      <c r="G158" t="str">
        <f>IF((ISERROR((VLOOKUP(B158,Calculation!C$2:C$368,1,FALSE)))),"not entered","")</f>
        <v/>
      </c>
    </row>
    <row r="159" spans="2:7">
      <c r="B159" s="34" t="s">
        <v>8</v>
      </c>
      <c r="C159" s="56" t="str">
        <f t="shared" si="8"/>
        <v xml:space="preserve"> </v>
      </c>
      <c r="D159" s="56" t="str">
        <f t="shared" si="6"/>
        <v xml:space="preserve"> </v>
      </c>
      <c r="E159" s="110">
        <v>1.1574074074074073E-5</v>
      </c>
      <c r="F159" s="35" t="e">
        <f t="shared" si="7"/>
        <v>#N/A</v>
      </c>
      <c r="G159" t="str">
        <f>IF((ISERROR((VLOOKUP(B159,Calculation!C$2:C$368,1,FALSE)))),"not entered","")</f>
        <v/>
      </c>
    </row>
    <row r="160" spans="2:7">
      <c r="B160" s="34" t="s">
        <v>8</v>
      </c>
      <c r="C160" s="56" t="str">
        <f t="shared" si="8"/>
        <v xml:space="preserve"> </v>
      </c>
      <c r="D160" s="56" t="str">
        <f t="shared" si="6"/>
        <v xml:space="preserve"> </v>
      </c>
      <c r="E160" s="110">
        <v>1.1574074074074073E-5</v>
      </c>
      <c r="F160" s="35" t="e">
        <f t="shared" si="7"/>
        <v>#N/A</v>
      </c>
      <c r="G160" t="str">
        <f>IF((ISERROR((VLOOKUP(B160,Calculation!C$2:C$368,1,FALSE)))),"not entered","")</f>
        <v/>
      </c>
    </row>
    <row r="161" spans="2:7">
      <c r="B161" s="34" t="s">
        <v>8</v>
      </c>
      <c r="C161" s="56" t="str">
        <f t="shared" si="8"/>
        <v xml:space="preserve"> </v>
      </c>
      <c r="D161" s="56" t="str">
        <f t="shared" si="6"/>
        <v xml:space="preserve"> </v>
      </c>
      <c r="E161" s="110">
        <v>1.1574074074074073E-5</v>
      </c>
      <c r="F161" s="35" t="e">
        <f t="shared" si="7"/>
        <v>#N/A</v>
      </c>
      <c r="G161" t="str">
        <f>IF((ISERROR((VLOOKUP(B161,Calculation!C$2:C$368,1,FALSE)))),"not entered","")</f>
        <v/>
      </c>
    </row>
    <row r="162" spans="2:7">
      <c r="B162" s="34" t="s">
        <v>8</v>
      </c>
      <c r="C162" s="56" t="str">
        <f t="shared" si="8"/>
        <v xml:space="preserve"> </v>
      </c>
      <c r="D162" s="56" t="str">
        <f t="shared" si="6"/>
        <v xml:space="preserve"> </v>
      </c>
      <c r="E162" s="110">
        <v>1.1574074074074073E-5</v>
      </c>
      <c r="F162" s="35" t="e">
        <f t="shared" si="7"/>
        <v>#N/A</v>
      </c>
      <c r="G162" t="str">
        <f>IF((ISERROR((VLOOKUP(B162,Calculation!C$2:C$368,1,FALSE)))),"not entered","")</f>
        <v/>
      </c>
    </row>
    <row r="163" spans="2:7">
      <c r="B163" s="34" t="s">
        <v>8</v>
      </c>
      <c r="C163" s="56" t="str">
        <f t="shared" si="8"/>
        <v xml:space="preserve"> </v>
      </c>
      <c r="D163" s="56" t="str">
        <f t="shared" si="6"/>
        <v xml:space="preserve"> </v>
      </c>
      <c r="E163" s="110">
        <v>1.1574074074074073E-5</v>
      </c>
      <c r="F163" s="35" t="e">
        <f t="shared" si="7"/>
        <v>#N/A</v>
      </c>
      <c r="G163" t="str">
        <f>IF((ISERROR((VLOOKUP(B163,Calculation!C$2:C$368,1,FALSE)))),"not entered","")</f>
        <v/>
      </c>
    </row>
    <row r="164" spans="2:7">
      <c r="B164" s="34" t="s">
        <v>8</v>
      </c>
      <c r="C164" s="56" t="str">
        <f t="shared" si="8"/>
        <v xml:space="preserve"> </v>
      </c>
      <c r="D164" s="56" t="str">
        <f t="shared" si="6"/>
        <v xml:space="preserve"> </v>
      </c>
      <c r="E164" s="110">
        <v>1.1574074074074073E-5</v>
      </c>
      <c r="F164" s="35" t="e">
        <f t="shared" si="7"/>
        <v>#N/A</v>
      </c>
      <c r="G164" t="str">
        <f>IF((ISERROR((VLOOKUP(B164,Calculation!C$2:C$368,1,FALSE)))),"not entered","")</f>
        <v/>
      </c>
    </row>
    <row r="165" spans="2:7">
      <c r="B165" s="34" t="s">
        <v>8</v>
      </c>
      <c r="C165" s="56" t="str">
        <f t="shared" si="8"/>
        <v xml:space="preserve"> </v>
      </c>
      <c r="D165" s="56" t="str">
        <f t="shared" si="6"/>
        <v xml:space="preserve"> </v>
      </c>
      <c r="E165" s="110">
        <v>1.1574074074074073E-5</v>
      </c>
      <c r="F165" s="35" t="e">
        <f t="shared" si="7"/>
        <v>#N/A</v>
      </c>
      <c r="G165" t="str">
        <f>IF((ISERROR((VLOOKUP(B165,Calculation!C$2:C$368,1,FALSE)))),"not entered","")</f>
        <v/>
      </c>
    </row>
    <row r="166" spans="2:7">
      <c r="B166" s="34" t="s">
        <v>8</v>
      </c>
      <c r="C166" s="56" t="str">
        <f t="shared" si="8"/>
        <v xml:space="preserve"> </v>
      </c>
      <c r="D166" s="56" t="str">
        <f t="shared" si="6"/>
        <v xml:space="preserve"> </v>
      </c>
      <c r="E166" s="110">
        <v>1.1574074074074073E-5</v>
      </c>
      <c r="F166" s="35" t="e">
        <f t="shared" si="7"/>
        <v>#N/A</v>
      </c>
      <c r="G166" t="str">
        <f>IF((ISERROR((VLOOKUP(B166,Calculation!C$2:C$368,1,FALSE)))),"not entered","")</f>
        <v/>
      </c>
    </row>
    <row r="167" spans="2:7">
      <c r="B167" s="34" t="s">
        <v>8</v>
      </c>
      <c r="C167" s="56" t="str">
        <f t="shared" si="8"/>
        <v xml:space="preserve"> </v>
      </c>
      <c r="D167" s="56" t="str">
        <f t="shared" si="6"/>
        <v xml:space="preserve"> </v>
      </c>
      <c r="E167" s="110">
        <v>1.1574074074074073E-5</v>
      </c>
      <c r="F167" s="35" t="e">
        <f t="shared" si="7"/>
        <v>#N/A</v>
      </c>
      <c r="G167" t="str">
        <f>IF((ISERROR((VLOOKUP(B167,Calculation!C$2:C$368,1,FALSE)))),"not entered","")</f>
        <v/>
      </c>
    </row>
    <row r="168" spans="2:7">
      <c r="B168" s="34" t="s">
        <v>8</v>
      </c>
      <c r="C168" s="56" t="str">
        <f t="shared" si="8"/>
        <v xml:space="preserve"> </v>
      </c>
      <c r="D168" s="56" t="str">
        <f t="shared" si="6"/>
        <v xml:space="preserve"> </v>
      </c>
      <c r="E168" s="110">
        <v>1.1574074074074073E-5</v>
      </c>
      <c r="F168" s="35" t="e">
        <f t="shared" si="7"/>
        <v>#N/A</v>
      </c>
      <c r="G168" t="str">
        <f>IF((ISERROR((VLOOKUP(B168,Calculation!C$2:C$368,1,FALSE)))),"not entered","")</f>
        <v/>
      </c>
    </row>
    <row r="169" spans="2:7">
      <c r="B169" s="34" t="s">
        <v>8</v>
      </c>
      <c r="C169" s="56" t="str">
        <f t="shared" si="8"/>
        <v xml:space="preserve"> </v>
      </c>
      <c r="D169" s="56" t="str">
        <f t="shared" si="6"/>
        <v xml:space="preserve"> </v>
      </c>
      <c r="E169" s="110">
        <v>1.1574074074074073E-5</v>
      </c>
      <c r="F169" s="35" t="e">
        <f t="shared" si="7"/>
        <v>#N/A</v>
      </c>
      <c r="G169" t="str">
        <f>IF((ISERROR((VLOOKUP(B169,Calculation!C$2:C$368,1,FALSE)))),"not entered","")</f>
        <v/>
      </c>
    </row>
    <row r="170" spans="2:7">
      <c r="B170" s="34" t="s">
        <v>8</v>
      </c>
      <c r="C170" s="56" t="str">
        <f t="shared" si="8"/>
        <v xml:space="preserve"> </v>
      </c>
      <c r="D170" s="56" t="str">
        <f t="shared" si="6"/>
        <v xml:space="preserve"> </v>
      </c>
      <c r="E170" s="110">
        <v>1.1574074074074073E-5</v>
      </c>
      <c r="F170" s="35" t="e">
        <f t="shared" si="7"/>
        <v>#N/A</v>
      </c>
      <c r="G170" t="str">
        <f>IF((ISERROR((VLOOKUP(B170,Calculation!C$2:C$368,1,FALSE)))),"not entered","")</f>
        <v/>
      </c>
    </row>
    <row r="171" spans="2:7">
      <c r="B171" s="34" t="s">
        <v>8</v>
      </c>
      <c r="C171" s="56" t="str">
        <f t="shared" si="8"/>
        <v xml:space="preserve"> </v>
      </c>
      <c r="D171" s="56" t="str">
        <f t="shared" si="6"/>
        <v xml:space="preserve"> </v>
      </c>
      <c r="E171" s="110">
        <v>1.1574074074074073E-5</v>
      </c>
      <c r="F171" s="35" t="e">
        <f t="shared" si="7"/>
        <v>#N/A</v>
      </c>
      <c r="G171" t="str">
        <f>IF((ISERROR((VLOOKUP(B171,Calculation!C$2:C$368,1,FALSE)))),"not entered","")</f>
        <v/>
      </c>
    </row>
    <row r="172" spans="2:7">
      <c r="B172" s="34" t="s">
        <v>8</v>
      </c>
      <c r="C172" s="56" t="str">
        <f t="shared" si="8"/>
        <v xml:space="preserve"> </v>
      </c>
      <c r="D172" s="56" t="str">
        <f t="shared" si="6"/>
        <v xml:space="preserve"> </v>
      </c>
      <c r="E172" s="110">
        <v>1.1574074074074073E-5</v>
      </c>
      <c r="F172" s="35" t="e">
        <f t="shared" si="7"/>
        <v>#N/A</v>
      </c>
      <c r="G172" t="str">
        <f>IF((ISERROR((VLOOKUP(B172,Calculation!C$2:C$368,1,FALSE)))),"not entered","")</f>
        <v/>
      </c>
    </row>
    <row r="173" spans="2:7">
      <c r="B173" s="34" t="s">
        <v>8</v>
      </c>
      <c r="C173" s="56" t="str">
        <f t="shared" si="8"/>
        <v xml:space="preserve"> </v>
      </c>
      <c r="D173" s="56" t="str">
        <f t="shared" si="6"/>
        <v xml:space="preserve"> </v>
      </c>
      <c r="E173" s="110">
        <v>1.1574074074074073E-5</v>
      </c>
      <c r="F173" s="35" t="e">
        <f t="shared" si="7"/>
        <v>#N/A</v>
      </c>
      <c r="G173" t="str">
        <f>IF((ISERROR((VLOOKUP(B173,Calculation!C$2:C$368,1,FALSE)))),"not entered","")</f>
        <v/>
      </c>
    </row>
    <row r="174" spans="2:7">
      <c r="B174" s="34" t="s">
        <v>8</v>
      </c>
      <c r="C174" s="56" t="str">
        <f t="shared" si="8"/>
        <v xml:space="preserve"> </v>
      </c>
      <c r="D174" s="56" t="str">
        <f t="shared" si="6"/>
        <v xml:space="preserve"> </v>
      </c>
      <c r="E174" s="110">
        <v>1.1574074074074073E-5</v>
      </c>
      <c r="F174" s="35" t="e">
        <f t="shared" si="7"/>
        <v>#N/A</v>
      </c>
      <c r="G174" t="str">
        <f>IF((ISERROR((VLOOKUP(B174,Calculation!C$2:C$368,1,FALSE)))),"not entered","")</f>
        <v/>
      </c>
    </row>
    <row r="175" spans="2:7">
      <c r="B175" s="34" t="s">
        <v>8</v>
      </c>
      <c r="C175" s="56" t="str">
        <f t="shared" si="8"/>
        <v xml:space="preserve"> </v>
      </c>
      <c r="D175" s="56" t="str">
        <f t="shared" si="6"/>
        <v xml:space="preserve"> </v>
      </c>
      <c r="E175" s="110">
        <v>1.1574074074074073E-5</v>
      </c>
      <c r="F175" s="35" t="e">
        <f t="shared" si="7"/>
        <v>#N/A</v>
      </c>
      <c r="G175" t="str">
        <f>IF((ISERROR((VLOOKUP(B175,Calculation!C$2:C$368,1,FALSE)))),"not entered","")</f>
        <v/>
      </c>
    </row>
    <row r="176" spans="2:7">
      <c r="B176" s="34" t="s">
        <v>8</v>
      </c>
      <c r="C176" s="56" t="str">
        <f t="shared" si="8"/>
        <v xml:space="preserve"> </v>
      </c>
      <c r="D176" s="56" t="str">
        <f t="shared" si="6"/>
        <v xml:space="preserve"> </v>
      </c>
      <c r="E176" s="110">
        <v>1.1574074074074073E-5</v>
      </c>
      <c r="F176" s="35" t="e">
        <f t="shared" si="7"/>
        <v>#N/A</v>
      </c>
      <c r="G176" t="str">
        <f>IF((ISERROR((VLOOKUP(B176,Calculation!C$2:C$368,1,FALSE)))),"not entered","")</f>
        <v/>
      </c>
    </row>
    <row r="177" spans="2:7">
      <c r="B177" s="34" t="s">
        <v>8</v>
      </c>
      <c r="C177" s="56" t="str">
        <f t="shared" si="8"/>
        <v xml:space="preserve"> </v>
      </c>
      <c r="D177" s="56" t="str">
        <f t="shared" si="6"/>
        <v xml:space="preserve"> </v>
      </c>
      <c r="E177" s="110">
        <v>1.1574074074074073E-5</v>
      </c>
      <c r="F177" s="35" t="e">
        <f t="shared" si="7"/>
        <v>#N/A</v>
      </c>
      <c r="G177" t="str">
        <f>IF((ISERROR((VLOOKUP(B177,Calculation!C$2:C$368,1,FALSE)))),"not entered","")</f>
        <v/>
      </c>
    </row>
    <row r="178" spans="2:7">
      <c r="B178" s="34" t="s">
        <v>8</v>
      </c>
      <c r="C178" s="56" t="str">
        <f t="shared" si="8"/>
        <v xml:space="preserve"> </v>
      </c>
      <c r="D178" s="56" t="str">
        <f t="shared" si="6"/>
        <v xml:space="preserve"> </v>
      </c>
      <c r="E178" s="110">
        <v>1.1574074074074073E-5</v>
      </c>
      <c r="F178" s="35" t="e">
        <f t="shared" si="7"/>
        <v>#N/A</v>
      </c>
      <c r="G178" t="str">
        <f>IF((ISERROR((VLOOKUP(B178,Calculation!C$2:C$368,1,FALSE)))),"not entered","")</f>
        <v/>
      </c>
    </row>
    <row r="179" spans="2:7">
      <c r="B179" s="34" t="s">
        <v>8</v>
      </c>
      <c r="C179" s="56" t="str">
        <f t="shared" si="8"/>
        <v xml:space="preserve"> </v>
      </c>
      <c r="D179" s="56" t="str">
        <f t="shared" si="6"/>
        <v xml:space="preserve"> </v>
      </c>
      <c r="E179" s="110">
        <v>1.1574074074074073E-5</v>
      </c>
      <c r="F179" s="35" t="e">
        <f t="shared" si="7"/>
        <v>#N/A</v>
      </c>
      <c r="G179" t="str">
        <f>IF((ISERROR((VLOOKUP(B179,Calculation!C$2:C$368,1,FALSE)))),"not entered","")</f>
        <v/>
      </c>
    </row>
    <row r="180" spans="2:7">
      <c r="B180" s="34" t="s">
        <v>8</v>
      </c>
      <c r="C180" s="56" t="str">
        <f t="shared" si="8"/>
        <v xml:space="preserve"> </v>
      </c>
      <c r="D180" s="56" t="str">
        <f t="shared" si="6"/>
        <v xml:space="preserve"> </v>
      </c>
      <c r="E180" s="110">
        <v>1.1574074074074073E-5</v>
      </c>
      <c r="F180" s="35" t="e">
        <f t="shared" si="7"/>
        <v>#N/A</v>
      </c>
      <c r="G180" t="str">
        <f>IF((ISERROR((VLOOKUP(B180,Calculation!C$2:C$368,1,FALSE)))),"not entered","")</f>
        <v/>
      </c>
    </row>
    <row r="181" spans="2:7">
      <c r="B181" s="34" t="s">
        <v>8</v>
      </c>
      <c r="C181" s="56" t="str">
        <f t="shared" si="8"/>
        <v xml:space="preserve"> </v>
      </c>
      <c r="D181" s="56" t="str">
        <f t="shared" si="6"/>
        <v xml:space="preserve"> </v>
      </c>
      <c r="E181" s="110">
        <v>1.1574074074074073E-5</v>
      </c>
      <c r="F181" s="35" t="e">
        <f t="shared" si="7"/>
        <v>#N/A</v>
      </c>
      <c r="G181" t="str">
        <f>IF((ISERROR((VLOOKUP(B181,Calculation!C$2:C$368,1,FALSE)))),"not entered","")</f>
        <v/>
      </c>
    </row>
    <row r="182" spans="2:7">
      <c r="B182" s="34" t="s">
        <v>8</v>
      </c>
      <c r="C182" s="56" t="str">
        <f t="shared" si="8"/>
        <v xml:space="preserve"> </v>
      </c>
      <c r="D182" s="56" t="str">
        <f t="shared" si="6"/>
        <v xml:space="preserve"> </v>
      </c>
      <c r="E182" s="110">
        <v>1.1574074074074073E-5</v>
      </c>
      <c r="F182" s="35" t="e">
        <f t="shared" si="7"/>
        <v>#N/A</v>
      </c>
      <c r="G182" t="str">
        <f>IF((ISERROR((VLOOKUP(B182,Calculation!C$2:C$368,1,FALSE)))),"not entered","")</f>
        <v/>
      </c>
    </row>
    <row r="183" spans="2:7">
      <c r="B183" s="34" t="s">
        <v>8</v>
      </c>
      <c r="C183" s="56" t="str">
        <f t="shared" si="8"/>
        <v xml:space="preserve"> </v>
      </c>
      <c r="D183" s="56" t="str">
        <f t="shared" si="6"/>
        <v xml:space="preserve"> </v>
      </c>
      <c r="E183" s="110">
        <v>1.1574074074074073E-5</v>
      </c>
      <c r="F183" s="35" t="e">
        <f t="shared" si="7"/>
        <v>#N/A</v>
      </c>
      <c r="G183" t="str">
        <f>IF((ISERROR((VLOOKUP(B183,Calculation!C$2:C$368,1,FALSE)))),"not entered","")</f>
        <v/>
      </c>
    </row>
    <row r="184" spans="2:7">
      <c r="B184" s="34" t="s">
        <v>8</v>
      </c>
      <c r="C184" s="56" t="str">
        <f t="shared" si="8"/>
        <v xml:space="preserve"> </v>
      </c>
      <c r="D184" s="56" t="str">
        <f t="shared" si="6"/>
        <v xml:space="preserve"> </v>
      </c>
      <c r="E184" s="110">
        <v>1.1574074074074073E-5</v>
      </c>
      <c r="F184" s="35" t="e">
        <f t="shared" si="7"/>
        <v>#N/A</v>
      </c>
      <c r="G184" t="str">
        <f>IF((ISERROR((VLOOKUP(B184,Calculation!C$2:C$368,1,FALSE)))),"not entered","")</f>
        <v/>
      </c>
    </row>
    <row r="185" spans="2:7">
      <c r="B185" s="34" t="s">
        <v>8</v>
      </c>
      <c r="C185" s="56" t="str">
        <f t="shared" si="8"/>
        <v xml:space="preserve"> </v>
      </c>
      <c r="D185" s="56" t="str">
        <f t="shared" si="6"/>
        <v xml:space="preserve"> </v>
      </c>
      <c r="E185" s="110">
        <v>1.1574074074074073E-5</v>
      </c>
      <c r="F185" s="35" t="e">
        <f t="shared" si="7"/>
        <v>#N/A</v>
      </c>
      <c r="G185" t="str">
        <f>IF((ISERROR((VLOOKUP(B185,Calculation!C$2:C$368,1,FALSE)))),"not entered","")</f>
        <v/>
      </c>
    </row>
    <row r="186" spans="2:7">
      <c r="B186" s="34" t="s">
        <v>8</v>
      </c>
      <c r="C186" s="56" t="str">
        <f t="shared" si="8"/>
        <v xml:space="preserve"> </v>
      </c>
      <c r="D186" s="56" t="str">
        <f t="shared" si="6"/>
        <v xml:space="preserve"> </v>
      </c>
      <c r="E186" s="110">
        <v>1.1574074074074073E-5</v>
      </c>
      <c r="F186" s="35" t="e">
        <f t="shared" si="7"/>
        <v>#N/A</v>
      </c>
      <c r="G186" t="str">
        <f>IF((ISERROR((VLOOKUP(B186,Calculation!C$2:C$368,1,FALSE)))),"not entered","")</f>
        <v/>
      </c>
    </row>
    <row r="187" spans="2:7">
      <c r="B187" s="34" t="s">
        <v>8</v>
      </c>
      <c r="C187" s="56" t="str">
        <f t="shared" si="8"/>
        <v xml:space="preserve"> </v>
      </c>
      <c r="D187" s="56" t="str">
        <f t="shared" si="6"/>
        <v xml:space="preserve"> </v>
      </c>
      <c r="E187" s="110">
        <v>1.1574074074074073E-5</v>
      </c>
      <c r="F187" s="35" t="e">
        <f t="shared" si="7"/>
        <v>#N/A</v>
      </c>
      <c r="G187" t="str">
        <f>IF((ISERROR((VLOOKUP(B187,Calculation!C$2:C$368,1,FALSE)))),"not entered","")</f>
        <v/>
      </c>
    </row>
    <row r="188" spans="2:7">
      <c r="B188" s="34" t="s">
        <v>8</v>
      </c>
      <c r="C188" s="56" t="str">
        <f t="shared" si="8"/>
        <v xml:space="preserve"> </v>
      </c>
      <c r="D188" s="56" t="str">
        <f t="shared" si="6"/>
        <v xml:space="preserve"> </v>
      </c>
      <c r="E188" s="110">
        <v>1.1574074074074073E-5</v>
      </c>
      <c r="F188" s="35" t="e">
        <f t="shared" si="7"/>
        <v>#N/A</v>
      </c>
      <c r="G188" t="str">
        <f>IF((ISERROR((VLOOKUP(B188,Calculation!C$2:C$368,1,FALSE)))),"not entered","")</f>
        <v/>
      </c>
    </row>
    <row r="189" spans="2:7">
      <c r="B189" s="34" t="s">
        <v>8</v>
      </c>
      <c r="C189" s="56" t="str">
        <f t="shared" si="8"/>
        <v xml:space="preserve"> </v>
      </c>
      <c r="D189" s="56" t="str">
        <f t="shared" si="6"/>
        <v xml:space="preserve"> </v>
      </c>
      <c r="E189" s="110">
        <v>1.1574074074074073E-5</v>
      </c>
      <c r="F189" s="35" t="e">
        <f t="shared" si="7"/>
        <v>#N/A</v>
      </c>
      <c r="G189" t="str">
        <f>IF((ISERROR((VLOOKUP(B189,Calculation!C$2:C$368,1,FALSE)))),"not entered","")</f>
        <v/>
      </c>
    </row>
    <row r="190" spans="2:7">
      <c r="B190" s="34" t="s">
        <v>8</v>
      </c>
      <c r="C190" s="56" t="str">
        <f t="shared" si="8"/>
        <v xml:space="preserve"> </v>
      </c>
      <c r="D190" s="56" t="str">
        <f t="shared" si="6"/>
        <v xml:space="preserve"> </v>
      </c>
      <c r="E190" s="110">
        <v>1.1574074074074073E-5</v>
      </c>
      <c r="F190" s="35" t="e">
        <f t="shared" si="7"/>
        <v>#N/A</v>
      </c>
      <c r="G190" t="str">
        <f>IF((ISERROR((VLOOKUP(B190,Calculation!C$2:C$368,1,FALSE)))),"not entered","")</f>
        <v/>
      </c>
    </row>
    <row r="191" spans="2:7">
      <c r="B191" s="34" t="s">
        <v>8</v>
      </c>
      <c r="C191" s="56" t="str">
        <f t="shared" si="8"/>
        <v xml:space="preserve"> </v>
      </c>
      <c r="D191" s="56" t="str">
        <f t="shared" si="6"/>
        <v xml:space="preserve"> </v>
      </c>
      <c r="E191" s="110">
        <v>1.1574074074074073E-5</v>
      </c>
      <c r="F191" s="35" t="e">
        <f t="shared" si="7"/>
        <v>#N/A</v>
      </c>
      <c r="G191" t="str">
        <f>IF((ISERROR((VLOOKUP(B191,Calculation!C$2:C$368,1,FALSE)))),"not entered","")</f>
        <v/>
      </c>
    </row>
    <row r="192" spans="2:7">
      <c r="B192" s="34" t="s">
        <v>8</v>
      </c>
      <c r="C192" s="56" t="str">
        <f t="shared" si="8"/>
        <v xml:space="preserve"> </v>
      </c>
      <c r="D192" s="56" t="str">
        <f t="shared" si="6"/>
        <v xml:space="preserve"> </v>
      </c>
      <c r="E192" s="110">
        <v>1.1574074074074073E-5</v>
      </c>
      <c r="F192" s="35" t="e">
        <f t="shared" si="7"/>
        <v>#N/A</v>
      </c>
      <c r="G192" t="str">
        <f>IF((ISERROR((VLOOKUP(B192,Calculation!C$2:C$368,1,FALSE)))),"not entered","")</f>
        <v/>
      </c>
    </row>
    <row r="193" spans="2:7">
      <c r="B193" s="34" t="s">
        <v>8</v>
      </c>
      <c r="C193" s="56" t="str">
        <f t="shared" si="8"/>
        <v xml:space="preserve"> </v>
      </c>
      <c r="D193" s="56" t="str">
        <f t="shared" si="6"/>
        <v xml:space="preserve"> </v>
      </c>
      <c r="E193" s="110">
        <v>1.1574074074074073E-5</v>
      </c>
      <c r="F193" s="35" t="e">
        <f t="shared" si="7"/>
        <v>#N/A</v>
      </c>
      <c r="G193" t="str">
        <f>IF((ISERROR((VLOOKUP(B193,Calculation!C$2:C$368,1,FALSE)))),"not entered","")</f>
        <v/>
      </c>
    </row>
    <row r="194" spans="2:7">
      <c r="B194" s="34" t="s">
        <v>8</v>
      </c>
      <c r="C194" s="56" t="str">
        <f t="shared" si="8"/>
        <v xml:space="preserve"> </v>
      </c>
      <c r="D194" s="56" t="str">
        <f t="shared" si="6"/>
        <v xml:space="preserve"> </v>
      </c>
      <c r="E194" s="110">
        <v>1.1574074074074073E-5</v>
      </c>
      <c r="F194" s="35" t="e">
        <f t="shared" si="7"/>
        <v>#N/A</v>
      </c>
      <c r="G194" t="str">
        <f>IF((ISERROR((VLOOKUP(B194,Calculation!C$2:C$368,1,FALSE)))),"not entered","")</f>
        <v/>
      </c>
    </row>
    <row r="195" spans="2:7">
      <c r="B195" s="34" t="s">
        <v>8</v>
      </c>
      <c r="C195" s="56" t="str">
        <f t="shared" si="8"/>
        <v xml:space="preserve"> </v>
      </c>
      <c r="D195" s="56" t="str">
        <f t="shared" si="6"/>
        <v xml:space="preserve"> </v>
      </c>
      <c r="E195" s="110">
        <v>1.1574074074074073E-5</v>
      </c>
      <c r="F195" s="35" t="e">
        <f t="shared" si="7"/>
        <v>#N/A</v>
      </c>
      <c r="G195" t="str">
        <f>IF((ISERROR((VLOOKUP(B195,Calculation!C$2:C$368,1,FALSE)))),"not entered","")</f>
        <v/>
      </c>
    </row>
    <row r="196" spans="2:7">
      <c r="B196" s="34" t="s">
        <v>8</v>
      </c>
      <c r="C196" s="56" t="str">
        <f t="shared" si="8"/>
        <v xml:space="preserve"> </v>
      </c>
      <c r="D196" s="56" t="str">
        <f t="shared" si="6"/>
        <v xml:space="preserve"> </v>
      </c>
      <c r="E196" s="110">
        <v>1.1574074074074073E-5</v>
      </c>
      <c r="F196" s="35" t="e">
        <f t="shared" si="7"/>
        <v>#N/A</v>
      </c>
      <c r="G196" t="str">
        <f>IF((ISERROR((VLOOKUP(B196,Calculation!C$2:C$368,1,FALSE)))),"not entered","")</f>
        <v/>
      </c>
    </row>
    <row r="197" spans="2:7">
      <c r="B197" s="34" t="s">
        <v>8</v>
      </c>
      <c r="C197" s="56" t="str">
        <f t="shared" si="8"/>
        <v xml:space="preserve"> </v>
      </c>
      <c r="D197" s="56" t="str">
        <f t="shared" si="6"/>
        <v xml:space="preserve"> </v>
      </c>
      <c r="E197" s="110">
        <v>1.1574074074074073E-5</v>
      </c>
      <c r="F197" s="35" t="e">
        <f t="shared" si="7"/>
        <v>#N/A</v>
      </c>
      <c r="G197" t="str">
        <f>IF((ISERROR((VLOOKUP(B197,Calculation!C$2:C$368,1,FALSE)))),"not entered","")</f>
        <v/>
      </c>
    </row>
    <row r="198" spans="2:7">
      <c r="B198" s="34" t="s">
        <v>8</v>
      </c>
      <c r="C198" s="56" t="str">
        <f t="shared" si="8"/>
        <v xml:space="preserve"> </v>
      </c>
      <c r="D198" s="56" t="str">
        <f t="shared" ref="D198:D203" si="9">VLOOKUP(B198,name,2,FALSE)</f>
        <v xml:space="preserve"> </v>
      </c>
      <c r="E198" s="110">
        <v>1.1574074074074073E-5</v>
      </c>
      <c r="F198" s="35" t="e">
        <f t="shared" ref="F198:F203" si="10">(VLOOKUP(C198,C$4:E$5,3,FALSE))/(E198/10000)</f>
        <v>#N/A</v>
      </c>
      <c r="G198" t="str">
        <f>IF((ISERROR((VLOOKUP(B198,Calculation!C$2:C$368,1,FALSE)))),"not entered","")</f>
        <v/>
      </c>
    </row>
    <row r="199" spans="2:7">
      <c r="B199" s="34" t="s">
        <v>8</v>
      </c>
      <c r="C199" s="56" t="str">
        <f t="shared" si="8"/>
        <v xml:space="preserve"> </v>
      </c>
      <c r="D199" s="56" t="str">
        <f t="shared" si="9"/>
        <v xml:space="preserve"> </v>
      </c>
      <c r="E199" s="110">
        <v>1.1574074074074073E-5</v>
      </c>
      <c r="F199" s="35" t="e">
        <f t="shared" si="10"/>
        <v>#N/A</v>
      </c>
      <c r="G199" t="str">
        <f>IF((ISERROR((VLOOKUP(B199,Calculation!C$2:C$368,1,FALSE)))),"not entered","")</f>
        <v/>
      </c>
    </row>
    <row r="200" spans="2:7">
      <c r="B200" s="34" t="s">
        <v>8</v>
      </c>
      <c r="C200" s="56" t="str">
        <f t="shared" si="8"/>
        <v xml:space="preserve"> </v>
      </c>
      <c r="D200" s="56" t="str">
        <f t="shared" si="9"/>
        <v xml:space="preserve"> </v>
      </c>
      <c r="E200" s="110">
        <v>1.1574074074074073E-5</v>
      </c>
      <c r="F200" s="35" t="e">
        <f t="shared" si="10"/>
        <v>#N/A</v>
      </c>
      <c r="G200" t="str">
        <f>IF((ISERROR((VLOOKUP(B200,Calculation!C$2:C$368,1,FALSE)))),"not entered","")</f>
        <v/>
      </c>
    </row>
    <row r="201" spans="2:7">
      <c r="B201" s="34" t="s">
        <v>8</v>
      </c>
      <c r="C201" s="56" t="str">
        <f t="shared" si="8"/>
        <v xml:space="preserve"> </v>
      </c>
      <c r="D201" s="56" t="str">
        <f t="shared" si="9"/>
        <v xml:space="preserve"> </v>
      </c>
      <c r="E201" s="110">
        <v>1.1574074074074073E-5</v>
      </c>
      <c r="F201" s="35" t="e">
        <f t="shared" si="10"/>
        <v>#N/A</v>
      </c>
      <c r="G201" t="str">
        <f>IF((ISERROR((VLOOKUP(B201,Calculation!C$2:C$368,1,FALSE)))),"not entered","")</f>
        <v/>
      </c>
    </row>
    <row r="202" spans="2:7">
      <c r="B202" s="34" t="s">
        <v>8</v>
      </c>
      <c r="C202" s="56" t="str">
        <f t="shared" si="8"/>
        <v xml:space="preserve"> </v>
      </c>
      <c r="D202" s="56" t="str">
        <f t="shared" si="9"/>
        <v xml:space="preserve"> </v>
      </c>
      <c r="E202" s="110">
        <v>1.1574074074074073E-5</v>
      </c>
      <c r="F202" s="35" t="e">
        <f t="shared" si="10"/>
        <v>#N/A</v>
      </c>
      <c r="G202" t="str">
        <f>IF((ISERROR((VLOOKUP(B202,Calculation!C$2:C$368,1,FALSE)))),"not entered","")</f>
        <v/>
      </c>
    </row>
    <row r="203" spans="2:7">
      <c r="B203" s="34" t="s">
        <v>8</v>
      </c>
      <c r="C203" s="56" t="str">
        <f>VLOOKUP(B203,name,3,FALSE)</f>
        <v xml:space="preserve"> </v>
      </c>
      <c r="D203" s="56" t="str">
        <f t="shared" si="9"/>
        <v xml:space="preserve"> </v>
      </c>
      <c r="E203" s="110">
        <v>1.1574074074074073E-5</v>
      </c>
      <c r="F203" s="35" t="e">
        <f t="shared" si="10"/>
        <v>#N/A</v>
      </c>
      <c r="G203" t="str">
        <f>IF((ISERROR((VLOOKUP(B203,Calculation!C$2:C$368,1,FALSE)))),"not entered","")</f>
        <v/>
      </c>
    </row>
    <row r="204" spans="2:7" ht="13.5" thickBot="1">
      <c r="B204" s="36"/>
      <c r="C204" s="61"/>
      <c r="D204" s="61"/>
      <c r="E204" s="37"/>
      <c r="F204" s="38"/>
      <c r="G204" t="str">
        <f>IF((ISERROR((VLOOKUP(B204,Calculation!C$2:C$368,1,FALSE)))),"not entered","")</f>
        <v>not entered</v>
      </c>
    </row>
    <row r="205" spans="2:7" ht="13.5" thickBot="1">
      <c r="B205" s="36"/>
      <c r="C205" s="61"/>
      <c r="D205" s="61"/>
      <c r="E205" s="37"/>
      <c r="F205" s="38"/>
    </row>
  </sheetData>
  <phoneticPr fontId="2" type="noConversion"/>
  <conditionalFormatting sqref="G4:G205">
    <cfRule type="cellIs" dxfId="80" priority="3" stopIfTrue="1" operator="equal">
      <formula>#N/A</formula>
    </cfRule>
  </conditionalFormatting>
  <conditionalFormatting sqref="B1:B3 B205:B65536">
    <cfRule type="cellIs" dxfId="79" priority="4" stopIfTrue="1" operator="equal">
      <formula>"x"</formula>
    </cfRule>
  </conditionalFormatting>
  <conditionalFormatting sqref="B4:B5 B7:B204">
    <cfRule type="cellIs" dxfId="78" priority="2" stopIfTrue="1" operator="equal">
      <formula>"x"</formula>
    </cfRule>
  </conditionalFormatting>
  <conditionalFormatting sqref="B6">
    <cfRule type="cellIs" dxfId="77" priority="1" stopIfTrue="1" operator="equal">
      <formula>"x"</formula>
    </cfRule>
  </conditionalFormatting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B2:G205"/>
  <sheetViews>
    <sheetView workbookViewId="0">
      <selection activeCell="B4" sqref="B4:F204"/>
    </sheetView>
  </sheetViews>
  <sheetFormatPr defaultRowHeight="12.75"/>
  <cols>
    <col min="1" max="1" width="1.42578125" customWidth="1"/>
    <col min="2" max="2" width="19" style="30" bestFit="1" customWidth="1"/>
    <col min="3" max="3" width="21.7109375" style="57" customWidth="1"/>
    <col min="4" max="4" width="12.85546875" style="57" bestFit="1" customWidth="1"/>
    <col min="5" max="5" width="8.85546875" style="31" bestFit="1" customWidth="1"/>
    <col min="6" max="6" width="8.7109375" style="32" bestFit="1" customWidth="1"/>
  </cols>
  <sheetData>
    <row r="2" spans="2:7" ht="15.75">
      <c r="B2" s="114" t="str">
        <f>Races!C9</f>
        <v>Dua 4</v>
      </c>
    </row>
    <row r="3" spans="2:7" ht="13.5" thickBot="1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>
      <c r="B4" s="108" t="s">
        <v>69</v>
      </c>
      <c r="C4" s="59" t="s">
        <v>73</v>
      </c>
      <c r="D4" s="59"/>
      <c r="E4" s="109">
        <v>1.1574074074074073E-5</v>
      </c>
      <c r="F4" s="33"/>
      <c r="G4" t="str">
        <f>IF((ISERROR((VLOOKUP(B4,Calculation!C$2:C$368,1,FALSE)))),"not entered","")</f>
        <v/>
      </c>
    </row>
    <row r="5" spans="2:7">
      <c r="B5" s="34" t="s">
        <v>69</v>
      </c>
      <c r="C5" s="60" t="s">
        <v>74</v>
      </c>
      <c r="D5" s="60"/>
      <c r="E5" s="110">
        <v>1.1574074074074073E-5</v>
      </c>
      <c r="F5" s="35"/>
      <c r="G5" t="str">
        <f>IF((ISERROR((VLOOKUP(B5,Calculation!C$2:C$368,1,FALSE)))),"not entered","")</f>
        <v/>
      </c>
    </row>
    <row r="6" spans="2:7">
      <c r="B6" s="34" t="s">
        <v>8</v>
      </c>
      <c r="C6" s="56" t="str">
        <f>VLOOKUP(B6,name,3,FALSE)</f>
        <v xml:space="preserve"> </v>
      </c>
      <c r="D6" s="56" t="str">
        <f t="shared" ref="D6:D69" si="0">VLOOKUP(B6,name,2,FALSE)</f>
        <v xml:space="preserve"> </v>
      </c>
      <c r="E6" s="110">
        <v>1.1574074074074073E-5</v>
      </c>
      <c r="F6" s="35" t="e">
        <f t="shared" ref="F6:F69" si="1">(VLOOKUP(C6,C$4:E$5,3,FALSE))/(E6/10000)</f>
        <v>#N/A</v>
      </c>
      <c r="G6" t="str">
        <f>IF((ISERROR((VLOOKUP(B6,Calculation!C$2:C$368,1,FALSE)))),"not entered","")</f>
        <v/>
      </c>
    </row>
    <row r="7" spans="2:7">
      <c r="B7" s="34" t="s">
        <v>8</v>
      </c>
      <c r="C7" s="56" t="str">
        <f>VLOOKUP(B7,name,3,FALSE)</f>
        <v xml:space="preserve"> </v>
      </c>
      <c r="D7" s="56" t="str">
        <f t="shared" si="0"/>
        <v xml:space="preserve"> </v>
      </c>
      <c r="E7" s="110">
        <v>1.1574074074074073E-5</v>
      </c>
      <c r="F7" s="35" t="e">
        <f t="shared" si="1"/>
        <v>#N/A</v>
      </c>
      <c r="G7" t="str">
        <f>IF((ISERROR((VLOOKUP(B7,Calculation!C$2:C$368,1,FALSE)))),"not entered","")</f>
        <v/>
      </c>
    </row>
    <row r="8" spans="2:7">
      <c r="B8" s="34" t="s">
        <v>8</v>
      </c>
      <c r="C8" s="56" t="str">
        <f>VLOOKUP(B8,name,3,FALSE)</f>
        <v xml:space="preserve"> </v>
      </c>
      <c r="D8" s="56" t="str">
        <f t="shared" si="0"/>
        <v xml:space="preserve"> </v>
      </c>
      <c r="E8" s="110">
        <v>1.1574074074074073E-5</v>
      </c>
      <c r="F8" s="35" t="e">
        <f>(VLOOKUP(C8,C$4:E$5,3,FALSE))/(E8/10000)</f>
        <v>#N/A</v>
      </c>
      <c r="G8" t="str">
        <f>IF((ISERROR((VLOOKUP(B8,Calculation!C$2:C$368,1,FALSE)))),"not entered","")</f>
        <v/>
      </c>
    </row>
    <row r="9" spans="2:7">
      <c r="B9" s="34" t="s">
        <v>8</v>
      </c>
      <c r="C9" s="56" t="str">
        <f>VLOOKUP(B9,name,3,FALSE)</f>
        <v xml:space="preserve"> </v>
      </c>
      <c r="D9" s="56" t="str">
        <f t="shared" si="0"/>
        <v xml:space="preserve"> </v>
      </c>
      <c r="E9" s="110">
        <v>1.1574074074074073E-5</v>
      </c>
      <c r="F9" s="35" t="e">
        <f t="shared" si="1"/>
        <v>#N/A</v>
      </c>
      <c r="G9" t="str">
        <f>IF((ISERROR((VLOOKUP(B9,Calculation!C$2:C$368,1,FALSE)))),"not entered","")</f>
        <v/>
      </c>
    </row>
    <row r="10" spans="2:7">
      <c r="B10" s="34" t="s">
        <v>8</v>
      </c>
      <c r="C10" s="56" t="str">
        <f>VLOOKUP(B10,name,3,FALSE)</f>
        <v xml:space="preserve"> </v>
      </c>
      <c r="D10" s="56" t="str">
        <f t="shared" si="0"/>
        <v xml:space="preserve"> </v>
      </c>
      <c r="E10" s="110">
        <v>1.1574074074074073E-5</v>
      </c>
      <c r="F10" s="35" t="e">
        <f t="shared" si="1"/>
        <v>#N/A</v>
      </c>
      <c r="G10" t="str">
        <f>IF((ISERROR((VLOOKUP(B10,Calculation!C$2:C$368,1,FALSE)))),"not entered","")</f>
        <v/>
      </c>
    </row>
    <row r="11" spans="2:7">
      <c r="B11" s="34" t="s">
        <v>8</v>
      </c>
      <c r="C11" s="56" t="str">
        <f t="shared" ref="C11:C74" si="2">VLOOKUP(B11,name,3,FALSE)</f>
        <v xml:space="preserve"> </v>
      </c>
      <c r="D11" s="56" t="str">
        <f t="shared" si="0"/>
        <v xml:space="preserve"> </v>
      </c>
      <c r="E11" s="110">
        <v>1.1574074074074073E-5</v>
      </c>
      <c r="F11" s="35" t="e">
        <f t="shared" si="1"/>
        <v>#N/A</v>
      </c>
      <c r="G11" t="str">
        <f>IF((ISERROR((VLOOKUP(B11,Calculation!C$2:C$368,1,FALSE)))),"not entered","")</f>
        <v/>
      </c>
    </row>
    <row r="12" spans="2:7">
      <c r="B12" s="34" t="s">
        <v>8</v>
      </c>
      <c r="C12" s="56" t="str">
        <f t="shared" si="2"/>
        <v xml:space="preserve"> </v>
      </c>
      <c r="D12" s="56" t="str">
        <f t="shared" si="0"/>
        <v xml:space="preserve"> </v>
      </c>
      <c r="E12" s="110">
        <v>1.1574074074074073E-5</v>
      </c>
      <c r="F12" s="35" t="e">
        <f t="shared" si="1"/>
        <v>#N/A</v>
      </c>
      <c r="G12" t="str">
        <f>IF((ISERROR((VLOOKUP(B12,Calculation!C$2:C$368,1,FALSE)))),"not entered","")</f>
        <v/>
      </c>
    </row>
    <row r="13" spans="2:7">
      <c r="B13" s="34" t="s">
        <v>8</v>
      </c>
      <c r="C13" s="56" t="str">
        <f t="shared" si="2"/>
        <v xml:space="preserve"> </v>
      </c>
      <c r="D13" s="56" t="str">
        <f t="shared" si="0"/>
        <v xml:space="preserve"> </v>
      </c>
      <c r="E13" s="110">
        <v>1.1574074074074073E-5</v>
      </c>
      <c r="F13" s="35" t="e">
        <f t="shared" si="1"/>
        <v>#N/A</v>
      </c>
      <c r="G13" t="str">
        <f>IF((ISERROR((VLOOKUP(B13,Calculation!C$2:C$368,1,FALSE)))),"not entered","")</f>
        <v/>
      </c>
    </row>
    <row r="14" spans="2:7">
      <c r="B14" s="34" t="s">
        <v>8</v>
      </c>
      <c r="C14" s="56" t="str">
        <f t="shared" si="2"/>
        <v xml:space="preserve"> </v>
      </c>
      <c r="D14" s="56" t="str">
        <f t="shared" si="0"/>
        <v xml:space="preserve"> </v>
      </c>
      <c r="E14" s="110">
        <v>1.1574074074074073E-5</v>
      </c>
      <c r="F14" s="35" t="e">
        <f t="shared" si="1"/>
        <v>#N/A</v>
      </c>
      <c r="G14" t="str">
        <f>IF((ISERROR((VLOOKUP(B14,Calculation!C$2:C$368,1,FALSE)))),"not entered","")</f>
        <v/>
      </c>
    </row>
    <row r="15" spans="2:7">
      <c r="B15" s="34" t="s">
        <v>8</v>
      </c>
      <c r="C15" s="56" t="str">
        <f t="shared" si="2"/>
        <v xml:space="preserve"> </v>
      </c>
      <c r="D15" s="56" t="str">
        <f t="shared" si="0"/>
        <v xml:space="preserve"> </v>
      </c>
      <c r="E15" s="110">
        <v>1.1574074074074073E-5</v>
      </c>
      <c r="F15" s="35" t="e">
        <f t="shared" si="1"/>
        <v>#N/A</v>
      </c>
      <c r="G15" t="str">
        <f>IF((ISERROR((VLOOKUP(B15,Calculation!C$2:C$368,1,FALSE)))),"not entered","")</f>
        <v/>
      </c>
    </row>
    <row r="16" spans="2:7">
      <c r="B16" s="34" t="s">
        <v>8</v>
      </c>
      <c r="C16" s="56" t="str">
        <f t="shared" si="2"/>
        <v xml:space="preserve"> </v>
      </c>
      <c r="D16" s="56" t="str">
        <f t="shared" si="0"/>
        <v xml:space="preserve"> </v>
      </c>
      <c r="E16" s="110">
        <v>1.1574074074074073E-5</v>
      </c>
      <c r="F16" s="35" t="e">
        <f t="shared" si="1"/>
        <v>#N/A</v>
      </c>
      <c r="G16" t="str">
        <f>IF((ISERROR((VLOOKUP(B16,Calculation!C$2:C$368,1,FALSE)))),"not entered","")</f>
        <v/>
      </c>
    </row>
    <row r="17" spans="2:7">
      <c r="B17" s="34" t="s">
        <v>8</v>
      </c>
      <c r="C17" s="56" t="str">
        <f t="shared" si="2"/>
        <v xml:space="preserve"> </v>
      </c>
      <c r="D17" s="56" t="str">
        <f t="shared" si="0"/>
        <v xml:space="preserve"> </v>
      </c>
      <c r="E17" s="110">
        <v>1.1574074074074073E-5</v>
      </c>
      <c r="F17" s="35" t="e">
        <f t="shared" si="1"/>
        <v>#N/A</v>
      </c>
      <c r="G17" t="str">
        <f>IF((ISERROR((VLOOKUP(B17,Calculation!C$2:C$368,1,FALSE)))),"not entered","")</f>
        <v/>
      </c>
    </row>
    <row r="18" spans="2:7">
      <c r="B18" s="34" t="s">
        <v>8</v>
      </c>
      <c r="C18" s="56" t="str">
        <f t="shared" si="2"/>
        <v xml:space="preserve"> </v>
      </c>
      <c r="D18" s="56" t="str">
        <f t="shared" si="0"/>
        <v xml:space="preserve"> </v>
      </c>
      <c r="E18" s="110">
        <v>1.1574074074074073E-5</v>
      </c>
      <c r="F18" s="35" t="e">
        <f t="shared" si="1"/>
        <v>#N/A</v>
      </c>
      <c r="G18" t="str">
        <f>IF((ISERROR((VLOOKUP(B18,Calculation!C$2:C$368,1,FALSE)))),"not entered","")</f>
        <v/>
      </c>
    </row>
    <row r="19" spans="2:7">
      <c r="B19" s="34" t="s">
        <v>8</v>
      </c>
      <c r="C19" s="56" t="str">
        <f t="shared" si="2"/>
        <v xml:space="preserve"> </v>
      </c>
      <c r="D19" s="56" t="str">
        <f t="shared" si="0"/>
        <v xml:space="preserve"> </v>
      </c>
      <c r="E19" s="110">
        <v>1.1574074074074073E-5</v>
      </c>
      <c r="F19" s="35" t="e">
        <f t="shared" si="1"/>
        <v>#N/A</v>
      </c>
      <c r="G19" t="str">
        <f>IF((ISERROR((VLOOKUP(B19,Calculation!C$2:C$368,1,FALSE)))),"not entered","")</f>
        <v/>
      </c>
    </row>
    <row r="20" spans="2:7">
      <c r="B20" s="34" t="s">
        <v>8</v>
      </c>
      <c r="C20" s="56" t="str">
        <f t="shared" si="2"/>
        <v xml:space="preserve"> </v>
      </c>
      <c r="D20" s="56" t="str">
        <f t="shared" si="0"/>
        <v xml:space="preserve"> </v>
      </c>
      <c r="E20" s="110">
        <v>1.1574074074074073E-5</v>
      </c>
      <c r="F20" s="35" t="e">
        <f t="shared" si="1"/>
        <v>#N/A</v>
      </c>
      <c r="G20" t="str">
        <f>IF((ISERROR((VLOOKUP(B20,Calculation!C$2:C$368,1,FALSE)))),"not entered","")</f>
        <v/>
      </c>
    </row>
    <row r="21" spans="2:7">
      <c r="B21" s="34" t="s">
        <v>8</v>
      </c>
      <c r="C21" s="56" t="str">
        <f t="shared" si="2"/>
        <v xml:space="preserve"> </v>
      </c>
      <c r="D21" s="56" t="str">
        <f t="shared" si="0"/>
        <v xml:space="preserve"> </v>
      </c>
      <c r="E21" s="110">
        <v>1.1574074074074073E-5</v>
      </c>
      <c r="F21" s="35" t="e">
        <f t="shared" si="1"/>
        <v>#N/A</v>
      </c>
      <c r="G21" t="str">
        <f>IF((ISERROR((VLOOKUP(B21,Calculation!C$2:C$368,1,FALSE)))),"not entered","")</f>
        <v/>
      </c>
    </row>
    <row r="22" spans="2:7">
      <c r="B22" s="34" t="s">
        <v>8</v>
      </c>
      <c r="C22" s="56" t="str">
        <f t="shared" si="2"/>
        <v xml:space="preserve"> </v>
      </c>
      <c r="D22" s="56" t="str">
        <f t="shared" si="0"/>
        <v xml:space="preserve"> </v>
      </c>
      <c r="E22" s="110">
        <v>1.1574074074074073E-5</v>
      </c>
      <c r="F22" s="35" t="e">
        <f t="shared" si="1"/>
        <v>#N/A</v>
      </c>
      <c r="G22" t="str">
        <f>IF((ISERROR((VLOOKUP(B22,Calculation!C$2:C$368,1,FALSE)))),"not entered","")</f>
        <v/>
      </c>
    </row>
    <row r="23" spans="2:7">
      <c r="B23" s="34" t="s">
        <v>8</v>
      </c>
      <c r="C23" s="56" t="str">
        <f t="shared" si="2"/>
        <v xml:space="preserve"> </v>
      </c>
      <c r="D23" s="56" t="str">
        <f t="shared" si="0"/>
        <v xml:space="preserve"> </v>
      </c>
      <c r="E23" s="110">
        <v>1.1574074074074073E-5</v>
      </c>
      <c r="F23" s="35" t="e">
        <f t="shared" si="1"/>
        <v>#N/A</v>
      </c>
      <c r="G23" t="str">
        <f>IF((ISERROR((VLOOKUP(B23,Calculation!C$2:C$368,1,FALSE)))),"not entered","")</f>
        <v/>
      </c>
    </row>
    <row r="24" spans="2:7">
      <c r="B24" s="34" t="s">
        <v>8</v>
      </c>
      <c r="C24" s="56" t="str">
        <f t="shared" si="2"/>
        <v xml:space="preserve"> </v>
      </c>
      <c r="D24" s="56" t="str">
        <f t="shared" si="0"/>
        <v xml:space="preserve"> </v>
      </c>
      <c r="E24" s="110">
        <v>1.1574074074074073E-5</v>
      </c>
      <c r="F24" s="35" t="e">
        <f t="shared" si="1"/>
        <v>#N/A</v>
      </c>
      <c r="G24" t="str">
        <f>IF((ISERROR((VLOOKUP(B24,Calculation!C$2:C$368,1,FALSE)))),"not entered","")</f>
        <v/>
      </c>
    </row>
    <row r="25" spans="2:7">
      <c r="B25" s="34" t="s">
        <v>8</v>
      </c>
      <c r="C25" s="56" t="str">
        <f t="shared" si="2"/>
        <v xml:space="preserve"> </v>
      </c>
      <c r="D25" s="56" t="str">
        <f t="shared" si="0"/>
        <v xml:space="preserve"> </v>
      </c>
      <c r="E25" s="110">
        <v>1.1574074074074073E-5</v>
      </c>
      <c r="F25" s="35" t="e">
        <f t="shared" si="1"/>
        <v>#N/A</v>
      </c>
      <c r="G25" t="str">
        <f>IF((ISERROR((VLOOKUP(B25,Calculation!C$2:C$368,1,FALSE)))),"not entered","")</f>
        <v/>
      </c>
    </row>
    <row r="26" spans="2:7">
      <c r="B26" s="34" t="s">
        <v>8</v>
      </c>
      <c r="C26" s="56" t="str">
        <f t="shared" si="2"/>
        <v xml:space="preserve"> </v>
      </c>
      <c r="D26" s="56" t="str">
        <f t="shared" si="0"/>
        <v xml:space="preserve"> </v>
      </c>
      <c r="E26" s="110">
        <v>1.1574074074074073E-5</v>
      </c>
      <c r="F26" s="35" t="e">
        <f t="shared" si="1"/>
        <v>#N/A</v>
      </c>
      <c r="G26" t="str">
        <f>IF((ISERROR((VLOOKUP(B26,Calculation!C$2:C$368,1,FALSE)))),"not entered","")</f>
        <v/>
      </c>
    </row>
    <row r="27" spans="2:7">
      <c r="B27" s="34" t="s">
        <v>8</v>
      </c>
      <c r="C27" s="56" t="str">
        <f t="shared" si="2"/>
        <v xml:space="preserve"> </v>
      </c>
      <c r="D27" s="56" t="str">
        <f t="shared" si="0"/>
        <v xml:space="preserve"> </v>
      </c>
      <c r="E27" s="110">
        <v>1.1574074074074073E-5</v>
      </c>
      <c r="F27" s="35" t="e">
        <f t="shared" si="1"/>
        <v>#N/A</v>
      </c>
      <c r="G27" t="str">
        <f>IF((ISERROR((VLOOKUP(B27,Calculation!C$2:C$368,1,FALSE)))),"not entered","")</f>
        <v/>
      </c>
    </row>
    <row r="28" spans="2:7">
      <c r="B28" s="34" t="s">
        <v>8</v>
      </c>
      <c r="C28" s="56" t="str">
        <f t="shared" si="2"/>
        <v xml:space="preserve"> </v>
      </c>
      <c r="D28" s="56" t="str">
        <f t="shared" si="0"/>
        <v xml:space="preserve"> </v>
      </c>
      <c r="E28" s="110">
        <v>1.1574074074074073E-5</v>
      </c>
      <c r="F28" s="35" t="e">
        <f t="shared" si="1"/>
        <v>#N/A</v>
      </c>
      <c r="G28" t="str">
        <f>IF((ISERROR((VLOOKUP(B28,Calculation!C$2:C$368,1,FALSE)))),"not entered","")</f>
        <v/>
      </c>
    </row>
    <row r="29" spans="2:7">
      <c r="B29" s="34" t="s">
        <v>8</v>
      </c>
      <c r="C29" s="56" t="str">
        <f t="shared" si="2"/>
        <v xml:space="preserve"> </v>
      </c>
      <c r="D29" s="56" t="str">
        <f t="shared" si="0"/>
        <v xml:space="preserve"> </v>
      </c>
      <c r="E29" s="110">
        <v>1.1574074074074073E-5</v>
      </c>
      <c r="F29" s="35" t="e">
        <f t="shared" si="1"/>
        <v>#N/A</v>
      </c>
      <c r="G29" t="str">
        <f>IF((ISERROR((VLOOKUP(B29,Calculation!C$2:C$368,1,FALSE)))),"not entered","")</f>
        <v/>
      </c>
    </row>
    <row r="30" spans="2:7">
      <c r="B30" s="34" t="s">
        <v>8</v>
      </c>
      <c r="C30" s="56" t="str">
        <f t="shared" si="2"/>
        <v xml:space="preserve"> </v>
      </c>
      <c r="D30" s="56" t="str">
        <f t="shared" si="0"/>
        <v xml:space="preserve"> </v>
      </c>
      <c r="E30" s="110">
        <v>1.1574074074074073E-5</v>
      </c>
      <c r="F30" s="35" t="e">
        <f t="shared" si="1"/>
        <v>#N/A</v>
      </c>
      <c r="G30" t="str">
        <f>IF((ISERROR((VLOOKUP(B30,Calculation!C$2:C$368,1,FALSE)))),"not entered","")</f>
        <v/>
      </c>
    </row>
    <row r="31" spans="2:7">
      <c r="B31" s="34" t="s">
        <v>8</v>
      </c>
      <c r="C31" s="56" t="str">
        <f t="shared" si="2"/>
        <v xml:space="preserve"> </v>
      </c>
      <c r="D31" s="56" t="str">
        <f t="shared" si="0"/>
        <v xml:space="preserve"> </v>
      </c>
      <c r="E31" s="110">
        <v>1.1574074074074073E-5</v>
      </c>
      <c r="F31" s="35" t="e">
        <f t="shared" si="1"/>
        <v>#N/A</v>
      </c>
      <c r="G31" t="str">
        <f>IF((ISERROR((VLOOKUP(B31,Calculation!C$2:C$368,1,FALSE)))),"not entered","")</f>
        <v/>
      </c>
    </row>
    <row r="32" spans="2:7">
      <c r="B32" s="34" t="s">
        <v>8</v>
      </c>
      <c r="C32" s="56" t="str">
        <f t="shared" si="2"/>
        <v xml:space="preserve"> </v>
      </c>
      <c r="D32" s="56" t="str">
        <f t="shared" si="0"/>
        <v xml:space="preserve"> </v>
      </c>
      <c r="E32" s="110">
        <v>1.1574074074074073E-5</v>
      </c>
      <c r="F32" s="35" t="e">
        <f t="shared" si="1"/>
        <v>#N/A</v>
      </c>
      <c r="G32" t="str">
        <f>IF((ISERROR((VLOOKUP(B32,Calculation!C$2:C$368,1,FALSE)))),"not entered","")</f>
        <v/>
      </c>
    </row>
    <row r="33" spans="2:7">
      <c r="B33" s="34" t="s">
        <v>8</v>
      </c>
      <c r="C33" s="56" t="str">
        <f t="shared" si="2"/>
        <v xml:space="preserve"> </v>
      </c>
      <c r="D33" s="56" t="str">
        <f t="shared" si="0"/>
        <v xml:space="preserve"> </v>
      </c>
      <c r="E33" s="110">
        <v>1.1574074074074073E-5</v>
      </c>
      <c r="F33" s="35" t="e">
        <f t="shared" si="1"/>
        <v>#N/A</v>
      </c>
      <c r="G33" t="str">
        <f>IF((ISERROR((VLOOKUP(B33,Calculation!C$2:C$368,1,FALSE)))),"not entered","")</f>
        <v/>
      </c>
    </row>
    <row r="34" spans="2:7">
      <c r="B34" s="34" t="s">
        <v>8</v>
      </c>
      <c r="C34" s="56" t="str">
        <f t="shared" si="2"/>
        <v xml:space="preserve"> </v>
      </c>
      <c r="D34" s="56" t="str">
        <f t="shared" si="0"/>
        <v xml:space="preserve"> </v>
      </c>
      <c r="E34" s="110">
        <v>1.1574074074074073E-5</v>
      </c>
      <c r="F34" s="35" t="e">
        <f t="shared" si="1"/>
        <v>#N/A</v>
      </c>
      <c r="G34" t="str">
        <f>IF((ISERROR((VLOOKUP(B34,Calculation!C$2:C$368,1,FALSE)))),"not entered","")</f>
        <v/>
      </c>
    </row>
    <row r="35" spans="2:7">
      <c r="B35" s="34" t="s">
        <v>8</v>
      </c>
      <c r="C35" s="56" t="str">
        <f t="shared" si="2"/>
        <v xml:space="preserve"> </v>
      </c>
      <c r="D35" s="56" t="str">
        <f t="shared" si="0"/>
        <v xml:space="preserve"> </v>
      </c>
      <c r="E35" s="110">
        <v>1.1574074074074073E-5</v>
      </c>
      <c r="F35" s="35" t="e">
        <f t="shared" si="1"/>
        <v>#N/A</v>
      </c>
      <c r="G35" t="str">
        <f>IF((ISERROR((VLOOKUP(B35,Calculation!C$2:C$368,1,FALSE)))),"not entered","")</f>
        <v/>
      </c>
    </row>
    <row r="36" spans="2:7">
      <c r="B36" s="34" t="s">
        <v>8</v>
      </c>
      <c r="C36" s="56" t="str">
        <f t="shared" si="2"/>
        <v xml:space="preserve"> </v>
      </c>
      <c r="D36" s="56" t="str">
        <f t="shared" si="0"/>
        <v xml:space="preserve"> </v>
      </c>
      <c r="E36" s="110">
        <v>1.1574074074074073E-5</v>
      </c>
      <c r="F36" s="35" t="e">
        <f t="shared" si="1"/>
        <v>#N/A</v>
      </c>
      <c r="G36" t="str">
        <f>IF((ISERROR((VLOOKUP(B36,Calculation!C$2:C$368,1,FALSE)))),"not entered","")</f>
        <v/>
      </c>
    </row>
    <row r="37" spans="2:7">
      <c r="B37" s="34" t="s">
        <v>8</v>
      </c>
      <c r="C37" s="56" t="str">
        <f t="shared" si="2"/>
        <v xml:space="preserve"> </v>
      </c>
      <c r="D37" s="56" t="str">
        <f t="shared" si="0"/>
        <v xml:space="preserve"> </v>
      </c>
      <c r="E37" s="110">
        <v>1.1574074074074073E-5</v>
      </c>
      <c r="F37" s="35" t="e">
        <f t="shared" si="1"/>
        <v>#N/A</v>
      </c>
      <c r="G37" t="str">
        <f>IF((ISERROR((VLOOKUP(B37,Calculation!C$2:C$368,1,FALSE)))),"not entered","")</f>
        <v/>
      </c>
    </row>
    <row r="38" spans="2:7">
      <c r="B38" s="34" t="s">
        <v>8</v>
      </c>
      <c r="C38" s="56" t="str">
        <f t="shared" si="2"/>
        <v xml:space="preserve"> </v>
      </c>
      <c r="D38" s="56" t="str">
        <f t="shared" si="0"/>
        <v xml:space="preserve"> </v>
      </c>
      <c r="E38" s="110">
        <v>1.1574074074074073E-5</v>
      </c>
      <c r="F38" s="35" t="e">
        <f t="shared" si="1"/>
        <v>#N/A</v>
      </c>
      <c r="G38" t="str">
        <f>IF((ISERROR((VLOOKUP(B38,Calculation!C$2:C$368,1,FALSE)))),"not entered","")</f>
        <v/>
      </c>
    </row>
    <row r="39" spans="2:7">
      <c r="B39" s="34" t="s">
        <v>8</v>
      </c>
      <c r="C39" s="56" t="str">
        <f t="shared" si="2"/>
        <v xml:space="preserve"> </v>
      </c>
      <c r="D39" s="56" t="str">
        <f t="shared" si="0"/>
        <v xml:space="preserve"> </v>
      </c>
      <c r="E39" s="110">
        <v>1.1574074074074073E-5</v>
      </c>
      <c r="F39" s="35" t="e">
        <f t="shared" si="1"/>
        <v>#N/A</v>
      </c>
      <c r="G39" t="str">
        <f>IF((ISERROR((VLOOKUP(B39,Calculation!C$2:C$368,1,FALSE)))),"not entered","")</f>
        <v/>
      </c>
    </row>
    <row r="40" spans="2:7">
      <c r="B40" s="34" t="s">
        <v>8</v>
      </c>
      <c r="C40" s="56" t="str">
        <f t="shared" si="2"/>
        <v xml:space="preserve"> </v>
      </c>
      <c r="D40" s="56" t="str">
        <f t="shared" si="0"/>
        <v xml:space="preserve"> </v>
      </c>
      <c r="E40" s="110">
        <v>1.1574074074074073E-5</v>
      </c>
      <c r="F40" s="35" t="e">
        <f t="shared" si="1"/>
        <v>#N/A</v>
      </c>
      <c r="G40" t="str">
        <f>IF((ISERROR((VLOOKUP(B40,Calculation!C$2:C$368,1,FALSE)))),"not entered","")</f>
        <v/>
      </c>
    </row>
    <row r="41" spans="2:7">
      <c r="B41" s="34" t="s">
        <v>8</v>
      </c>
      <c r="C41" s="56" t="str">
        <f t="shared" si="2"/>
        <v xml:space="preserve"> </v>
      </c>
      <c r="D41" s="56" t="str">
        <f t="shared" si="0"/>
        <v xml:space="preserve"> </v>
      </c>
      <c r="E41" s="110">
        <v>1.1574074074074073E-5</v>
      </c>
      <c r="F41" s="35" t="e">
        <f t="shared" si="1"/>
        <v>#N/A</v>
      </c>
      <c r="G41" t="str">
        <f>IF((ISERROR((VLOOKUP(B41,Calculation!C$2:C$368,1,FALSE)))),"not entered","")</f>
        <v/>
      </c>
    </row>
    <row r="42" spans="2:7">
      <c r="B42" s="34" t="s">
        <v>8</v>
      </c>
      <c r="C42" s="56" t="str">
        <f t="shared" si="2"/>
        <v xml:space="preserve"> </v>
      </c>
      <c r="D42" s="56" t="str">
        <f t="shared" si="0"/>
        <v xml:space="preserve"> </v>
      </c>
      <c r="E42" s="110">
        <v>1.1574074074074073E-5</v>
      </c>
      <c r="F42" s="35" t="e">
        <f t="shared" si="1"/>
        <v>#N/A</v>
      </c>
      <c r="G42" t="str">
        <f>IF((ISERROR((VLOOKUP(B42,Calculation!C$2:C$368,1,FALSE)))),"not entered","")</f>
        <v/>
      </c>
    </row>
    <row r="43" spans="2:7">
      <c r="B43" s="34" t="s">
        <v>8</v>
      </c>
      <c r="C43" s="56" t="str">
        <f t="shared" si="2"/>
        <v xml:space="preserve"> </v>
      </c>
      <c r="D43" s="56" t="str">
        <f t="shared" si="0"/>
        <v xml:space="preserve"> </v>
      </c>
      <c r="E43" s="110">
        <v>1.1574074074074073E-5</v>
      </c>
      <c r="F43" s="35" t="e">
        <f t="shared" si="1"/>
        <v>#N/A</v>
      </c>
      <c r="G43" t="str">
        <f>IF((ISERROR((VLOOKUP(B43,Calculation!C$2:C$368,1,FALSE)))),"not entered","")</f>
        <v/>
      </c>
    </row>
    <row r="44" spans="2:7">
      <c r="B44" s="34" t="s">
        <v>8</v>
      </c>
      <c r="C44" s="56" t="str">
        <f t="shared" si="2"/>
        <v xml:space="preserve"> </v>
      </c>
      <c r="D44" s="56" t="str">
        <f t="shared" si="0"/>
        <v xml:space="preserve"> </v>
      </c>
      <c r="E44" s="110">
        <v>1.1574074074074073E-5</v>
      </c>
      <c r="F44" s="35" t="e">
        <f t="shared" si="1"/>
        <v>#N/A</v>
      </c>
      <c r="G44" t="str">
        <f>IF((ISERROR((VLOOKUP(B44,Calculation!C$2:C$368,1,FALSE)))),"not entered","")</f>
        <v/>
      </c>
    </row>
    <row r="45" spans="2:7">
      <c r="B45" s="34" t="s">
        <v>8</v>
      </c>
      <c r="C45" s="56" t="str">
        <f t="shared" si="2"/>
        <v xml:space="preserve"> </v>
      </c>
      <c r="D45" s="56" t="str">
        <f t="shared" si="0"/>
        <v xml:space="preserve"> </v>
      </c>
      <c r="E45" s="110">
        <v>1.1574074074074073E-5</v>
      </c>
      <c r="F45" s="35" t="e">
        <f t="shared" si="1"/>
        <v>#N/A</v>
      </c>
      <c r="G45" t="str">
        <f>IF((ISERROR((VLOOKUP(B45,Calculation!C$2:C$368,1,FALSE)))),"not entered","")</f>
        <v/>
      </c>
    </row>
    <row r="46" spans="2:7">
      <c r="B46" s="34" t="s">
        <v>8</v>
      </c>
      <c r="C46" s="56" t="str">
        <f t="shared" si="2"/>
        <v xml:space="preserve"> </v>
      </c>
      <c r="D46" s="56" t="str">
        <f t="shared" si="0"/>
        <v xml:space="preserve"> </v>
      </c>
      <c r="E46" s="110">
        <v>1.1574074074074073E-5</v>
      </c>
      <c r="F46" s="35" t="e">
        <f t="shared" si="1"/>
        <v>#N/A</v>
      </c>
      <c r="G46" t="str">
        <f>IF((ISERROR((VLOOKUP(B46,Calculation!C$2:C$368,1,FALSE)))),"not entered","")</f>
        <v/>
      </c>
    </row>
    <row r="47" spans="2:7">
      <c r="B47" s="34" t="s">
        <v>8</v>
      </c>
      <c r="C47" s="56" t="str">
        <f t="shared" si="2"/>
        <v xml:space="preserve"> </v>
      </c>
      <c r="D47" s="56" t="str">
        <f t="shared" si="0"/>
        <v xml:space="preserve"> </v>
      </c>
      <c r="E47" s="110">
        <v>1.1574074074074073E-5</v>
      </c>
      <c r="F47" s="35" t="e">
        <f t="shared" si="1"/>
        <v>#N/A</v>
      </c>
      <c r="G47" t="str">
        <f>IF((ISERROR((VLOOKUP(B47,Calculation!C$2:C$368,1,FALSE)))),"not entered","")</f>
        <v/>
      </c>
    </row>
    <row r="48" spans="2:7">
      <c r="B48" s="34" t="s">
        <v>8</v>
      </c>
      <c r="C48" s="56" t="str">
        <f t="shared" si="2"/>
        <v xml:space="preserve"> </v>
      </c>
      <c r="D48" s="56" t="str">
        <f t="shared" si="0"/>
        <v xml:space="preserve"> </v>
      </c>
      <c r="E48" s="110">
        <v>1.1574074074074073E-5</v>
      </c>
      <c r="F48" s="35" t="e">
        <f t="shared" si="1"/>
        <v>#N/A</v>
      </c>
      <c r="G48" t="str">
        <f>IF((ISERROR((VLOOKUP(B48,Calculation!C$2:C$368,1,FALSE)))),"not entered","")</f>
        <v/>
      </c>
    </row>
    <row r="49" spans="2:7">
      <c r="B49" s="34" t="s">
        <v>8</v>
      </c>
      <c r="C49" s="56" t="str">
        <f t="shared" si="2"/>
        <v xml:space="preserve"> </v>
      </c>
      <c r="D49" s="56" t="str">
        <f t="shared" si="0"/>
        <v xml:space="preserve"> </v>
      </c>
      <c r="E49" s="110">
        <v>1.1574074074074073E-5</v>
      </c>
      <c r="F49" s="35" t="e">
        <f t="shared" si="1"/>
        <v>#N/A</v>
      </c>
      <c r="G49" t="str">
        <f>IF((ISERROR((VLOOKUP(B49,Calculation!C$2:C$368,1,FALSE)))),"not entered","")</f>
        <v/>
      </c>
    </row>
    <row r="50" spans="2:7">
      <c r="B50" s="34" t="s">
        <v>8</v>
      </c>
      <c r="C50" s="56" t="str">
        <f t="shared" si="2"/>
        <v xml:space="preserve"> </v>
      </c>
      <c r="D50" s="56" t="str">
        <f t="shared" si="0"/>
        <v xml:space="preserve"> </v>
      </c>
      <c r="E50" s="110">
        <v>1.1574074074074073E-5</v>
      </c>
      <c r="F50" s="35" t="e">
        <f t="shared" si="1"/>
        <v>#N/A</v>
      </c>
      <c r="G50" t="str">
        <f>IF((ISERROR((VLOOKUP(B50,Calculation!C$2:C$368,1,FALSE)))),"not entered","")</f>
        <v/>
      </c>
    </row>
    <row r="51" spans="2:7">
      <c r="B51" s="34" t="s">
        <v>8</v>
      </c>
      <c r="C51" s="56" t="str">
        <f t="shared" si="2"/>
        <v xml:space="preserve"> </v>
      </c>
      <c r="D51" s="56" t="str">
        <f t="shared" si="0"/>
        <v xml:space="preserve"> </v>
      </c>
      <c r="E51" s="110">
        <v>1.1574074074074073E-5</v>
      </c>
      <c r="F51" s="35" t="e">
        <f t="shared" si="1"/>
        <v>#N/A</v>
      </c>
      <c r="G51" t="str">
        <f>IF((ISERROR((VLOOKUP(B51,Calculation!C$2:C$368,1,FALSE)))),"not entered","")</f>
        <v/>
      </c>
    </row>
    <row r="52" spans="2:7">
      <c r="B52" s="34" t="s">
        <v>8</v>
      </c>
      <c r="C52" s="56" t="str">
        <f t="shared" si="2"/>
        <v xml:space="preserve"> </v>
      </c>
      <c r="D52" s="56" t="str">
        <f t="shared" si="0"/>
        <v xml:space="preserve"> </v>
      </c>
      <c r="E52" s="110">
        <v>1.1574074074074073E-5</v>
      </c>
      <c r="F52" s="35" t="e">
        <f t="shared" si="1"/>
        <v>#N/A</v>
      </c>
      <c r="G52" t="str">
        <f>IF((ISERROR((VLOOKUP(B52,Calculation!C$2:C$368,1,FALSE)))),"not entered","")</f>
        <v/>
      </c>
    </row>
    <row r="53" spans="2:7">
      <c r="B53" s="34" t="s">
        <v>8</v>
      </c>
      <c r="C53" s="56" t="str">
        <f t="shared" si="2"/>
        <v xml:space="preserve"> </v>
      </c>
      <c r="D53" s="56" t="str">
        <f t="shared" si="0"/>
        <v xml:space="preserve"> </v>
      </c>
      <c r="E53" s="110">
        <v>1.1574074074074073E-5</v>
      </c>
      <c r="F53" s="35" t="e">
        <f t="shared" si="1"/>
        <v>#N/A</v>
      </c>
      <c r="G53" t="str">
        <f>IF((ISERROR((VLOOKUP(B53,Calculation!C$2:C$368,1,FALSE)))),"not entered","")</f>
        <v/>
      </c>
    </row>
    <row r="54" spans="2:7">
      <c r="B54" s="34" t="s">
        <v>8</v>
      </c>
      <c r="C54" s="56" t="str">
        <f t="shared" si="2"/>
        <v xml:space="preserve"> </v>
      </c>
      <c r="D54" s="56" t="str">
        <f t="shared" si="0"/>
        <v xml:space="preserve"> </v>
      </c>
      <c r="E54" s="110">
        <v>1.1574074074074073E-5</v>
      </c>
      <c r="F54" s="35" t="e">
        <f t="shared" si="1"/>
        <v>#N/A</v>
      </c>
      <c r="G54" t="str">
        <f>IF((ISERROR((VLOOKUP(B54,Calculation!C$2:C$368,1,FALSE)))),"not entered","")</f>
        <v/>
      </c>
    </row>
    <row r="55" spans="2:7">
      <c r="B55" s="34" t="s">
        <v>8</v>
      </c>
      <c r="C55" s="56" t="str">
        <f t="shared" si="2"/>
        <v xml:space="preserve"> </v>
      </c>
      <c r="D55" s="56" t="str">
        <f t="shared" si="0"/>
        <v xml:space="preserve"> </v>
      </c>
      <c r="E55" s="110">
        <v>1.1574074074074073E-5</v>
      </c>
      <c r="F55" s="35" t="e">
        <f t="shared" si="1"/>
        <v>#N/A</v>
      </c>
      <c r="G55" t="str">
        <f>IF((ISERROR((VLOOKUP(B55,Calculation!C$2:C$368,1,FALSE)))),"not entered","")</f>
        <v/>
      </c>
    </row>
    <row r="56" spans="2:7">
      <c r="B56" s="34" t="s">
        <v>8</v>
      </c>
      <c r="C56" s="56" t="str">
        <f t="shared" si="2"/>
        <v xml:space="preserve"> </v>
      </c>
      <c r="D56" s="56" t="str">
        <f t="shared" si="0"/>
        <v xml:space="preserve"> </v>
      </c>
      <c r="E56" s="110">
        <v>1.1574074074074073E-5</v>
      </c>
      <c r="F56" s="35" t="e">
        <f t="shared" si="1"/>
        <v>#N/A</v>
      </c>
      <c r="G56" t="str">
        <f>IF((ISERROR((VLOOKUP(B56,Calculation!C$2:C$368,1,FALSE)))),"not entered","")</f>
        <v/>
      </c>
    </row>
    <row r="57" spans="2:7">
      <c r="B57" s="34" t="s">
        <v>8</v>
      </c>
      <c r="C57" s="56" t="str">
        <f t="shared" si="2"/>
        <v xml:space="preserve"> </v>
      </c>
      <c r="D57" s="56" t="str">
        <f t="shared" si="0"/>
        <v xml:space="preserve"> </v>
      </c>
      <c r="E57" s="110">
        <v>1.1574074074074073E-5</v>
      </c>
      <c r="F57" s="35" t="e">
        <f t="shared" si="1"/>
        <v>#N/A</v>
      </c>
      <c r="G57" t="str">
        <f>IF((ISERROR((VLOOKUP(B57,Calculation!C$2:C$368,1,FALSE)))),"not entered","")</f>
        <v/>
      </c>
    </row>
    <row r="58" spans="2:7">
      <c r="B58" s="34" t="s">
        <v>8</v>
      </c>
      <c r="C58" s="56" t="str">
        <f t="shared" si="2"/>
        <v xml:space="preserve"> </v>
      </c>
      <c r="D58" s="56" t="str">
        <f t="shared" si="0"/>
        <v xml:space="preserve"> </v>
      </c>
      <c r="E58" s="110">
        <v>1.1574074074074073E-5</v>
      </c>
      <c r="F58" s="35" t="e">
        <f t="shared" si="1"/>
        <v>#N/A</v>
      </c>
      <c r="G58" t="str">
        <f>IF((ISERROR((VLOOKUP(B58,Calculation!C$2:C$368,1,FALSE)))),"not entered","")</f>
        <v/>
      </c>
    </row>
    <row r="59" spans="2:7">
      <c r="B59" s="34" t="s">
        <v>8</v>
      </c>
      <c r="C59" s="56" t="str">
        <f t="shared" si="2"/>
        <v xml:space="preserve"> </v>
      </c>
      <c r="D59" s="56" t="str">
        <f t="shared" si="0"/>
        <v xml:space="preserve"> </v>
      </c>
      <c r="E59" s="110">
        <v>1.1574074074074073E-5</v>
      </c>
      <c r="F59" s="35" t="e">
        <f t="shared" si="1"/>
        <v>#N/A</v>
      </c>
      <c r="G59" t="str">
        <f>IF((ISERROR((VLOOKUP(B59,Calculation!C$2:C$368,1,FALSE)))),"not entered","")</f>
        <v/>
      </c>
    </row>
    <row r="60" spans="2:7">
      <c r="B60" s="34" t="s">
        <v>8</v>
      </c>
      <c r="C60" s="56" t="str">
        <f t="shared" si="2"/>
        <v xml:space="preserve"> </v>
      </c>
      <c r="D60" s="56" t="str">
        <f t="shared" si="0"/>
        <v xml:space="preserve"> </v>
      </c>
      <c r="E60" s="110">
        <v>1.1574074074074073E-5</v>
      </c>
      <c r="F60" s="35" t="e">
        <f t="shared" si="1"/>
        <v>#N/A</v>
      </c>
      <c r="G60" t="str">
        <f>IF((ISERROR((VLOOKUP(B60,Calculation!C$2:C$368,1,FALSE)))),"not entered","")</f>
        <v/>
      </c>
    </row>
    <row r="61" spans="2:7">
      <c r="B61" s="34" t="s">
        <v>8</v>
      </c>
      <c r="C61" s="56" t="str">
        <f t="shared" si="2"/>
        <v xml:space="preserve"> </v>
      </c>
      <c r="D61" s="56" t="str">
        <f t="shared" si="0"/>
        <v xml:space="preserve"> </v>
      </c>
      <c r="E61" s="110">
        <v>1.1574074074074073E-5</v>
      </c>
      <c r="F61" s="35" t="e">
        <f t="shared" si="1"/>
        <v>#N/A</v>
      </c>
      <c r="G61" t="str">
        <f>IF((ISERROR((VLOOKUP(B61,Calculation!C$2:C$368,1,FALSE)))),"not entered","")</f>
        <v/>
      </c>
    </row>
    <row r="62" spans="2:7">
      <c r="B62" s="34" t="s">
        <v>8</v>
      </c>
      <c r="C62" s="56" t="str">
        <f t="shared" si="2"/>
        <v xml:space="preserve"> </v>
      </c>
      <c r="D62" s="56" t="str">
        <f t="shared" si="0"/>
        <v xml:space="preserve"> </v>
      </c>
      <c r="E62" s="110">
        <v>1.1574074074074073E-5</v>
      </c>
      <c r="F62" s="35" t="e">
        <f t="shared" si="1"/>
        <v>#N/A</v>
      </c>
      <c r="G62" t="str">
        <f>IF((ISERROR((VLOOKUP(B62,Calculation!C$2:C$368,1,FALSE)))),"not entered","")</f>
        <v/>
      </c>
    </row>
    <row r="63" spans="2:7">
      <c r="B63" s="34" t="s">
        <v>8</v>
      </c>
      <c r="C63" s="56" t="str">
        <f t="shared" si="2"/>
        <v xml:space="preserve"> </v>
      </c>
      <c r="D63" s="56" t="str">
        <f t="shared" si="0"/>
        <v xml:space="preserve"> </v>
      </c>
      <c r="E63" s="110">
        <v>1.1574074074074073E-5</v>
      </c>
      <c r="F63" s="35" t="e">
        <f t="shared" si="1"/>
        <v>#N/A</v>
      </c>
      <c r="G63" t="str">
        <f>IF((ISERROR((VLOOKUP(B63,Calculation!C$2:C$368,1,FALSE)))),"not entered","")</f>
        <v/>
      </c>
    </row>
    <row r="64" spans="2:7">
      <c r="B64" s="34" t="s">
        <v>8</v>
      </c>
      <c r="C64" s="56" t="str">
        <f t="shared" si="2"/>
        <v xml:space="preserve"> </v>
      </c>
      <c r="D64" s="56" t="str">
        <f t="shared" si="0"/>
        <v xml:space="preserve"> </v>
      </c>
      <c r="E64" s="110">
        <v>1.1574074074074073E-5</v>
      </c>
      <c r="F64" s="35" t="e">
        <f t="shared" si="1"/>
        <v>#N/A</v>
      </c>
      <c r="G64" t="str">
        <f>IF((ISERROR((VLOOKUP(B64,Calculation!C$2:C$368,1,FALSE)))),"not entered","")</f>
        <v/>
      </c>
    </row>
    <row r="65" spans="2:7">
      <c r="B65" s="34" t="s">
        <v>8</v>
      </c>
      <c r="C65" s="56" t="str">
        <f t="shared" si="2"/>
        <v xml:space="preserve"> </v>
      </c>
      <c r="D65" s="56" t="str">
        <f t="shared" si="0"/>
        <v xml:space="preserve"> </v>
      </c>
      <c r="E65" s="110">
        <v>1.1574074074074073E-5</v>
      </c>
      <c r="F65" s="35" t="e">
        <f t="shared" si="1"/>
        <v>#N/A</v>
      </c>
      <c r="G65" t="str">
        <f>IF((ISERROR((VLOOKUP(B65,Calculation!C$2:C$368,1,FALSE)))),"not entered","")</f>
        <v/>
      </c>
    </row>
    <row r="66" spans="2:7">
      <c r="B66" s="34" t="s">
        <v>8</v>
      </c>
      <c r="C66" s="56" t="str">
        <f t="shared" si="2"/>
        <v xml:space="preserve"> </v>
      </c>
      <c r="D66" s="56" t="str">
        <f t="shared" si="0"/>
        <v xml:space="preserve"> </v>
      </c>
      <c r="E66" s="110">
        <v>1.1574074074074073E-5</v>
      </c>
      <c r="F66" s="35" t="e">
        <f t="shared" si="1"/>
        <v>#N/A</v>
      </c>
      <c r="G66" t="str">
        <f>IF((ISERROR((VLOOKUP(B66,Calculation!C$2:C$368,1,FALSE)))),"not entered","")</f>
        <v/>
      </c>
    </row>
    <row r="67" spans="2:7">
      <c r="B67" s="34" t="s">
        <v>8</v>
      </c>
      <c r="C67" s="56" t="str">
        <f t="shared" si="2"/>
        <v xml:space="preserve"> </v>
      </c>
      <c r="D67" s="56" t="str">
        <f t="shared" si="0"/>
        <v xml:space="preserve"> </v>
      </c>
      <c r="E67" s="110">
        <v>1.1574074074074073E-5</v>
      </c>
      <c r="F67" s="35" t="e">
        <f t="shared" si="1"/>
        <v>#N/A</v>
      </c>
      <c r="G67" t="str">
        <f>IF((ISERROR((VLOOKUP(B67,Calculation!C$2:C$368,1,FALSE)))),"not entered","")</f>
        <v/>
      </c>
    </row>
    <row r="68" spans="2:7">
      <c r="B68" s="34" t="s">
        <v>8</v>
      </c>
      <c r="C68" s="56" t="str">
        <f t="shared" si="2"/>
        <v xml:space="preserve"> </v>
      </c>
      <c r="D68" s="56" t="str">
        <f t="shared" si="0"/>
        <v xml:space="preserve"> </v>
      </c>
      <c r="E68" s="110">
        <v>1.1574074074074073E-5</v>
      </c>
      <c r="F68" s="35" t="e">
        <f t="shared" si="1"/>
        <v>#N/A</v>
      </c>
      <c r="G68" t="str">
        <f>IF((ISERROR((VLOOKUP(B68,Calculation!C$2:C$368,1,FALSE)))),"not entered","")</f>
        <v/>
      </c>
    </row>
    <row r="69" spans="2:7">
      <c r="B69" s="34" t="s">
        <v>8</v>
      </c>
      <c r="C69" s="56" t="str">
        <f t="shared" si="2"/>
        <v xml:space="preserve"> </v>
      </c>
      <c r="D69" s="56" t="str">
        <f t="shared" si="0"/>
        <v xml:space="preserve"> </v>
      </c>
      <c r="E69" s="110">
        <v>1.1574074074074073E-5</v>
      </c>
      <c r="F69" s="35" t="e">
        <f t="shared" si="1"/>
        <v>#N/A</v>
      </c>
      <c r="G69" t="str">
        <f>IF((ISERROR((VLOOKUP(B69,Calculation!C$2:C$368,1,FALSE)))),"not entered","")</f>
        <v/>
      </c>
    </row>
    <row r="70" spans="2:7">
      <c r="B70" s="34" t="s">
        <v>8</v>
      </c>
      <c r="C70" s="56" t="str">
        <f t="shared" si="2"/>
        <v xml:space="preserve"> </v>
      </c>
      <c r="D70" s="56" t="str">
        <f t="shared" ref="D70:D133" si="3">VLOOKUP(B70,name,2,FALSE)</f>
        <v xml:space="preserve"> </v>
      </c>
      <c r="E70" s="110">
        <v>1.1574074074074073E-5</v>
      </c>
      <c r="F70" s="35" t="e">
        <f t="shared" ref="F70:F133" si="4">(VLOOKUP(C70,C$4:E$5,3,FALSE))/(E70/10000)</f>
        <v>#N/A</v>
      </c>
      <c r="G70" t="str">
        <f>IF((ISERROR((VLOOKUP(B70,Calculation!C$2:C$368,1,FALSE)))),"not entered","")</f>
        <v/>
      </c>
    </row>
    <row r="71" spans="2:7">
      <c r="B71" s="34" t="s">
        <v>8</v>
      </c>
      <c r="C71" s="56" t="str">
        <f t="shared" si="2"/>
        <v xml:space="preserve"> </v>
      </c>
      <c r="D71" s="56" t="str">
        <f t="shared" si="3"/>
        <v xml:space="preserve"> </v>
      </c>
      <c r="E71" s="110">
        <v>1.1574074074074073E-5</v>
      </c>
      <c r="F71" s="35" t="e">
        <f t="shared" si="4"/>
        <v>#N/A</v>
      </c>
      <c r="G71" t="str">
        <f>IF((ISERROR((VLOOKUP(B71,Calculation!C$2:C$368,1,FALSE)))),"not entered","")</f>
        <v/>
      </c>
    </row>
    <row r="72" spans="2:7">
      <c r="B72" s="34" t="s">
        <v>8</v>
      </c>
      <c r="C72" s="56" t="str">
        <f t="shared" si="2"/>
        <v xml:space="preserve"> </v>
      </c>
      <c r="D72" s="56" t="str">
        <f t="shared" si="3"/>
        <v xml:space="preserve"> </v>
      </c>
      <c r="E72" s="110">
        <v>1.1574074074074073E-5</v>
      </c>
      <c r="F72" s="35" t="e">
        <f t="shared" si="4"/>
        <v>#N/A</v>
      </c>
      <c r="G72" t="str">
        <f>IF((ISERROR((VLOOKUP(B72,Calculation!C$2:C$368,1,FALSE)))),"not entered","")</f>
        <v/>
      </c>
    </row>
    <row r="73" spans="2:7">
      <c r="B73" s="34" t="s">
        <v>8</v>
      </c>
      <c r="C73" s="56" t="str">
        <f t="shared" si="2"/>
        <v xml:space="preserve"> </v>
      </c>
      <c r="D73" s="56" t="str">
        <f t="shared" si="3"/>
        <v xml:space="preserve"> </v>
      </c>
      <c r="E73" s="110">
        <v>1.1574074074074073E-5</v>
      </c>
      <c r="F73" s="35" t="e">
        <f t="shared" si="4"/>
        <v>#N/A</v>
      </c>
      <c r="G73" t="str">
        <f>IF((ISERROR((VLOOKUP(B73,Calculation!C$2:C$368,1,FALSE)))),"not entered","")</f>
        <v/>
      </c>
    </row>
    <row r="74" spans="2:7">
      <c r="B74" s="34" t="s">
        <v>8</v>
      </c>
      <c r="C74" s="56" t="str">
        <f t="shared" si="2"/>
        <v xml:space="preserve"> </v>
      </c>
      <c r="D74" s="56" t="str">
        <f t="shared" si="3"/>
        <v xml:space="preserve"> </v>
      </c>
      <c r="E74" s="110">
        <v>1.1574074074074073E-5</v>
      </c>
      <c r="F74" s="35" t="e">
        <f t="shared" si="4"/>
        <v>#N/A</v>
      </c>
      <c r="G74" t="str">
        <f>IF((ISERROR((VLOOKUP(B74,Calculation!C$2:C$368,1,FALSE)))),"not entered","")</f>
        <v/>
      </c>
    </row>
    <row r="75" spans="2:7">
      <c r="B75" s="34" t="s">
        <v>8</v>
      </c>
      <c r="C75" s="56" t="str">
        <f t="shared" ref="C75:C138" si="5">VLOOKUP(B75,name,3,FALSE)</f>
        <v xml:space="preserve"> </v>
      </c>
      <c r="D75" s="56" t="str">
        <f t="shared" si="3"/>
        <v xml:space="preserve"> </v>
      </c>
      <c r="E75" s="110">
        <v>1.1574074074074073E-5</v>
      </c>
      <c r="F75" s="35" t="e">
        <f t="shared" si="4"/>
        <v>#N/A</v>
      </c>
      <c r="G75" t="str">
        <f>IF((ISERROR((VLOOKUP(B75,Calculation!C$2:C$368,1,FALSE)))),"not entered","")</f>
        <v/>
      </c>
    </row>
    <row r="76" spans="2:7">
      <c r="B76" s="34" t="s">
        <v>8</v>
      </c>
      <c r="C76" s="56" t="str">
        <f t="shared" si="5"/>
        <v xml:space="preserve"> </v>
      </c>
      <c r="D76" s="56" t="str">
        <f t="shared" si="3"/>
        <v xml:space="preserve"> </v>
      </c>
      <c r="E76" s="110">
        <v>1.1574074074074073E-5</v>
      </c>
      <c r="F76" s="35" t="e">
        <f t="shared" si="4"/>
        <v>#N/A</v>
      </c>
      <c r="G76" t="str">
        <f>IF((ISERROR((VLOOKUP(B76,Calculation!C$2:C$368,1,FALSE)))),"not entered","")</f>
        <v/>
      </c>
    </row>
    <row r="77" spans="2:7">
      <c r="B77" s="34" t="s">
        <v>8</v>
      </c>
      <c r="C77" s="56" t="str">
        <f t="shared" si="5"/>
        <v xml:space="preserve"> </v>
      </c>
      <c r="D77" s="56" t="str">
        <f t="shared" si="3"/>
        <v xml:space="preserve"> </v>
      </c>
      <c r="E77" s="110">
        <v>1.1574074074074073E-5</v>
      </c>
      <c r="F77" s="35" t="e">
        <f t="shared" si="4"/>
        <v>#N/A</v>
      </c>
      <c r="G77" t="str">
        <f>IF((ISERROR((VLOOKUP(B77,Calculation!C$2:C$368,1,FALSE)))),"not entered","")</f>
        <v/>
      </c>
    </row>
    <row r="78" spans="2:7">
      <c r="B78" s="34" t="s">
        <v>8</v>
      </c>
      <c r="C78" s="56" t="str">
        <f t="shared" si="5"/>
        <v xml:space="preserve"> </v>
      </c>
      <c r="D78" s="56" t="str">
        <f t="shared" si="3"/>
        <v xml:space="preserve"> </v>
      </c>
      <c r="E78" s="110">
        <v>1.1574074074074073E-5</v>
      </c>
      <c r="F78" s="35" t="e">
        <f t="shared" si="4"/>
        <v>#N/A</v>
      </c>
      <c r="G78" t="str">
        <f>IF((ISERROR((VLOOKUP(B78,Calculation!C$2:C$368,1,FALSE)))),"not entered","")</f>
        <v/>
      </c>
    </row>
    <row r="79" spans="2:7">
      <c r="B79" s="34" t="s">
        <v>8</v>
      </c>
      <c r="C79" s="56" t="str">
        <f t="shared" si="5"/>
        <v xml:space="preserve"> </v>
      </c>
      <c r="D79" s="56" t="str">
        <f t="shared" si="3"/>
        <v xml:space="preserve"> </v>
      </c>
      <c r="E79" s="110">
        <v>1.1574074074074073E-5</v>
      </c>
      <c r="F79" s="35" t="e">
        <f t="shared" si="4"/>
        <v>#N/A</v>
      </c>
      <c r="G79" t="str">
        <f>IF((ISERROR((VLOOKUP(B79,Calculation!C$2:C$368,1,FALSE)))),"not entered","")</f>
        <v/>
      </c>
    </row>
    <row r="80" spans="2:7">
      <c r="B80" s="34" t="s">
        <v>8</v>
      </c>
      <c r="C80" s="56" t="str">
        <f t="shared" si="5"/>
        <v xml:space="preserve"> </v>
      </c>
      <c r="D80" s="56" t="str">
        <f t="shared" si="3"/>
        <v xml:space="preserve"> </v>
      </c>
      <c r="E80" s="110">
        <v>1.1574074074074073E-5</v>
      </c>
      <c r="F80" s="35" t="e">
        <f t="shared" si="4"/>
        <v>#N/A</v>
      </c>
      <c r="G80" t="str">
        <f>IF((ISERROR((VLOOKUP(B80,Calculation!C$2:C$368,1,FALSE)))),"not entered","")</f>
        <v/>
      </c>
    </row>
    <row r="81" spans="2:7">
      <c r="B81" s="34" t="s">
        <v>8</v>
      </c>
      <c r="C81" s="56" t="str">
        <f t="shared" si="5"/>
        <v xml:space="preserve"> </v>
      </c>
      <c r="D81" s="56" t="str">
        <f t="shared" si="3"/>
        <v xml:space="preserve"> </v>
      </c>
      <c r="E81" s="110">
        <v>1.1574074074074073E-5</v>
      </c>
      <c r="F81" s="35" t="e">
        <f t="shared" si="4"/>
        <v>#N/A</v>
      </c>
      <c r="G81" t="str">
        <f>IF((ISERROR((VLOOKUP(B81,Calculation!C$2:C$368,1,FALSE)))),"not entered","")</f>
        <v/>
      </c>
    </row>
    <row r="82" spans="2:7">
      <c r="B82" s="34" t="s">
        <v>8</v>
      </c>
      <c r="C82" s="56" t="str">
        <f t="shared" si="5"/>
        <v xml:space="preserve"> </v>
      </c>
      <c r="D82" s="56" t="str">
        <f t="shared" si="3"/>
        <v xml:space="preserve"> </v>
      </c>
      <c r="E82" s="110">
        <v>1.1574074074074073E-5</v>
      </c>
      <c r="F82" s="35" t="e">
        <f t="shared" si="4"/>
        <v>#N/A</v>
      </c>
      <c r="G82" t="str">
        <f>IF((ISERROR((VLOOKUP(B82,Calculation!C$2:C$368,1,FALSE)))),"not entered","")</f>
        <v/>
      </c>
    </row>
    <row r="83" spans="2:7">
      <c r="B83" s="34" t="s">
        <v>8</v>
      </c>
      <c r="C83" s="56" t="str">
        <f t="shared" si="5"/>
        <v xml:space="preserve"> </v>
      </c>
      <c r="D83" s="56" t="str">
        <f t="shared" si="3"/>
        <v xml:space="preserve"> </v>
      </c>
      <c r="E83" s="110">
        <v>1.1574074074074073E-5</v>
      </c>
      <c r="F83" s="35" t="e">
        <f t="shared" si="4"/>
        <v>#N/A</v>
      </c>
      <c r="G83" t="str">
        <f>IF((ISERROR((VLOOKUP(B83,Calculation!C$2:C$368,1,FALSE)))),"not entered","")</f>
        <v/>
      </c>
    </row>
    <row r="84" spans="2:7">
      <c r="B84" s="34" t="s">
        <v>8</v>
      </c>
      <c r="C84" s="56" t="str">
        <f t="shared" si="5"/>
        <v xml:space="preserve"> </v>
      </c>
      <c r="D84" s="56" t="str">
        <f t="shared" si="3"/>
        <v xml:space="preserve"> </v>
      </c>
      <c r="E84" s="110">
        <v>1.1574074074074073E-5</v>
      </c>
      <c r="F84" s="35" t="e">
        <f t="shared" si="4"/>
        <v>#N/A</v>
      </c>
      <c r="G84" t="str">
        <f>IF((ISERROR((VLOOKUP(B84,Calculation!C$2:C$368,1,FALSE)))),"not entered","")</f>
        <v/>
      </c>
    </row>
    <row r="85" spans="2:7">
      <c r="B85" s="34" t="s">
        <v>8</v>
      </c>
      <c r="C85" s="56" t="str">
        <f t="shared" si="5"/>
        <v xml:space="preserve"> </v>
      </c>
      <c r="D85" s="56" t="str">
        <f t="shared" si="3"/>
        <v xml:space="preserve"> </v>
      </c>
      <c r="E85" s="110">
        <v>1.1574074074074073E-5</v>
      </c>
      <c r="F85" s="35" t="e">
        <f t="shared" si="4"/>
        <v>#N/A</v>
      </c>
      <c r="G85" t="str">
        <f>IF((ISERROR((VLOOKUP(B85,Calculation!C$2:C$368,1,FALSE)))),"not entered","")</f>
        <v/>
      </c>
    </row>
    <row r="86" spans="2:7">
      <c r="B86" s="34" t="s">
        <v>8</v>
      </c>
      <c r="C86" s="56" t="str">
        <f t="shared" si="5"/>
        <v xml:space="preserve"> </v>
      </c>
      <c r="D86" s="56" t="str">
        <f t="shared" si="3"/>
        <v xml:space="preserve"> </v>
      </c>
      <c r="E86" s="110">
        <v>1.1574074074074073E-5</v>
      </c>
      <c r="F86" s="35" t="e">
        <f t="shared" si="4"/>
        <v>#N/A</v>
      </c>
      <c r="G86" t="str">
        <f>IF((ISERROR((VLOOKUP(B86,Calculation!C$2:C$368,1,FALSE)))),"not entered","")</f>
        <v/>
      </c>
    </row>
    <row r="87" spans="2:7">
      <c r="B87" s="34" t="s">
        <v>8</v>
      </c>
      <c r="C87" s="56" t="str">
        <f t="shared" si="5"/>
        <v xml:space="preserve"> </v>
      </c>
      <c r="D87" s="56" t="str">
        <f t="shared" si="3"/>
        <v xml:space="preserve"> </v>
      </c>
      <c r="E87" s="110">
        <v>1.1574074074074073E-5</v>
      </c>
      <c r="F87" s="35" t="e">
        <f t="shared" si="4"/>
        <v>#N/A</v>
      </c>
      <c r="G87" t="str">
        <f>IF((ISERROR((VLOOKUP(B87,Calculation!C$2:C$368,1,FALSE)))),"not entered","")</f>
        <v/>
      </c>
    </row>
    <row r="88" spans="2:7">
      <c r="B88" s="34" t="s">
        <v>8</v>
      </c>
      <c r="C88" s="56" t="str">
        <f t="shared" si="5"/>
        <v xml:space="preserve"> </v>
      </c>
      <c r="D88" s="56" t="str">
        <f t="shared" si="3"/>
        <v xml:space="preserve"> </v>
      </c>
      <c r="E88" s="110">
        <v>1.1574074074074073E-5</v>
      </c>
      <c r="F88" s="35" t="e">
        <f t="shared" si="4"/>
        <v>#N/A</v>
      </c>
      <c r="G88" t="str">
        <f>IF((ISERROR((VLOOKUP(B88,Calculation!C$2:C$368,1,FALSE)))),"not entered","")</f>
        <v/>
      </c>
    </row>
    <row r="89" spans="2:7">
      <c r="B89" s="34" t="s">
        <v>8</v>
      </c>
      <c r="C89" s="56" t="str">
        <f t="shared" si="5"/>
        <v xml:space="preserve"> </v>
      </c>
      <c r="D89" s="56" t="str">
        <f t="shared" si="3"/>
        <v xml:space="preserve"> </v>
      </c>
      <c r="E89" s="110">
        <v>1.1574074074074073E-5</v>
      </c>
      <c r="F89" s="35" t="e">
        <f t="shared" si="4"/>
        <v>#N/A</v>
      </c>
      <c r="G89" t="str">
        <f>IF((ISERROR((VLOOKUP(B89,Calculation!C$2:C$368,1,FALSE)))),"not entered","")</f>
        <v/>
      </c>
    </row>
    <row r="90" spans="2:7">
      <c r="B90" s="34" t="s">
        <v>8</v>
      </c>
      <c r="C90" s="56" t="str">
        <f t="shared" si="5"/>
        <v xml:space="preserve"> </v>
      </c>
      <c r="D90" s="56" t="str">
        <f t="shared" si="3"/>
        <v xml:space="preserve"> </v>
      </c>
      <c r="E90" s="110">
        <v>1.1574074074074073E-5</v>
      </c>
      <c r="F90" s="35" t="e">
        <f t="shared" si="4"/>
        <v>#N/A</v>
      </c>
      <c r="G90" t="str">
        <f>IF((ISERROR((VLOOKUP(B90,Calculation!C$2:C$368,1,FALSE)))),"not entered","")</f>
        <v/>
      </c>
    </row>
    <row r="91" spans="2:7">
      <c r="B91" s="34" t="s">
        <v>8</v>
      </c>
      <c r="C91" s="56" t="str">
        <f t="shared" si="5"/>
        <v xml:space="preserve"> </v>
      </c>
      <c r="D91" s="56" t="str">
        <f t="shared" si="3"/>
        <v xml:space="preserve"> </v>
      </c>
      <c r="E91" s="110">
        <v>1.1574074074074073E-5</v>
      </c>
      <c r="F91" s="35" t="e">
        <f t="shared" si="4"/>
        <v>#N/A</v>
      </c>
      <c r="G91" t="str">
        <f>IF((ISERROR((VLOOKUP(B91,Calculation!C$2:C$368,1,FALSE)))),"not entered","")</f>
        <v/>
      </c>
    </row>
    <row r="92" spans="2:7">
      <c r="B92" s="34" t="s">
        <v>8</v>
      </c>
      <c r="C92" s="56" t="str">
        <f t="shared" si="5"/>
        <v xml:space="preserve"> </v>
      </c>
      <c r="D92" s="56" t="str">
        <f t="shared" si="3"/>
        <v xml:space="preserve"> </v>
      </c>
      <c r="E92" s="110">
        <v>1.1574074074074073E-5</v>
      </c>
      <c r="F92" s="35" t="e">
        <f t="shared" si="4"/>
        <v>#N/A</v>
      </c>
      <c r="G92" t="str">
        <f>IF((ISERROR((VLOOKUP(B92,Calculation!C$2:C$368,1,FALSE)))),"not entered","")</f>
        <v/>
      </c>
    </row>
    <row r="93" spans="2:7">
      <c r="B93" s="34" t="s">
        <v>8</v>
      </c>
      <c r="C93" s="56" t="str">
        <f t="shared" si="5"/>
        <v xml:space="preserve"> </v>
      </c>
      <c r="D93" s="56" t="str">
        <f t="shared" si="3"/>
        <v xml:space="preserve"> </v>
      </c>
      <c r="E93" s="110">
        <v>1.1574074074074073E-5</v>
      </c>
      <c r="F93" s="35" t="e">
        <f t="shared" si="4"/>
        <v>#N/A</v>
      </c>
      <c r="G93" t="str">
        <f>IF((ISERROR((VLOOKUP(B93,Calculation!C$2:C$368,1,FALSE)))),"not entered","")</f>
        <v/>
      </c>
    </row>
    <row r="94" spans="2:7">
      <c r="B94" s="34" t="s">
        <v>8</v>
      </c>
      <c r="C94" s="56" t="str">
        <f t="shared" si="5"/>
        <v xml:space="preserve"> </v>
      </c>
      <c r="D94" s="56" t="str">
        <f t="shared" si="3"/>
        <v xml:space="preserve"> </v>
      </c>
      <c r="E94" s="110">
        <v>1.1574074074074073E-5</v>
      </c>
      <c r="F94" s="35" t="e">
        <f t="shared" si="4"/>
        <v>#N/A</v>
      </c>
      <c r="G94" t="str">
        <f>IF((ISERROR((VLOOKUP(B94,Calculation!C$2:C$368,1,FALSE)))),"not entered","")</f>
        <v/>
      </c>
    </row>
    <row r="95" spans="2:7">
      <c r="B95" s="34" t="s">
        <v>8</v>
      </c>
      <c r="C95" s="56" t="str">
        <f t="shared" si="5"/>
        <v xml:space="preserve"> </v>
      </c>
      <c r="D95" s="56" t="str">
        <f t="shared" si="3"/>
        <v xml:space="preserve"> </v>
      </c>
      <c r="E95" s="110">
        <v>1.1574074074074073E-5</v>
      </c>
      <c r="F95" s="35" t="e">
        <f t="shared" si="4"/>
        <v>#N/A</v>
      </c>
      <c r="G95" t="str">
        <f>IF((ISERROR((VLOOKUP(B95,Calculation!C$2:C$368,1,FALSE)))),"not entered","")</f>
        <v/>
      </c>
    </row>
    <row r="96" spans="2:7">
      <c r="B96" s="34" t="s">
        <v>8</v>
      </c>
      <c r="C96" s="56" t="str">
        <f t="shared" si="5"/>
        <v xml:space="preserve"> </v>
      </c>
      <c r="D96" s="56" t="str">
        <f t="shared" si="3"/>
        <v xml:space="preserve"> </v>
      </c>
      <c r="E96" s="110">
        <v>1.1574074074074073E-5</v>
      </c>
      <c r="F96" s="35" t="e">
        <f t="shared" si="4"/>
        <v>#N/A</v>
      </c>
      <c r="G96" t="str">
        <f>IF((ISERROR((VLOOKUP(B96,Calculation!C$2:C$368,1,FALSE)))),"not entered","")</f>
        <v/>
      </c>
    </row>
    <row r="97" spans="2:7">
      <c r="B97" s="34" t="s">
        <v>8</v>
      </c>
      <c r="C97" s="56" t="str">
        <f t="shared" si="5"/>
        <v xml:space="preserve"> </v>
      </c>
      <c r="D97" s="56" t="str">
        <f t="shared" si="3"/>
        <v xml:space="preserve"> </v>
      </c>
      <c r="E97" s="110">
        <v>1.1574074074074073E-5</v>
      </c>
      <c r="F97" s="35" t="e">
        <f t="shared" si="4"/>
        <v>#N/A</v>
      </c>
      <c r="G97" t="str">
        <f>IF((ISERROR((VLOOKUP(B97,Calculation!C$2:C$368,1,FALSE)))),"not entered","")</f>
        <v/>
      </c>
    </row>
    <row r="98" spans="2:7">
      <c r="B98" s="34" t="s">
        <v>8</v>
      </c>
      <c r="C98" s="56" t="str">
        <f t="shared" si="5"/>
        <v xml:space="preserve"> </v>
      </c>
      <c r="D98" s="56" t="str">
        <f t="shared" si="3"/>
        <v xml:space="preserve"> </v>
      </c>
      <c r="E98" s="110">
        <v>1.1574074074074073E-5</v>
      </c>
      <c r="F98" s="35" t="e">
        <f t="shared" si="4"/>
        <v>#N/A</v>
      </c>
      <c r="G98" t="str">
        <f>IF((ISERROR((VLOOKUP(B98,Calculation!C$2:C$368,1,FALSE)))),"not entered","")</f>
        <v/>
      </c>
    </row>
    <row r="99" spans="2:7">
      <c r="B99" s="34" t="s">
        <v>8</v>
      </c>
      <c r="C99" s="56" t="str">
        <f t="shared" si="5"/>
        <v xml:space="preserve"> </v>
      </c>
      <c r="D99" s="56" t="str">
        <f t="shared" si="3"/>
        <v xml:space="preserve"> </v>
      </c>
      <c r="E99" s="110">
        <v>1.1574074074074073E-5</v>
      </c>
      <c r="F99" s="35" t="e">
        <f t="shared" si="4"/>
        <v>#N/A</v>
      </c>
      <c r="G99" t="str">
        <f>IF((ISERROR((VLOOKUP(B99,Calculation!C$2:C$368,1,FALSE)))),"not entered","")</f>
        <v/>
      </c>
    </row>
    <row r="100" spans="2:7">
      <c r="B100" s="34" t="s">
        <v>8</v>
      </c>
      <c r="C100" s="56" t="str">
        <f t="shared" si="5"/>
        <v xml:space="preserve"> </v>
      </c>
      <c r="D100" s="56" t="str">
        <f t="shared" si="3"/>
        <v xml:space="preserve"> </v>
      </c>
      <c r="E100" s="110">
        <v>1.1574074074074073E-5</v>
      </c>
      <c r="F100" s="35" t="e">
        <f t="shared" si="4"/>
        <v>#N/A</v>
      </c>
      <c r="G100" t="str">
        <f>IF((ISERROR((VLOOKUP(B100,Calculation!C$2:C$368,1,FALSE)))),"not entered","")</f>
        <v/>
      </c>
    </row>
    <row r="101" spans="2:7">
      <c r="B101" s="34" t="s">
        <v>8</v>
      </c>
      <c r="C101" s="56" t="str">
        <f t="shared" si="5"/>
        <v xml:space="preserve"> </v>
      </c>
      <c r="D101" s="56" t="str">
        <f t="shared" si="3"/>
        <v xml:space="preserve"> </v>
      </c>
      <c r="E101" s="110">
        <v>1.1574074074074073E-5</v>
      </c>
      <c r="F101" s="35" t="e">
        <f t="shared" si="4"/>
        <v>#N/A</v>
      </c>
      <c r="G101" t="str">
        <f>IF((ISERROR((VLOOKUP(B101,Calculation!C$2:C$368,1,FALSE)))),"not entered","")</f>
        <v/>
      </c>
    </row>
    <row r="102" spans="2:7">
      <c r="B102" s="34" t="s">
        <v>8</v>
      </c>
      <c r="C102" s="56" t="str">
        <f t="shared" si="5"/>
        <v xml:space="preserve"> </v>
      </c>
      <c r="D102" s="56" t="str">
        <f t="shared" si="3"/>
        <v xml:space="preserve"> </v>
      </c>
      <c r="E102" s="110">
        <v>1.1574074074074073E-5</v>
      </c>
      <c r="F102" s="35" t="e">
        <f t="shared" si="4"/>
        <v>#N/A</v>
      </c>
      <c r="G102" t="str">
        <f>IF((ISERROR((VLOOKUP(B102,Calculation!C$2:C$368,1,FALSE)))),"not entered","")</f>
        <v/>
      </c>
    </row>
    <row r="103" spans="2:7">
      <c r="B103" s="34" t="s">
        <v>8</v>
      </c>
      <c r="C103" s="56" t="str">
        <f t="shared" si="5"/>
        <v xml:space="preserve"> </v>
      </c>
      <c r="D103" s="56" t="str">
        <f t="shared" si="3"/>
        <v xml:space="preserve"> </v>
      </c>
      <c r="E103" s="110">
        <v>1.1574074074074073E-5</v>
      </c>
      <c r="F103" s="35" t="e">
        <f t="shared" si="4"/>
        <v>#N/A</v>
      </c>
      <c r="G103" t="str">
        <f>IF((ISERROR((VLOOKUP(B103,Calculation!C$2:C$368,1,FALSE)))),"not entered","")</f>
        <v/>
      </c>
    </row>
    <row r="104" spans="2:7">
      <c r="B104" s="34" t="s">
        <v>8</v>
      </c>
      <c r="C104" s="56" t="str">
        <f t="shared" si="5"/>
        <v xml:space="preserve"> </v>
      </c>
      <c r="D104" s="56" t="str">
        <f t="shared" si="3"/>
        <v xml:space="preserve"> </v>
      </c>
      <c r="E104" s="110">
        <v>1.1574074074074073E-5</v>
      </c>
      <c r="F104" s="35" t="e">
        <f t="shared" si="4"/>
        <v>#N/A</v>
      </c>
      <c r="G104" t="str">
        <f>IF((ISERROR((VLOOKUP(B104,Calculation!C$2:C$368,1,FALSE)))),"not entered","")</f>
        <v/>
      </c>
    </row>
    <row r="105" spans="2:7">
      <c r="B105" s="34" t="s">
        <v>8</v>
      </c>
      <c r="C105" s="56" t="str">
        <f t="shared" si="5"/>
        <v xml:space="preserve"> </v>
      </c>
      <c r="D105" s="56" t="str">
        <f t="shared" si="3"/>
        <v xml:space="preserve"> </v>
      </c>
      <c r="E105" s="110">
        <v>1.1574074074074073E-5</v>
      </c>
      <c r="F105" s="35" t="e">
        <f t="shared" si="4"/>
        <v>#N/A</v>
      </c>
      <c r="G105" t="str">
        <f>IF((ISERROR((VLOOKUP(B105,Calculation!C$2:C$368,1,FALSE)))),"not entered","")</f>
        <v/>
      </c>
    </row>
    <row r="106" spans="2:7">
      <c r="B106" s="34" t="s">
        <v>8</v>
      </c>
      <c r="C106" s="56" t="str">
        <f t="shared" si="5"/>
        <v xml:space="preserve"> </v>
      </c>
      <c r="D106" s="56" t="str">
        <f t="shared" si="3"/>
        <v xml:space="preserve"> </v>
      </c>
      <c r="E106" s="110">
        <v>1.1574074074074073E-5</v>
      </c>
      <c r="F106" s="35" t="e">
        <f t="shared" si="4"/>
        <v>#N/A</v>
      </c>
      <c r="G106" t="str">
        <f>IF((ISERROR((VLOOKUP(B106,Calculation!C$2:C$368,1,FALSE)))),"not entered","")</f>
        <v/>
      </c>
    </row>
    <row r="107" spans="2:7">
      <c r="B107" s="34" t="s">
        <v>8</v>
      </c>
      <c r="C107" s="56" t="str">
        <f t="shared" si="5"/>
        <v xml:space="preserve"> </v>
      </c>
      <c r="D107" s="56" t="str">
        <f t="shared" si="3"/>
        <v xml:space="preserve"> </v>
      </c>
      <c r="E107" s="110">
        <v>1.1574074074074073E-5</v>
      </c>
      <c r="F107" s="35" t="e">
        <f t="shared" si="4"/>
        <v>#N/A</v>
      </c>
      <c r="G107" t="str">
        <f>IF((ISERROR((VLOOKUP(B107,Calculation!C$2:C$368,1,FALSE)))),"not entered","")</f>
        <v/>
      </c>
    </row>
    <row r="108" spans="2:7">
      <c r="B108" s="34" t="s">
        <v>8</v>
      </c>
      <c r="C108" s="56" t="str">
        <f t="shared" si="5"/>
        <v xml:space="preserve"> </v>
      </c>
      <c r="D108" s="56" t="str">
        <f t="shared" si="3"/>
        <v xml:space="preserve"> </v>
      </c>
      <c r="E108" s="110">
        <v>1.1574074074074073E-5</v>
      </c>
      <c r="F108" s="35" t="e">
        <f t="shared" si="4"/>
        <v>#N/A</v>
      </c>
      <c r="G108" t="str">
        <f>IF((ISERROR((VLOOKUP(B108,Calculation!C$2:C$368,1,FALSE)))),"not entered","")</f>
        <v/>
      </c>
    </row>
    <row r="109" spans="2:7">
      <c r="B109" s="34" t="s">
        <v>8</v>
      </c>
      <c r="C109" s="56" t="str">
        <f t="shared" si="5"/>
        <v xml:space="preserve"> </v>
      </c>
      <c r="D109" s="56" t="str">
        <f t="shared" si="3"/>
        <v xml:space="preserve"> </v>
      </c>
      <c r="E109" s="110">
        <v>1.1574074074074073E-5</v>
      </c>
      <c r="F109" s="35" t="e">
        <f t="shared" si="4"/>
        <v>#N/A</v>
      </c>
      <c r="G109" t="str">
        <f>IF((ISERROR((VLOOKUP(B109,Calculation!C$2:C$368,1,FALSE)))),"not entered","")</f>
        <v/>
      </c>
    </row>
    <row r="110" spans="2:7">
      <c r="B110" s="34" t="s">
        <v>8</v>
      </c>
      <c r="C110" s="56" t="str">
        <f t="shared" si="5"/>
        <v xml:space="preserve"> </v>
      </c>
      <c r="D110" s="56" t="str">
        <f t="shared" si="3"/>
        <v xml:space="preserve"> </v>
      </c>
      <c r="E110" s="110">
        <v>1.1574074074074073E-5</v>
      </c>
      <c r="F110" s="35" t="e">
        <f t="shared" si="4"/>
        <v>#N/A</v>
      </c>
      <c r="G110" t="str">
        <f>IF((ISERROR((VLOOKUP(B110,Calculation!C$2:C$368,1,FALSE)))),"not entered","")</f>
        <v/>
      </c>
    </row>
    <row r="111" spans="2:7">
      <c r="B111" s="34" t="s">
        <v>8</v>
      </c>
      <c r="C111" s="56" t="str">
        <f t="shared" si="5"/>
        <v xml:space="preserve"> </v>
      </c>
      <c r="D111" s="56" t="str">
        <f t="shared" si="3"/>
        <v xml:space="preserve"> </v>
      </c>
      <c r="E111" s="110">
        <v>1.1574074074074073E-5</v>
      </c>
      <c r="F111" s="35" t="e">
        <f t="shared" si="4"/>
        <v>#N/A</v>
      </c>
      <c r="G111" t="str">
        <f>IF((ISERROR((VLOOKUP(B111,Calculation!C$2:C$368,1,FALSE)))),"not entered","")</f>
        <v/>
      </c>
    </row>
    <row r="112" spans="2:7">
      <c r="B112" s="34" t="s">
        <v>8</v>
      </c>
      <c r="C112" s="56" t="str">
        <f t="shared" si="5"/>
        <v xml:space="preserve"> </v>
      </c>
      <c r="D112" s="56" t="str">
        <f t="shared" si="3"/>
        <v xml:space="preserve"> </v>
      </c>
      <c r="E112" s="110">
        <v>1.1574074074074073E-5</v>
      </c>
      <c r="F112" s="35" t="e">
        <f t="shared" si="4"/>
        <v>#N/A</v>
      </c>
      <c r="G112" t="str">
        <f>IF((ISERROR((VLOOKUP(B112,Calculation!C$2:C$368,1,FALSE)))),"not entered","")</f>
        <v/>
      </c>
    </row>
    <row r="113" spans="2:7">
      <c r="B113" s="34" t="s">
        <v>8</v>
      </c>
      <c r="C113" s="56" t="str">
        <f t="shared" si="5"/>
        <v xml:space="preserve"> </v>
      </c>
      <c r="D113" s="56" t="str">
        <f t="shared" si="3"/>
        <v xml:space="preserve"> </v>
      </c>
      <c r="E113" s="110">
        <v>1.1574074074074073E-5</v>
      </c>
      <c r="F113" s="35" t="e">
        <f t="shared" si="4"/>
        <v>#N/A</v>
      </c>
      <c r="G113" t="str">
        <f>IF((ISERROR((VLOOKUP(B113,Calculation!C$2:C$368,1,FALSE)))),"not entered","")</f>
        <v/>
      </c>
    </row>
    <row r="114" spans="2:7">
      <c r="B114" s="34" t="s">
        <v>8</v>
      </c>
      <c r="C114" s="56" t="str">
        <f t="shared" si="5"/>
        <v xml:space="preserve"> </v>
      </c>
      <c r="D114" s="56" t="str">
        <f t="shared" si="3"/>
        <v xml:space="preserve"> </v>
      </c>
      <c r="E114" s="110">
        <v>1.1574074074074073E-5</v>
      </c>
      <c r="F114" s="35" t="e">
        <f t="shared" si="4"/>
        <v>#N/A</v>
      </c>
      <c r="G114" t="str">
        <f>IF((ISERROR((VLOOKUP(B114,Calculation!C$2:C$368,1,FALSE)))),"not entered","")</f>
        <v/>
      </c>
    </row>
    <row r="115" spans="2:7">
      <c r="B115" s="34" t="s">
        <v>8</v>
      </c>
      <c r="C115" s="56" t="str">
        <f t="shared" si="5"/>
        <v xml:space="preserve"> </v>
      </c>
      <c r="D115" s="56" t="str">
        <f t="shared" si="3"/>
        <v xml:space="preserve"> </v>
      </c>
      <c r="E115" s="110">
        <v>1.1574074074074073E-5</v>
      </c>
      <c r="F115" s="35" t="e">
        <f t="shared" si="4"/>
        <v>#N/A</v>
      </c>
      <c r="G115" t="str">
        <f>IF((ISERROR((VLOOKUP(B115,Calculation!C$2:C$368,1,FALSE)))),"not entered","")</f>
        <v/>
      </c>
    </row>
    <row r="116" spans="2:7">
      <c r="B116" s="34" t="s">
        <v>8</v>
      </c>
      <c r="C116" s="56" t="str">
        <f t="shared" si="5"/>
        <v xml:space="preserve"> </v>
      </c>
      <c r="D116" s="56" t="str">
        <f t="shared" si="3"/>
        <v xml:space="preserve"> </v>
      </c>
      <c r="E116" s="110">
        <v>1.1574074074074073E-5</v>
      </c>
      <c r="F116" s="35" t="e">
        <f t="shared" si="4"/>
        <v>#N/A</v>
      </c>
      <c r="G116" t="str">
        <f>IF((ISERROR((VLOOKUP(B116,Calculation!C$2:C$368,1,FALSE)))),"not entered","")</f>
        <v/>
      </c>
    </row>
    <row r="117" spans="2:7">
      <c r="B117" s="34" t="s">
        <v>8</v>
      </c>
      <c r="C117" s="56" t="str">
        <f t="shared" si="5"/>
        <v xml:space="preserve"> </v>
      </c>
      <c r="D117" s="56" t="str">
        <f t="shared" si="3"/>
        <v xml:space="preserve"> </v>
      </c>
      <c r="E117" s="110">
        <v>1.1574074074074073E-5</v>
      </c>
      <c r="F117" s="35" t="e">
        <f t="shared" si="4"/>
        <v>#N/A</v>
      </c>
      <c r="G117" t="str">
        <f>IF((ISERROR((VLOOKUP(B117,Calculation!C$2:C$368,1,FALSE)))),"not entered","")</f>
        <v/>
      </c>
    </row>
    <row r="118" spans="2:7">
      <c r="B118" s="34" t="s">
        <v>8</v>
      </c>
      <c r="C118" s="56" t="str">
        <f t="shared" si="5"/>
        <v xml:space="preserve"> </v>
      </c>
      <c r="D118" s="56" t="str">
        <f t="shared" si="3"/>
        <v xml:space="preserve"> </v>
      </c>
      <c r="E118" s="110">
        <v>1.1574074074074073E-5</v>
      </c>
      <c r="F118" s="35" t="e">
        <f t="shared" si="4"/>
        <v>#N/A</v>
      </c>
      <c r="G118" t="str">
        <f>IF((ISERROR((VLOOKUP(B118,Calculation!C$2:C$368,1,FALSE)))),"not entered","")</f>
        <v/>
      </c>
    </row>
    <row r="119" spans="2:7">
      <c r="B119" s="34" t="s">
        <v>8</v>
      </c>
      <c r="C119" s="56" t="str">
        <f t="shared" si="5"/>
        <v xml:space="preserve"> </v>
      </c>
      <c r="D119" s="56" t="str">
        <f t="shared" si="3"/>
        <v xml:space="preserve"> </v>
      </c>
      <c r="E119" s="110">
        <v>1.1574074074074073E-5</v>
      </c>
      <c r="F119" s="35" t="e">
        <f t="shared" si="4"/>
        <v>#N/A</v>
      </c>
      <c r="G119" t="str">
        <f>IF((ISERROR((VLOOKUP(B119,Calculation!C$2:C$368,1,FALSE)))),"not entered","")</f>
        <v/>
      </c>
    </row>
    <row r="120" spans="2:7">
      <c r="B120" s="34" t="s">
        <v>8</v>
      </c>
      <c r="C120" s="56" t="str">
        <f t="shared" si="5"/>
        <v xml:space="preserve"> </v>
      </c>
      <c r="D120" s="56" t="str">
        <f t="shared" si="3"/>
        <v xml:space="preserve"> </v>
      </c>
      <c r="E120" s="110">
        <v>1.1574074074074073E-5</v>
      </c>
      <c r="F120" s="35" t="e">
        <f t="shared" si="4"/>
        <v>#N/A</v>
      </c>
      <c r="G120" t="str">
        <f>IF((ISERROR((VLOOKUP(B120,Calculation!C$2:C$368,1,FALSE)))),"not entered","")</f>
        <v/>
      </c>
    </row>
    <row r="121" spans="2:7">
      <c r="B121" s="34" t="s">
        <v>8</v>
      </c>
      <c r="C121" s="56" t="str">
        <f t="shared" si="5"/>
        <v xml:space="preserve"> </v>
      </c>
      <c r="D121" s="56" t="str">
        <f t="shared" si="3"/>
        <v xml:space="preserve"> </v>
      </c>
      <c r="E121" s="110">
        <v>1.1574074074074073E-5</v>
      </c>
      <c r="F121" s="35" t="e">
        <f t="shared" si="4"/>
        <v>#N/A</v>
      </c>
      <c r="G121" t="str">
        <f>IF((ISERROR((VLOOKUP(B121,Calculation!C$2:C$368,1,FALSE)))),"not entered","")</f>
        <v/>
      </c>
    </row>
    <row r="122" spans="2:7">
      <c r="B122" s="34" t="s">
        <v>8</v>
      </c>
      <c r="C122" s="56" t="str">
        <f t="shared" si="5"/>
        <v xml:space="preserve"> </v>
      </c>
      <c r="D122" s="56" t="str">
        <f t="shared" si="3"/>
        <v xml:space="preserve"> </v>
      </c>
      <c r="E122" s="110">
        <v>1.1574074074074073E-5</v>
      </c>
      <c r="F122" s="35" t="e">
        <f t="shared" si="4"/>
        <v>#N/A</v>
      </c>
      <c r="G122" t="str">
        <f>IF((ISERROR((VLOOKUP(B122,Calculation!C$2:C$368,1,FALSE)))),"not entered","")</f>
        <v/>
      </c>
    </row>
    <row r="123" spans="2:7">
      <c r="B123" s="34" t="s">
        <v>8</v>
      </c>
      <c r="C123" s="56" t="str">
        <f t="shared" si="5"/>
        <v xml:space="preserve"> </v>
      </c>
      <c r="D123" s="56" t="str">
        <f t="shared" si="3"/>
        <v xml:space="preserve"> </v>
      </c>
      <c r="E123" s="110">
        <v>1.1574074074074073E-5</v>
      </c>
      <c r="F123" s="35" t="e">
        <f t="shared" si="4"/>
        <v>#N/A</v>
      </c>
      <c r="G123" t="str">
        <f>IF((ISERROR((VLOOKUP(B123,Calculation!C$2:C$368,1,FALSE)))),"not entered","")</f>
        <v/>
      </c>
    </row>
    <row r="124" spans="2:7">
      <c r="B124" s="34" t="s">
        <v>8</v>
      </c>
      <c r="C124" s="56" t="str">
        <f t="shared" si="5"/>
        <v xml:space="preserve"> </v>
      </c>
      <c r="D124" s="56" t="str">
        <f t="shared" si="3"/>
        <v xml:space="preserve"> </v>
      </c>
      <c r="E124" s="110">
        <v>1.1574074074074073E-5</v>
      </c>
      <c r="F124" s="35" t="e">
        <f t="shared" si="4"/>
        <v>#N/A</v>
      </c>
      <c r="G124" t="str">
        <f>IF((ISERROR((VLOOKUP(B124,Calculation!C$2:C$368,1,FALSE)))),"not entered","")</f>
        <v/>
      </c>
    </row>
    <row r="125" spans="2:7">
      <c r="B125" s="34" t="s">
        <v>8</v>
      </c>
      <c r="C125" s="56" t="str">
        <f t="shared" si="5"/>
        <v xml:space="preserve"> </v>
      </c>
      <c r="D125" s="56" t="str">
        <f t="shared" si="3"/>
        <v xml:space="preserve"> </v>
      </c>
      <c r="E125" s="110">
        <v>1.1574074074074073E-5</v>
      </c>
      <c r="F125" s="35" t="e">
        <f t="shared" si="4"/>
        <v>#N/A</v>
      </c>
      <c r="G125" t="str">
        <f>IF((ISERROR((VLOOKUP(B125,Calculation!C$2:C$368,1,FALSE)))),"not entered","")</f>
        <v/>
      </c>
    </row>
    <row r="126" spans="2:7">
      <c r="B126" s="34" t="s">
        <v>8</v>
      </c>
      <c r="C126" s="56" t="str">
        <f t="shared" si="5"/>
        <v xml:space="preserve"> </v>
      </c>
      <c r="D126" s="56" t="str">
        <f t="shared" si="3"/>
        <v xml:space="preserve"> </v>
      </c>
      <c r="E126" s="110">
        <v>1.1574074074074073E-5</v>
      </c>
      <c r="F126" s="35" t="e">
        <f t="shared" si="4"/>
        <v>#N/A</v>
      </c>
      <c r="G126" t="str">
        <f>IF((ISERROR((VLOOKUP(B126,Calculation!C$2:C$368,1,FALSE)))),"not entered","")</f>
        <v/>
      </c>
    </row>
    <row r="127" spans="2:7">
      <c r="B127" s="34" t="s">
        <v>8</v>
      </c>
      <c r="C127" s="56" t="str">
        <f t="shared" si="5"/>
        <v xml:space="preserve"> </v>
      </c>
      <c r="D127" s="56" t="str">
        <f t="shared" si="3"/>
        <v xml:space="preserve"> </v>
      </c>
      <c r="E127" s="110">
        <v>1.1574074074074073E-5</v>
      </c>
      <c r="F127" s="35" t="e">
        <f t="shared" si="4"/>
        <v>#N/A</v>
      </c>
      <c r="G127" t="str">
        <f>IF((ISERROR((VLOOKUP(B127,Calculation!C$2:C$368,1,FALSE)))),"not entered","")</f>
        <v/>
      </c>
    </row>
    <row r="128" spans="2:7">
      <c r="B128" s="34" t="s">
        <v>8</v>
      </c>
      <c r="C128" s="56" t="str">
        <f t="shared" si="5"/>
        <v xml:space="preserve"> </v>
      </c>
      <c r="D128" s="56" t="str">
        <f t="shared" si="3"/>
        <v xml:space="preserve"> </v>
      </c>
      <c r="E128" s="110">
        <v>1.1574074074074073E-5</v>
      </c>
      <c r="F128" s="35" t="e">
        <f t="shared" si="4"/>
        <v>#N/A</v>
      </c>
      <c r="G128" t="str">
        <f>IF((ISERROR((VLOOKUP(B128,Calculation!C$2:C$368,1,FALSE)))),"not entered","")</f>
        <v/>
      </c>
    </row>
    <row r="129" spans="2:7">
      <c r="B129" s="34" t="s">
        <v>8</v>
      </c>
      <c r="C129" s="56" t="str">
        <f t="shared" si="5"/>
        <v xml:space="preserve"> </v>
      </c>
      <c r="D129" s="56" t="str">
        <f t="shared" si="3"/>
        <v xml:space="preserve"> </v>
      </c>
      <c r="E129" s="110">
        <v>1.1574074074074073E-5</v>
      </c>
      <c r="F129" s="35" t="e">
        <f t="shared" si="4"/>
        <v>#N/A</v>
      </c>
      <c r="G129" t="str">
        <f>IF((ISERROR((VLOOKUP(B129,Calculation!C$2:C$368,1,FALSE)))),"not entered","")</f>
        <v/>
      </c>
    </row>
    <row r="130" spans="2:7">
      <c r="B130" s="34" t="s">
        <v>8</v>
      </c>
      <c r="C130" s="56" t="str">
        <f t="shared" si="5"/>
        <v xml:space="preserve"> </v>
      </c>
      <c r="D130" s="56" t="str">
        <f t="shared" si="3"/>
        <v xml:space="preserve"> </v>
      </c>
      <c r="E130" s="110">
        <v>1.1574074074074073E-5</v>
      </c>
      <c r="F130" s="35" t="e">
        <f t="shared" si="4"/>
        <v>#N/A</v>
      </c>
      <c r="G130" t="str">
        <f>IF((ISERROR((VLOOKUP(B130,Calculation!C$2:C$368,1,FALSE)))),"not entered","")</f>
        <v/>
      </c>
    </row>
    <row r="131" spans="2:7">
      <c r="B131" s="34" t="s">
        <v>8</v>
      </c>
      <c r="C131" s="56" t="str">
        <f t="shared" si="5"/>
        <v xml:space="preserve"> </v>
      </c>
      <c r="D131" s="56" t="str">
        <f t="shared" si="3"/>
        <v xml:space="preserve"> </v>
      </c>
      <c r="E131" s="110">
        <v>1.1574074074074073E-5</v>
      </c>
      <c r="F131" s="35" t="e">
        <f t="shared" si="4"/>
        <v>#N/A</v>
      </c>
      <c r="G131" t="str">
        <f>IF((ISERROR((VLOOKUP(B131,Calculation!C$2:C$368,1,FALSE)))),"not entered","")</f>
        <v/>
      </c>
    </row>
    <row r="132" spans="2:7">
      <c r="B132" s="34" t="s">
        <v>8</v>
      </c>
      <c r="C132" s="56" t="str">
        <f t="shared" si="5"/>
        <v xml:space="preserve"> </v>
      </c>
      <c r="D132" s="56" t="str">
        <f t="shared" si="3"/>
        <v xml:space="preserve"> </v>
      </c>
      <c r="E132" s="110">
        <v>1.1574074074074073E-5</v>
      </c>
      <c r="F132" s="35" t="e">
        <f t="shared" si="4"/>
        <v>#N/A</v>
      </c>
      <c r="G132" t="str">
        <f>IF((ISERROR((VLOOKUP(B132,Calculation!C$2:C$368,1,FALSE)))),"not entered","")</f>
        <v/>
      </c>
    </row>
    <row r="133" spans="2:7">
      <c r="B133" s="34" t="s">
        <v>8</v>
      </c>
      <c r="C133" s="56" t="str">
        <f t="shared" si="5"/>
        <v xml:space="preserve"> </v>
      </c>
      <c r="D133" s="56" t="str">
        <f t="shared" si="3"/>
        <v xml:space="preserve"> </v>
      </c>
      <c r="E133" s="110">
        <v>1.1574074074074073E-5</v>
      </c>
      <c r="F133" s="35" t="e">
        <f t="shared" si="4"/>
        <v>#N/A</v>
      </c>
      <c r="G133" t="str">
        <f>IF((ISERROR((VLOOKUP(B133,Calculation!C$2:C$368,1,FALSE)))),"not entered","")</f>
        <v/>
      </c>
    </row>
    <row r="134" spans="2:7">
      <c r="B134" s="34" t="s">
        <v>8</v>
      </c>
      <c r="C134" s="56" t="str">
        <f t="shared" si="5"/>
        <v xml:space="preserve"> </v>
      </c>
      <c r="D134" s="56" t="str">
        <f t="shared" ref="D134:D197" si="6">VLOOKUP(B134,name,2,FALSE)</f>
        <v xml:space="preserve"> </v>
      </c>
      <c r="E134" s="110">
        <v>1.1574074074074073E-5</v>
      </c>
      <c r="F134" s="35" t="e">
        <f t="shared" ref="F134:F197" si="7">(VLOOKUP(C134,C$4:E$5,3,FALSE))/(E134/10000)</f>
        <v>#N/A</v>
      </c>
      <c r="G134" t="str">
        <f>IF((ISERROR((VLOOKUP(B134,Calculation!C$2:C$368,1,FALSE)))),"not entered","")</f>
        <v/>
      </c>
    </row>
    <row r="135" spans="2:7">
      <c r="B135" s="34" t="s">
        <v>8</v>
      </c>
      <c r="C135" s="56" t="str">
        <f t="shared" si="5"/>
        <v xml:space="preserve"> </v>
      </c>
      <c r="D135" s="56" t="str">
        <f t="shared" si="6"/>
        <v xml:space="preserve"> </v>
      </c>
      <c r="E135" s="110">
        <v>1.1574074074074073E-5</v>
      </c>
      <c r="F135" s="35" t="e">
        <f t="shared" si="7"/>
        <v>#N/A</v>
      </c>
      <c r="G135" t="str">
        <f>IF((ISERROR((VLOOKUP(B135,Calculation!C$2:C$368,1,FALSE)))),"not entered","")</f>
        <v/>
      </c>
    </row>
    <row r="136" spans="2:7">
      <c r="B136" s="34" t="s">
        <v>8</v>
      </c>
      <c r="C136" s="56" t="str">
        <f t="shared" si="5"/>
        <v xml:space="preserve"> </v>
      </c>
      <c r="D136" s="56" t="str">
        <f t="shared" si="6"/>
        <v xml:space="preserve"> </v>
      </c>
      <c r="E136" s="110">
        <v>1.1574074074074073E-5</v>
      </c>
      <c r="F136" s="35" t="e">
        <f t="shared" si="7"/>
        <v>#N/A</v>
      </c>
      <c r="G136" t="str">
        <f>IF((ISERROR((VLOOKUP(B136,Calculation!C$2:C$368,1,FALSE)))),"not entered","")</f>
        <v/>
      </c>
    </row>
    <row r="137" spans="2:7">
      <c r="B137" s="34" t="s">
        <v>8</v>
      </c>
      <c r="C137" s="56" t="str">
        <f t="shared" si="5"/>
        <v xml:space="preserve"> </v>
      </c>
      <c r="D137" s="56" t="str">
        <f t="shared" si="6"/>
        <v xml:space="preserve"> </v>
      </c>
      <c r="E137" s="110">
        <v>1.1574074074074073E-5</v>
      </c>
      <c r="F137" s="35" t="e">
        <f t="shared" si="7"/>
        <v>#N/A</v>
      </c>
      <c r="G137" t="str">
        <f>IF((ISERROR((VLOOKUP(B137,Calculation!C$2:C$368,1,FALSE)))),"not entered","")</f>
        <v/>
      </c>
    </row>
    <row r="138" spans="2:7">
      <c r="B138" s="34" t="s">
        <v>8</v>
      </c>
      <c r="C138" s="56" t="str">
        <f t="shared" si="5"/>
        <v xml:space="preserve"> </v>
      </c>
      <c r="D138" s="56" t="str">
        <f t="shared" si="6"/>
        <v xml:space="preserve"> </v>
      </c>
      <c r="E138" s="110">
        <v>1.1574074074074073E-5</v>
      </c>
      <c r="F138" s="35" t="e">
        <f t="shared" si="7"/>
        <v>#N/A</v>
      </c>
      <c r="G138" t="str">
        <f>IF((ISERROR((VLOOKUP(B138,Calculation!C$2:C$368,1,FALSE)))),"not entered","")</f>
        <v/>
      </c>
    </row>
    <row r="139" spans="2:7">
      <c r="B139" s="34" t="s">
        <v>8</v>
      </c>
      <c r="C139" s="56" t="str">
        <f t="shared" ref="C139:C202" si="8">VLOOKUP(B139,name,3,FALSE)</f>
        <v xml:space="preserve"> </v>
      </c>
      <c r="D139" s="56" t="str">
        <f t="shared" si="6"/>
        <v xml:space="preserve"> </v>
      </c>
      <c r="E139" s="110">
        <v>1.1574074074074073E-5</v>
      </c>
      <c r="F139" s="35" t="e">
        <f t="shared" si="7"/>
        <v>#N/A</v>
      </c>
      <c r="G139" t="str">
        <f>IF((ISERROR((VLOOKUP(B139,Calculation!C$2:C$368,1,FALSE)))),"not entered","")</f>
        <v/>
      </c>
    </row>
    <row r="140" spans="2:7">
      <c r="B140" s="34" t="s">
        <v>8</v>
      </c>
      <c r="C140" s="56" t="str">
        <f t="shared" si="8"/>
        <v xml:space="preserve"> </v>
      </c>
      <c r="D140" s="56" t="str">
        <f t="shared" si="6"/>
        <v xml:space="preserve"> </v>
      </c>
      <c r="E140" s="110">
        <v>1.1574074074074073E-5</v>
      </c>
      <c r="F140" s="35" t="e">
        <f t="shared" si="7"/>
        <v>#N/A</v>
      </c>
      <c r="G140" t="str">
        <f>IF((ISERROR((VLOOKUP(B140,Calculation!C$2:C$368,1,FALSE)))),"not entered","")</f>
        <v/>
      </c>
    </row>
    <row r="141" spans="2:7">
      <c r="B141" s="34" t="s">
        <v>8</v>
      </c>
      <c r="C141" s="56" t="str">
        <f t="shared" si="8"/>
        <v xml:space="preserve"> </v>
      </c>
      <c r="D141" s="56" t="str">
        <f t="shared" si="6"/>
        <v xml:space="preserve"> </v>
      </c>
      <c r="E141" s="110">
        <v>1.1574074074074073E-5</v>
      </c>
      <c r="F141" s="35" t="e">
        <f t="shared" si="7"/>
        <v>#N/A</v>
      </c>
      <c r="G141" t="str">
        <f>IF((ISERROR((VLOOKUP(B141,Calculation!C$2:C$368,1,FALSE)))),"not entered","")</f>
        <v/>
      </c>
    </row>
    <row r="142" spans="2:7">
      <c r="B142" s="34" t="s">
        <v>8</v>
      </c>
      <c r="C142" s="56" t="str">
        <f t="shared" si="8"/>
        <v xml:space="preserve"> </v>
      </c>
      <c r="D142" s="56" t="str">
        <f t="shared" si="6"/>
        <v xml:space="preserve"> </v>
      </c>
      <c r="E142" s="110">
        <v>1.1574074074074073E-5</v>
      </c>
      <c r="F142" s="35" t="e">
        <f t="shared" si="7"/>
        <v>#N/A</v>
      </c>
      <c r="G142" t="str">
        <f>IF((ISERROR((VLOOKUP(B142,Calculation!C$2:C$368,1,FALSE)))),"not entered","")</f>
        <v/>
      </c>
    </row>
    <row r="143" spans="2:7">
      <c r="B143" s="34" t="s">
        <v>8</v>
      </c>
      <c r="C143" s="56" t="str">
        <f t="shared" si="8"/>
        <v xml:space="preserve"> </v>
      </c>
      <c r="D143" s="56" t="str">
        <f t="shared" si="6"/>
        <v xml:space="preserve"> </v>
      </c>
      <c r="E143" s="110">
        <v>1.1574074074074073E-5</v>
      </c>
      <c r="F143" s="35" t="e">
        <f t="shared" si="7"/>
        <v>#N/A</v>
      </c>
      <c r="G143" t="str">
        <f>IF((ISERROR((VLOOKUP(B143,Calculation!C$2:C$368,1,FALSE)))),"not entered","")</f>
        <v/>
      </c>
    </row>
    <row r="144" spans="2:7">
      <c r="B144" s="34" t="s">
        <v>8</v>
      </c>
      <c r="C144" s="56" t="str">
        <f t="shared" si="8"/>
        <v xml:space="preserve"> </v>
      </c>
      <c r="D144" s="56" t="str">
        <f t="shared" si="6"/>
        <v xml:space="preserve"> </v>
      </c>
      <c r="E144" s="110">
        <v>1.1574074074074073E-5</v>
      </c>
      <c r="F144" s="35" t="e">
        <f t="shared" si="7"/>
        <v>#N/A</v>
      </c>
      <c r="G144" t="str">
        <f>IF((ISERROR((VLOOKUP(B144,Calculation!C$2:C$368,1,FALSE)))),"not entered","")</f>
        <v/>
      </c>
    </row>
    <row r="145" spans="2:7">
      <c r="B145" s="34" t="s">
        <v>8</v>
      </c>
      <c r="C145" s="56" t="str">
        <f t="shared" si="8"/>
        <v xml:space="preserve"> </v>
      </c>
      <c r="D145" s="56" t="str">
        <f t="shared" si="6"/>
        <v xml:space="preserve"> </v>
      </c>
      <c r="E145" s="110">
        <v>1.1574074074074073E-5</v>
      </c>
      <c r="F145" s="35" t="e">
        <f t="shared" si="7"/>
        <v>#N/A</v>
      </c>
      <c r="G145" t="str">
        <f>IF((ISERROR((VLOOKUP(B145,Calculation!C$2:C$368,1,FALSE)))),"not entered","")</f>
        <v/>
      </c>
    </row>
    <row r="146" spans="2:7">
      <c r="B146" s="34" t="s">
        <v>8</v>
      </c>
      <c r="C146" s="56" t="str">
        <f t="shared" si="8"/>
        <v xml:space="preserve"> </v>
      </c>
      <c r="D146" s="56" t="str">
        <f t="shared" si="6"/>
        <v xml:space="preserve"> </v>
      </c>
      <c r="E146" s="110">
        <v>1.1574074074074073E-5</v>
      </c>
      <c r="F146" s="35" t="e">
        <f t="shared" si="7"/>
        <v>#N/A</v>
      </c>
      <c r="G146" t="str">
        <f>IF((ISERROR((VLOOKUP(B146,Calculation!C$2:C$368,1,FALSE)))),"not entered","")</f>
        <v/>
      </c>
    </row>
    <row r="147" spans="2:7">
      <c r="B147" s="34" t="s">
        <v>8</v>
      </c>
      <c r="C147" s="56" t="str">
        <f t="shared" si="8"/>
        <v xml:space="preserve"> </v>
      </c>
      <c r="D147" s="56" t="str">
        <f t="shared" si="6"/>
        <v xml:space="preserve"> </v>
      </c>
      <c r="E147" s="110">
        <v>1.1574074074074073E-5</v>
      </c>
      <c r="F147" s="35" t="e">
        <f t="shared" si="7"/>
        <v>#N/A</v>
      </c>
      <c r="G147" t="str">
        <f>IF((ISERROR((VLOOKUP(B147,Calculation!C$2:C$368,1,FALSE)))),"not entered","")</f>
        <v/>
      </c>
    </row>
    <row r="148" spans="2:7">
      <c r="B148" s="34" t="s">
        <v>8</v>
      </c>
      <c r="C148" s="56" t="str">
        <f t="shared" si="8"/>
        <v xml:space="preserve"> </v>
      </c>
      <c r="D148" s="56" t="str">
        <f t="shared" si="6"/>
        <v xml:space="preserve"> </v>
      </c>
      <c r="E148" s="110">
        <v>1.1574074074074073E-5</v>
      </c>
      <c r="F148" s="35" t="e">
        <f t="shared" si="7"/>
        <v>#N/A</v>
      </c>
      <c r="G148" t="str">
        <f>IF((ISERROR((VLOOKUP(B148,Calculation!C$2:C$368,1,FALSE)))),"not entered","")</f>
        <v/>
      </c>
    </row>
    <row r="149" spans="2:7">
      <c r="B149" s="34" t="s">
        <v>8</v>
      </c>
      <c r="C149" s="56" t="str">
        <f t="shared" si="8"/>
        <v xml:space="preserve"> </v>
      </c>
      <c r="D149" s="56" t="str">
        <f t="shared" si="6"/>
        <v xml:space="preserve"> </v>
      </c>
      <c r="E149" s="110">
        <v>1.1574074074074073E-5</v>
      </c>
      <c r="F149" s="35" t="e">
        <f t="shared" si="7"/>
        <v>#N/A</v>
      </c>
      <c r="G149" t="str">
        <f>IF((ISERROR((VLOOKUP(B149,Calculation!C$2:C$368,1,FALSE)))),"not entered","")</f>
        <v/>
      </c>
    </row>
    <row r="150" spans="2:7">
      <c r="B150" s="34" t="s">
        <v>8</v>
      </c>
      <c r="C150" s="56" t="str">
        <f t="shared" si="8"/>
        <v xml:space="preserve"> </v>
      </c>
      <c r="D150" s="56" t="str">
        <f t="shared" si="6"/>
        <v xml:space="preserve"> </v>
      </c>
      <c r="E150" s="110">
        <v>1.1574074074074073E-5</v>
      </c>
      <c r="F150" s="35" t="e">
        <f t="shared" si="7"/>
        <v>#N/A</v>
      </c>
      <c r="G150" t="str">
        <f>IF((ISERROR((VLOOKUP(B150,Calculation!C$2:C$368,1,FALSE)))),"not entered","")</f>
        <v/>
      </c>
    </row>
    <row r="151" spans="2:7">
      <c r="B151" s="34" t="s">
        <v>8</v>
      </c>
      <c r="C151" s="56" t="str">
        <f t="shared" si="8"/>
        <v xml:space="preserve"> </v>
      </c>
      <c r="D151" s="56" t="str">
        <f t="shared" si="6"/>
        <v xml:space="preserve"> </v>
      </c>
      <c r="E151" s="110">
        <v>1.1574074074074073E-5</v>
      </c>
      <c r="F151" s="35" t="e">
        <f t="shared" si="7"/>
        <v>#N/A</v>
      </c>
      <c r="G151" t="str">
        <f>IF((ISERROR((VLOOKUP(B151,Calculation!C$2:C$368,1,FALSE)))),"not entered","")</f>
        <v/>
      </c>
    </row>
    <row r="152" spans="2:7">
      <c r="B152" s="34" t="s">
        <v>8</v>
      </c>
      <c r="C152" s="56" t="str">
        <f t="shared" si="8"/>
        <v xml:space="preserve"> </v>
      </c>
      <c r="D152" s="56" t="str">
        <f t="shared" si="6"/>
        <v xml:space="preserve"> </v>
      </c>
      <c r="E152" s="110">
        <v>1.1574074074074073E-5</v>
      </c>
      <c r="F152" s="35" t="e">
        <f t="shared" si="7"/>
        <v>#N/A</v>
      </c>
      <c r="G152" t="str">
        <f>IF((ISERROR((VLOOKUP(B152,Calculation!C$2:C$368,1,FALSE)))),"not entered","")</f>
        <v/>
      </c>
    </row>
    <row r="153" spans="2:7">
      <c r="B153" s="34" t="s">
        <v>8</v>
      </c>
      <c r="C153" s="56" t="str">
        <f t="shared" si="8"/>
        <v xml:space="preserve"> </v>
      </c>
      <c r="D153" s="56" t="str">
        <f t="shared" si="6"/>
        <v xml:space="preserve"> </v>
      </c>
      <c r="E153" s="110">
        <v>1.1574074074074073E-5</v>
      </c>
      <c r="F153" s="35" t="e">
        <f t="shared" si="7"/>
        <v>#N/A</v>
      </c>
      <c r="G153" t="str">
        <f>IF((ISERROR((VLOOKUP(B153,Calculation!C$2:C$368,1,FALSE)))),"not entered","")</f>
        <v/>
      </c>
    </row>
    <row r="154" spans="2:7">
      <c r="B154" s="34" t="s">
        <v>8</v>
      </c>
      <c r="C154" s="56" t="str">
        <f t="shared" si="8"/>
        <v xml:space="preserve"> </v>
      </c>
      <c r="D154" s="56" t="str">
        <f t="shared" si="6"/>
        <v xml:space="preserve"> </v>
      </c>
      <c r="E154" s="110">
        <v>1.1574074074074073E-5</v>
      </c>
      <c r="F154" s="35" t="e">
        <f t="shared" si="7"/>
        <v>#N/A</v>
      </c>
      <c r="G154" t="str">
        <f>IF((ISERROR((VLOOKUP(B154,Calculation!C$2:C$368,1,FALSE)))),"not entered","")</f>
        <v/>
      </c>
    </row>
    <row r="155" spans="2:7">
      <c r="B155" s="34" t="s">
        <v>8</v>
      </c>
      <c r="C155" s="56" t="str">
        <f t="shared" si="8"/>
        <v xml:space="preserve"> </v>
      </c>
      <c r="D155" s="56" t="str">
        <f t="shared" si="6"/>
        <v xml:space="preserve"> </v>
      </c>
      <c r="E155" s="110">
        <v>1.1574074074074073E-5</v>
      </c>
      <c r="F155" s="35" t="e">
        <f t="shared" si="7"/>
        <v>#N/A</v>
      </c>
      <c r="G155" t="str">
        <f>IF((ISERROR((VLOOKUP(B155,Calculation!C$2:C$368,1,FALSE)))),"not entered","")</f>
        <v/>
      </c>
    </row>
    <row r="156" spans="2:7">
      <c r="B156" s="34" t="s">
        <v>8</v>
      </c>
      <c r="C156" s="56" t="str">
        <f t="shared" si="8"/>
        <v xml:space="preserve"> </v>
      </c>
      <c r="D156" s="56" t="str">
        <f t="shared" si="6"/>
        <v xml:space="preserve"> </v>
      </c>
      <c r="E156" s="110">
        <v>1.1574074074074073E-5</v>
      </c>
      <c r="F156" s="35" t="e">
        <f t="shared" si="7"/>
        <v>#N/A</v>
      </c>
      <c r="G156" t="str">
        <f>IF((ISERROR((VLOOKUP(B156,Calculation!C$2:C$368,1,FALSE)))),"not entered","")</f>
        <v/>
      </c>
    </row>
    <row r="157" spans="2:7">
      <c r="B157" s="34" t="s">
        <v>8</v>
      </c>
      <c r="C157" s="56" t="str">
        <f t="shared" si="8"/>
        <v xml:space="preserve"> </v>
      </c>
      <c r="D157" s="56" t="str">
        <f t="shared" si="6"/>
        <v xml:space="preserve"> </v>
      </c>
      <c r="E157" s="110">
        <v>1.1574074074074073E-5</v>
      </c>
      <c r="F157" s="35" t="e">
        <f t="shared" si="7"/>
        <v>#N/A</v>
      </c>
      <c r="G157" t="str">
        <f>IF((ISERROR((VLOOKUP(B157,Calculation!C$2:C$368,1,FALSE)))),"not entered","")</f>
        <v/>
      </c>
    </row>
    <row r="158" spans="2:7">
      <c r="B158" s="34" t="s">
        <v>8</v>
      </c>
      <c r="C158" s="56" t="str">
        <f t="shared" si="8"/>
        <v xml:space="preserve"> </v>
      </c>
      <c r="D158" s="56" t="str">
        <f t="shared" si="6"/>
        <v xml:space="preserve"> </v>
      </c>
      <c r="E158" s="110">
        <v>1.1574074074074073E-5</v>
      </c>
      <c r="F158" s="35" t="e">
        <f t="shared" si="7"/>
        <v>#N/A</v>
      </c>
      <c r="G158" t="str">
        <f>IF((ISERROR((VLOOKUP(B158,Calculation!C$2:C$368,1,FALSE)))),"not entered","")</f>
        <v/>
      </c>
    </row>
    <row r="159" spans="2:7">
      <c r="B159" s="34" t="s">
        <v>8</v>
      </c>
      <c r="C159" s="56" t="str">
        <f t="shared" si="8"/>
        <v xml:space="preserve"> </v>
      </c>
      <c r="D159" s="56" t="str">
        <f t="shared" si="6"/>
        <v xml:space="preserve"> </v>
      </c>
      <c r="E159" s="110">
        <v>1.1574074074074073E-5</v>
      </c>
      <c r="F159" s="35" t="e">
        <f t="shared" si="7"/>
        <v>#N/A</v>
      </c>
      <c r="G159" t="str">
        <f>IF((ISERROR((VLOOKUP(B159,Calculation!C$2:C$368,1,FALSE)))),"not entered","")</f>
        <v/>
      </c>
    </row>
    <row r="160" spans="2:7">
      <c r="B160" s="34" t="s">
        <v>8</v>
      </c>
      <c r="C160" s="56" t="str">
        <f t="shared" si="8"/>
        <v xml:space="preserve"> </v>
      </c>
      <c r="D160" s="56" t="str">
        <f t="shared" si="6"/>
        <v xml:space="preserve"> </v>
      </c>
      <c r="E160" s="110">
        <v>1.1574074074074073E-5</v>
      </c>
      <c r="F160" s="35" t="e">
        <f t="shared" si="7"/>
        <v>#N/A</v>
      </c>
      <c r="G160" t="str">
        <f>IF((ISERROR((VLOOKUP(B160,Calculation!C$2:C$368,1,FALSE)))),"not entered","")</f>
        <v/>
      </c>
    </row>
    <row r="161" spans="2:7">
      <c r="B161" s="34" t="s">
        <v>8</v>
      </c>
      <c r="C161" s="56" t="str">
        <f t="shared" si="8"/>
        <v xml:space="preserve"> </v>
      </c>
      <c r="D161" s="56" t="str">
        <f t="shared" si="6"/>
        <v xml:space="preserve"> </v>
      </c>
      <c r="E161" s="110">
        <v>1.1574074074074073E-5</v>
      </c>
      <c r="F161" s="35" t="e">
        <f t="shared" si="7"/>
        <v>#N/A</v>
      </c>
      <c r="G161" t="str">
        <f>IF((ISERROR((VLOOKUP(B161,Calculation!C$2:C$368,1,FALSE)))),"not entered","")</f>
        <v/>
      </c>
    </row>
    <row r="162" spans="2:7">
      <c r="B162" s="34" t="s">
        <v>8</v>
      </c>
      <c r="C162" s="56" t="str">
        <f t="shared" si="8"/>
        <v xml:space="preserve"> </v>
      </c>
      <c r="D162" s="56" t="str">
        <f t="shared" si="6"/>
        <v xml:space="preserve"> </v>
      </c>
      <c r="E162" s="110">
        <v>1.1574074074074073E-5</v>
      </c>
      <c r="F162" s="35" t="e">
        <f t="shared" si="7"/>
        <v>#N/A</v>
      </c>
      <c r="G162" t="str">
        <f>IF((ISERROR((VLOOKUP(B162,Calculation!C$2:C$368,1,FALSE)))),"not entered","")</f>
        <v/>
      </c>
    </row>
    <row r="163" spans="2:7">
      <c r="B163" s="34" t="s">
        <v>8</v>
      </c>
      <c r="C163" s="56" t="str">
        <f t="shared" si="8"/>
        <v xml:space="preserve"> </v>
      </c>
      <c r="D163" s="56" t="str">
        <f t="shared" si="6"/>
        <v xml:space="preserve"> </v>
      </c>
      <c r="E163" s="110">
        <v>1.1574074074074073E-5</v>
      </c>
      <c r="F163" s="35" t="e">
        <f t="shared" si="7"/>
        <v>#N/A</v>
      </c>
      <c r="G163" t="str">
        <f>IF((ISERROR((VLOOKUP(B163,Calculation!C$2:C$368,1,FALSE)))),"not entered","")</f>
        <v/>
      </c>
    </row>
    <row r="164" spans="2:7">
      <c r="B164" s="34" t="s">
        <v>8</v>
      </c>
      <c r="C164" s="56" t="str">
        <f t="shared" si="8"/>
        <v xml:space="preserve"> </v>
      </c>
      <c r="D164" s="56" t="str">
        <f t="shared" si="6"/>
        <v xml:space="preserve"> </v>
      </c>
      <c r="E164" s="110">
        <v>1.1574074074074073E-5</v>
      </c>
      <c r="F164" s="35" t="e">
        <f t="shared" si="7"/>
        <v>#N/A</v>
      </c>
      <c r="G164" t="str">
        <f>IF((ISERROR((VLOOKUP(B164,Calculation!C$2:C$368,1,FALSE)))),"not entered","")</f>
        <v/>
      </c>
    </row>
    <row r="165" spans="2:7">
      <c r="B165" s="34" t="s">
        <v>8</v>
      </c>
      <c r="C165" s="56" t="str">
        <f t="shared" si="8"/>
        <v xml:space="preserve"> </v>
      </c>
      <c r="D165" s="56" t="str">
        <f t="shared" si="6"/>
        <v xml:space="preserve"> </v>
      </c>
      <c r="E165" s="110">
        <v>1.1574074074074073E-5</v>
      </c>
      <c r="F165" s="35" t="e">
        <f t="shared" si="7"/>
        <v>#N/A</v>
      </c>
      <c r="G165" t="str">
        <f>IF((ISERROR((VLOOKUP(B165,Calculation!C$2:C$368,1,FALSE)))),"not entered","")</f>
        <v/>
      </c>
    </row>
    <row r="166" spans="2:7">
      <c r="B166" s="34" t="s">
        <v>8</v>
      </c>
      <c r="C166" s="56" t="str">
        <f t="shared" si="8"/>
        <v xml:space="preserve"> </v>
      </c>
      <c r="D166" s="56" t="str">
        <f t="shared" si="6"/>
        <v xml:space="preserve"> </v>
      </c>
      <c r="E166" s="110">
        <v>1.1574074074074073E-5</v>
      </c>
      <c r="F166" s="35" t="e">
        <f t="shared" si="7"/>
        <v>#N/A</v>
      </c>
      <c r="G166" t="str">
        <f>IF((ISERROR((VLOOKUP(B166,Calculation!C$2:C$368,1,FALSE)))),"not entered","")</f>
        <v/>
      </c>
    </row>
    <row r="167" spans="2:7">
      <c r="B167" s="34" t="s">
        <v>8</v>
      </c>
      <c r="C167" s="56" t="str">
        <f t="shared" si="8"/>
        <v xml:space="preserve"> </v>
      </c>
      <c r="D167" s="56" t="str">
        <f t="shared" si="6"/>
        <v xml:space="preserve"> </v>
      </c>
      <c r="E167" s="110">
        <v>1.1574074074074073E-5</v>
      </c>
      <c r="F167" s="35" t="e">
        <f t="shared" si="7"/>
        <v>#N/A</v>
      </c>
      <c r="G167" t="str">
        <f>IF((ISERROR((VLOOKUP(B167,Calculation!C$2:C$368,1,FALSE)))),"not entered","")</f>
        <v/>
      </c>
    </row>
    <row r="168" spans="2:7">
      <c r="B168" s="34" t="s">
        <v>8</v>
      </c>
      <c r="C168" s="56" t="str">
        <f t="shared" si="8"/>
        <v xml:space="preserve"> </v>
      </c>
      <c r="D168" s="56" t="str">
        <f t="shared" si="6"/>
        <v xml:space="preserve"> </v>
      </c>
      <c r="E168" s="110">
        <v>1.1574074074074073E-5</v>
      </c>
      <c r="F168" s="35" t="e">
        <f t="shared" si="7"/>
        <v>#N/A</v>
      </c>
      <c r="G168" t="str">
        <f>IF((ISERROR((VLOOKUP(B168,Calculation!C$2:C$368,1,FALSE)))),"not entered","")</f>
        <v/>
      </c>
    </row>
    <row r="169" spans="2:7">
      <c r="B169" s="34" t="s">
        <v>8</v>
      </c>
      <c r="C169" s="56" t="str">
        <f t="shared" si="8"/>
        <v xml:space="preserve"> </v>
      </c>
      <c r="D169" s="56" t="str">
        <f t="shared" si="6"/>
        <v xml:space="preserve"> </v>
      </c>
      <c r="E169" s="110">
        <v>1.1574074074074073E-5</v>
      </c>
      <c r="F169" s="35" t="e">
        <f t="shared" si="7"/>
        <v>#N/A</v>
      </c>
      <c r="G169" t="str">
        <f>IF((ISERROR((VLOOKUP(B169,Calculation!C$2:C$368,1,FALSE)))),"not entered","")</f>
        <v/>
      </c>
    </row>
    <row r="170" spans="2:7">
      <c r="B170" s="34" t="s">
        <v>8</v>
      </c>
      <c r="C170" s="56" t="str">
        <f t="shared" si="8"/>
        <v xml:space="preserve"> </v>
      </c>
      <c r="D170" s="56" t="str">
        <f t="shared" si="6"/>
        <v xml:space="preserve"> </v>
      </c>
      <c r="E170" s="110">
        <v>1.1574074074074073E-5</v>
      </c>
      <c r="F170" s="35" t="e">
        <f t="shared" si="7"/>
        <v>#N/A</v>
      </c>
      <c r="G170" t="str">
        <f>IF((ISERROR((VLOOKUP(B170,Calculation!C$2:C$368,1,FALSE)))),"not entered","")</f>
        <v/>
      </c>
    </row>
    <row r="171" spans="2:7">
      <c r="B171" s="34" t="s">
        <v>8</v>
      </c>
      <c r="C171" s="56" t="str">
        <f t="shared" si="8"/>
        <v xml:space="preserve"> </v>
      </c>
      <c r="D171" s="56" t="str">
        <f t="shared" si="6"/>
        <v xml:space="preserve"> </v>
      </c>
      <c r="E171" s="110">
        <v>1.1574074074074073E-5</v>
      </c>
      <c r="F171" s="35" t="e">
        <f t="shared" si="7"/>
        <v>#N/A</v>
      </c>
      <c r="G171" t="str">
        <f>IF((ISERROR((VLOOKUP(B171,Calculation!C$2:C$368,1,FALSE)))),"not entered","")</f>
        <v/>
      </c>
    </row>
    <row r="172" spans="2:7">
      <c r="B172" s="34" t="s">
        <v>8</v>
      </c>
      <c r="C172" s="56" t="str">
        <f t="shared" si="8"/>
        <v xml:space="preserve"> </v>
      </c>
      <c r="D172" s="56" t="str">
        <f t="shared" si="6"/>
        <v xml:space="preserve"> </v>
      </c>
      <c r="E172" s="110">
        <v>1.1574074074074073E-5</v>
      </c>
      <c r="F172" s="35" t="e">
        <f t="shared" si="7"/>
        <v>#N/A</v>
      </c>
      <c r="G172" t="str">
        <f>IF((ISERROR((VLOOKUP(B172,Calculation!C$2:C$368,1,FALSE)))),"not entered","")</f>
        <v/>
      </c>
    </row>
    <row r="173" spans="2:7">
      <c r="B173" s="34" t="s">
        <v>8</v>
      </c>
      <c r="C173" s="56" t="str">
        <f t="shared" si="8"/>
        <v xml:space="preserve"> </v>
      </c>
      <c r="D173" s="56" t="str">
        <f t="shared" si="6"/>
        <v xml:space="preserve"> </v>
      </c>
      <c r="E173" s="110">
        <v>1.1574074074074073E-5</v>
      </c>
      <c r="F173" s="35" t="e">
        <f t="shared" si="7"/>
        <v>#N/A</v>
      </c>
      <c r="G173" t="str">
        <f>IF((ISERROR((VLOOKUP(B173,Calculation!C$2:C$368,1,FALSE)))),"not entered","")</f>
        <v/>
      </c>
    </row>
    <row r="174" spans="2:7">
      <c r="B174" s="34" t="s">
        <v>8</v>
      </c>
      <c r="C174" s="56" t="str">
        <f t="shared" si="8"/>
        <v xml:space="preserve"> </v>
      </c>
      <c r="D174" s="56" t="str">
        <f t="shared" si="6"/>
        <v xml:space="preserve"> </v>
      </c>
      <c r="E174" s="110">
        <v>1.1574074074074073E-5</v>
      </c>
      <c r="F174" s="35" t="e">
        <f t="shared" si="7"/>
        <v>#N/A</v>
      </c>
      <c r="G174" t="str">
        <f>IF((ISERROR((VLOOKUP(B174,Calculation!C$2:C$368,1,FALSE)))),"not entered","")</f>
        <v/>
      </c>
    </row>
    <row r="175" spans="2:7">
      <c r="B175" s="34" t="s">
        <v>8</v>
      </c>
      <c r="C175" s="56" t="str">
        <f t="shared" si="8"/>
        <v xml:space="preserve"> </v>
      </c>
      <c r="D175" s="56" t="str">
        <f t="shared" si="6"/>
        <v xml:space="preserve"> </v>
      </c>
      <c r="E175" s="110">
        <v>1.1574074074074073E-5</v>
      </c>
      <c r="F175" s="35" t="e">
        <f t="shared" si="7"/>
        <v>#N/A</v>
      </c>
      <c r="G175" t="str">
        <f>IF((ISERROR((VLOOKUP(B175,Calculation!C$2:C$368,1,FALSE)))),"not entered","")</f>
        <v/>
      </c>
    </row>
    <row r="176" spans="2:7">
      <c r="B176" s="34" t="s">
        <v>8</v>
      </c>
      <c r="C176" s="56" t="str">
        <f t="shared" si="8"/>
        <v xml:space="preserve"> </v>
      </c>
      <c r="D176" s="56" t="str">
        <f t="shared" si="6"/>
        <v xml:space="preserve"> </v>
      </c>
      <c r="E176" s="110">
        <v>1.1574074074074073E-5</v>
      </c>
      <c r="F176" s="35" t="e">
        <f t="shared" si="7"/>
        <v>#N/A</v>
      </c>
      <c r="G176" t="str">
        <f>IF((ISERROR((VLOOKUP(B176,Calculation!C$2:C$368,1,FALSE)))),"not entered","")</f>
        <v/>
      </c>
    </row>
    <row r="177" spans="2:7">
      <c r="B177" s="34" t="s">
        <v>8</v>
      </c>
      <c r="C177" s="56" t="str">
        <f t="shared" si="8"/>
        <v xml:space="preserve"> </v>
      </c>
      <c r="D177" s="56" t="str">
        <f t="shared" si="6"/>
        <v xml:space="preserve"> </v>
      </c>
      <c r="E177" s="110">
        <v>1.1574074074074073E-5</v>
      </c>
      <c r="F177" s="35" t="e">
        <f t="shared" si="7"/>
        <v>#N/A</v>
      </c>
      <c r="G177" t="str">
        <f>IF((ISERROR((VLOOKUP(B177,Calculation!C$2:C$368,1,FALSE)))),"not entered","")</f>
        <v/>
      </c>
    </row>
    <row r="178" spans="2:7">
      <c r="B178" s="34" t="s">
        <v>8</v>
      </c>
      <c r="C178" s="56" t="str">
        <f t="shared" si="8"/>
        <v xml:space="preserve"> </v>
      </c>
      <c r="D178" s="56" t="str">
        <f t="shared" si="6"/>
        <v xml:space="preserve"> </v>
      </c>
      <c r="E178" s="110">
        <v>1.1574074074074073E-5</v>
      </c>
      <c r="F178" s="35" t="e">
        <f t="shared" si="7"/>
        <v>#N/A</v>
      </c>
      <c r="G178" t="str">
        <f>IF((ISERROR((VLOOKUP(B178,Calculation!C$2:C$368,1,FALSE)))),"not entered","")</f>
        <v/>
      </c>
    </row>
    <row r="179" spans="2:7">
      <c r="B179" s="34" t="s">
        <v>8</v>
      </c>
      <c r="C179" s="56" t="str">
        <f t="shared" si="8"/>
        <v xml:space="preserve"> </v>
      </c>
      <c r="D179" s="56" t="str">
        <f t="shared" si="6"/>
        <v xml:space="preserve"> </v>
      </c>
      <c r="E179" s="110">
        <v>1.1574074074074073E-5</v>
      </c>
      <c r="F179" s="35" t="e">
        <f t="shared" si="7"/>
        <v>#N/A</v>
      </c>
      <c r="G179" t="str">
        <f>IF((ISERROR((VLOOKUP(B179,Calculation!C$2:C$368,1,FALSE)))),"not entered","")</f>
        <v/>
      </c>
    </row>
    <row r="180" spans="2:7">
      <c r="B180" s="34" t="s">
        <v>8</v>
      </c>
      <c r="C180" s="56" t="str">
        <f t="shared" si="8"/>
        <v xml:space="preserve"> </v>
      </c>
      <c r="D180" s="56" t="str">
        <f t="shared" si="6"/>
        <v xml:space="preserve"> </v>
      </c>
      <c r="E180" s="110">
        <v>1.1574074074074073E-5</v>
      </c>
      <c r="F180" s="35" t="e">
        <f t="shared" si="7"/>
        <v>#N/A</v>
      </c>
      <c r="G180" t="str">
        <f>IF((ISERROR((VLOOKUP(B180,Calculation!C$2:C$368,1,FALSE)))),"not entered","")</f>
        <v/>
      </c>
    </row>
    <row r="181" spans="2:7">
      <c r="B181" s="34" t="s">
        <v>8</v>
      </c>
      <c r="C181" s="56" t="str">
        <f t="shared" si="8"/>
        <v xml:space="preserve"> </v>
      </c>
      <c r="D181" s="56" t="str">
        <f t="shared" si="6"/>
        <v xml:space="preserve"> </v>
      </c>
      <c r="E181" s="110">
        <v>1.1574074074074073E-5</v>
      </c>
      <c r="F181" s="35" t="e">
        <f t="shared" si="7"/>
        <v>#N/A</v>
      </c>
      <c r="G181" t="str">
        <f>IF((ISERROR((VLOOKUP(B181,Calculation!C$2:C$368,1,FALSE)))),"not entered","")</f>
        <v/>
      </c>
    </row>
    <row r="182" spans="2:7">
      <c r="B182" s="34" t="s">
        <v>8</v>
      </c>
      <c r="C182" s="56" t="str">
        <f t="shared" si="8"/>
        <v xml:space="preserve"> </v>
      </c>
      <c r="D182" s="56" t="str">
        <f t="shared" si="6"/>
        <v xml:space="preserve"> </v>
      </c>
      <c r="E182" s="110">
        <v>1.1574074074074073E-5</v>
      </c>
      <c r="F182" s="35" t="e">
        <f t="shared" si="7"/>
        <v>#N/A</v>
      </c>
      <c r="G182" t="str">
        <f>IF((ISERROR((VLOOKUP(B182,Calculation!C$2:C$368,1,FALSE)))),"not entered","")</f>
        <v/>
      </c>
    </row>
    <row r="183" spans="2:7">
      <c r="B183" s="34" t="s">
        <v>8</v>
      </c>
      <c r="C183" s="56" t="str">
        <f t="shared" si="8"/>
        <v xml:space="preserve"> </v>
      </c>
      <c r="D183" s="56" t="str">
        <f t="shared" si="6"/>
        <v xml:space="preserve"> </v>
      </c>
      <c r="E183" s="110">
        <v>1.1574074074074073E-5</v>
      </c>
      <c r="F183" s="35" t="e">
        <f t="shared" si="7"/>
        <v>#N/A</v>
      </c>
      <c r="G183" t="str">
        <f>IF((ISERROR((VLOOKUP(B183,Calculation!C$2:C$368,1,FALSE)))),"not entered","")</f>
        <v/>
      </c>
    </row>
    <row r="184" spans="2:7">
      <c r="B184" s="34" t="s">
        <v>8</v>
      </c>
      <c r="C184" s="56" t="str">
        <f t="shared" si="8"/>
        <v xml:space="preserve"> </v>
      </c>
      <c r="D184" s="56" t="str">
        <f t="shared" si="6"/>
        <v xml:space="preserve"> </v>
      </c>
      <c r="E184" s="110">
        <v>1.1574074074074073E-5</v>
      </c>
      <c r="F184" s="35" t="e">
        <f t="shared" si="7"/>
        <v>#N/A</v>
      </c>
      <c r="G184" t="str">
        <f>IF((ISERROR((VLOOKUP(B184,Calculation!C$2:C$368,1,FALSE)))),"not entered","")</f>
        <v/>
      </c>
    </row>
    <row r="185" spans="2:7">
      <c r="B185" s="34" t="s">
        <v>8</v>
      </c>
      <c r="C185" s="56" t="str">
        <f t="shared" si="8"/>
        <v xml:space="preserve"> </v>
      </c>
      <c r="D185" s="56" t="str">
        <f t="shared" si="6"/>
        <v xml:space="preserve"> </v>
      </c>
      <c r="E185" s="110">
        <v>1.1574074074074073E-5</v>
      </c>
      <c r="F185" s="35" t="e">
        <f t="shared" si="7"/>
        <v>#N/A</v>
      </c>
      <c r="G185" t="str">
        <f>IF((ISERROR((VLOOKUP(B185,Calculation!C$2:C$368,1,FALSE)))),"not entered","")</f>
        <v/>
      </c>
    </row>
    <row r="186" spans="2:7">
      <c r="B186" s="34" t="s">
        <v>8</v>
      </c>
      <c r="C186" s="56" t="str">
        <f t="shared" si="8"/>
        <v xml:space="preserve"> </v>
      </c>
      <c r="D186" s="56" t="str">
        <f t="shared" si="6"/>
        <v xml:space="preserve"> </v>
      </c>
      <c r="E186" s="110">
        <v>1.1574074074074073E-5</v>
      </c>
      <c r="F186" s="35" t="e">
        <f t="shared" si="7"/>
        <v>#N/A</v>
      </c>
      <c r="G186" t="str">
        <f>IF((ISERROR((VLOOKUP(B186,Calculation!C$2:C$368,1,FALSE)))),"not entered","")</f>
        <v/>
      </c>
    </row>
    <row r="187" spans="2:7">
      <c r="B187" s="34" t="s">
        <v>8</v>
      </c>
      <c r="C187" s="56" t="str">
        <f t="shared" si="8"/>
        <v xml:space="preserve"> </v>
      </c>
      <c r="D187" s="56" t="str">
        <f t="shared" si="6"/>
        <v xml:space="preserve"> </v>
      </c>
      <c r="E187" s="110">
        <v>1.1574074074074073E-5</v>
      </c>
      <c r="F187" s="35" t="e">
        <f t="shared" si="7"/>
        <v>#N/A</v>
      </c>
      <c r="G187" t="str">
        <f>IF((ISERROR((VLOOKUP(B187,Calculation!C$2:C$368,1,FALSE)))),"not entered","")</f>
        <v/>
      </c>
    </row>
    <row r="188" spans="2:7">
      <c r="B188" s="34" t="s">
        <v>8</v>
      </c>
      <c r="C188" s="56" t="str">
        <f t="shared" si="8"/>
        <v xml:space="preserve"> </v>
      </c>
      <c r="D188" s="56" t="str">
        <f t="shared" si="6"/>
        <v xml:space="preserve"> </v>
      </c>
      <c r="E188" s="110">
        <v>1.1574074074074073E-5</v>
      </c>
      <c r="F188" s="35" t="e">
        <f t="shared" si="7"/>
        <v>#N/A</v>
      </c>
      <c r="G188" t="str">
        <f>IF((ISERROR((VLOOKUP(B188,Calculation!C$2:C$368,1,FALSE)))),"not entered","")</f>
        <v/>
      </c>
    </row>
    <row r="189" spans="2:7">
      <c r="B189" s="34" t="s">
        <v>8</v>
      </c>
      <c r="C189" s="56" t="str">
        <f t="shared" si="8"/>
        <v xml:space="preserve"> </v>
      </c>
      <c r="D189" s="56" t="str">
        <f t="shared" si="6"/>
        <v xml:space="preserve"> </v>
      </c>
      <c r="E189" s="110">
        <v>1.1574074074074073E-5</v>
      </c>
      <c r="F189" s="35" t="e">
        <f t="shared" si="7"/>
        <v>#N/A</v>
      </c>
      <c r="G189" t="str">
        <f>IF((ISERROR((VLOOKUP(B189,Calculation!C$2:C$368,1,FALSE)))),"not entered","")</f>
        <v/>
      </c>
    </row>
    <row r="190" spans="2:7">
      <c r="B190" s="34" t="s">
        <v>8</v>
      </c>
      <c r="C190" s="56" t="str">
        <f t="shared" si="8"/>
        <v xml:space="preserve"> </v>
      </c>
      <c r="D190" s="56" t="str">
        <f t="shared" si="6"/>
        <v xml:space="preserve"> </v>
      </c>
      <c r="E190" s="110">
        <v>1.1574074074074073E-5</v>
      </c>
      <c r="F190" s="35" t="e">
        <f t="shared" si="7"/>
        <v>#N/A</v>
      </c>
      <c r="G190" t="str">
        <f>IF((ISERROR((VLOOKUP(B190,Calculation!C$2:C$368,1,FALSE)))),"not entered","")</f>
        <v/>
      </c>
    </row>
    <row r="191" spans="2:7">
      <c r="B191" s="34" t="s">
        <v>8</v>
      </c>
      <c r="C191" s="56" t="str">
        <f t="shared" si="8"/>
        <v xml:space="preserve"> </v>
      </c>
      <c r="D191" s="56" t="str">
        <f t="shared" si="6"/>
        <v xml:space="preserve"> </v>
      </c>
      <c r="E191" s="110">
        <v>1.1574074074074073E-5</v>
      </c>
      <c r="F191" s="35" t="e">
        <f t="shared" si="7"/>
        <v>#N/A</v>
      </c>
      <c r="G191" t="str">
        <f>IF((ISERROR((VLOOKUP(B191,Calculation!C$2:C$368,1,FALSE)))),"not entered","")</f>
        <v/>
      </c>
    </row>
    <row r="192" spans="2:7">
      <c r="B192" s="34" t="s">
        <v>8</v>
      </c>
      <c r="C192" s="56" t="str">
        <f t="shared" si="8"/>
        <v xml:space="preserve"> </v>
      </c>
      <c r="D192" s="56" t="str">
        <f t="shared" si="6"/>
        <v xml:space="preserve"> </v>
      </c>
      <c r="E192" s="110">
        <v>1.1574074074074073E-5</v>
      </c>
      <c r="F192" s="35" t="e">
        <f t="shared" si="7"/>
        <v>#N/A</v>
      </c>
      <c r="G192" t="str">
        <f>IF((ISERROR((VLOOKUP(B192,Calculation!C$2:C$368,1,FALSE)))),"not entered","")</f>
        <v/>
      </c>
    </row>
    <row r="193" spans="2:7">
      <c r="B193" s="34" t="s">
        <v>8</v>
      </c>
      <c r="C193" s="56" t="str">
        <f t="shared" si="8"/>
        <v xml:space="preserve"> </v>
      </c>
      <c r="D193" s="56" t="str">
        <f t="shared" si="6"/>
        <v xml:space="preserve"> </v>
      </c>
      <c r="E193" s="110">
        <v>1.1574074074074073E-5</v>
      </c>
      <c r="F193" s="35" t="e">
        <f t="shared" si="7"/>
        <v>#N/A</v>
      </c>
      <c r="G193" t="str">
        <f>IF((ISERROR((VLOOKUP(B193,Calculation!C$2:C$368,1,FALSE)))),"not entered","")</f>
        <v/>
      </c>
    </row>
    <row r="194" spans="2:7">
      <c r="B194" s="34" t="s">
        <v>8</v>
      </c>
      <c r="C194" s="56" t="str">
        <f t="shared" si="8"/>
        <v xml:space="preserve"> </v>
      </c>
      <c r="D194" s="56" t="str">
        <f t="shared" si="6"/>
        <v xml:space="preserve"> </v>
      </c>
      <c r="E194" s="110">
        <v>1.1574074074074073E-5</v>
      </c>
      <c r="F194" s="35" t="e">
        <f t="shared" si="7"/>
        <v>#N/A</v>
      </c>
      <c r="G194" t="str">
        <f>IF((ISERROR((VLOOKUP(B194,Calculation!C$2:C$368,1,FALSE)))),"not entered","")</f>
        <v/>
      </c>
    </row>
    <row r="195" spans="2:7">
      <c r="B195" s="34" t="s">
        <v>8</v>
      </c>
      <c r="C195" s="56" t="str">
        <f t="shared" si="8"/>
        <v xml:space="preserve"> </v>
      </c>
      <c r="D195" s="56" t="str">
        <f t="shared" si="6"/>
        <v xml:space="preserve"> </v>
      </c>
      <c r="E195" s="110">
        <v>1.1574074074074073E-5</v>
      </c>
      <c r="F195" s="35" t="e">
        <f t="shared" si="7"/>
        <v>#N/A</v>
      </c>
      <c r="G195" t="str">
        <f>IF((ISERROR((VLOOKUP(B195,Calculation!C$2:C$368,1,FALSE)))),"not entered","")</f>
        <v/>
      </c>
    </row>
    <row r="196" spans="2:7">
      <c r="B196" s="34" t="s">
        <v>8</v>
      </c>
      <c r="C196" s="56" t="str">
        <f t="shared" si="8"/>
        <v xml:space="preserve"> </v>
      </c>
      <c r="D196" s="56" t="str">
        <f t="shared" si="6"/>
        <v xml:space="preserve"> </v>
      </c>
      <c r="E196" s="110">
        <v>1.1574074074074073E-5</v>
      </c>
      <c r="F196" s="35" t="e">
        <f t="shared" si="7"/>
        <v>#N/A</v>
      </c>
      <c r="G196" t="str">
        <f>IF((ISERROR((VLOOKUP(B196,Calculation!C$2:C$368,1,FALSE)))),"not entered","")</f>
        <v/>
      </c>
    </row>
    <row r="197" spans="2:7">
      <c r="B197" s="34" t="s">
        <v>8</v>
      </c>
      <c r="C197" s="56" t="str">
        <f t="shared" si="8"/>
        <v xml:space="preserve"> </v>
      </c>
      <c r="D197" s="56" t="str">
        <f t="shared" si="6"/>
        <v xml:space="preserve"> </v>
      </c>
      <c r="E197" s="110">
        <v>1.1574074074074073E-5</v>
      </c>
      <c r="F197" s="35" t="e">
        <f t="shared" si="7"/>
        <v>#N/A</v>
      </c>
      <c r="G197" t="str">
        <f>IF((ISERROR((VLOOKUP(B197,Calculation!C$2:C$368,1,FALSE)))),"not entered","")</f>
        <v/>
      </c>
    </row>
    <row r="198" spans="2:7">
      <c r="B198" s="34" t="s">
        <v>8</v>
      </c>
      <c r="C198" s="56" t="str">
        <f t="shared" si="8"/>
        <v xml:space="preserve"> </v>
      </c>
      <c r="D198" s="56" t="str">
        <f t="shared" ref="D198:D203" si="9">VLOOKUP(B198,name,2,FALSE)</f>
        <v xml:space="preserve"> </v>
      </c>
      <c r="E198" s="110">
        <v>1.1574074074074073E-5</v>
      </c>
      <c r="F198" s="35" t="e">
        <f t="shared" ref="F198:F203" si="10">(VLOOKUP(C198,C$4:E$5,3,FALSE))/(E198/10000)</f>
        <v>#N/A</v>
      </c>
      <c r="G198" t="str">
        <f>IF((ISERROR((VLOOKUP(B198,Calculation!C$2:C$368,1,FALSE)))),"not entered","")</f>
        <v/>
      </c>
    </row>
    <row r="199" spans="2:7">
      <c r="B199" s="34" t="s">
        <v>8</v>
      </c>
      <c r="C199" s="56" t="str">
        <f t="shared" si="8"/>
        <v xml:space="preserve"> </v>
      </c>
      <c r="D199" s="56" t="str">
        <f t="shared" si="9"/>
        <v xml:space="preserve"> </v>
      </c>
      <c r="E199" s="110">
        <v>1.1574074074074073E-5</v>
      </c>
      <c r="F199" s="35" t="e">
        <f t="shared" si="10"/>
        <v>#N/A</v>
      </c>
      <c r="G199" t="str">
        <f>IF((ISERROR((VLOOKUP(B199,Calculation!C$2:C$368,1,FALSE)))),"not entered","")</f>
        <v/>
      </c>
    </row>
    <row r="200" spans="2:7">
      <c r="B200" s="34" t="s">
        <v>8</v>
      </c>
      <c r="C200" s="56" t="str">
        <f t="shared" si="8"/>
        <v xml:space="preserve"> </v>
      </c>
      <c r="D200" s="56" t="str">
        <f t="shared" si="9"/>
        <v xml:space="preserve"> </v>
      </c>
      <c r="E200" s="110">
        <v>1.1574074074074073E-5</v>
      </c>
      <c r="F200" s="35" t="e">
        <f t="shared" si="10"/>
        <v>#N/A</v>
      </c>
      <c r="G200" t="str">
        <f>IF((ISERROR((VLOOKUP(B200,Calculation!C$2:C$368,1,FALSE)))),"not entered","")</f>
        <v/>
      </c>
    </row>
    <row r="201" spans="2:7">
      <c r="B201" s="34" t="s">
        <v>8</v>
      </c>
      <c r="C201" s="56" t="str">
        <f t="shared" si="8"/>
        <v xml:space="preserve"> </v>
      </c>
      <c r="D201" s="56" t="str">
        <f t="shared" si="9"/>
        <v xml:space="preserve"> </v>
      </c>
      <c r="E201" s="110">
        <v>1.1574074074074073E-5</v>
      </c>
      <c r="F201" s="35" t="e">
        <f t="shared" si="10"/>
        <v>#N/A</v>
      </c>
      <c r="G201" t="str">
        <f>IF((ISERROR((VLOOKUP(B201,Calculation!C$2:C$368,1,FALSE)))),"not entered","")</f>
        <v/>
      </c>
    </row>
    <row r="202" spans="2:7">
      <c r="B202" s="34" t="s">
        <v>8</v>
      </c>
      <c r="C202" s="56" t="str">
        <f t="shared" si="8"/>
        <v xml:space="preserve"> </v>
      </c>
      <c r="D202" s="56" t="str">
        <f t="shared" si="9"/>
        <v xml:space="preserve"> </v>
      </c>
      <c r="E202" s="110">
        <v>1.1574074074074073E-5</v>
      </c>
      <c r="F202" s="35" t="e">
        <f t="shared" si="10"/>
        <v>#N/A</v>
      </c>
      <c r="G202" t="str">
        <f>IF((ISERROR((VLOOKUP(B202,Calculation!C$2:C$368,1,FALSE)))),"not entered","")</f>
        <v/>
      </c>
    </row>
    <row r="203" spans="2:7">
      <c r="B203" s="34" t="s">
        <v>8</v>
      </c>
      <c r="C203" s="56" t="str">
        <f>VLOOKUP(B203,name,3,FALSE)</f>
        <v xml:space="preserve"> </v>
      </c>
      <c r="D203" s="56" t="str">
        <f t="shared" si="9"/>
        <v xml:space="preserve"> </v>
      </c>
      <c r="E203" s="110">
        <v>1.1574074074074073E-5</v>
      </c>
      <c r="F203" s="35" t="e">
        <f t="shared" si="10"/>
        <v>#N/A</v>
      </c>
      <c r="G203" t="str">
        <f>IF((ISERROR((VLOOKUP(B203,Calculation!C$2:C$368,1,FALSE)))),"not entered","")</f>
        <v/>
      </c>
    </row>
    <row r="204" spans="2:7" ht="13.5" thickBot="1">
      <c r="B204" s="36"/>
      <c r="C204" s="61"/>
      <c r="D204" s="61"/>
      <c r="E204" s="37"/>
      <c r="F204" s="38"/>
      <c r="G204" t="str">
        <f>IF((ISERROR((VLOOKUP(B204,Calculation!C$2:C$368,1,FALSE)))),"not entered","")</f>
        <v>not entered</v>
      </c>
    </row>
    <row r="205" spans="2:7" ht="13.5" thickBot="1">
      <c r="B205" s="36"/>
      <c r="C205" s="61"/>
      <c r="D205" s="61"/>
      <c r="E205" s="37"/>
      <c r="F205" s="38"/>
    </row>
  </sheetData>
  <phoneticPr fontId="2" type="noConversion"/>
  <conditionalFormatting sqref="G4:G205">
    <cfRule type="cellIs" dxfId="76" priority="3" stopIfTrue="1" operator="equal">
      <formula>#N/A</formula>
    </cfRule>
  </conditionalFormatting>
  <conditionalFormatting sqref="B1:B3 B205:B65536">
    <cfRule type="cellIs" dxfId="75" priority="4" stopIfTrue="1" operator="equal">
      <formula>"x"</formula>
    </cfRule>
  </conditionalFormatting>
  <conditionalFormatting sqref="B4:B5 B7:B204">
    <cfRule type="cellIs" dxfId="74" priority="2" stopIfTrue="1" operator="equal">
      <formula>"x"</formula>
    </cfRule>
  </conditionalFormatting>
  <conditionalFormatting sqref="B6">
    <cfRule type="cellIs" dxfId="73" priority="1" stopIfTrue="1" operator="equal">
      <formula>"x"</formula>
    </cfRule>
  </conditionalFormatting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B2:G204"/>
  <sheetViews>
    <sheetView workbookViewId="0">
      <selection activeCell="B2" sqref="B2"/>
    </sheetView>
  </sheetViews>
  <sheetFormatPr defaultRowHeight="12.75"/>
  <cols>
    <col min="1" max="1" width="1.42578125" customWidth="1"/>
    <col min="2" max="2" width="20" style="30" customWidth="1"/>
    <col min="3" max="3" width="7.140625" style="57" bestFit="1" customWidth="1"/>
    <col min="4" max="4" width="27.7109375" style="57" bestFit="1" customWidth="1"/>
    <col min="5" max="5" width="8.140625" style="31" bestFit="1" customWidth="1"/>
    <col min="6" max="6" width="8.5703125" style="32" bestFit="1" customWidth="1"/>
  </cols>
  <sheetData>
    <row r="2" spans="2:7" ht="15.75">
      <c r="B2" s="48" t="str">
        <f>Races!A6</f>
        <v>Holmwood House</v>
      </c>
    </row>
    <row r="3" spans="2:7" ht="13.5" thickBot="1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>
      <c r="B4" s="120" t="s">
        <v>69</v>
      </c>
      <c r="C4" s="121" t="s">
        <v>73</v>
      </c>
      <c r="D4" s="121"/>
      <c r="E4" s="122">
        <v>2.0428240740741E-2</v>
      </c>
      <c r="F4" s="123"/>
      <c r="G4" t="str">
        <f>IF((ISERROR((VLOOKUP(B4,Calculation!C$2:C$368,1,FALSE)))),"not entered","")</f>
        <v/>
      </c>
    </row>
    <row r="5" spans="2:7">
      <c r="B5" s="124" t="s">
        <v>69</v>
      </c>
      <c r="C5" s="125" t="s">
        <v>74</v>
      </c>
      <c r="D5" s="125"/>
      <c r="E5" s="126">
        <v>1.8599537037037001E-2</v>
      </c>
      <c r="F5" s="127"/>
      <c r="G5" t="str">
        <f>IF((ISERROR((VLOOKUP(B5,Calculation!C$2:C$368,1,FALSE)))),"not entered","")</f>
        <v/>
      </c>
    </row>
    <row r="6" spans="2:7">
      <c r="B6" s="124" t="s">
        <v>100</v>
      </c>
      <c r="C6" s="128" t="str">
        <f>VLOOKUP(B6,name,3,FALSE)</f>
        <v>Female</v>
      </c>
      <c r="D6" s="128" t="str">
        <f t="shared" ref="D6:D69" si="0">VLOOKUP(B6,name,2,FALSE)</f>
        <v>City of Norwich triathlon club</v>
      </c>
      <c r="E6" s="126">
        <v>2.0428240740741E-2</v>
      </c>
      <c r="F6" s="127">
        <f t="shared" ref="F6:F69" si="1">(VLOOKUP(C6,C$4:E$5,3,FALSE))/(E6/10000)</f>
        <v>10000</v>
      </c>
      <c r="G6" t="str">
        <f>IF((ISERROR((VLOOKUP(B6,Calculation!C$2:C$368,1,FALSE)))),"not entered","")</f>
        <v/>
      </c>
    </row>
    <row r="7" spans="2:7">
      <c r="B7" s="124" t="s">
        <v>136</v>
      </c>
      <c r="C7" s="128" t="str">
        <f>VLOOKUP(B7,name,3,FALSE)</f>
        <v>Female</v>
      </c>
      <c r="D7" s="128" t="str">
        <f t="shared" si="0"/>
        <v>Tri Sport Epping</v>
      </c>
      <c r="E7" s="126">
        <v>2.1504629629630002E-2</v>
      </c>
      <c r="F7" s="127">
        <f t="shared" si="1"/>
        <v>9499.4617868675559</v>
      </c>
      <c r="G7" t="str">
        <f>IF((ISERROR((VLOOKUP(B7,Calculation!C$2:C$368,1,FALSE)))),"not entered","")</f>
        <v/>
      </c>
    </row>
    <row r="8" spans="2:7">
      <c r="B8" s="124" t="s">
        <v>149</v>
      </c>
      <c r="C8" s="128" t="s">
        <v>73</v>
      </c>
      <c r="D8" s="128" t="s">
        <v>124</v>
      </c>
      <c r="E8" s="126">
        <v>2.1562499999999998E-2</v>
      </c>
      <c r="F8" s="127">
        <f>(VLOOKUP(C8,C$4:E$5,3,FALSE))/(E8/10000)</f>
        <v>9473.9667203436529</v>
      </c>
      <c r="G8" t="str">
        <f>IF((ISERROR((VLOOKUP(B8,Calculation!C$2:C$368,1,FALSE)))),"not entered","")</f>
        <v/>
      </c>
    </row>
    <row r="9" spans="2:7">
      <c r="B9" s="124" t="s">
        <v>101</v>
      </c>
      <c r="C9" s="128" t="str">
        <f>VLOOKUP(B9,name,3,FALSE)</f>
        <v>Female</v>
      </c>
      <c r="D9" s="128" t="str">
        <f t="shared" si="0"/>
        <v>Ipswich Triathlon Club</v>
      </c>
      <c r="E9" s="126">
        <v>2.1736111111111001E-2</v>
      </c>
      <c r="F9" s="127">
        <f t="shared" si="1"/>
        <v>9398.2960596380799</v>
      </c>
      <c r="G9" t="str">
        <f>IF((ISERROR((VLOOKUP(B9,Calculation!C$2:C$368,1,FALSE)))),"not entered","")</f>
        <v/>
      </c>
    </row>
    <row r="10" spans="2:7">
      <c r="B10" s="124" t="s">
        <v>150</v>
      </c>
      <c r="C10" s="128" t="s">
        <v>73</v>
      </c>
      <c r="D10" s="128" t="s">
        <v>130</v>
      </c>
      <c r="E10" s="126">
        <v>2.2789351851852001E-2</v>
      </c>
      <c r="F10" s="127">
        <f t="shared" si="1"/>
        <v>8963.9410868461691</v>
      </c>
      <c r="G10" t="str">
        <f>IF((ISERROR((VLOOKUP(B10,Calculation!C$2:C$368,1,FALSE)))),"not entered","")</f>
        <v/>
      </c>
    </row>
    <row r="11" spans="2:7">
      <c r="B11" s="124" t="s">
        <v>102</v>
      </c>
      <c r="C11" s="128" t="str">
        <f t="shared" ref="C11:C74" si="2">VLOOKUP(B11,name,3,FALSE)</f>
        <v>Female</v>
      </c>
      <c r="D11" s="128" t="str">
        <f t="shared" si="0"/>
        <v>Discovery Tri Club</v>
      </c>
      <c r="E11" s="126">
        <v>2.3310185185185E-2</v>
      </c>
      <c r="F11" s="127">
        <f t="shared" si="1"/>
        <v>8763.6544190667155</v>
      </c>
      <c r="G11" t="str">
        <f>IF((ISERROR((VLOOKUP(B11,Calculation!C$2:C$368,1,FALSE)))),"not entered","")</f>
        <v/>
      </c>
    </row>
    <row r="12" spans="2:7">
      <c r="B12" s="124" t="s">
        <v>104</v>
      </c>
      <c r="C12" s="128" t="str">
        <f t="shared" si="2"/>
        <v>Female</v>
      </c>
      <c r="D12" s="128" t="str">
        <f t="shared" si="0"/>
        <v>Discovery Tri</v>
      </c>
      <c r="E12" s="126">
        <v>2.3460648148148001E-2</v>
      </c>
      <c r="F12" s="127">
        <f t="shared" si="1"/>
        <v>8707.4494326592667</v>
      </c>
      <c r="G12" t="str">
        <f>IF((ISERROR((VLOOKUP(B12,Calculation!C$2:C$368,1,FALSE)))),"not entered","")</f>
        <v/>
      </c>
    </row>
    <row r="13" spans="2:7">
      <c r="B13" s="124" t="s">
        <v>103</v>
      </c>
      <c r="C13" s="128" t="str">
        <f t="shared" si="2"/>
        <v>Female</v>
      </c>
      <c r="D13" s="128" t="str">
        <f t="shared" si="0"/>
        <v>East Essex Tri</v>
      </c>
      <c r="E13" s="126">
        <v>2.4745370370370001E-2</v>
      </c>
      <c r="F13" s="127">
        <f t="shared" si="1"/>
        <v>8255.3788587467188</v>
      </c>
      <c r="G13" t="str">
        <f>IF((ISERROR((VLOOKUP(B13,Calculation!C$2:C$368,1,FALSE)))),"not entered","")</f>
        <v/>
      </c>
    </row>
    <row r="14" spans="2:7">
      <c r="B14" s="124" t="s">
        <v>106</v>
      </c>
      <c r="C14" s="128" t="str">
        <f t="shared" si="2"/>
        <v>Female</v>
      </c>
      <c r="D14" s="128" t="str">
        <f t="shared" si="0"/>
        <v>Discovery Tri</v>
      </c>
      <c r="E14" s="126">
        <v>2.4988425925926001E-2</v>
      </c>
      <c r="F14" s="127">
        <f t="shared" si="1"/>
        <v>8175.0810560445443</v>
      </c>
      <c r="G14" t="str">
        <f>IF((ISERROR((VLOOKUP(B14,Calculation!C$2:C$368,1,FALSE)))),"not entered","")</f>
        <v/>
      </c>
    </row>
    <row r="15" spans="2:7">
      <c r="B15" s="124" t="s">
        <v>151</v>
      </c>
      <c r="C15" s="128" t="s">
        <v>73</v>
      </c>
      <c r="D15" s="128" t="s">
        <v>154</v>
      </c>
      <c r="E15" s="126">
        <v>2.7962962962962998E-2</v>
      </c>
      <c r="F15" s="127">
        <f t="shared" si="1"/>
        <v>7305.4635761590243</v>
      </c>
      <c r="G15" t="str">
        <f>IF((ISERROR((VLOOKUP(B15,Calculation!C$2:C$368,1,FALSE)))),"not entered","")</f>
        <v/>
      </c>
    </row>
    <row r="16" spans="2:7">
      <c r="B16" s="124" t="s">
        <v>110</v>
      </c>
      <c r="C16" s="128" t="str">
        <f t="shared" si="2"/>
        <v>Male</v>
      </c>
      <c r="D16" s="128" t="str">
        <f t="shared" si="0"/>
        <v>Discovery Tri</v>
      </c>
      <c r="E16" s="126">
        <v>1.8599537037037001E-2</v>
      </c>
      <c r="F16" s="127">
        <f t="shared" si="1"/>
        <v>10000</v>
      </c>
      <c r="G16" t="str">
        <f>IF((ISERROR((VLOOKUP(B16,Calculation!C$2:C$368,1,FALSE)))),"not entered","")</f>
        <v/>
      </c>
    </row>
    <row r="17" spans="2:7">
      <c r="B17" s="124" t="s">
        <v>111</v>
      </c>
      <c r="C17" s="128" t="str">
        <f t="shared" si="2"/>
        <v>Male</v>
      </c>
      <c r="D17" s="128" t="str">
        <f t="shared" si="0"/>
        <v>Discovery Tri</v>
      </c>
      <c r="E17" s="126">
        <v>1.8715277777778001E-2</v>
      </c>
      <c r="F17" s="127">
        <f t="shared" si="1"/>
        <v>9938.1570810140856</v>
      </c>
      <c r="G17" t="str">
        <f>IF((ISERROR((VLOOKUP(B17,Calculation!C$2:C$368,1,FALSE)))),"not entered","")</f>
        <v/>
      </c>
    </row>
    <row r="18" spans="2:7">
      <c r="B18" s="124" t="s">
        <v>152</v>
      </c>
      <c r="C18" s="128" t="s">
        <v>74</v>
      </c>
      <c r="D18" s="128" t="s">
        <v>130</v>
      </c>
      <c r="E18" s="126">
        <v>1.9756944444444001E-2</v>
      </c>
      <c r="F18" s="127">
        <f t="shared" si="1"/>
        <v>9414.1769185707835</v>
      </c>
      <c r="G18" t="str">
        <f>IF((ISERROR((VLOOKUP(B18,Calculation!C$2:C$368,1,FALSE)))),"not entered","")</f>
        <v/>
      </c>
    </row>
    <row r="19" spans="2:7">
      <c r="B19" s="124" t="s">
        <v>139</v>
      </c>
      <c r="C19" s="128" t="str">
        <f t="shared" si="2"/>
        <v>Male</v>
      </c>
      <c r="D19" s="128" t="str">
        <f t="shared" si="0"/>
        <v>Tri Sport Epping</v>
      </c>
      <c r="E19" s="126">
        <v>2.0868055555556E-2</v>
      </c>
      <c r="F19" s="127">
        <f t="shared" si="1"/>
        <v>8912.9229062671238</v>
      </c>
      <c r="G19" t="str">
        <f>IF((ISERROR((VLOOKUP(B19,Calculation!C$2:C$368,1,FALSE)))),"not entered","")</f>
        <v/>
      </c>
    </row>
    <row r="20" spans="2:7">
      <c r="B20" s="124" t="s">
        <v>116</v>
      </c>
      <c r="C20" s="128" t="str">
        <f t="shared" si="2"/>
        <v>Male</v>
      </c>
      <c r="D20" s="128" t="str">
        <f t="shared" si="0"/>
        <v>East Essex Tri</v>
      </c>
      <c r="E20" s="126">
        <v>2.1030092592592999E-2</v>
      </c>
      <c r="F20" s="127">
        <f t="shared" si="1"/>
        <v>8844.2487616949147</v>
      </c>
      <c r="G20" t="str">
        <f>IF((ISERROR((VLOOKUP(B20,Calculation!C$2:C$368,1,FALSE)))),"not entered","")</f>
        <v/>
      </c>
    </row>
    <row r="21" spans="2:7">
      <c r="B21" s="124" t="s">
        <v>153</v>
      </c>
      <c r="C21" s="128" t="s">
        <v>74</v>
      </c>
      <c r="D21" s="128" t="s">
        <v>130</v>
      </c>
      <c r="E21" s="126">
        <v>2.1793981481482001E-2</v>
      </c>
      <c r="F21" s="127">
        <f t="shared" si="1"/>
        <v>8534.2538502387597</v>
      </c>
      <c r="G21" t="str">
        <f>IF((ISERROR((VLOOKUP(B21,Calculation!C$2:C$368,1,FALSE)))),"not entered","")</f>
        <v/>
      </c>
    </row>
    <row r="22" spans="2:7">
      <c r="B22" s="124" t="s">
        <v>141</v>
      </c>
      <c r="C22" s="128" t="str">
        <f t="shared" si="2"/>
        <v>Male</v>
      </c>
      <c r="D22" s="128" t="str">
        <f t="shared" si="0"/>
        <v>Discovery tri</v>
      </c>
      <c r="E22" s="126">
        <v>2.2222222222222001E-2</v>
      </c>
      <c r="F22" s="127">
        <f t="shared" si="1"/>
        <v>8369.7916666667334</v>
      </c>
      <c r="G22" t="str">
        <f>IF((ISERROR((VLOOKUP(B22,Calculation!C$2:C$368,1,FALSE)))),"not entered","")</f>
        <v/>
      </c>
    </row>
    <row r="23" spans="2:7">
      <c r="B23" s="124" t="s">
        <v>143</v>
      </c>
      <c r="C23" s="128" t="str">
        <f t="shared" si="2"/>
        <v>Male</v>
      </c>
      <c r="D23" s="128" t="str">
        <f t="shared" si="0"/>
        <v>Cambridge Triathlon Club</v>
      </c>
      <c r="E23" s="126">
        <v>2.2511574074074E-2</v>
      </c>
      <c r="F23" s="127">
        <f t="shared" si="1"/>
        <v>8262.2107969151784</v>
      </c>
      <c r="G23" t="str">
        <f>IF((ISERROR((VLOOKUP(B23,Calculation!C$2:C$368,1,FALSE)))),"not entered","")</f>
        <v/>
      </c>
    </row>
    <row r="24" spans="2:7">
      <c r="B24" s="124" t="s">
        <v>8</v>
      </c>
      <c r="C24" s="128" t="str">
        <f t="shared" si="2"/>
        <v xml:space="preserve"> </v>
      </c>
      <c r="D24" s="128" t="str">
        <f t="shared" si="0"/>
        <v xml:space="preserve"> </v>
      </c>
      <c r="E24" s="126">
        <v>1.1574074074074073E-5</v>
      </c>
      <c r="F24" s="127" t="e">
        <f t="shared" si="1"/>
        <v>#N/A</v>
      </c>
      <c r="G24" t="str">
        <f>IF((ISERROR((VLOOKUP(B24,Calculation!C$2:C$368,1,FALSE)))),"not entered","")</f>
        <v/>
      </c>
    </row>
    <row r="25" spans="2:7">
      <c r="B25" s="124" t="s">
        <v>8</v>
      </c>
      <c r="C25" s="128" t="str">
        <f t="shared" si="2"/>
        <v xml:space="preserve"> </v>
      </c>
      <c r="D25" s="128" t="str">
        <f t="shared" si="0"/>
        <v xml:space="preserve"> </v>
      </c>
      <c r="E25" s="126">
        <v>1.1574074074074073E-5</v>
      </c>
      <c r="F25" s="127" t="e">
        <f t="shared" si="1"/>
        <v>#N/A</v>
      </c>
      <c r="G25" t="str">
        <f>IF((ISERROR((VLOOKUP(B25,Calculation!C$2:C$368,1,FALSE)))),"not entered","")</f>
        <v/>
      </c>
    </row>
    <row r="26" spans="2:7">
      <c r="B26" s="124" t="s">
        <v>8</v>
      </c>
      <c r="C26" s="128" t="str">
        <f t="shared" si="2"/>
        <v xml:space="preserve"> </v>
      </c>
      <c r="D26" s="128" t="str">
        <f t="shared" si="0"/>
        <v xml:space="preserve"> </v>
      </c>
      <c r="E26" s="126">
        <v>1.1574074074074073E-5</v>
      </c>
      <c r="F26" s="127" t="e">
        <f t="shared" si="1"/>
        <v>#N/A</v>
      </c>
      <c r="G26" t="str">
        <f>IF((ISERROR((VLOOKUP(B26,Calculation!C$2:C$368,1,FALSE)))),"not entered","")</f>
        <v/>
      </c>
    </row>
    <row r="27" spans="2:7">
      <c r="B27" s="124" t="s">
        <v>8</v>
      </c>
      <c r="C27" s="128" t="str">
        <f t="shared" si="2"/>
        <v xml:space="preserve"> </v>
      </c>
      <c r="D27" s="128" t="str">
        <f t="shared" si="0"/>
        <v xml:space="preserve"> </v>
      </c>
      <c r="E27" s="126">
        <v>1.1574074074074073E-5</v>
      </c>
      <c r="F27" s="127" t="e">
        <f t="shared" si="1"/>
        <v>#N/A</v>
      </c>
      <c r="G27" t="str">
        <f>IF((ISERROR((VLOOKUP(B27,Calculation!C$2:C$368,1,FALSE)))),"not entered","")</f>
        <v/>
      </c>
    </row>
    <row r="28" spans="2:7">
      <c r="B28" s="124" t="s">
        <v>8</v>
      </c>
      <c r="C28" s="128" t="str">
        <f t="shared" si="2"/>
        <v xml:space="preserve"> </v>
      </c>
      <c r="D28" s="128" t="str">
        <f t="shared" si="0"/>
        <v xml:space="preserve"> </v>
      </c>
      <c r="E28" s="126">
        <v>1.1574074074074073E-5</v>
      </c>
      <c r="F28" s="127" t="e">
        <f t="shared" si="1"/>
        <v>#N/A</v>
      </c>
      <c r="G28" t="str">
        <f>IF((ISERROR((VLOOKUP(B28,Calculation!C$2:C$368,1,FALSE)))),"not entered","")</f>
        <v/>
      </c>
    </row>
    <row r="29" spans="2:7">
      <c r="B29" s="124" t="s">
        <v>8</v>
      </c>
      <c r="C29" s="128" t="str">
        <f t="shared" si="2"/>
        <v xml:space="preserve"> </v>
      </c>
      <c r="D29" s="128" t="str">
        <f t="shared" si="0"/>
        <v xml:space="preserve"> </v>
      </c>
      <c r="E29" s="126">
        <v>1.1574074074074073E-5</v>
      </c>
      <c r="F29" s="127" t="e">
        <f t="shared" si="1"/>
        <v>#N/A</v>
      </c>
      <c r="G29" t="str">
        <f>IF((ISERROR((VLOOKUP(B29,Calculation!C$2:C$368,1,FALSE)))),"not entered","")</f>
        <v/>
      </c>
    </row>
    <row r="30" spans="2:7">
      <c r="B30" s="124" t="s">
        <v>8</v>
      </c>
      <c r="C30" s="128" t="str">
        <f t="shared" si="2"/>
        <v xml:space="preserve"> </v>
      </c>
      <c r="D30" s="128" t="str">
        <f t="shared" si="0"/>
        <v xml:space="preserve"> </v>
      </c>
      <c r="E30" s="126">
        <v>1.1574074074074073E-5</v>
      </c>
      <c r="F30" s="127" t="e">
        <f t="shared" si="1"/>
        <v>#N/A</v>
      </c>
      <c r="G30" t="str">
        <f>IF((ISERROR((VLOOKUP(B30,Calculation!C$2:C$368,1,FALSE)))),"not entered","")</f>
        <v/>
      </c>
    </row>
    <row r="31" spans="2:7">
      <c r="B31" s="124" t="s">
        <v>8</v>
      </c>
      <c r="C31" s="128" t="str">
        <f t="shared" si="2"/>
        <v xml:space="preserve"> </v>
      </c>
      <c r="D31" s="128" t="str">
        <f t="shared" si="0"/>
        <v xml:space="preserve"> </v>
      </c>
      <c r="E31" s="126">
        <v>1.1574074074074073E-5</v>
      </c>
      <c r="F31" s="127" t="e">
        <f t="shared" si="1"/>
        <v>#N/A</v>
      </c>
      <c r="G31" t="str">
        <f>IF((ISERROR((VLOOKUP(B31,Calculation!C$2:C$368,1,FALSE)))),"not entered","")</f>
        <v/>
      </c>
    </row>
    <row r="32" spans="2:7">
      <c r="B32" s="124" t="s">
        <v>8</v>
      </c>
      <c r="C32" s="128" t="str">
        <f t="shared" si="2"/>
        <v xml:space="preserve"> </v>
      </c>
      <c r="D32" s="128" t="str">
        <f t="shared" si="0"/>
        <v xml:space="preserve"> </v>
      </c>
      <c r="E32" s="126">
        <v>1.1574074074074073E-5</v>
      </c>
      <c r="F32" s="127" t="e">
        <f t="shared" si="1"/>
        <v>#N/A</v>
      </c>
      <c r="G32" t="str">
        <f>IF((ISERROR((VLOOKUP(B32,Calculation!C$2:C$368,1,FALSE)))),"not entered","")</f>
        <v/>
      </c>
    </row>
    <row r="33" spans="2:7">
      <c r="B33" s="124" t="s">
        <v>8</v>
      </c>
      <c r="C33" s="128" t="str">
        <f t="shared" si="2"/>
        <v xml:space="preserve"> </v>
      </c>
      <c r="D33" s="128" t="str">
        <f t="shared" si="0"/>
        <v xml:space="preserve"> </v>
      </c>
      <c r="E33" s="126">
        <v>1.1574074074074073E-5</v>
      </c>
      <c r="F33" s="127" t="e">
        <f t="shared" si="1"/>
        <v>#N/A</v>
      </c>
      <c r="G33" t="str">
        <f>IF((ISERROR((VLOOKUP(B33,Calculation!C$2:C$368,1,FALSE)))),"not entered","")</f>
        <v/>
      </c>
    </row>
    <row r="34" spans="2:7">
      <c r="B34" s="124" t="s">
        <v>8</v>
      </c>
      <c r="C34" s="128" t="str">
        <f t="shared" si="2"/>
        <v xml:space="preserve"> </v>
      </c>
      <c r="D34" s="128" t="str">
        <f t="shared" si="0"/>
        <v xml:space="preserve"> </v>
      </c>
      <c r="E34" s="126">
        <v>1.1574074074074073E-5</v>
      </c>
      <c r="F34" s="127" t="e">
        <f t="shared" si="1"/>
        <v>#N/A</v>
      </c>
      <c r="G34" t="str">
        <f>IF((ISERROR((VLOOKUP(B34,Calculation!C$2:C$368,1,FALSE)))),"not entered","")</f>
        <v/>
      </c>
    </row>
    <row r="35" spans="2:7">
      <c r="B35" s="124" t="s">
        <v>8</v>
      </c>
      <c r="C35" s="128" t="str">
        <f t="shared" si="2"/>
        <v xml:space="preserve"> </v>
      </c>
      <c r="D35" s="128" t="str">
        <f t="shared" si="0"/>
        <v xml:space="preserve"> </v>
      </c>
      <c r="E35" s="126">
        <v>1.1574074074074073E-5</v>
      </c>
      <c r="F35" s="127" t="e">
        <f t="shared" si="1"/>
        <v>#N/A</v>
      </c>
      <c r="G35" t="str">
        <f>IF((ISERROR((VLOOKUP(B35,Calculation!C$2:C$368,1,FALSE)))),"not entered","")</f>
        <v/>
      </c>
    </row>
    <row r="36" spans="2:7">
      <c r="B36" s="124" t="s">
        <v>8</v>
      </c>
      <c r="C36" s="128" t="str">
        <f t="shared" si="2"/>
        <v xml:space="preserve"> </v>
      </c>
      <c r="D36" s="128" t="str">
        <f t="shared" si="0"/>
        <v xml:space="preserve"> </v>
      </c>
      <c r="E36" s="126">
        <v>1.1574074074074073E-5</v>
      </c>
      <c r="F36" s="127" t="e">
        <f t="shared" si="1"/>
        <v>#N/A</v>
      </c>
      <c r="G36" t="str">
        <f>IF((ISERROR((VLOOKUP(B36,Calculation!C$2:C$368,1,FALSE)))),"not entered","")</f>
        <v/>
      </c>
    </row>
    <row r="37" spans="2:7">
      <c r="B37" s="124" t="s">
        <v>8</v>
      </c>
      <c r="C37" s="128" t="str">
        <f t="shared" si="2"/>
        <v xml:space="preserve"> </v>
      </c>
      <c r="D37" s="128" t="str">
        <f t="shared" si="0"/>
        <v xml:space="preserve"> </v>
      </c>
      <c r="E37" s="126">
        <v>1.1574074074074073E-5</v>
      </c>
      <c r="F37" s="127" t="e">
        <f t="shared" si="1"/>
        <v>#N/A</v>
      </c>
      <c r="G37" t="str">
        <f>IF((ISERROR((VLOOKUP(B37,Calculation!C$2:C$368,1,FALSE)))),"not entered","")</f>
        <v/>
      </c>
    </row>
    <row r="38" spans="2:7">
      <c r="B38" s="124" t="s">
        <v>8</v>
      </c>
      <c r="C38" s="128" t="str">
        <f t="shared" si="2"/>
        <v xml:space="preserve"> </v>
      </c>
      <c r="D38" s="128" t="str">
        <f t="shared" si="0"/>
        <v xml:space="preserve"> </v>
      </c>
      <c r="E38" s="126">
        <v>1.1574074074074073E-5</v>
      </c>
      <c r="F38" s="127" t="e">
        <f t="shared" si="1"/>
        <v>#N/A</v>
      </c>
      <c r="G38" t="str">
        <f>IF((ISERROR((VLOOKUP(B38,Calculation!C$2:C$368,1,FALSE)))),"not entered","")</f>
        <v/>
      </c>
    </row>
    <row r="39" spans="2:7">
      <c r="B39" s="124" t="s">
        <v>8</v>
      </c>
      <c r="C39" s="128" t="str">
        <f t="shared" si="2"/>
        <v xml:space="preserve"> </v>
      </c>
      <c r="D39" s="128" t="str">
        <f t="shared" si="0"/>
        <v xml:space="preserve"> </v>
      </c>
      <c r="E39" s="126">
        <v>1.1574074074074073E-5</v>
      </c>
      <c r="F39" s="127" t="e">
        <f t="shared" si="1"/>
        <v>#N/A</v>
      </c>
      <c r="G39" t="str">
        <f>IF((ISERROR((VLOOKUP(B39,Calculation!C$2:C$368,1,FALSE)))),"not entered","")</f>
        <v/>
      </c>
    </row>
    <row r="40" spans="2:7">
      <c r="B40" s="124" t="s">
        <v>8</v>
      </c>
      <c r="C40" s="128" t="str">
        <f t="shared" si="2"/>
        <v xml:space="preserve"> </v>
      </c>
      <c r="D40" s="128" t="str">
        <f t="shared" si="0"/>
        <v xml:space="preserve"> </v>
      </c>
      <c r="E40" s="126">
        <v>1.1574074074074073E-5</v>
      </c>
      <c r="F40" s="127" t="e">
        <f t="shared" si="1"/>
        <v>#N/A</v>
      </c>
      <c r="G40" t="str">
        <f>IF((ISERROR((VLOOKUP(B40,Calculation!C$2:C$368,1,FALSE)))),"not entered","")</f>
        <v/>
      </c>
    </row>
    <row r="41" spans="2:7">
      <c r="B41" s="124" t="s">
        <v>8</v>
      </c>
      <c r="C41" s="128" t="str">
        <f t="shared" si="2"/>
        <v xml:space="preserve"> </v>
      </c>
      <c r="D41" s="128" t="str">
        <f t="shared" si="0"/>
        <v xml:space="preserve"> </v>
      </c>
      <c r="E41" s="126">
        <v>1.1574074074074073E-5</v>
      </c>
      <c r="F41" s="127" t="e">
        <f t="shared" si="1"/>
        <v>#N/A</v>
      </c>
      <c r="G41" t="str">
        <f>IF((ISERROR((VLOOKUP(B41,Calculation!C$2:C$368,1,FALSE)))),"not entered","")</f>
        <v/>
      </c>
    </row>
    <row r="42" spans="2:7">
      <c r="B42" s="124" t="s">
        <v>8</v>
      </c>
      <c r="C42" s="128" t="str">
        <f t="shared" si="2"/>
        <v xml:space="preserve"> </v>
      </c>
      <c r="D42" s="128" t="str">
        <f t="shared" si="0"/>
        <v xml:space="preserve"> </v>
      </c>
      <c r="E42" s="126">
        <v>1.1574074074074073E-5</v>
      </c>
      <c r="F42" s="127" t="e">
        <f t="shared" si="1"/>
        <v>#N/A</v>
      </c>
      <c r="G42" t="str">
        <f>IF((ISERROR((VLOOKUP(B42,Calculation!C$2:C$368,1,FALSE)))),"not entered","")</f>
        <v/>
      </c>
    </row>
    <row r="43" spans="2:7">
      <c r="B43" s="124" t="s">
        <v>8</v>
      </c>
      <c r="C43" s="128" t="str">
        <f t="shared" si="2"/>
        <v xml:space="preserve"> </v>
      </c>
      <c r="D43" s="128" t="str">
        <f t="shared" si="0"/>
        <v xml:space="preserve"> </v>
      </c>
      <c r="E43" s="126">
        <v>1.1574074074074073E-5</v>
      </c>
      <c r="F43" s="127" t="e">
        <f t="shared" si="1"/>
        <v>#N/A</v>
      </c>
      <c r="G43" t="str">
        <f>IF((ISERROR((VLOOKUP(B43,Calculation!C$2:C$368,1,FALSE)))),"not entered","")</f>
        <v/>
      </c>
    </row>
    <row r="44" spans="2:7">
      <c r="B44" s="124" t="s">
        <v>8</v>
      </c>
      <c r="C44" s="128" t="str">
        <f t="shared" si="2"/>
        <v xml:space="preserve"> </v>
      </c>
      <c r="D44" s="128" t="str">
        <f t="shared" si="0"/>
        <v xml:space="preserve"> </v>
      </c>
      <c r="E44" s="126">
        <v>1.1574074074074073E-5</v>
      </c>
      <c r="F44" s="127" t="e">
        <f t="shared" si="1"/>
        <v>#N/A</v>
      </c>
      <c r="G44" t="str">
        <f>IF((ISERROR((VLOOKUP(B44,Calculation!C$2:C$368,1,FALSE)))),"not entered","")</f>
        <v/>
      </c>
    </row>
    <row r="45" spans="2:7">
      <c r="B45" s="124" t="s">
        <v>8</v>
      </c>
      <c r="C45" s="128" t="str">
        <f t="shared" si="2"/>
        <v xml:space="preserve"> </v>
      </c>
      <c r="D45" s="128" t="str">
        <f t="shared" si="0"/>
        <v xml:space="preserve"> </v>
      </c>
      <c r="E45" s="126">
        <v>1.1574074074074073E-5</v>
      </c>
      <c r="F45" s="127" t="e">
        <f t="shared" si="1"/>
        <v>#N/A</v>
      </c>
      <c r="G45" t="str">
        <f>IF((ISERROR((VLOOKUP(B45,Calculation!C$2:C$368,1,FALSE)))),"not entered","")</f>
        <v/>
      </c>
    </row>
    <row r="46" spans="2:7">
      <c r="B46" s="124" t="s">
        <v>8</v>
      </c>
      <c r="C46" s="128" t="str">
        <f t="shared" si="2"/>
        <v xml:space="preserve"> </v>
      </c>
      <c r="D46" s="128" t="str">
        <f t="shared" si="0"/>
        <v xml:space="preserve"> </v>
      </c>
      <c r="E46" s="126">
        <v>1.1574074074074073E-5</v>
      </c>
      <c r="F46" s="127" t="e">
        <f t="shared" si="1"/>
        <v>#N/A</v>
      </c>
      <c r="G46" t="str">
        <f>IF((ISERROR((VLOOKUP(B46,Calculation!C$2:C$368,1,FALSE)))),"not entered","")</f>
        <v/>
      </c>
    </row>
    <row r="47" spans="2:7">
      <c r="B47" s="124" t="s">
        <v>8</v>
      </c>
      <c r="C47" s="128" t="str">
        <f t="shared" si="2"/>
        <v xml:space="preserve"> </v>
      </c>
      <c r="D47" s="128" t="str">
        <f t="shared" si="0"/>
        <v xml:space="preserve"> </v>
      </c>
      <c r="E47" s="126">
        <v>1.1574074074074073E-5</v>
      </c>
      <c r="F47" s="127" t="e">
        <f t="shared" si="1"/>
        <v>#N/A</v>
      </c>
      <c r="G47" t="str">
        <f>IF((ISERROR((VLOOKUP(B47,Calculation!C$2:C$368,1,FALSE)))),"not entered","")</f>
        <v/>
      </c>
    </row>
    <row r="48" spans="2:7">
      <c r="B48" s="124" t="s">
        <v>8</v>
      </c>
      <c r="C48" s="128" t="str">
        <f t="shared" si="2"/>
        <v xml:space="preserve"> </v>
      </c>
      <c r="D48" s="128" t="str">
        <f t="shared" si="0"/>
        <v xml:space="preserve"> </v>
      </c>
      <c r="E48" s="126">
        <v>1.1574074074074073E-5</v>
      </c>
      <c r="F48" s="127" t="e">
        <f t="shared" si="1"/>
        <v>#N/A</v>
      </c>
      <c r="G48" t="str">
        <f>IF((ISERROR((VLOOKUP(B48,Calculation!C$2:C$368,1,FALSE)))),"not entered","")</f>
        <v/>
      </c>
    </row>
    <row r="49" spans="2:7">
      <c r="B49" s="124" t="s">
        <v>8</v>
      </c>
      <c r="C49" s="128" t="str">
        <f t="shared" si="2"/>
        <v xml:space="preserve"> </v>
      </c>
      <c r="D49" s="128" t="str">
        <f t="shared" si="0"/>
        <v xml:space="preserve"> </v>
      </c>
      <c r="E49" s="126">
        <v>1.1574074074074073E-5</v>
      </c>
      <c r="F49" s="127" t="e">
        <f t="shared" si="1"/>
        <v>#N/A</v>
      </c>
      <c r="G49" t="str">
        <f>IF((ISERROR((VLOOKUP(B49,Calculation!C$2:C$368,1,FALSE)))),"not entered","")</f>
        <v/>
      </c>
    </row>
    <row r="50" spans="2:7">
      <c r="B50" s="124" t="s">
        <v>8</v>
      </c>
      <c r="C50" s="128" t="str">
        <f t="shared" si="2"/>
        <v xml:space="preserve"> </v>
      </c>
      <c r="D50" s="128" t="str">
        <f t="shared" si="0"/>
        <v xml:space="preserve"> </v>
      </c>
      <c r="E50" s="126">
        <v>1.1574074074074073E-5</v>
      </c>
      <c r="F50" s="127" t="e">
        <f t="shared" si="1"/>
        <v>#N/A</v>
      </c>
      <c r="G50" t="str">
        <f>IF((ISERROR((VLOOKUP(B50,Calculation!C$2:C$368,1,FALSE)))),"not entered","")</f>
        <v/>
      </c>
    </row>
    <row r="51" spans="2:7">
      <c r="B51" s="124" t="s">
        <v>8</v>
      </c>
      <c r="C51" s="128" t="str">
        <f t="shared" si="2"/>
        <v xml:space="preserve"> </v>
      </c>
      <c r="D51" s="128" t="str">
        <f t="shared" si="0"/>
        <v xml:space="preserve"> </v>
      </c>
      <c r="E51" s="126">
        <v>1.1574074074074073E-5</v>
      </c>
      <c r="F51" s="127" t="e">
        <f t="shared" si="1"/>
        <v>#N/A</v>
      </c>
      <c r="G51" t="str">
        <f>IF((ISERROR((VLOOKUP(B51,Calculation!C$2:C$368,1,FALSE)))),"not entered","")</f>
        <v/>
      </c>
    </row>
    <row r="52" spans="2:7">
      <c r="B52" s="124" t="s">
        <v>8</v>
      </c>
      <c r="C52" s="128" t="str">
        <f t="shared" si="2"/>
        <v xml:space="preserve"> </v>
      </c>
      <c r="D52" s="128" t="str">
        <f t="shared" si="0"/>
        <v xml:space="preserve"> </v>
      </c>
      <c r="E52" s="126">
        <v>1.1574074074074073E-5</v>
      </c>
      <c r="F52" s="127" t="e">
        <f t="shared" si="1"/>
        <v>#N/A</v>
      </c>
      <c r="G52" t="str">
        <f>IF((ISERROR((VLOOKUP(B52,Calculation!C$2:C$368,1,FALSE)))),"not entered","")</f>
        <v/>
      </c>
    </row>
    <row r="53" spans="2:7">
      <c r="B53" s="124" t="s">
        <v>8</v>
      </c>
      <c r="C53" s="128" t="str">
        <f t="shared" si="2"/>
        <v xml:space="preserve"> </v>
      </c>
      <c r="D53" s="128" t="str">
        <f t="shared" si="0"/>
        <v xml:space="preserve"> </v>
      </c>
      <c r="E53" s="126">
        <v>1.1574074074074073E-5</v>
      </c>
      <c r="F53" s="127" t="e">
        <f t="shared" si="1"/>
        <v>#N/A</v>
      </c>
      <c r="G53" t="str">
        <f>IF((ISERROR((VLOOKUP(B53,Calculation!C$2:C$368,1,FALSE)))),"not entered","")</f>
        <v/>
      </c>
    </row>
    <row r="54" spans="2:7">
      <c r="B54" s="124" t="s">
        <v>8</v>
      </c>
      <c r="C54" s="128" t="str">
        <f t="shared" si="2"/>
        <v xml:space="preserve"> </v>
      </c>
      <c r="D54" s="128" t="str">
        <f t="shared" si="0"/>
        <v xml:space="preserve"> </v>
      </c>
      <c r="E54" s="126">
        <v>1.1574074074074073E-5</v>
      </c>
      <c r="F54" s="127" t="e">
        <f t="shared" si="1"/>
        <v>#N/A</v>
      </c>
      <c r="G54" t="str">
        <f>IF((ISERROR((VLOOKUP(B54,Calculation!C$2:C$368,1,FALSE)))),"not entered","")</f>
        <v/>
      </c>
    </row>
    <row r="55" spans="2:7">
      <c r="B55" s="124" t="s">
        <v>8</v>
      </c>
      <c r="C55" s="128" t="str">
        <f t="shared" si="2"/>
        <v xml:space="preserve"> </v>
      </c>
      <c r="D55" s="128" t="str">
        <f t="shared" si="0"/>
        <v xml:space="preserve"> </v>
      </c>
      <c r="E55" s="126">
        <v>1.1574074074074073E-5</v>
      </c>
      <c r="F55" s="127" t="e">
        <f t="shared" si="1"/>
        <v>#N/A</v>
      </c>
      <c r="G55" t="str">
        <f>IF((ISERROR((VLOOKUP(B55,Calculation!C$2:C$368,1,FALSE)))),"not entered","")</f>
        <v/>
      </c>
    </row>
    <row r="56" spans="2:7">
      <c r="B56" s="124" t="s">
        <v>8</v>
      </c>
      <c r="C56" s="128" t="str">
        <f t="shared" si="2"/>
        <v xml:space="preserve"> </v>
      </c>
      <c r="D56" s="128" t="str">
        <f t="shared" si="0"/>
        <v xml:space="preserve"> </v>
      </c>
      <c r="E56" s="126">
        <v>1.1574074074074073E-5</v>
      </c>
      <c r="F56" s="127" t="e">
        <f t="shared" si="1"/>
        <v>#N/A</v>
      </c>
      <c r="G56" t="str">
        <f>IF((ISERROR((VLOOKUP(B56,Calculation!C$2:C$368,1,FALSE)))),"not entered","")</f>
        <v/>
      </c>
    </row>
    <row r="57" spans="2:7">
      <c r="B57" s="124" t="s">
        <v>8</v>
      </c>
      <c r="C57" s="128" t="str">
        <f t="shared" si="2"/>
        <v xml:space="preserve"> </v>
      </c>
      <c r="D57" s="128" t="str">
        <f t="shared" si="0"/>
        <v xml:space="preserve"> </v>
      </c>
      <c r="E57" s="126">
        <v>1.1574074074074073E-5</v>
      </c>
      <c r="F57" s="127" t="e">
        <f t="shared" si="1"/>
        <v>#N/A</v>
      </c>
      <c r="G57" t="str">
        <f>IF((ISERROR((VLOOKUP(B57,Calculation!C$2:C$368,1,FALSE)))),"not entered","")</f>
        <v/>
      </c>
    </row>
    <row r="58" spans="2:7">
      <c r="B58" s="124" t="s">
        <v>8</v>
      </c>
      <c r="C58" s="128" t="str">
        <f t="shared" si="2"/>
        <v xml:space="preserve"> </v>
      </c>
      <c r="D58" s="128" t="str">
        <f t="shared" si="0"/>
        <v xml:space="preserve"> </v>
      </c>
      <c r="E58" s="126">
        <v>1.1574074074074073E-5</v>
      </c>
      <c r="F58" s="127" t="e">
        <f t="shared" si="1"/>
        <v>#N/A</v>
      </c>
      <c r="G58" t="str">
        <f>IF((ISERROR((VLOOKUP(B58,Calculation!C$2:C$368,1,FALSE)))),"not entered","")</f>
        <v/>
      </c>
    </row>
    <row r="59" spans="2:7">
      <c r="B59" s="124" t="s">
        <v>8</v>
      </c>
      <c r="C59" s="128" t="str">
        <f t="shared" si="2"/>
        <v xml:space="preserve"> </v>
      </c>
      <c r="D59" s="128" t="str">
        <f t="shared" si="0"/>
        <v xml:space="preserve"> </v>
      </c>
      <c r="E59" s="126">
        <v>1.1574074074074073E-5</v>
      </c>
      <c r="F59" s="127" t="e">
        <f t="shared" si="1"/>
        <v>#N/A</v>
      </c>
      <c r="G59" t="str">
        <f>IF((ISERROR((VLOOKUP(B59,Calculation!C$2:C$368,1,FALSE)))),"not entered","")</f>
        <v/>
      </c>
    </row>
    <row r="60" spans="2:7">
      <c r="B60" s="124" t="s">
        <v>8</v>
      </c>
      <c r="C60" s="128" t="str">
        <f t="shared" si="2"/>
        <v xml:space="preserve"> </v>
      </c>
      <c r="D60" s="128" t="str">
        <f t="shared" si="0"/>
        <v xml:space="preserve"> </v>
      </c>
      <c r="E60" s="126">
        <v>1.1574074074074073E-5</v>
      </c>
      <c r="F60" s="127" t="e">
        <f t="shared" si="1"/>
        <v>#N/A</v>
      </c>
      <c r="G60" t="str">
        <f>IF((ISERROR((VLOOKUP(B60,Calculation!C$2:C$368,1,FALSE)))),"not entered","")</f>
        <v/>
      </c>
    </row>
    <row r="61" spans="2:7">
      <c r="B61" s="124" t="s">
        <v>8</v>
      </c>
      <c r="C61" s="128" t="str">
        <f t="shared" si="2"/>
        <v xml:space="preserve"> </v>
      </c>
      <c r="D61" s="128" t="str">
        <f t="shared" si="0"/>
        <v xml:space="preserve"> </v>
      </c>
      <c r="E61" s="126">
        <v>1.1574074074074073E-5</v>
      </c>
      <c r="F61" s="127" t="e">
        <f t="shared" si="1"/>
        <v>#N/A</v>
      </c>
      <c r="G61" t="str">
        <f>IF((ISERROR((VLOOKUP(B61,Calculation!C$2:C$368,1,FALSE)))),"not entered","")</f>
        <v/>
      </c>
    </row>
    <row r="62" spans="2:7">
      <c r="B62" s="124" t="s">
        <v>8</v>
      </c>
      <c r="C62" s="128" t="str">
        <f t="shared" si="2"/>
        <v xml:space="preserve"> </v>
      </c>
      <c r="D62" s="128" t="str">
        <f t="shared" si="0"/>
        <v xml:space="preserve"> </v>
      </c>
      <c r="E62" s="126">
        <v>1.1574074074074073E-5</v>
      </c>
      <c r="F62" s="127" t="e">
        <f t="shared" si="1"/>
        <v>#N/A</v>
      </c>
      <c r="G62" t="str">
        <f>IF((ISERROR((VLOOKUP(B62,Calculation!C$2:C$368,1,FALSE)))),"not entered","")</f>
        <v/>
      </c>
    </row>
    <row r="63" spans="2:7">
      <c r="B63" s="124" t="s">
        <v>8</v>
      </c>
      <c r="C63" s="128" t="str">
        <f t="shared" si="2"/>
        <v xml:space="preserve"> </v>
      </c>
      <c r="D63" s="128" t="str">
        <f t="shared" si="0"/>
        <v xml:space="preserve"> </v>
      </c>
      <c r="E63" s="126">
        <v>1.1574074074074073E-5</v>
      </c>
      <c r="F63" s="127" t="e">
        <f t="shared" si="1"/>
        <v>#N/A</v>
      </c>
      <c r="G63" t="str">
        <f>IF((ISERROR((VLOOKUP(B63,Calculation!C$2:C$368,1,FALSE)))),"not entered","")</f>
        <v/>
      </c>
    </row>
    <row r="64" spans="2:7">
      <c r="B64" s="124" t="s">
        <v>8</v>
      </c>
      <c r="C64" s="128" t="str">
        <f t="shared" si="2"/>
        <v xml:space="preserve"> </v>
      </c>
      <c r="D64" s="128" t="str">
        <f t="shared" si="0"/>
        <v xml:space="preserve"> </v>
      </c>
      <c r="E64" s="126">
        <v>1.1574074074074073E-5</v>
      </c>
      <c r="F64" s="127" t="e">
        <f t="shared" si="1"/>
        <v>#N/A</v>
      </c>
      <c r="G64" t="str">
        <f>IF((ISERROR((VLOOKUP(B64,Calculation!C$2:C$368,1,FALSE)))),"not entered","")</f>
        <v/>
      </c>
    </row>
    <row r="65" spans="2:7">
      <c r="B65" s="124" t="s">
        <v>8</v>
      </c>
      <c r="C65" s="128" t="str">
        <f t="shared" si="2"/>
        <v xml:space="preserve"> </v>
      </c>
      <c r="D65" s="128" t="str">
        <f t="shared" si="0"/>
        <v xml:space="preserve"> </v>
      </c>
      <c r="E65" s="126">
        <v>1.1574074074074073E-5</v>
      </c>
      <c r="F65" s="127" t="e">
        <f t="shared" si="1"/>
        <v>#N/A</v>
      </c>
      <c r="G65" t="str">
        <f>IF((ISERROR((VLOOKUP(B65,Calculation!C$2:C$368,1,FALSE)))),"not entered","")</f>
        <v/>
      </c>
    </row>
    <row r="66" spans="2:7">
      <c r="B66" s="124" t="s">
        <v>8</v>
      </c>
      <c r="C66" s="128" t="str">
        <f t="shared" si="2"/>
        <v xml:space="preserve"> </v>
      </c>
      <c r="D66" s="128" t="str">
        <f t="shared" si="0"/>
        <v xml:space="preserve"> </v>
      </c>
      <c r="E66" s="126">
        <v>1.1574074074074073E-5</v>
      </c>
      <c r="F66" s="127" t="e">
        <f t="shared" si="1"/>
        <v>#N/A</v>
      </c>
      <c r="G66" t="str">
        <f>IF((ISERROR((VLOOKUP(B66,Calculation!C$2:C$368,1,FALSE)))),"not entered","")</f>
        <v/>
      </c>
    </row>
    <row r="67" spans="2:7">
      <c r="B67" s="124" t="s">
        <v>8</v>
      </c>
      <c r="C67" s="128" t="str">
        <f t="shared" si="2"/>
        <v xml:space="preserve"> </v>
      </c>
      <c r="D67" s="128" t="str">
        <f t="shared" si="0"/>
        <v xml:space="preserve"> </v>
      </c>
      <c r="E67" s="126">
        <v>1.1574074074074073E-5</v>
      </c>
      <c r="F67" s="127" t="e">
        <f t="shared" si="1"/>
        <v>#N/A</v>
      </c>
      <c r="G67" t="str">
        <f>IF((ISERROR((VLOOKUP(B67,Calculation!C$2:C$368,1,FALSE)))),"not entered","")</f>
        <v/>
      </c>
    </row>
    <row r="68" spans="2:7">
      <c r="B68" s="124" t="s">
        <v>8</v>
      </c>
      <c r="C68" s="128" t="str">
        <f t="shared" si="2"/>
        <v xml:space="preserve"> </v>
      </c>
      <c r="D68" s="128" t="str">
        <f t="shared" si="0"/>
        <v xml:space="preserve"> </v>
      </c>
      <c r="E68" s="126">
        <v>1.1574074074074073E-5</v>
      </c>
      <c r="F68" s="127" t="e">
        <f t="shared" si="1"/>
        <v>#N/A</v>
      </c>
      <c r="G68" t="str">
        <f>IF((ISERROR((VLOOKUP(B68,Calculation!C$2:C$368,1,FALSE)))),"not entered","")</f>
        <v/>
      </c>
    </row>
    <row r="69" spans="2:7">
      <c r="B69" s="124" t="s">
        <v>8</v>
      </c>
      <c r="C69" s="128" t="str">
        <f t="shared" si="2"/>
        <v xml:space="preserve"> </v>
      </c>
      <c r="D69" s="128" t="str">
        <f t="shared" si="0"/>
        <v xml:space="preserve"> </v>
      </c>
      <c r="E69" s="126">
        <v>1.1574074074074073E-5</v>
      </c>
      <c r="F69" s="127" t="e">
        <f t="shared" si="1"/>
        <v>#N/A</v>
      </c>
      <c r="G69" t="str">
        <f>IF((ISERROR((VLOOKUP(B69,Calculation!C$2:C$368,1,FALSE)))),"not entered","")</f>
        <v/>
      </c>
    </row>
    <row r="70" spans="2:7">
      <c r="B70" s="124" t="s">
        <v>8</v>
      </c>
      <c r="C70" s="128" t="str">
        <f t="shared" si="2"/>
        <v xml:space="preserve"> </v>
      </c>
      <c r="D70" s="128" t="str">
        <f t="shared" ref="D70:D133" si="3">VLOOKUP(B70,name,2,FALSE)</f>
        <v xml:space="preserve"> </v>
      </c>
      <c r="E70" s="126">
        <v>1.1574074074074073E-5</v>
      </c>
      <c r="F70" s="127" t="e">
        <f t="shared" ref="F70:F133" si="4">(VLOOKUP(C70,C$4:E$5,3,FALSE))/(E70/10000)</f>
        <v>#N/A</v>
      </c>
      <c r="G70" t="str">
        <f>IF((ISERROR((VLOOKUP(B70,Calculation!C$2:C$368,1,FALSE)))),"not entered","")</f>
        <v/>
      </c>
    </row>
    <row r="71" spans="2:7">
      <c r="B71" s="124" t="s">
        <v>8</v>
      </c>
      <c r="C71" s="128" t="str">
        <f t="shared" si="2"/>
        <v xml:space="preserve"> </v>
      </c>
      <c r="D71" s="128" t="str">
        <f t="shared" si="3"/>
        <v xml:space="preserve"> </v>
      </c>
      <c r="E71" s="126">
        <v>1.1574074074074073E-5</v>
      </c>
      <c r="F71" s="127" t="e">
        <f t="shared" si="4"/>
        <v>#N/A</v>
      </c>
      <c r="G71" t="str">
        <f>IF((ISERROR((VLOOKUP(B71,Calculation!C$2:C$368,1,FALSE)))),"not entered","")</f>
        <v/>
      </c>
    </row>
    <row r="72" spans="2:7">
      <c r="B72" s="124" t="s">
        <v>8</v>
      </c>
      <c r="C72" s="128" t="str">
        <f t="shared" si="2"/>
        <v xml:space="preserve"> </v>
      </c>
      <c r="D72" s="128" t="str">
        <f t="shared" si="3"/>
        <v xml:space="preserve"> </v>
      </c>
      <c r="E72" s="126">
        <v>1.1574074074074073E-5</v>
      </c>
      <c r="F72" s="127" t="e">
        <f t="shared" si="4"/>
        <v>#N/A</v>
      </c>
      <c r="G72" t="str">
        <f>IF((ISERROR((VLOOKUP(B72,Calculation!C$2:C$368,1,FALSE)))),"not entered","")</f>
        <v/>
      </c>
    </row>
    <row r="73" spans="2:7">
      <c r="B73" s="124" t="s">
        <v>8</v>
      </c>
      <c r="C73" s="128" t="str">
        <f t="shared" si="2"/>
        <v xml:space="preserve"> </v>
      </c>
      <c r="D73" s="128" t="str">
        <f t="shared" si="3"/>
        <v xml:space="preserve"> </v>
      </c>
      <c r="E73" s="126">
        <v>1.1574074074074073E-5</v>
      </c>
      <c r="F73" s="127" t="e">
        <f t="shared" si="4"/>
        <v>#N/A</v>
      </c>
      <c r="G73" t="str">
        <f>IF((ISERROR((VLOOKUP(B73,Calculation!C$2:C$368,1,FALSE)))),"not entered","")</f>
        <v/>
      </c>
    </row>
    <row r="74" spans="2:7">
      <c r="B74" s="124" t="s">
        <v>8</v>
      </c>
      <c r="C74" s="128" t="str">
        <f t="shared" si="2"/>
        <v xml:space="preserve"> </v>
      </c>
      <c r="D74" s="128" t="str">
        <f t="shared" si="3"/>
        <v xml:space="preserve"> </v>
      </c>
      <c r="E74" s="126">
        <v>1.1574074074074073E-5</v>
      </c>
      <c r="F74" s="127" t="e">
        <f t="shared" si="4"/>
        <v>#N/A</v>
      </c>
      <c r="G74" t="str">
        <f>IF((ISERROR((VLOOKUP(B74,Calculation!C$2:C$368,1,FALSE)))),"not entered","")</f>
        <v/>
      </c>
    </row>
    <row r="75" spans="2:7">
      <c r="B75" s="124" t="s">
        <v>8</v>
      </c>
      <c r="C75" s="128" t="str">
        <f t="shared" ref="C75:C138" si="5">VLOOKUP(B75,name,3,FALSE)</f>
        <v xml:space="preserve"> </v>
      </c>
      <c r="D75" s="128" t="str">
        <f t="shared" si="3"/>
        <v xml:space="preserve"> </v>
      </c>
      <c r="E75" s="126">
        <v>1.1574074074074073E-5</v>
      </c>
      <c r="F75" s="127" t="e">
        <f t="shared" si="4"/>
        <v>#N/A</v>
      </c>
      <c r="G75" t="str">
        <f>IF((ISERROR((VLOOKUP(B75,Calculation!C$2:C$368,1,FALSE)))),"not entered","")</f>
        <v/>
      </c>
    </row>
    <row r="76" spans="2:7">
      <c r="B76" s="124" t="s">
        <v>8</v>
      </c>
      <c r="C76" s="128" t="str">
        <f t="shared" si="5"/>
        <v xml:space="preserve"> </v>
      </c>
      <c r="D76" s="128" t="str">
        <f t="shared" si="3"/>
        <v xml:space="preserve"> </v>
      </c>
      <c r="E76" s="126">
        <v>1.1574074074074073E-5</v>
      </c>
      <c r="F76" s="127" t="e">
        <f t="shared" si="4"/>
        <v>#N/A</v>
      </c>
      <c r="G76" t="str">
        <f>IF((ISERROR((VLOOKUP(B76,Calculation!C$2:C$368,1,FALSE)))),"not entered","")</f>
        <v/>
      </c>
    </row>
    <row r="77" spans="2:7">
      <c r="B77" s="124" t="s">
        <v>8</v>
      </c>
      <c r="C77" s="128" t="str">
        <f t="shared" si="5"/>
        <v xml:space="preserve"> </v>
      </c>
      <c r="D77" s="128" t="str">
        <f t="shared" si="3"/>
        <v xml:space="preserve"> </v>
      </c>
      <c r="E77" s="126">
        <v>1.1574074074074073E-5</v>
      </c>
      <c r="F77" s="127" t="e">
        <f t="shared" si="4"/>
        <v>#N/A</v>
      </c>
      <c r="G77" t="str">
        <f>IF((ISERROR((VLOOKUP(B77,Calculation!C$2:C$368,1,FALSE)))),"not entered","")</f>
        <v/>
      </c>
    </row>
    <row r="78" spans="2:7">
      <c r="B78" s="124" t="s">
        <v>8</v>
      </c>
      <c r="C78" s="128" t="str">
        <f t="shared" si="5"/>
        <v xml:space="preserve"> </v>
      </c>
      <c r="D78" s="128" t="str">
        <f t="shared" si="3"/>
        <v xml:space="preserve"> </v>
      </c>
      <c r="E78" s="126">
        <v>1.1574074074074073E-5</v>
      </c>
      <c r="F78" s="127" t="e">
        <f t="shared" si="4"/>
        <v>#N/A</v>
      </c>
      <c r="G78" t="str">
        <f>IF((ISERROR((VLOOKUP(B78,Calculation!C$2:C$368,1,FALSE)))),"not entered","")</f>
        <v/>
      </c>
    </row>
    <row r="79" spans="2:7">
      <c r="B79" s="124" t="s">
        <v>8</v>
      </c>
      <c r="C79" s="128" t="str">
        <f t="shared" si="5"/>
        <v xml:space="preserve"> </v>
      </c>
      <c r="D79" s="128" t="str">
        <f t="shared" si="3"/>
        <v xml:space="preserve"> </v>
      </c>
      <c r="E79" s="126">
        <v>1.1574074074074073E-5</v>
      </c>
      <c r="F79" s="127" t="e">
        <f t="shared" si="4"/>
        <v>#N/A</v>
      </c>
      <c r="G79" t="str">
        <f>IF((ISERROR((VLOOKUP(B79,Calculation!C$2:C$368,1,FALSE)))),"not entered","")</f>
        <v/>
      </c>
    </row>
    <row r="80" spans="2:7">
      <c r="B80" s="124" t="s">
        <v>8</v>
      </c>
      <c r="C80" s="128" t="str">
        <f t="shared" si="5"/>
        <v xml:space="preserve"> </v>
      </c>
      <c r="D80" s="128" t="str">
        <f t="shared" si="3"/>
        <v xml:space="preserve"> </v>
      </c>
      <c r="E80" s="126">
        <v>1.1574074074074073E-5</v>
      </c>
      <c r="F80" s="127" t="e">
        <f t="shared" si="4"/>
        <v>#N/A</v>
      </c>
      <c r="G80" t="str">
        <f>IF((ISERROR((VLOOKUP(B80,Calculation!C$2:C$368,1,FALSE)))),"not entered","")</f>
        <v/>
      </c>
    </row>
    <row r="81" spans="2:7">
      <c r="B81" s="124" t="s">
        <v>8</v>
      </c>
      <c r="C81" s="128" t="str">
        <f t="shared" si="5"/>
        <v xml:space="preserve"> </v>
      </c>
      <c r="D81" s="128" t="str">
        <f t="shared" si="3"/>
        <v xml:space="preserve"> </v>
      </c>
      <c r="E81" s="126">
        <v>1.1574074074074073E-5</v>
      </c>
      <c r="F81" s="127" t="e">
        <f t="shared" si="4"/>
        <v>#N/A</v>
      </c>
      <c r="G81" t="str">
        <f>IF((ISERROR((VLOOKUP(B81,Calculation!C$2:C$368,1,FALSE)))),"not entered","")</f>
        <v/>
      </c>
    </row>
    <row r="82" spans="2:7">
      <c r="B82" s="124" t="s">
        <v>8</v>
      </c>
      <c r="C82" s="128" t="str">
        <f t="shared" si="5"/>
        <v xml:space="preserve"> </v>
      </c>
      <c r="D82" s="128" t="str">
        <f t="shared" si="3"/>
        <v xml:space="preserve"> </v>
      </c>
      <c r="E82" s="126">
        <v>1.1574074074074073E-5</v>
      </c>
      <c r="F82" s="127" t="e">
        <f t="shared" si="4"/>
        <v>#N/A</v>
      </c>
      <c r="G82" t="str">
        <f>IF((ISERROR((VLOOKUP(B82,Calculation!C$2:C$368,1,FALSE)))),"not entered","")</f>
        <v/>
      </c>
    </row>
    <row r="83" spans="2:7">
      <c r="B83" s="124" t="s">
        <v>8</v>
      </c>
      <c r="C83" s="128" t="str">
        <f t="shared" si="5"/>
        <v xml:space="preserve"> </v>
      </c>
      <c r="D83" s="128" t="str">
        <f t="shared" si="3"/>
        <v xml:space="preserve"> </v>
      </c>
      <c r="E83" s="126">
        <v>1.1574074074074073E-5</v>
      </c>
      <c r="F83" s="127" t="e">
        <f t="shared" si="4"/>
        <v>#N/A</v>
      </c>
      <c r="G83" t="str">
        <f>IF((ISERROR((VLOOKUP(B83,Calculation!C$2:C$368,1,FALSE)))),"not entered","")</f>
        <v/>
      </c>
    </row>
    <row r="84" spans="2:7">
      <c r="B84" s="124" t="s">
        <v>8</v>
      </c>
      <c r="C84" s="128" t="str">
        <f t="shared" si="5"/>
        <v xml:space="preserve"> </v>
      </c>
      <c r="D84" s="128" t="str">
        <f t="shared" si="3"/>
        <v xml:space="preserve"> </v>
      </c>
      <c r="E84" s="126">
        <v>1.1574074074074073E-5</v>
      </c>
      <c r="F84" s="127" t="e">
        <f t="shared" si="4"/>
        <v>#N/A</v>
      </c>
      <c r="G84" t="str">
        <f>IF((ISERROR((VLOOKUP(B84,Calculation!C$2:C$368,1,FALSE)))),"not entered","")</f>
        <v/>
      </c>
    </row>
    <row r="85" spans="2:7">
      <c r="B85" s="124" t="s">
        <v>8</v>
      </c>
      <c r="C85" s="128" t="str">
        <f t="shared" si="5"/>
        <v xml:space="preserve"> </v>
      </c>
      <c r="D85" s="128" t="str">
        <f t="shared" si="3"/>
        <v xml:space="preserve"> </v>
      </c>
      <c r="E85" s="126">
        <v>1.1574074074074073E-5</v>
      </c>
      <c r="F85" s="127" t="e">
        <f t="shared" si="4"/>
        <v>#N/A</v>
      </c>
      <c r="G85" t="str">
        <f>IF((ISERROR((VLOOKUP(B85,Calculation!C$2:C$368,1,FALSE)))),"not entered","")</f>
        <v/>
      </c>
    </row>
    <row r="86" spans="2:7">
      <c r="B86" s="124" t="s">
        <v>8</v>
      </c>
      <c r="C86" s="128" t="str">
        <f t="shared" si="5"/>
        <v xml:space="preserve"> </v>
      </c>
      <c r="D86" s="128" t="str">
        <f t="shared" si="3"/>
        <v xml:space="preserve"> </v>
      </c>
      <c r="E86" s="126">
        <v>1.1574074074074073E-5</v>
      </c>
      <c r="F86" s="127" t="e">
        <f t="shared" si="4"/>
        <v>#N/A</v>
      </c>
      <c r="G86" t="str">
        <f>IF((ISERROR((VLOOKUP(B86,Calculation!C$2:C$368,1,FALSE)))),"not entered","")</f>
        <v/>
      </c>
    </row>
    <row r="87" spans="2:7">
      <c r="B87" s="124" t="s">
        <v>8</v>
      </c>
      <c r="C87" s="128" t="str">
        <f t="shared" si="5"/>
        <v xml:space="preserve"> </v>
      </c>
      <c r="D87" s="128" t="str">
        <f t="shared" si="3"/>
        <v xml:space="preserve"> </v>
      </c>
      <c r="E87" s="126">
        <v>1.1574074074074073E-5</v>
      </c>
      <c r="F87" s="127" t="e">
        <f t="shared" si="4"/>
        <v>#N/A</v>
      </c>
      <c r="G87" t="str">
        <f>IF((ISERROR((VLOOKUP(B87,Calculation!C$2:C$368,1,FALSE)))),"not entered","")</f>
        <v/>
      </c>
    </row>
    <row r="88" spans="2:7">
      <c r="B88" s="124" t="s">
        <v>8</v>
      </c>
      <c r="C88" s="128" t="str">
        <f t="shared" si="5"/>
        <v xml:space="preserve"> </v>
      </c>
      <c r="D88" s="128" t="str">
        <f t="shared" si="3"/>
        <v xml:space="preserve"> </v>
      </c>
      <c r="E88" s="126">
        <v>1.1574074074074073E-5</v>
      </c>
      <c r="F88" s="127" t="e">
        <f t="shared" si="4"/>
        <v>#N/A</v>
      </c>
      <c r="G88" t="str">
        <f>IF((ISERROR((VLOOKUP(B88,Calculation!C$2:C$368,1,FALSE)))),"not entered","")</f>
        <v/>
      </c>
    </row>
    <row r="89" spans="2:7">
      <c r="B89" s="124" t="s">
        <v>8</v>
      </c>
      <c r="C89" s="128" t="str">
        <f t="shared" si="5"/>
        <v xml:space="preserve"> </v>
      </c>
      <c r="D89" s="128" t="str">
        <f t="shared" si="3"/>
        <v xml:space="preserve"> </v>
      </c>
      <c r="E89" s="126">
        <v>1.1574074074074073E-5</v>
      </c>
      <c r="F89" s="127" t="e">
        <f t="shared" si="4"/>
        <v>#N/A</v>
      </c>
      <c r="G89" t="str">
        <f>IF((ISERROR((VLOOKUP(B89,Calculation!C$2:C$368,1,FALSE)))),"not entered","")</f>
        <v/>
      </c>
    </row>
    <row r="90" spans="2:7">
      <c r="B90" s="124" t="s">
        <v>8</v>
      </c>
      <c r="C90" s="128" t="str">
        <f t="shared" si="5"/>
        <v xml:space="preserve"> </v>
      </c>
      <c r="D90" s="128" t="str">
        <f t="shared" si="3"/>
        <v xml:space="preserve"> </v>
      </c>
      <c r="E90" s="126">
        <v>1.1574074074074073E-5</v>
      </c>
      <c r="F90" s="127" t="e">
        <f t="shared" si="4"/>
        <v>#N/A</v>
      </c>
      <c r="G90" t="str">
        <f>IF((ISERROR((VLOOKUP(B90,Calculation!C$2:C$368,1,FALSE)))),"not entered","")</f>
        <v/>
      </c>
    </row>
    <row r="91" spans="2:7">
      <c r="B91" s="124" t="s">
        <v>8</v>
      </c>
      <c r="C91" s="128" t="str">
        <f t="shared" si="5"/>
        <v xml:space="preserve"> </v>
      </c>
      <c r="D91" s="128" t="str">
        <f t="shared" si="3"/>
        <v xml:space="preserve"> </v>
      </c>
      <c r="E91" s="126">
        <v>1.1574074074074073E-5</v>
      </c>
      <c r="F91" s="127" t="e">
        <f t="shared" si="4"/>
        <v>#N/A</v>
      </c>
      <c r="G91" t="str">
        <f>IF((ISERROR((VLOOKUP(B91,Calculation!C$2:C$368,1,FALSE)))),"not entered","")</f>
        <v/>
      </c>
    </row>
    <row r="92" spans="2:7">
      <c r="B92" s="124" t="s">
        <v>8</v>
      </c>
      <c r="C92" s="128" t="str">
        <f t="shared" si="5"/>
        <v xml:space="preserve"> </v>
      </c>
      <c r="D92" s="128" t="str">
        <f t="shared" si="3"/>
        <v xml:space="preserve"> </v>
      </c>
      <c r="E92" s="126">
        <v>1.1574074074074073E-5</v>
      </c>
      <c r="F92" s="127" t="e">
        <f t="shared" si="4"/>
        <v>#N/A</v>
      </c>
      <c r="G92" t="str">
        <f>IF((ISERROR((VLOOKUP(B92,Calculation!C$2:C$368,1,FALSE)))),"not entered","")</f>
        <v/>
      </c>
    </row>
    <row r="93" spans="2:7">
      <c r="B93" s="124" t="s">
        <v>8</v>
      </c>
      <c r="C93" s="128" t="str">
        <f t="shared" si="5"/>
        <v xml:space="preserve"> </v>
      </c>
      <c r="D93" s="128" t="str">
        <f t="shared" si="3"/>
        <v xml:space="preserve"> </v>
      </c>
      <c r="E93" s="126">
        <v>1.1574074074074073E-5</v>
      </c>
      <c r="F93" s="127" t="e">
        <f t="shared" si="4"/>
        <v>#N/A</v>
      </c>
      <c r="G93" t="str">
        <f>IF((ISERROR((VLOOKUP(B93,Calculation!C$2:C$368,1,FALSE)))),"not entered","")</f>
        <v/>
      </c>
    </row>
    <row r="94" spans="2:7">
      <c r="B94" s="124" t="s">
        <v>8</v>
      </c>
      <c r="C94" s="128" t="str">
        <f t="shared" si="5"/>
        <v xml:space="preserve"> </v>
      </c>
      <c r="D94" s="128" t="str">
        <f t="shared" si="3"/>
        <v xml:space="preserve"> </v>
      </c>
      <c r="E94" s="126">
        <v>1.1574074074074073E-5</v>
      </c>
      <c r="F94" s="127" t="e">
        <f t="shared" si="4"/>
        <v>#N/A</v>
      </c>
      <c r="G94" t="str">
        <f>IF((ISERROR((VLOOKUP(B94,Calculation!C$2:C$368,1,FALSE)))),"not entered","")</f>
        <v/>
      </c>
    </row>
    <row r="95" spans="2:7">
      <c r="B95" s="124" t="s">
        <v>8</v>
      </c>
      <c r="C95" s="128" t="str">
        <f t="shared" si="5"/>
        <v xml:space="preserve"> </v>
      </c>
      <c r="D95" s="128" t="str">
        <f t="shared" si="3"/>
        <v xml:space="preserve"> </v>
      </c>
      <c r="E95" s="126">
        <v>1.1574074074074073E-5</v>
      </c>
      <c r="F95" s="127" t="e">
        <f t="shared" si="4"/>
        <v>#N/A</v>
      </c>
      <c r="G95" t="str">
        <f>IF((ISERROR((VLOOKUP(B95,Calculation!C$2:C$368,1,FALSE)))),"not entered","")</f>
        <v/>
      </c>
    </row>
    <row r="96" spans="2:7">
      <c r="B96" s="124" t="s">
        <v>8</v>
      </c>
      <c r="C96" s="128" t="str">
        <f t="shared" si="5"/>
        <v xml:space="preserve"> </v>
      </c>
      <c r="D96" s="128" t="str">
        <f t="shared" si="3"/>
        <v xml:space="preserve"> </v>
      </c>
      <c r="E96" s="126">
        <v>1.1574074074074073E-5</v>
      </c>
      <c r="F96" s="127" t="e">
        <f t="shared" si="4"/>
        <v>#N/A</v>
      </c>
      <c r="G96" t="str">
        <f>IF((ISERROR((VLOOKUP(B96,Calculation!C$2:C$368,1,FALSE)))),"not entered","")</f>
        <v/>
      </c>
    </row>
    <row r="97" spans="2:7">
      <c r="B97" s="124" t="s">
        <v>8</v>
      </c>
      <c r="C97" s="128" t="str">
        <f t="shared" si="5"/>
        <v xml:space="preserve"> </v>
      </c>
      <c r="D97" s="128" t="str">
        <f t="shared" si="3"/>
        <v xml:space="preserve"> </v>
      </c>
      <c r="E97" s="126">
        <v>1.1574074074074073E-5</v>
      </c>
      <c r="F97" s="127" t="e">
        <f t="shared" si="4"/>
        <v>#N/A</v>
      </c>
      <c r="G97" t="str">
        <f>IF((ISERROR((VLOOKUP(B97,Calculation!C$2:C$368,1,FALSE)))),"not entered","")</f>
        <v/>
      </c>
    </row>
    <row r="98" spans="2:7">
      <c r="B98" s="124" t="s">
        <v>8</v>
      </c>
      <c r="C98" s="128" t="str">
        <f t="shared" si="5"/>
        <v xml:space="preserve"> </v>
      </c>
      <c r="D98" s="128" t="str">
        <f t="shared" si="3"/>
        <v xml:space="preserve"> </v>
      </c>
      <c r="E98" s="126">
        <v>1.1574074074074073E-5</v>
      </c>
      <c r="F98" s="127" t="e">
        <f t="shared" si="4"/>
        <v>#N/A</v>
      </c>
      <c r="G98" t="str">
        <f>IF((ISERROR((VLOOKUP(B98,Calculation!C$2:C$368,1,FALSE)))),"not entered","")</f>
        <v/>
      </c>
    </row>
    <row r="99" spans="2:7">
      <c r="B99" s="124" t="s">
        <v>8</v>
      </c>
      <c r="C99" s="128" t="str">
        <f t="shared" si="5"/>
        <v xml:space="preserve"> </v>
      </c>
      <c r="D99" s="128" t="str">
        <f t="shared" si="3"/>
        <v xml:space="preserve"> </v>
      </c>
      <c r="E99" s="126">
        <v>1.1574074074074073E-5</v>
      </c>
      <c r="F99" s="127" t="e">
        <f t="shared" si="4"/>
        <v>#N/A</v>
      </c>
      <c r="G99" t="str">
        <f>IF((ISERROR((VLOOKUP(B99,Calculation!C$2:C$368,1,FALSE)))),"not entered","")</f>
        <v/>
      </c>
    </row>
    <row r="100" spans="2:7">
      <c r="B100" s="124" t="s">
        <v>8</v>
      </c>
      <c r="C100" s="128" t="str">
        <f t="shared" si="5"/>
        <v xml:space="preserve"> </v>
      </c>
      <c r="D100" s="128" t="str">
        <f t="shared" si="3"/>
        <v xml:space="preserve"> </v>
      </c>
      <c r="E100" s="126">
        <v>1.1574074074074073E-5</v>
      </c>
      <c r="F100" s="127" t="e">
        <f t="shared" si="4"/>
        <v>#N/A</v>
      </c>
      <c r="G100" t="str">
        <f>IF((ISERROR((VLOOKUP(B100,Calculation!C$2:C$368,1,FALSE)))),"not entered","")</f>
        <v/>
      </c>
    </row>
    <row r="101" spans="2:7">
      <c r="B101" s="124" t="s">
        <v>8</v>
      </c>
      <c r="C101" s="128" t="str">
        <f t="shared" si="5"/>
        <v xml:space="preserve"> </v>
      </c>
      <c r="D101" s="128" t="str">
        <f t="shared" si="3"/>
        <v xml:space="preserve"> </v>
      </c>
      <c r="E101" s="126">
        <v>1.1574074074074073E-5</v>
      </c>
      <c r="F101" s="127" t="e">
        <f t="shared" si="4"/>
        <v>#N/A</v>
      </c>
      <c r="G101" t="str">
        <f>IF((ISERROR((VLOOKUP(B101,Calculation!C$2:C$368,1,FALSE)))),"not entered","")</f>
        <v/>
      </c>
    </row>
    <row r="102" spans="2:7">
      <c r="B102" s="124" t="s">
        <v>8</v>
      </c>
      <c r="C102" s="128" t="str">
        <f t="shared" si="5"/>
        <v xml:space="preserve"> </v>
      </c>
      <c r="D102" s="128" t="str">
        <f t="shared" si="3"/>
        <v xml:space="preserve"> </v>
      </c>
      <c r="E102" s="126">
        <v>1.1574074074074073E-5</v>
      </c>
      <c r="F102" s="127" t="e">
        <f t="shared" si="4"/>
        <v>#N/A</v>
      </c>
      <c r="G102" t="str">
        <f>IF((ISERROR((VLOOKUP(B102,Calculation!C$2:C$368,1,FALSE)))),"not entered","")</f>
        <v/>
      </c>
    </row>
    <row r="103" spans="2:7">
      <c r="B103" s="124" t="s">
        <v>8</v>
      </c>
      <c r="C103" s="128" t="str">
        <f t="shared" si="5"/>
        <v xml:space="preserve"> </v>
      </c>
      <c r="D103" s="128" t="str">
        <f t="shared" si="3"/>
        <v xml:space="preserve"> </v>
      </c>
      <c r="E103" s="126">
        <v>1.1574074074074073E-5</v>
      </c>
      <c r="F103" s="127" t="e">
        <f t="shared" si="4"/>
        <v>#N/A</v>
      </c>
      <c r="G103" t="str">
        <f>IF((ISERROR((VLOOKUP(B103,Calculation!C$2:C$368,1,FALSE)))),"not entered","")</f>
        <v/>
      </c>
    </row>
    <row r="104" spans="2:7">
      <c r="B104" s="124" t="s">
        <v>8</v>
      </c>
      <c r="C104" s="128" t="str">
        <f t="shared" si="5"/>
        <v xml:space="preserve"> </v>
      </c>
      <c r="D104" s="128" t="str">
        <f t="shared" si="3"/>
        <v xml:space="preserve"> </v>
      </c>
      <c r="E104" s="126">
        <v>1.1574074074074073E-5</v>
      </c>
      <c r="F104" s="127" t="e">
        <f t="shared" si="4"/>
        <v>#N/A</v>
      </c>
      <c r="G104" t="str">
        <f>IF((ISERROR((VLOOKUP(B104,Calculation!C$2:C$368,1,FALSE)))),"not entered","")</f>
        <v/>
      </c>
    </row>
    <row r="105" spans="2:7">
      <c r="B105" s="124" t="s">
        <v>8</v>
      </c>
      <c r="C105" s="128" t="str">
        <f t="shared" si="5"/>
        <v xml:space="preserve"> </v>
      </c>
      <c r="D105" s="128" t="str">
        <f t="shared" si="3"/>
        <v xml:space="preserve"> </v>
      </c>
      <c r="E105" s="126">
        <v>1.1574074074074073E-5</v>
      </c>
      <c r="F105" s="127" t="e">
        <f t="shared" si="4"/>
        <v>#N/A</v>
      </c>
      <c r="G105" t="str">
        <f>IF((ISERROR((VLOOKUP(B105,Calculation!C$2:C$368,1,FALSE)))),"not entered","")</f>
        <v/>
      </c>
    </row>
    <row r="106" spans="2:7">
      <c r="B106" s="124" t="s">
        <v>8</v>
      </c>
      <c r="C106" s="128" t="str">
        <f t="shared" si="5"/>
        <v xml:space="preserve"> </v>
      </c>
      <c r="D106" s="128" t="str">
        <f t="shared" si="3"/>
        <v xml:space="preserve"> </v>
      </c>
      <c r="E106" s="126">
        <v>1.1574074074074073E-5</v>
      </c>
      <c r="F106" s="127" t="e">
        <f t="shared" si="4"/>
        <v>#N/A</v>
      </c>
      <c r="G106" t="str">
        <f>IF((ISERROR((VLOOKUP(B106,Calculation!C$2:C$368,1,FALSE)))),"not entered","")</f>
        <v/>
      </c>
    </row>
    <row r="107" spans="2:7">
      <c r="B107" s="124" t="s">
        <v>8</v>
      </c>
      <c r="C107" s="128" t="str">
        <f t="shared" si="5"/>
        <v xml:space="preserve"> </v>
      </c>
      <c r="D107" s="128" t="str">
        <f t="shared" si="3"/>
        <v xml:space="preserve"> </v>
      </c>
      <c r="E107" s="126">
        <v>1.1574074074074073E-5</v>
      </c>
      <c r="F107" s="127" t="e">
        <f t="shared" si="4"/>
        <v>#N/A</v>
      </c>
      <c r="G107" t="str">
        <f>IF((ISERROR((VLOOKUP(B107,Calculation!C$2:C$368,1,FALSE)))),"not entered","")</f>
        <v/>
      </c>
    </row>
    <row r="108" spans="2:7">
      <c r="B108" s="124" t="s">
        <v>8</v>
      </c>
      <c r="C108" s="128" t="str">
        <f t="shared" si="5"/>
        <v xml:space="preserve"> </v>
      </c>
      <c r="D108" s="128" t="str">
        <f t="shared" si="3"/>
        <v xml:space="preserve"> </v>
      </c>
      <c r="E108" s="126">
        <v>1.1574074074074073E-5</v>
      </c>
      <c r="F108" s="127" t="e">
        <f t="shared" si="4"/>
        <v>#N/A</v>
      </c>
      <c r="G108" t="str">
        <f>IF((ISERROR((VLOOKUP(B108,Calculation!C$2:C$368,1,FALSE)))),"not entered","")</f>
        <v/>
      </c>
    </row>
    <row r="109" spans="2:7">
      <c r="B109" s="124" t="s">
        <v>8</v>
      </c>
      <c r="C109" s="128" t="str">
        <f t="shared" si="5"/>
        <v xml:space="preserve"> </v>
      </c>
      <c r="D109" s="128" t="str">
        <f t="shared" si="3"/>
        <v xml:space="preserve"> </v>
      </c>
      <c r="E109" s="126">
        <v>1.1574074074074073E-5</v>
      </c>
      <c r="F109" s="127" t="e">
        <f t="shared" si="4"/>
        <v>#N/A</v>
      </c>
      <c r="G109" t="str">
        <f>IF((ISERROR((VLOOKUP(B109,Calculation!C$2:C$368,1,FALSE)))),"not entered","")</f>
        <v/>
      </c>
    </row>
    <row r="110" spans="2:7">
      <c r="B110" s="124" t="s">
        <v>8</v>
      </c>
      <c r="C110" s="128" t="str">
        <f t="shared" si="5"/>
        <v xml:space="preserve"> </v>
      </c>
      <c r="D110" s="128" t="str">
        <f t="shared" si="3"/>
        <v xml:space="preserve"> </v>
      </c>
      <c r="E110" s="126">
        <v>1.1574074074074073E-5</v>
      </c>
      <c r="F110" s="127" t="e">
        <f t="shared" si="4"/>
        <v>#N/A</v>
      </c>
      <c r="G110" t="str">
        <f>IF((ISERROR((VLOOKUP(B110,Calculation!C$2:C$368,1,FALSE)))),"not entered","")</f>
        <v/>
      </c>
    </row>
    <row r="111" spans="2:7">
      <c r="B111" s="124" t="s">
        <v>8</v>
      </c>
      <c r="C111" s="128" t="str">
        <f t="shared" si="5"/>
        <v xml:space="preserve"> </v>
      </c>
      <c r="D111" s="128" t="str">
        <f t="shared" si="3"/>
        <v xml:space="preserve"> </v>
      </c>
      <c r="E111" s="126">
        <v>1.1574074074074073E-5</v>
      </c>
      <c r="F111" s="127" t="e">
        <f t="shared" si="4"/>
        <v>#N/A</v>
      </c>
      <c r="G111" t="str">
        <f>IF((ISERROR((VLOOKUP(B111,Calculation!C$2:C$368,1,FALSE)))),"not entered","")</f>
        <v/>
      </c>
    </row>
    <row r="112" spans="2:7">
      <c r="B112" s="124" t="s">
        <v>8</v>
      </c>
      <c r="C112" s="128" t="str">
        <f t="shared" si="5"/>
        <v xml:space="preserve"> </v>
      </c>
      <c r="D112" s="128" t="str">
        <f t="shared" si="3"/>
        <v xml:space="preserve"> </v>
      </c>
      <c r="E112" s="126">
        <v>1.1574074074074073E-5</v>
      </c>
      <c r="F112" s="127" t="e">
        <f t="shared" si="4"/>
        <v>#N/A</v>
      </c>
      <c r="G112" t="str">
        <f>IF((ISERROR((VLOOKUP(B112,Calculation!C$2:C$368,1,FALSE)))),"not entered","")</f>
        <v/>
      </c>
    </row>
    <row r="113" spans="2:7">
      <c r="B113" s="124" t="s">
        <v>8</v>
      </c>
      <c r="C113" s="128" t="str">
        <f t="shared" si="5"/>
        <v xml:space="preserve"> </v>
      </c>
      <c r="D113" s="128" t="str">
        <f t="shared" si="3"/>
        <v xml:space="preserve"> </v>
      </c>
      <c r="E113" s="126">
        <v>1.1574074074074073E-5</v>
      </c>
      <c r="F113" s="127" t="e">
        <f t="shared" si="4"/>
        <v>#N/A</v>
      </c>
      <c r="G113" t="str">
        <f>IF((ISERROR((VLOOKUP(B113,Calculation!C$2:C$368,1,FALSE)))),"not entered","")</f>
        <v/>
      </c>
    </row>
    <row r="114" spans="2:7">
      <c r="B114" s="124" t="s">
        <v>8</v>
      </c>
      <c r="C114" s="128" t="str">
        <f t="shared" si="5"/>
        <v xml:space="preserve"> </v>
      </c>
      <c r="D114" s="128" t="str">
        <f t="shared" si="3"/>
        <v xml:space="preserve"> </v>
      </c>
      <c r="E114" s="126">
        <v>1.1574074074074073E-5</v>
      </c>
      <c r="F114" s="127" t="e">
        <f t="shared" si="4"/>
        <v>#N/A</v>
      </c>
      <c r="G114" t="str">
        <f>IF((ISERROR((VLOOKUP(B114,Calculation!C$2:C$368,1,FALSE)))),"not entered","")</f>
        <v/>
      </c>
    </row>
    <row r="115" spans="2:7">
      <c r="B115" s="124" t="s">
        <v>8</v>
      </c>
      <c r="C115" s="128" t="str">
        <f t="shared" si="5"/>
        <v xml:space="preserve"> </v>
      </c>
      <c r="D115" s="128" t="str">
        <f t="shared" si="3"/>
        <v xml:space="preserve"> </v>
      </c>
      <c r="E115" s="126">
        <v>1.1574074074074073E-5</v>
      </c>
      <c r="F115" s="127" t="e">
        <f t="shared" si="4"/>
        <v>#N/A</v>
      </c>
      <c r="G115" t="str">
        <f>IF((ISERROR((VLOOKUP(B115,Calculation!C$2:C$368,1,FALSE)))),"not entered","")</f>
        <v/>
      </c>
    </row>
    <row r="116" spans="2:7">
      <c r="B116" s="124" t="s">
        <v>8</v>
      </c>
      <c r="C116" s="128" t="str">
        <f t="shared" si="5"/>
        <v xml:space="preserve"> </v>
      </c>
      <c r="D116" s="128" t="str">
        <f t="shared" si="3"/>
        <v xml:space="preserve"> </v>
      </c>
      <c r="E116" s="126">
        <v>1.1574074074074073E-5</v>
      </c>
      <c r="F116" s="127" t="e">
        <f t="shared" si="4"/>
        <v>#N/A</v>
      </c>
      <c r="G116" t="str">
        <f>IF((ISERROR((VLOOKUP(B116,Calculation!C$2:C$368,1,FALSE)))),"not entered","")</f>
        <v/>
      </c>
    </row>
    <row r="117" spans="2:7">
      <c r="B117" s="124" t="s">
        <v>8</v>
      </c>
      <c r="C117" s="128" t="str">
        <f t="shared" si="5"/>
        <v xml:space="preserve"> </v>
      </c>
      <c r="D117" s="128" t="str">
        <f t="shared" si="3"/>
        <v xml:space="preserve"> </v>
      </c>
      <c r="E117" s="126">
        <v>1.1574074074074073E-5</v>
      </c>
      <c r="F117" s="127" t="e">
        <f t="shared" si="4"/>
        <v>#N/A</v>
      </c>
      <c r="G117" t="str">
        <f>IF((ISERROR((VLOOKUP(B117,Calculation!C$2:C$368,1,FALSE)))),"not entered","")</f>
        <v/>
      </c>
    </row>
    <row r="118" spans="2:7">
      <c r="B118" s="124" t="s">
        <v>8</v>
      </c>
      <c r="C118" s="128" t="str">
        <f t="shared" si="5"/>
        <v xml:space="preserve"> </v>
      </c>
      <c r="D118" s="128" t="str">
        <f t="shared" si="3"/>
        <v xml:space="preserve"> </v>
      </c>
      <c r="E118" s="126">
        <v>1.1574074074074073E-5</v>
      </c>
      <c r="F118" s="127" t="e">
        <f t="shared" si="4"/>
        <v>#N/A</v>
      </c>
      <c r="G118" t="str">
        <f>IF((ISERROR((VLOOKUP(B118,Calculation!C$2:C$368,1,FALSE)))),"not entered","")</f>
        <v/>
      </c>
    </row>
    <row r="119" spans="2:7">
      <c r="B119" s="124" t="s">
        <v>8</v>
      </c>
      <c r="C119" s="128" t="str">
        <f t="shared" si="5"/>
        <v xml:space="preserve"> </v>
      </c>
      <c r="D119" s="128" t="str">
        <f t="shared" si="3"/>
        <v xml:space="preserve"> </v>
      </c>
      <c r="E119" s="126">
        <v>1.1574074074074073E-5</v>
      </c>
      <c r="F119" s="127" t="e">
        <f t="shared" si="4"/>
        <v>#N/A</v>
      </c>
      <c r="G119" t="str">
        <f>IF((ISERROR((VLOOKUP(B119,Calculation!C$2:C$368,1,FALSE)))),"not entered","")</f>
        <v/>
      </c>
    </row>
    <row r="120" spans="2:7">
      <c r="B120" s="124" t="s">
        <v>8</v>
      </c>
      <c r="C120" s="128" t="str">
        <f t="shared" si="5"/>
        <v xml:space="preserve"> </v>
      </c>
      <c r="D120" s="128" t="str">
        <f t="shared" si="3"/>
        <v xml:space="preserve"> </v>
      </c>
      <c r="E120" s="126">
        <v>1.1574074074074073E-5</v>
      </c>
      <c r="F120" s="127" t="e">
        <f t="shared" si="4"/>
        <v>#N/A</v>
      </c>
      <c r="G120" t="str">
        <f>IF((ISERROR((VLOOKUP(B120,Calculation!C$2:C$368,1,FALSE)))),"not entered","")</f>
        <v/>
      </c>
    </row>
    <row r="121" spans="2:7">
      <c r="B121" s="124" t="s">
        <v>8</v>
      </c>
      <c r="C121" s="128" t="str">
        <f t="shared" si="5"/>
        <v xml:space="preserve"> </v>
      </c>
      <c r="D121" s="128" t="str">
        <f t="shared" si="3"/>
        <v xml:space="preserve"> </v>
      </c>
      <c r="E121" s="126">
        <v>1.1574074074074073E-5</v>
      </c>
      <c r="F121" s="127" t="e">
        <f t="shared" si="4"/>
        <v>#N/A</v>
      </c>
      <c r="G121" t="str">
        <f>IF((ISERROR((VLOOKUP(B121,Calculation!C$2:C$368,1,FALSE)))),"not entered","")</f>
        <v/>
      </c>
    </row>
    <row r="122" spans="2:7">
      <c r="B122" s="124" t="s">
        <v>8</v>
      </c>
      <c r="C122" s="128" t="str">
        <f t="shared" si="5"/>
        <v xml:space="preserve"> </v>
      </c>
      <c r="D122" s="128" t="str">
        <f t="shared" si="3"/>
        <v xml:space="preserve"> </v>
      </c>
      <c r="E122" s="126">
        <v>1.1574074074074073E-5</v>
      </c>
      <c r="F122" s="127" t="e">
        <f t="shared" si="4"/>
        <v>#N/A</v>
      </c>
      <c r="G122" t="str">
        <f>IF((ISERROR((VLOOKUP(B122,Calculation!C$2:C$368,1,FALSE)))),"not entered","")</f>
        <v/>
      </c>
    </row>
    <row r="123" spans="2:7">
      <c r="B123" s="124" t="s">
        <v>8</v>
      </c>
      <c r="C123" s="128" t="str">
        <f t="shared" si="5"/>
        <v xml:space="preserve"> </v>
      </c>
      <c r="D123" s="128" t="str">
        <f t="shared" si="3"/>
        <v xml:space="preserve"> </v>
      </c>
      <c r="E123" s="126">
        <v>1.1574074074074073E-5</v>
      </c>
      <c r="F123" s="127" t="e">
        <f t="shared" si="4"/>
        <v>#N/A</v>
      </c>
      <c r="G123" t="str">
        <f>IF((ISERROR((VLOOKUP(B123,Calculation!C$2:C$368,1,FALSE)))),"not entered","")</f>
        <v/>
      </c>
    </row>
    <row r="124" spans="2:7">
      <c r="B124" s="124" t="s">
        <v>8</v>
      </c>
      <c r="C124" s="128" t="str">
        <f t="shared" si="5"/>
        <v xml:space="preserve"> </v>
      </c>
      <c r="D124" s="128" t="str">
        <f t="shared" si="3"/>
        <v xml:space="preserve"> </v>
      </c>
      <c r="E124" s="126">
        <v>1.1574074074074073E-5</v>
      </c>
      <c r="F124" s="127" t="e">
        <f t="shared" si="4"/>
        <v>#N/A</v>
      </c>
      <c r="G124" t="str">
        <f>IF((ISERROR((VLOOKUP(B124,Calculation!C$2:C$368,1,FALSE)))),"not entered","")</f>
        <v/>
      </c>
    </row>
    <row r="125" spans="2:7">
      <c r="B125" s="124" t="s">
        <v>8</v>
      </c>
      <c r="C125" s="128" t="str">
        <f t="shared" si="5"/>
        <v xml:space="preserve"> </v>
      </c>
      <c r="D125" s="128" t="str">
        <f t="shared" si="3"/>
        <v xml:space="preserve"> </v>
      </c>
      <c r="E125" s="126">
        <v>1.1574074074074073E-5</v>
      </c>
      <c r="F125" s="127" t="e">
        <f t="shared" si="4"/>
        <v>#N/A</v>
      </c>
      <c r="G125" t="str">
        <f>IF((ISERROR((VLOOKUP(B125,Calculation!C$2:C$368,1,FALSE)))),"not entered","")</f>
        <v/>
      </c>
    </row>
    <row r="126" spans="2:7">
      <c r="B126" s="124" t="s">
        <v>8</v>
      </c>
      <c r="C126" s="128" t="str">
        <f t="shared" si="5"/>
        <v xml:space="preserve"> </v>
      </c>
      <c r="D126" s="128" t="str">
        <f t="shared" si="3"/>
        <v xml:space="preserve"> </v>
      </c>
      <c r="E126" s="126">
        <v>1.1574074074074073E-5</v>
      </c>
      <c r="F126" s="127" t="e">
        <f t="shared" si="4"/>
        <v>#N/A</v>
      </c>
      <c r="G126" t="str">
        <f>IF((ISERROR((VLOOKUP(B126,Calculation!C$2:C$368,1,FALSE)))),"not entered","")</f>
        <v/>
      </c>
    </row>
    <row r="127" spans="2:7">
      <c r="B127" s="124" t="s">
        <v>8</v>
      </c>
      <c r="C127" s="128" t="str">
        <f t="shared" si="5"/>
        <v xml:space="preserve"> </v>
      </c>
      <c r="D127" s="128" t="str">
        <f t="shared" si="3"/>
        <v xml:space="preserve"> </v>
      </c>
      <c r="E127" s="126">
        <v>1.1574074074074073E-5</v>
      </c>
      <c r="F127" s="127" t="e">
        <f t="shared" si="4"/>
        <v>#N/A</v>
      </c>
      <c r="G127" t="str">
        <f>IF((ISERROR((VLOOKUP(B127,Calculation!C$2:C$368,1,FALSE)))),"not entered","")</f>
        <v/>
      </c>
    </row>
    <row r="128" spans="2:7">
      <c r="B128" s="124" t="s">
        <v>8</v>
      </c>
      <c r="C128" s="128" t="str">
        <f t="shared" si="5"/>
        <v xml:space="preserve"> </v>
      </c>
      <c r="D128" s="128" t="str">
        <f t="shared" si="3"/>
        <v xml:space="preserve"> </v>
      </c>
      <c r="E128" s="126">
        <v>1.1574074074074073E-5</v>
      </c>
      <c r="F128" s="127" t="e">
        <f t="shared" si="4"/>
        <v>#N/A</v>
      </c>
      <c r="G128" t="str">
        <f>IF((ISERROR((VLOOKUP(B128,Calculation!C$2:C$368,1,FALSE)))),"not entered","")</f>
        <v/>
      </c>
    </row>
    <row r="129" spans="2:7">
      <c r="B129" s="124" t="s">
        <v>8</v>
      </c>
      <c r="C129" s="128" t="str">
        <f t="shared" si="5"/>
        <v xml:space="preserve"> </v>
      </c>
      <c r="D129" s="128" t="str">
        <f t="shared" si="3"/>
        <v xml:space="preserve"> </v>
      </c>
      <c r="E129" s="126">
        <v>1.1574074074074073E-5</v>
      </c>
      <c r="F129" s="127" t="e">
        <f t="shared" si="4"/>
        <v>#N/A</v>
      </c>
      <c r="G129" t="str">
        <f>IF((ISERROR((VLOOKUP(B129,Calculation!C$2:C$368,1,FALSE)))),"not entered","")</f>
        <v/>
      </c>
    </row>
    <row r="130" spans="2:7">
      <c r="B130" s="124" t="s">
        <v>8</v>
      </c>
      <c r="C130" s="128" t="str">
        <f t="shared" si="5"/>
        <v xml:space="preserve"> </v>
      </c>
      <c r="D130" s="128" t="str">
        <f t="shared" si="3"/>
        <v xml:space="preserve"> </v>
      </c>
      <c r="E130" s="126">
        <v>1.1574074074074073E-5</v>
      </c>
      <c r="F130" s="127" t="e">
        <f t="shared" si="4"/>
        <v>#N/A</v>
      </c>
      <c r="G130" t="str">
        <f>IF((ISERROR((VLOOKUP(B130,Calculation!C$2:C$368,1,FALSE)))),"not entered","")</f>
        <v/>
      </c>
    </row>
    <row r="131" spans="2:7">
      <c r="B131" s="124" t="s">
        <v>8</v>
      </c>
      <c r="C131" s="128" t="str">
        <f t="shared" si="5"/>
        <v xml:space="preserve"> </v>
      </c>
      <c r="D131" s="128" t="str">
        <f t="shared" si="3"/>
        <v xml:space="preserve"> </v>
      </c>
      <c r="E131" s="126">
        <v>1.1574074074074073E-5</v>
      </c>
      <c r="F131" s="127" t="e">
        <f t="shared" si="4"/>
        <v>#N/A</v>
      </c>
      <c r="G131" t="str">
        <f>IF((ISERROR((VLOOKUP(B131,Calculation!C$2:C$368,1,FALSE)))),"not entered","")</f>
        <v/>
      </c>
    </row>
    <row r="132" spans="2:7">
      <c r="B132" s="124" t="s">
        <v>8</v>
      </c>
      <c r="C132" s="128" t="str">
        <f t="shared" si="5"/>
        <v xml:space="preserve"> </v>
      </c>
      <c r="D132" s="128" t="str">
        <f t="shared" si="3"/>
        <v xml:space="preserve"> </v>
      </c>
      <c r="E132" s="126">
        <v>1.1574074074074073E-5</v>
      </c>
      <c r="F132" s="127" t="e">
        <f t="shared" si="4"/>
        <v>#N/A</v>
      </c>
      <c r="G132" t="str">
        <f>IF((ISERROR((VLOOKUP(B132,Calculation!C$2:C$368,1,FALSE)))),"not entered","")</f>
        <v/>
      </c>
    </row>
    <row r="133" spans="2:7">
      <c r="B133" s="124" t="s">
        <v>8</v>
      </c>
      <c r="C133" s="128" t="str">
        <f t="shared" si="5"/>
        <v xml:space="preserve"> </v>
      </c>
      <c r="D133" s="128" t="str">
        <f t="shared" si="3"/>
        <v xml:space="preserve"> </v>
      </c>
      <c r="E133" s="126">
        <v>1.1574074074074073E-5</v>
      </c>
      <c r="F133" s="127" t="e">
        <f t="shared" si="4"/>
        <v>#N/A</v>
      </c>
      <c r="G133" t="str">
        <f>IF((ISERROR((VLOOKUP(B133,Calculation!C$2:C$368,1,FALSE)))),"not entered","")</f>
        <v/>
      </c>
    </row>
    <row r="134" spans="2:7">
      <c r="B134" s="124" t="s">
        <v>8</v>
      </c>
      <c r="C134" s="128" t="str">
        <f t="shared" si="5"/>
        <v xml:space="preserve"> </v>
      </c>
      <c r="D134" s="128" t="str">
        <f t="shared" ref="D134:D197" si="6">VLOOKUP(B134,name,2,FALSE)</f>
        <v xml:space="preserve"> </v>
      </c>
      <c r="E134" s="126">
        <v>1.1574074074074073E-5</v>
      </c>
      <c r="F134" s="127" t="e">
        <f t="shared" ref="F134:F197" si="7">(VLOOKUP(C134,C$4:E$5,3,FALSE))/(E134/10000)</f>
        <v>#N/A</v>
      </c>
      <c r="G134" t="str">
        <f>IF((ISERROR((VLOOKUP(B134,Calculation!C$2:C$368,1,FALSE)))),"not entered","")</f>
        <v/>
      </c>
    </row>
    <row r="135" spans="2:7">
      <c r="B135" s="124" t="s">
        <v>8</v>
      </c>
      <c r="C135" s="128" t="str">
        <f t="shared" si="5"/>
        <v xml:space="preserve"> </v>
      </c>
      <c r="D135" s="128" t="str">
        <f t="shared" si="6"/>
        <v xml:space="preserve"> </v>
      </c>
      <c r="E135" s="126">
        <v>1.1574074074074073E-5</v>
      </c>
      <c r="F135" s="127" t="e">
        <f t="shared" si="7"/>
        <v>#N/A</v>
      </c>
      <c r="G135" t="str">
        <f>IF((ISERROR((VLOOKUP(B135,Calculation!C$2:C$368,1,FALSE)))),"not entered","")</f>
        <v/>
      </c>
    </row>
    <row r="136" spans="2:7">
      <c r="B136" s="124" t="s">
        <v>8</v>
      </c>
      <c r="C136" s="128" t="str">
        <f t="shared" si="5"/>
        <v xml:space="preserve"> </v>
      </c>
      <c r="D136" s="128" t="str">
        <f t="shared" si="6"/>
        <v xml:space="preserve"> </v>
      </c>
      <c r="E136" s="126">
        <v>1.1574074074074073E-5</v>
      </c>
      <c r="F136" s="127" t="e">
        <f t="shared" si="7"/>
        <v>#N/A</v>
      </c>
      <c r="G136" t="str">
        <f>IF((ISERROR((VLOOKUP(B136,Calculation!C$2:C$368,1,FALSE)))),"not entered","")</f>
        <v/>
      </c>
    </row>
    <row r="137" spans="2:7">
      <c r="B137" s="124" t="s">
        <v>8</v>
      </c>
      <c r="C137" s="128" t="str">
        <f t="shared" si="5"/>
        <v xml:space="preserve"> </v>
      </c>
      <c r="D137" s="128" t="str">
        <f t="shared" si="6"/>
        <v xml:space="preserve"> </v>
      </c>
      <c r="E137" s="126">
        <v>1.1574074074074073E-5</v>
      </c>
      <c r="F137" s="127" t="e">
        <f t="shared" si="7"/>
        <v>#N/A</v>
      </c>
      <c r="G137" t="str">
        <f>IF((ISERROR((VLOOKUP(B137,Calculation!C$2:C$368,1,FALSE)))),"not entered","")</f>
        <v/>
      </c>
    </row>
    <row r="138" spans="2:7">
      <c r="B138" s="124" t="s">
        <v>8</v>
      </c>
      <c r="C138" s="128" t="str">
        <f t="shared" si="5"/>
        <v xml:space="preserve"> </v>
      </c>
      <c r="D138" s="128" t="str">
        <f t="shared" si="6"/>
        <v xml:space="preserve"> </v>
      </c>
      <c r="E138" s="126">
        <v>1.1574074074074073E-5</v>
      </c>
      <c r="F138" s="127" t="e">
        <f t="shared" si="7"/>
        <v>#N/A</v>
      </c>
      <c r="G138" t="str">
        <f>IF((ISERROR((VLOOKUP(B138,Calculation!C$2:C$368,1,FALSE)))),"not entered","")</f>
        <v/>
      </c>
    </row>
    <row r="139" spans="2:7">
      <c r="B139" s="124" t="s">
        <v>8</v>
      </c>
      <c r="C139" s="128" t="str">
        <f t="shared" ref="C139:C202" si="8">VLOOKUP(B139,name,3,FALSE)</f>
        <v xml:space="preserve"> </v>
      </c>
      <c r="D139" s="128" t="str">
        <f t="shared" si="6"/>
        <v xml:space="preserve"> </v>
      </c>
      <c r="E139" s="126">
        <v>1.1574074074074073E-5</v>
      </c>
      <c r="F139" s="127" t="e">
        <f t="shared" si="7"/>
        <v>#N/A</v>
      </c>
      <c r="G139" t="str">
        <f>IF((ISERROR((VLOOKUP(B139,Calculation!C$2:C$368,1,FALSE)))),"not entered","")</f>
        <v/>
      </c>
    </row>
    <row r="140" spans="2:7">
      <c r="B140" s="124" t="s">
        <v>8</v>
      </c>
      <c r="C140" s="128" t="str">
        <f t="shared" si="8"/>
        <v xml:space="preserve"> </v>
      </c>
      <c r="D140" s="128" t="str">
        <f t="shared" si="6"/>
        <v xml:space="preserve"> </v>
      </c>
      <c r="E140" s="126">
        <v>1.1574074074074073E-5</v>
      </c>
      <c r="F140" s="127" t="e">
        <f t="shared" si="7"/>
        <v>#N/A</v>
      </c>
      <c r="G140" t="str">
        <f>IF((ISERROR((VLOOKUP(B140,Calculation!C$2:C$368,1,FALSE)))),"not entered","")</f>
        <v/>
      </c>
    </row>
    <row r="141" spans="2:7">
      <c r="B141" s="124" t="s">
        <v>8</v>
      </c>
      <c r="C141" s="128" t="str">
        <f t="shared" si="8"/>
        <v xml:space="preserve"> </v>
      </c>
      <c r="D141" s="128" t="str">
        <f t="shared" si="6"/>
        <v xml:space="preserve"> </v>
      </c>
      <c r="E141" s="126">
        <v>1.1574074074074073E-5</v>
      </c>
      <c r="F141" s="127" t="e">
        <f t="shared" si="7"/>
        <v>#N/A</v>
      </c>
      <c r="G141" t="str">
        <f>IF((ISERROR((VLOOKUP(B141,Calculation!C$2:C$368,1,FALSE)))),"not entered","")</f>
        <v/>
      </c>
    </row>
    <row r="142" spans="2:7">
      <c r="B142" s="124" t="s">
        <v>8</v>
      </c>
      <c r="C142" s="128" t="str">
        <f t="shared" si="8"/>
        <v xml:space="preserve"> </v>
      </c>
      <c r="D142" s="128" t="str">
        <f t="shared" si="6"/>
        <v xml:space="preserve"> </v>
      </c>
      <c r="E142" s="126">
        <v>1.1574074074074073E-5</v>
      </c>
      <c r="F142" s="127" t="e">
        <f t="shared" si="7"/>
        <v>#N/A</v>
      </c>
      <c r="G142" t="str">
        <f>IF((ISERROR((VLOOKUP(B142,Calculation!C$2:C$368,1,FALSE)))),"not entered","")</f>
        <v/>
      </c>
    </row>
    <row r="143" spans="2:7">
      <c r="B143" s="124" t="s">
        <v>8</v>
      </c>
      <c r="C143" s="128" t="str">
        <f t="shared" si="8"/>
        <v xml:space="preserve"> </v>
      </c>
      <c r="D143" s="128" t="str">
        <f t="shared" si="6"/>
        <v xml:space="preserve"> </v>
      </c>
      <c r="E143" s="126">
        <v>1.1574074074074073E-5</v>
      </c>
      <c r="F143" s="127" t="e">
        <f t="shared" si="7"/>
        <v>#N/A</v>
      </c>
      <c r="G143" t="str">
        <f>IF((ISERROR((VLOOKUP(B143,Calculation!C$2:C$368,1,FALSE)))),"not entered","")</f>
        <v/>
      </c>
    </row>
    <row r="144" spans="2:7">
      <c r="B144" s="124" t="s">
        <v>8</v>
      </c>
      <c r="C144" s="128" t="str">
        <f t="shared" si="8"/>
        <v xml:space="preserve"> </v>
      </c>
      <c r="D144" s="128" t="str">
        <f t="shared" si="6"/>
        <v xml:space="preserve"> </v>
      </c>
      <c r="E144" s="126">
        <v>1.1574074074074073E-5</v>
      </c>
      <c r="F144" s="127" t="e">
        <f t="shared" si="7"/>
        <v>#N/A</v>
      </c>
      <c r="G144" t="str">
        <f>IF((ISERROR((VLOOKUP(B144,Calculation!C$2:C$368,1,FALSE)))),"not entered","")</f>
        <v/>
      </c>
    </row>
    <row r="145" spans="2:7">
      <c r="B145" s="124" t="s">
        <v>8</v>
      </c>
      <c r="C145" s="128" t="str">
        <f t="shared" si="8"/>
        <v xml:space="preserve"> </v>
      </c>
      <c r="D145" s="128" t="str">
        <f t="shared" si="6"/>
        <v xml:space="preserve"> </v>
      </c>
      <c r="E145" s="126">
        <v>1.1574074074074073E-5</v>
      </c>
      <c r="F145" s="127" t="e">
        <f t="shared" si="7"/>
        <v>#N/A</v>
      </c>
      <c r="G145" t="str">
        <f>IF((ISERROR((VLOOKUP(B145,Calculation!C$2:C$368,1,FALSE)))),"not entered","")</f>
        <v/>
      </c>
    </row>
    <row r="146" spans="2:7">
      <c r="B146" s="124" t="s">
        <v>8</v>
      </c>
      <c r="C146" s="128" t="str">
        <f t="shared" si="8"/>
        <v xml:space="preserve"> </v>
      </c>
      <c r="D146" s="128" t="str">
        <f t="shared" si="6"/>
        <v xml:space="preserve"> </v>
      </c>
      <c r="E146" s="126">
        <v>1.1574074074074073E-5</v>
      </c>
      <c r="F146" s="127" t="e">
        <f t="shared" si="7"/>
        <v>#N/A</v>
      </c>
      <c r="G146" t="str">
        <f>IF((ISERROR((VLOOKUP(B146,Calculation!C$2:C$368,1,FALSE)))),"not entered","")</f>
        <v/>
      </c>
    </row>
    <row r="147" spans="2:7">
      <c r="B147" s="124" t="s">
        <v>8</v>
      </c>
      <c r="C147" s="128" t="str">
        <f t="shared" si="8"/>
        <v xml:space="preserve"> </v>
      </c>
      <c r="D147" s="128" t="str">
        <f t="shared" si="6"/>
        <v xml:space="preserve"> </v>
      </c>
      <c r="E147" s="126">
        <v>1.1574074074074073E-5</v>
      </c>
      <c r="F147" s="127" t="e">
        <f t="shared" si="7"/>
        <v>#N/A</v>
      </c>
      <c r="G147" t="str">
        <f>IF((ISERROR((VLOOKUP(B147,Calculation!C$2:C$368,1,FALSE)))),"not entered","")</f>
        <v/>
      </c>
    </row>
    <row r="148" spans="2:7">
      <c r="B148" s="124" t="s">
        <v>8</v>
      </c>
      <c r="C148" s="128" t="str">
        <f t="shared" si="8"/>
        <v xml:space="preserve"> </v>
      </c>
      <c r="D148" s="128" t="str">
        <f t="shared" si="6"/>
        <v xml:space="preserve"> </v>
      </c>
      <c r="E148" s="126">
        <v>1.1574074074074073E-5</v>
      </c>
      <c r="F148" s="127" t="e">
        <f t="shared" si="7"/>
        <v>#N/A</v>
      </c>
      <c r="G148" t="str">
        <f>IF((ISERROR((VLOOKUP(B148,Calculation!C$2:C$368,1,FALSE)))),"not entered","")</f>
        <v/>
      </c>
    </row>
    <row r="149" spans="2:7">
      <c r="B149" s="124" t="s">
        <v>8</v>
      </c>
      <c r="C149" s="128" t="str">
        <f t="shared" si="8"/>
        <v xml:space="preserve"> </v>
      </c>
      <c r="D149" s="128" t="str">
        <f t="shared" si="6"/>
        <v xml:space="preserve"> </v>
      </c>
      <c r="E149" s="126">
        <v>1.1574074074074073E-5</v>
      </c>
      <c r="F149" s="127" t="e">
        <f t="shared" si="7"/>
        <v>#N/A</v>
      </c>
      <c r="G149" t="str">
        <f>IF((ISERROR((VLOOKUP(B149,Calculation!C$2:C$368,1,FALSE)))),"not entered","")</f>
        <v/>
      </c>
    </row>
    <row r="150" spans="2:7">
      <c r="B150" s="124" t="s">
        <v>8</v>
      </c>
      <c r="C150" s="128" t="str">
        <f t="shared" si="8"/>
        <v xml:space="preserve"> </v>
      </c>
      <c r="D150" s="128" t="str">
        <f t="shared" si="6"/>
        <v xml:space="preserve"> </v>
      </c>
      <c r="E150" s="126">
        <v>1.1574074074074073E-5</v>
      </c>
      <c r="F150" s="127" t="e">
        <f t="shared" si="7"/>
        <v>#N/A</v>
      </c>
      <c r="G150" t="str">
        <f>IF((ISERROR((VLOOKUP(B150,Calculation!C$2:C$368,1,FALSE)))),"not entered","")</f>
        <v/>
      </c>
    </row>
    <row r="151" spans="2:7">
      <c r="B151" s="124" t="s">
        <v>8</v>
      </c>
      <c r="C151" s="128" t="str">
        <f t="shared" si="8"/>
        <v xml:space="preserve"> </v>
      </c>
      <c r="D151" s="128" t="str">
        <f t="shared" si="6"/>
        <v xml:space="preserve"> </v>
      </c>
      <c r="E151" s="126">
        <v>1.1574074074074073E-5</v>
      </c>
      <c r="F151" s="127" t="e">
        <f t="shared" si="7"/>
        <v>#N/A</v>
      </c>
      <c r="G151" t="str">
        <f>IF((ISERROR((VLOOKUP(B151,Calculation!C$2:C$368,1,FALSE)))),"not entered","")</f>
        <v/>
      </c>
    </row>
    <row r="152" spans="2:7">
      <c r="B152" s="124" t="s">
        <v>8</v>
      </c>
      <c r="C152" s="128" t="str">
        <f t="shared" si="8"/>
        <v xml:space="preserve"> </v>
      </c>
      <c r="D152" s="128" t="str">
        <f t="shared" si="6"/>
        <v xml:space="preserve"> </v>
      </c>
      <c r="E152" s="126">
        <v>1.1574074074074073E-5</v>
      </c>
      <c r="F152" s="127" t="e">
        <f t="shared" si="7"/>
        <v>#N/A</v>
      </c>
      <c r="G152" t="str">
        <f>IF((ISERROR((VLOOKUP(B152,Calculation!C$2:C$368,1,FALSE)))),"not entered","")</f>
        <v/>
      </c>
    </row>
    <row r="153" spans="2:7">
      <c r="B153" s="124" t="s">
        <v>8</v>
      </c>
      <c r="C153" s="128" t="str">
        <f t="shared" si="8"/>
        <v xml:space="preserve"> </v>
      </c>
      <c r="D153" s="128" t="str">
        <f t="shared" si="6"/>
        <v xml:space="preserve"> </v>
      </c>
      <c r="E153" s="126">
        <v>1.1574074074074073E-5</v>
      </c>
      <c r="F153" s="127" t="e">
        <f t="shared" si="7"/>
        <v>#N/A</v>
      </c>
      <c r="G153" t="str">
        <f>IF((ISERROR((VLOOKUP(B153,Calculation!C$2:C$368,1,FALSE)))),"not entered","")</f>
        <v/>
      </c>
    </row>
    <row r="154" spans="2:7">
      <c r="B154" s="124" t="s">
        <v>8</v>
      </c>
      <c r="C154" s="128" t="str">
        <f t="shared" si="8"/>
        <v xml:space="preserve"> </v>
      </c>
      <c r="D154" s="128" t="str">
        <f t="shared" si="6"/>
        <v xml:space="preserve"> </v>
      </c>
      <c r="E154" s="126">
        <v>1.1574074074074073E-5</v>
      </c>
      <c r="F154" s="127" t="e">
        <f t="shared" si="7"/>
        <v>#N/A</v>
      </c>
      <c r="G154" t="str">
        <f>IF((ISERROR((VLOOKUP(B154,Calculation!C$2:C$368,1,FALSE)))),"not entered","")</f>
        <v/>
      </c>
    </row>
    <row r="155" spans="2:7">
      <c r="B155" s="124" t="s">
        <v>8</v>
      </c>
      <c r="C155" s="128" t="str">
        <f t="shared" si="8"/>
        <v xml:space="preserve"> </v>
      </c>
      <c r="D155" s="128" t="str">
        <f t="shared" si="6"/>
        <v xml:space="preserve"> </v>
      </c>
      <c r="E155" s="126">
        <v>1.1574074074074073E-5</v>
      </c>
      <c r="F155" s="127" t="e">
        <f t="shared" si="7"/>
        <v>#N/A</v>
      </c>
      <c r="G155" t="str">
        <f>IF((ISERROR((VLOOKUP(B155,Calculation!C$2:C$368,1,FALSE)))),"not entered","")</f>
        <v/>
      </c>
    </row>
    <row r="156" spans="2:7">
      <c r="B156" s="124" t="s">
        <v>8</v>
      </c>
      <c r="C156" s="128" t="str">
        <f t="shared" si="8"/>
        <v xml:space="preserve"> </v>
      </c>
      <c r="D156" s="128" t="str">
        <f t="shared" si="6"/>
        <v xml:space="preserve"> </v>
      </c>
      <c r="E156" s="126">
        <v>1.1574074074074073E-5</v>
      </c>
      <c r="F156" s="127" t="e">
        <f t="shared" si="7"/>
        <v>#N/A</v>
      </c>
      <c r="G156" t="str">
        <f>IF((ISERROR((VLOOKUP(B156,Calculation!C$2:C$368,1,FALSE)))),"not entered","")</f>
        <v/>
      </c>
    </row>
    <row r="157" spans="2:7">
      <c r="B157" s="124" t="s">
        <v>8</v>
      </c>
      <c r="C157" s="128" t="str">
        <f t="shared" si="8"/>
        <v xml:space="preserve"> </v>
      </c>
      <c r="D157" s="128" t="str">
        <f t="shared" si="6"/>
        <v xml:space="preserve"> </v>
      </c>
      <c r="E157" s="126">
        <v>1.1574074074074073E-5</v>
      </c>
      <c r="F157" s="127" t="e">
        <f t="shared" si="7"/>
        <v>#N/A</v>
      </c>
      <c r="G157" t="str">
        <f>IF((ISERROR((VLOOKUP(B157,Calculation!C$2:C$368,1,FALSE)))),"not entered","")</f>
        <v/>
      </c>
    </row>
    <row r="158" spans="2:7">
      <c r="B158" s="124" t="s">
        <v>8</v>
      </c>
      <c r="C158" s="128" t="str">
        <f t="shared" si="8"/>
        <v xml:space="preserve"> </v>
      </c>
      <c r="D158" s="128" t="str">
        <f t="shared" si="6"/>
        <v xml:space="preserve"> </v>
      </c>
      <c r="E158" s="126">
        <v>1.1574074074074073E-5</v>
      </c>
      <c r="F158" s="127" t="e">
        <f t="shared" si="7"/>
        <v>#N/A</v>
      </c>
      <c r="G158" t="str">
        <f>IF((ISERROR((VLOOKUP(B158,Calculation!C$2:C$368,1,FALSE)))),"not entered","")</f>
        <v/>
      </c>
    </row>
    <row r="159" spans="2:7">
      <c r="B159" s="124" t="s">
        <v>8</v>
      </c>
      <c r="C159" s="128" t="str">
        <f t="shared" si="8"/>
        <v xml:space="preserve"> </v>
      </c>
      <c r="D159" s="128" t="str">
        <f t="shared" si="6"/>
        <v xml:space="preserve"> </v>
      </c>
      <c r="E159" s="126">
        <v>1.1574074074074073E-5</v>
      </c>
      <c r="F159" s="127" t="e">
        <f t="shared" si="7"/>
        <v>#N/A</v>
      </c>
      <c r="G159" t="str">
        <f>IF((ISERROR((VLOOKUP(B159,Calculation!C$2:C$368,1,FALSE)))),"not entered","")</f>
        <v/>
      </c>
    </row>
    <row r="160" spans="2:7">
      <c r="B160" s="124" t="s">
        <v>8</v>
      </c>
      <c r="C160" s="128" t="str">
        <f t="shared" si="8"/>
        <v xml:space="preserve"> </v>
      </c>
      <c r="D160" s="128" t="str">
        <f t="shared" si="6"/>
        <v xml:space="preserve"> </v>
      </c>
      <c r="E160" s="126">
        <v>1.1574074074074073E-5</v>
      </c>
      <c r="F160" s="127" t="e">
        <f t="shared" si="7"/>
        <v>#N/A</v>
      </c>
      <c r="G160" t="str">
        <f>IF((ISERROR((VLOOKUP(B160,Calculation!C$2:C$368,1,FALSE)))),"not entered","")</f>
        <v/>
      </c>
    </row>
    <row r="161" spans="2:7">
      <c r="B161" s="124" t="s">
        <v>8</v>
      </c>
      <c r="C161" s="128" t="str">
        <f t="shared" si="8"/>
        <v xml:space="preserve"> </v>
      </c>
      <c r="D161" s="128" t="str">
        <f t="shared" si="6"/>
        <v xml:space="preserve"> </v>
      </c>
      <c r="E161" s="126">
        <v>1.1574074074074073E-5</v>
      </c>
      <c r="F161" s="127" t="e">
        <f t="shared" si="7"/>
        <v>#N/A</v>
      </c>
      <c r="G161" t="str">
        <f>IF((ISERROR((VLOOKUP(B161,Calculation!C$2:C$368,1,FALSE)))),"not entered","")</f>
        <v/>
      </c>
    </row>
    <row r="162" spans="2:7">
      <c r="B162" s="124" t="s">
        <v>8</v>
      </c>
      <c r="C162" s="128" t="str">
        <f t="shared" si="8"/>
        <v xml:space="preserve"> </v>
      </c>
      <c r="D162" s="128" t="str">
        <f t="shared" si="6"/>
        <v xml:space="preserve"> </v>
      </c>
      <c r="E162" s="126">
        <v>1.1574074074074073E-5</v>
      </c>
      <c r="F162" s="127" t="e">
        <f t="shared" si="7"/>
        <v>#N/A</v>
      </c>
      <c r="G162" t="str">
        <f>IF((ISERROR((VLOOKUP(B162,Calculation!C$2:C$368,1,FALSE)))),"not entered","")</f>
        <v/>
      </c>
    </row>
    <row r="163" spans="2:7">
      <c r="B163" s="124" t="s">
        <v>8</v>
      </c>
      <c r="C163" s="128" t="str">
        <f t="shared" si="8"/>
        <v xml:space="preserve"> </v>
      </c>
      <c r="D163" s="128" t="str">
        <f t="shared" si="6"/>
        <v xml:space="preserve"> </v>
      </c>
      <c r="E163" s="126">
        <v>1.1574074074074073E-5</v>
      </c>
      <c r="F163" s="127" t="e">
        <f t="shared" si="7"/>
        <v>#N/A</v>
      </c>
      <c r="G163" t="str">
        <f>IF((ISERROR((VLOOKUP(B163,Calculation!C$2:C$368,1,FALSE)))),"not entered","")</f>
        <v/>
      </c>
    </row>
    <row r="164" spans="2:7">
      <c r="B164" s="124" t="s">
        <v>8</v>
      </c>
      <c r="C164" s="128" t="str">
        <f t="shared" si="8"/>
        <v xml:space="preserve"> </v>
      </c>
      <c r="D164" s="128" t="str">
        <f t="shared" si="6"/>
        <v xml:space="preserve"> </v>
      </c>
      <c r="E164" s="126">
        <v>1.1574074074074073E-5</v>
      </c>
      <c r="F164" s="127" t="e">
        <f t="shared" si="7"/>
        <v>#N/A</v>
      </c>
      <c r="G164" t="str">
        <f>IF((ISERROR((VLOOKUP(B164,Calculation!C$2:C$368,1,FALSE)))),"not entered","")</f>
        <v/>
      </c>
    </row>
    <row r="165" spans="2:7">
      <c r="B165" s="124" t="s">
        <v>8</v>
      </c>
      <c r="C165" s="128" t="str">
        <f t="shared" si="8"/>
        <v xml:space="preserve"> </v>
      </c>
      <c r="D165" s="128" t="str">
        <f t="shared" si="6"/>
        <v xml:space="preserve"> </v>
      </c>
      <c r="E165" s="126">
        <v>1.1574074074074073E-5</v>
      </c>
      <c r="F165" s="127" t="e">
        <f t="shared" si="7"/>
        <v>#N/A</v>
      </c>
      <c r="G165" t="str">
        <f>IF((ISERROR((VLOOKUP(B165,Calculation!C$2:C$368,1,FALSE)))),"not entered","")</f>
        <v/>
      </c>
    </row>
    <row r="166" spans="2:7">
      <c r="B166" s="124" t="s">
        <v>8</v>
      </c>
      <c r="C166" s="128" t="str">
        <f t="shared" si="8"/>
        <v xml:space="preserve"> </v>
      </c>
      <c r="D166" s="128" t="str">
        <f t="shared" si="6"/>
        <v xml:space="preserve"> </v>
      </c>
      <c r="E166" s="126">
        <v>1.1574074074074073E-5</v>
      </c>
      <c r="F166" s="127" t="e">
        <f t="shared" si="7"/>
        <v>#N/A</v>
      </c>
      <c r="G166" t="str">
        <f>IF((ISERROR((VLOOKUP(B166,Calculation!C$2:C$368,1,FALSE)))),"not entered","")</f>
        <v/>
      </c>
    </row>
    <row r="167" spans="2:7">
      <c r="B167" s="124" t="s">
        <v>8</v>
      </c>
      <c r="C167" s="128" t="str">
        <f t="shared" si="8"/>
        <v xml:space="preserve"> </v>
      </c>
      <c r="D167" s="128" t="str">
        <f t="shared" si="6"/>
        <v xml:space="preserve"> </v>
      </c>
      <c r="E167" s="126">
        <v>1.1574074074074073E-5</v>
      </c>
      <c r="F167" s="127" t="e">
        <f t="shared" si="7"/>
        <v>#N/A</v>
      </c>
      <c r="G167" t="str">
        <f>IF((ISERROR((VLOOKUP(B167,Calculation!C$2:C$368,1,FALSE)))),"not entered","")</f>
        <v/>
      </c>
    </row>
    <row r="168" spans="2:7">
      <c r="B168" s="124" t="s">
        <v>8</v>
      </c>
      <c r="C168" s="128" t="str">
        <f t="shared" si="8"/>
        <v xml:space="preserve"> </v>
      </c>
      <c r="D168" s="128" t="str">
        <f t="shared" si="6"/>
        <v xml:space="preserve"> </v>
      </c>
      <c r="E168" s="126">
        <v>1.1574074074074073E-5</v>
      </c>
      <c r="F168" s="127" t="e">
        <f t="shared" si="7"/>
        <v>#N/A</v>
      </c>
      <c r="G168" t="str">
        <f>IF((ISERROR((VLOOKUP(B168,Calculation!C$2:C$368,1,FALSE)))),"not entered","")</f>
        <v/>
      </c>
    </row>
    <row r="169" spans="2:7">
      <c r="B169" s="124" t="s">
        <v>8</v>
      </c>
      <c r="C169" s="128" t="str">
        <f t="shared" si="8"/>
        <v xml:space="preserve"> </v>
      </c>
      <c r="D169" s="128" t="str">
        <f t="shared" si="6"/>
        <v xml:space="preserve"> </v>
      </c>
      <c r="E169" s="126">
        <v>1.1574074074074073E-5</v>
      </c>
      <c r="F169" s="127" t="e">
        <f t="shared" si="7"/>
        <v>#N/A</v>
      </c>
      <c r="G169" t="str">
        <f>IF((ISERROR((VLOOKUP(B169,Calculation!C$2:C$368,1,FALSE)))),"not entered","")</f>
        <v/>
      </c>
    </row>
    <row r="170" spans="2:7">
      <c r="B170" s="124" t="s">
        <v>8</v>
      </c>
      <c r="C170" s="128" t="str">
        <f t="shared" si="8"/>
        <v xml:space="preserve"> </v>
      </c>
      <c r="D170" s="128" t="str">
        <f t="shared" si="6"/>
        <v xml:space="preserve"> </v>
      </c>
      <c r="E170" s="126">
        <v>1.1574074074074073E-5</v>
      </c>
      <c r="F170" s="127" t="e">
        <f t="shared" si="7"/>
        <v>#N/A</v>
      </c>
      <c r="G170" t="str">
        <f>IF((ISERROR((VLOOKUP(B170,Calculation!C$2:C$368,1,FALSE)))),"not entered","")</f>
        <v/>
      </c>
    </row>
    <row r="171" spans="2:7">
      <c r="B171" s="124" t="s">
        <v>8</v>
      </c>
      <c r="C171" s="128" t="str">
        <f t="shared" si="8"/>
        <v xml:space="preserve"> </v>
      </c>
      <c r="D171" s="128" t="str">
        <f t="shared" si="6"/>
        <v xml:space="preserve"> </v>
      </c>
      <c r="E171" s="126">
        <v>1.1574074074074073E-5</v>
      </c>
      <c r="F171" s="127" t="e">
        <f t="shared" si="7"/>
        <v>#N/A</v>
      </c>
      <c r="G171" t="str">
        <f>IF((ISERROR((VLOOKUP(B171,Calculation!C$2:C$368,1,FALSE)))),"not entered","")</f>
        <v/>
      </c>
    </row>
    <row r="172" spans="2:7">
      <c r="B172" s="124" t="s">
        <v>8</v>
      </c>
      <c r="C172" s="128" t="str">
        <f t="shared" si="8"/>
        <v xml:space="preserve"> </v>
      </c>
      <c r="D172" s="128" t="str">
        <f t="shared" si="6"/>
        <v xml:space="preserve"> </v>
      </c>
      <c r="E172" s="126">
        <v>1.1574074074074073E-5</v>
      </c>
      <c r="F172" s="127" t="e">
        <f t="shared" si="7"/>
        <v>#N/A</v>
      </c>
      <c r="G172" t="str">
        <f>IF((ISERROR((VLOOKUP(B172,Calculation!C$2:C$368,1,FALSE)))),"not entered","")</f>
        <v/>
      </c>
    </row>
    <row r="173" spans="2:7">
      <c r="B173" s="124" t="s">
        <v>8</v>
      </c>
      <c r="C173" s="128" t="str">
        <f t="shared" si="8"/>
        <v xml:space="preserve"> </v>
      </c>
      <c r="D173" s="128" t="str">
        <f t="shared" si="6"/>
        <v xml:space="preserve"> </v>
      </c>
      <c r="E173" s="126">
        <v>1.1574074074074073E-5</v>
      </c>
      <c r="F173" s="127" t="e">
        <f t="shared" si="7"/>
        <v>#N/A</v>
      </c>
      <c r="G173" t="str">
        <f>IF((ISERROR((VLOOKUP(B173,Calculation!C$2:C$368,1,FALSE)))),"not entered","")</f>
        <v/>
      </c>
    </row>
    <row r="174" spans="2:7">
      <c r="B174" s="124" t="s">
        <v>8</v>
      </c>
      <c r="C174" s="128" t="str">
        <f t="shared" si="8"/>
        <v xml:space="preserve"> </v>
      </c>
      <c r="D174" s="128" t="str">
        <f t="shared" si="6"/>
        <v xml:space="preserve"> </v>
      </c>
      <c r="E174" s="126">
        <v>1.1574074074074073E-5</v>
      </c>
      <c r="F174" s="127" t="e">
        <f t="shared" si="7"/>
        <v>#N/A</v>
      </c>
      <c r="G174" t="str">
        <f>IF((ISERROR((VLOOKUP(B174,Calculation!C$2:C$368,1,FALSE)))),"not entered","")</f>
        <v/>
      </c>
    </row>
    <row r="175" spans="2:7">
      <c r="B175" s="124" t="s">
        <v>8</v>
      </c>
      <c r="C175" s="128" t="str">
        <f t="shared" si="8"/>
        <v xml:space="preserve"> </v>
      </c>
      <c r="D175" s="128" t="str">
        <f t="shared" si="6"/>
        <v xml:space="preserve"> </v>
      </c>
      <c r="E175" s="126">
        <v>1.1574074074074073E-5</v>
      </c>
      <c r="F175" s="127" t="e">
        <f t="shared" si="7"/>
        <v>#N/A</v>
      </c>
      <c r="G175" t="str">
        <f>IF((ISERROR((VLOOKUP(B175,Calculation!C$2:C$368,1,FALSE)))),"not entered","")</f>
        <v/>
      </c>
    </row>
    <row r="176" spans="2:7">
      <c r="B176" s="124" t="s">
        <v>8</v>
      </c>
      <c r="C176" s="128" t="str">
        <f t="shared" si="8"/>
        <v xml:space="preserve"> </v>
      </c>
      <c r="D176" s="128" t="str">
        <f t="shared" si="6"/>
        <v xml:space="preserve"> </v>
      </c>
      <c r="E176" s="126">
        <v>1.1574074074074073E-5</v>
      </c>
      <c r="F176" s="127" t="e">
        <f t="shared" si="7"/>
        <v>#N/A</v>
      </c>
      <c r="G176" t="str">
        <f>IF((ISERROR((VLOOKUP(B176,Calculation!C$2:C$368,1,FALSE)))),"not entered","")</f>
        <v/>
      </c>
    </row>
    <row r="177" spans="2:7">
      <c r="B177" s="124" t="s">
        <v>8</v>
      </c>
      <c r="C177" s="128" t="str">
        <f t="shared" si="8"/>
        <v xml:space="preserve"> </v>
      </c>
      <c r="D177" s="128" t="str">
        <f t="shared" si="6"/>
        <v xml:space="preserve"> </v>
      </c>
      <c r="E177" s="126">
        <v>1.1574074074074073E-5</v>
      </c>
      <c r="F177" s="127" t="e">
        <f t="shared" si="7"/>
        <v>#N/A</v>
      </c>
      <c r="G177" t="str">
        <f>IF((ISERROR((VLOOKUP(B177,Calculation!C$2:C$368,1,FALSE)))),"not entered","")</f>
        <v/>
      </c>
    </row>
    <row r="178" spans="2:7">
      <c r="B178" s="124" t="s">
        <v>8</v>
      </c>
      <c r="C178" s="128" t="str">
        <f t="shared" si="8"/>
        <v xml:space="preserve"> </v>
      </c>
      <c r="D178" s="128" t="str">
        <f t="shared" si="6"/>
        <v xml:space="preserve"> </v>
      </c>
      <c r="E178" s="126">
        <v>1.1574074074074073E-5</v>
      </c>
      <c r="F178" s="127" t="e">
        <f t="shared" si="7"/>
        <v>#N/A</v>
      </c>
      <c r="G178" t="str">
        <f>IF((ISERROR((VLOOKUP(B178,Calculation!C$2:C$368,1,FALSE)))),"not entered","")</f>
        <v/>
      </c>
    </row>
    <row r="179" spans="2:7">
      <c r="B179" s="124" t="s">
        <v>8</v>
      </c>
      <c r="C179" s="128" t="str">
        <f t="shared" si="8"/>
        <v xml:space="preserve"> </v>
      </c>
      <c r="D179" s="128" t="str">
        <f t="shared" si="6"/>
        <v xml:space="preserve"> </v>
      </c>
      <c r="E179" s="126">
        <v>1.1574074074074073E-5</v>
      </c>
      <c r="F179" s="127" t="e">
        <f t="shared" si="7"/>
        <v>#N/A</v>
      </c>
      <c r="G179" t="str">
        <f>IF((ISERROR((VLOOKUP(B179,Calculation!C$2:C$368,1,FALSE)))),"not entered","")</f>
        <v/>
      </c>
    </row>
    <row r="180" spans="2:7">
      <c r="B180" s="124" t="s">
        <v>8</v>
      </c>
      <c r="C180" s="128" t="str">
        <f t="shared" si="8"/>
        <v xml:space="preserve"> </v>
      </c>
      <c r="D180" s="128" t="str">
        <f t="shared" si="6"/>
        <v xml:space="preserve"> </v>
      </c>
      <c r="E180" s="126">
        <v>1.1574074074074073E-5</v>
      </c>
      <c r="F180" s="127" t="e">
        <f t="shared" si="7"/>
        <v>#N/A</v>
      </c>
      <c r="G180" t="str">
        <f>IF((ISERROR((VLOOKUP(B180,Calculation!C$2:C$368,1,FALSE)))),"not entered","")</f>
        <v/>
      </c>
    </row>
    <row r="181" spans="2:7">
      <c r="B181" s="124" t="s">
        <v>8</v>
      </c>
      <c r="C181" s="128" t="str">
        <f t="shared" si="8"/>
        <v xml:space="preserve"> </v>
      </c>
      <c r="D181" s="128" t="str">
        <f t="shared" si="6"/>
        <v xml:space="preserve"> </v>
      </c>
      <c r="E181" s="126">
        <v>1.1574074074074073E-5</v>
      </c>
      <c r="F181" s="127" t="e">
        <f t="shared" si="7"/>
        <v>#N/A</v>
      </c>
      <c r="G181" t="str">
        <f>IF((ISERROR((VLOOKUP(B181,Calculation!C$2:C$368,1,FALSE)))),"not entered","")</f>
        <v/>
      </c>
    </row>
    <row r="182" spans="2:7">
      <c r="B182" s="124" t="s">
        <v>8</v>
      </c>
      <c r="C182" s="128" t="str">
        <f t="shared" si="8"/>
        <v xml:space="preserve"> </v>
      </c>
      <c r="D182" s="128" t="str">
        <f t="shared" si="6"/>
        <v xml:space="preserve"> </v>
      </c>
      <c r="E182" s="126">
        <v>1.1574074074074073E-5</v>
      </c>
      <c r="F182" s="127" t="e">
        <f t="shared" si="7"/>
        <v>#N/A</v>
      </c>
      <c r="G182" t="str">
        <f>IF((ISERROR((VLOOKUP(B182,Calculation!C$2:C$368,1,FALSE)))),"not entered","")</f>
        <v/>
      </c>
    </row>
    <row r="183" spans="2:7">
      <c r="B183" s="124" t="s">
        <v>8</v>
      </c>
      <c r="C183" s="128" t="str">
        <f t="shared" si="8"/>
        <v xml:space="preserve"> </v>
      </c>
      <c r="D183" s="128" t="str">
        <f t="shared" si="6"/>
        <v xml:space="preserve"> </v>
      </c>
      <c r="E183" s="126">
        <v>1.1574074074074073E-5</v>
      </c>
      <c r="F183" s="127" t="e">
        <f t="shared" si="7"/>
        <v>#N/A</v>
      </c>
      <c r="G183" t="str">
        <f>IF((ISERROR((VLOOKUP(B183,Calculation!C$2:C$368,1,FALSE)))),"not entered","")</f>
        <v/>
      </c>
    </row>
    <row r="184" spans="2:7">
      <c r="B184" s="124" t="s">
        <v>8</v>
      </c>
      <c r="C184" s="128" t="str">
        <f t="shared" si="8"/>
        <v xml:space="preserve"> </v>
      </c>
      <c r="D184" s="128" t="str">
        <f t="shared" si="6"/>
        <v xml:space="preserve"> </v>
      </c>
      <c r="E184" s="126">
        <v>1.1574074074074073E-5</v>
      </c>
      <c r="F184" s="127" t="e">
        <f t="shared" si="7"/>
        <v>#N/A</v>
      </c>
      <c r="G184" t="str">
        <f>IF((ISERROR((VLOOKUP(B184,Calculation!C$2:C$368,1,FALSE)))),"not entered","")</f>
        <v/>
      </c>
    </row>
    <row r="185" spans="2:7">
      <c r="B185" s="124" t="s">
        <v>8</v>
      </c>
      <c r="C185" s="128" t="str">
        <f t="shared" si="8"/>
        <v xml:space="preserve"> </v>
      </c>
      <c r="D185" s="128" t="str">
        <f t="shared" si="6"/>
        <v xml:space="preserve"> </v>
      </c>
      <c r="E185" s="126">
        <v>1.1574074074074073E-5</v>
      </c>
      <c r="F185" s="127" t="e">
        <f t="shared" si="7"/>
        <v>#N/A</v>
      </c>
      <c r="G185" t="str">
        <f>IF((ISERROR((VLOOKUP(B185,Calculation!C$2:C$368,1,FALSE)))),"not entered","")</f>
        <v/>
      </c>
    </row>
    <row r="186" spans="2:7">
      <c r="B186" s="124" t="s">
        <v>8</v>
      </c>
      <c r="C186" s="128" t="str">
        <f t="shared" si="8"/>
        <v xml:space="preserve"> </v>
      </c>
      <c r="D186" s="128" t="str">
        <f t="shared" si="6"/>
        <v xml:space="preserve"> </v>
      </c>
      <c r="E186" s="126">
        <v>1.1574074074074073E-5</v>
      </c>
      <c r="F186" s="127" t="e">
        <f t="shared" si="7"/>
        <v>#N/A</v>
      </c>
      <c r="G186" t="str">
        <f>IF((ISERROR((VLOOKUP(B186,Calculation!C$2:C$368,1,FALSE)))),"not entered","")</f>
        <v/>
      </c>
    </row>
    <row r="187" spans="2:7">
      <c r="B187" s="124" t="s">
        <v>8</v>
      </c>
      <c r="C187" s="128" t="str">
        <f t="shared" si="8"/>
        <v xml:space="preserve"> </v>
      </c>
      <c r="D187" s="128" t="str">
        <f t="shared" si="6"/>
        <v xml:space="preserve"> </v>
      </c>
      <c r="E187" s="126">
        <v>1.1574074074074073E-5</v>
      </c>
      <c r="F187" s="127" t="e">
        <f t="shared" si="7"/>
        <v>#N/A</v>
      </c>
      <c r="G187" t="str">
        <f>IF((ISERROR((VLOOKUP(B187,Calculation!C$2:C$368,1,FALSE)))),"not entered","")</f>
        <v/>
      </c>
    </row>
    <row r="188" spans="2:7">
      <c r="B188" s="124" t="s">
        <v>8</v>
      </c>
      <c r="C188" s="128" t="str">
        <f t="shared" si="8"/>
        <v xml:space="preserve"> </v>
      </c>
      <c r="D188" s="128" t="str">
        <f t="shared" si="6"/>
        <v xml:space="preserve"> </v>
      </c>
      <c r="E188" s="126">
        <v>1.1574074074074073E-5</v>
      </c>
      <c r="F188" s="127" t="e">
        <f t="shared" si="7"/>
        <v>#N/A</v>
      </c>
      <c r="G188" t="str">
        <f>IF((ISERROR((VLOOKUP(B188,Calculation!C$2:C$368,1,FALSE)))),"not entered","")</f>
        <v/>
      </c>
    </row>
    <row r="189" spans="2:7">
      <c r="B189" s="124" t="s">
        <v>8</v>
      </c>
      <c r="C189" s="128" t="str">
        <f t="shared" si="8"/>
        <v xml:space="preserve"> </v>
      </c>
      <c r="D189" s="128" t="str">
        <f t="shared" si="6"/>
        <v xml:space="preserve"> </v>
      </c>
      <c r="E189" s="126">
        <v>1.1574074074074073E-5</v>
      </c>
      <c r="F189" s="127" t="e">
        <f t="shared" si="7"/>
        <v>#N/A</v>
      </c>
      <c r="G189" t="str">
        <f>IF((ISERROR((VLOOKUP(B189,Calculation!C$2:C$368,1,FALSE)))),"not entered","")</f>
        <v/>
      </c>
    </row>
    <row r="190" spans="2:7">
      <c r="B190" s="124" t="s">
        <v>8</v>
      </c>
      <c r="C190" s="128" t="str">
        <f t="shared" si="8"/>
        <v xml:space="preserve"> </v>
      </c>
      <c r="D190" s="128" t="str">
        <f t="shared" si="6"/>
        <v xml:space="preserve"> </v>
      </c>
      <c r="E190" s="126">
        <v>1.1574074074074073E-5</v>
      </c>
      <c r="F190" s="127" t="e">
        <f t="shared" si="7"/>
        <v>#N/A</v>
      </c>
      <c r="G190" t="str">
        <f>IF((ISERROR((VLOOKUP(B190,Calculation!C$2:C$368,1,FALSE)))),"not entered","")</f>
        <v/>
      </c>
    </row>
    <row r="191" spans="2:7">
      <c r="B191" s="124" t="s">
        <v>8</v>
      </c>
      <c r="C191" s="128" t="str">
        <f t="shared" si="8"/>
        <v xml:space="preserve"> </v>
      </c>
      <c r="D191" s="128" t="str">
        <f t="shared" si="6"/>
        <v xml:space="preserve"> </v>
      </c>
      <c r="E191" s="126">
        <v>1.1574074074074073E-5</v>
      </c>
      <c r="F191" s="127" t="e">
        <f t="shared" si="7"/>
        <v>#N/A</v>
      </c>
      <c r="G191" t="str">
        <f>IF((ISERROR((VLOOKUP(B191,Calculation!C$2:C$368,1,FALSE)))),"not entered","")</f>
        <v/>
      </c>
    </row>
    <row r="192" spans="2:7">
      <c r="B192" s="124" t="s">
        <v>8</v>
      </c>
      <c r="C192" s="128" t="str">
        <f t="shared" si="8"/>
        <v xml:space="preserve"> </v>
      </c>
      <c r="D192" s="128" t="str">
        <f t="shared" si="6"/>
        <v xml:space="preserve"> </v>
      </c>
      <c r="E192" s="126">
        <v>1.1574074074074073E-5</v>
      </c>
      <c r="F192" s="127" t="e">
        <f t="shared" si="7"/>
        <v>#N/A</v>
      </c>
      <c r="G192" t="str">
        <f>IF((ISERROR((VLOOKUP(B192,Calculation!C$2:C$368,1,FALSE)))),"not entered","")</f>
        <v/>
      </c>
    </row>
    <row r="193" spans="2:7">
      <c r="B193" s="124" t="s">
        <v>8</v>
      </c>
      <c r="C193" s="128" t="str">
        <f t="shared" si="8"/>
        <v xml:space="preserve"> </v>
      </c>
      <c r="D193" s="128" t="str">
        <f t="shared" si="6"/>
        <v xml:space="preserve"> </v>
      </c>
      <c r="E193" s="126">
        <v>1.1574074074074073E-5</v>
      </c>
      <c r="F193" s="127" t="e">
        <f t="shared" si="7"/>
        <v>#N/A</v>
      </c>
      <c r="G193" t="str">
        <f>IF((ISERROR((VLOOKUP(B193,Calculation!C$2:C$368,1,FALSE)))),"not entered","")</f>
        <v/>
      </c>
    </row>
    <row r="194" spans="2:7">
      <c r="B194" s="124" t="s">
        <v>8</v>
      </c>
      <c r="C194" s="128" t="str">
        <f t="shared" si="8"/>
        <v xml:space="preserve"> </v>
      </c>
      <c r="D194" s="128" t="str">
        <f t="shared" si="6"/>
        <v xml:space="preserve"> </v>
      </c>
      <c r="E194" s="126">
        <v>1.1574074074074073E-5</v>
      </c>
      <c r="F194" s="127" t="e">
        <f t="shared" si="7"/>
        <v>#N/A</v>
      </c>
      <c r="G194" t="str">
        <f>IF((ISERROR((VLOOKUP(B194,Calculation!C$2:C$368,1,FALSE)))),"not entered","")</f>
        <v/>
      </c>
    </row>
    <row r="195" spans="2:7">
      <c r="B195" s="124" t="s">
        <v>8</v>
      </c>
      <c r="C195" s="128" t="str">
        <f t="shared" si="8"/>
        <v xml:space="preserve"> </v>
      </c>
      <c r="D195" s="128" t="str">
        <f t="shared" si="6"/>
        <v xml:space="preserve"> </v>
      </c>
      <c r="E195" s="126">
        <v>1.1574074074074073E-5</v>
      </c>
      <c r="F195" s="127" t="e">
        <f t="shared" si="7"/>
        <v>#N/A</v>
      </c>
      <c r="G195" t="str">
        <f>IF((ISERROR((VLOOKUP(B195,Calculation!C$2:C$368,1,FALSE)))),"not entered","")</f>
        <v/>
      </c>
    </row>
    <row r="196" spans="2:7">
      <c r="B196" s="124" t="s">
        <v>8</v>
      </c>
      <c r="C196" s="128" t="str">
        <f t="shared" si="8"/>
        <v xml:space="preserve"> </v>
      </c>
      <c r="D196" s="128" t="str">
        <f t="shared" si="6"/>
        <v xml:space="preserve"> </v>
      </c>
      <c r="E196" s="126">
        <v>1.1574074074074073E-5</v>
      </c>
      <c r="F196" s="127" t="e">
        <f t="shared" si="7"/>
        <v>#N/A</v>
      </c>
      <c r="G196" t="str">
        <f>IF((ISERROR((VLOOKUP(B196,Calculation!C$2:C$368,1,FALSE)))),"not entered","")</f>
        <v/>
      </c>
    </row>
    <row r="197" spans="2:7">
      <c r="B197" s="124" t="s">
        <v>8</v>
      </c>
      <c r="C197" s="128" t="str">
        <f t="shared" si="8"/>
        <v xml:space="preserve"> </v>
      </c>
      <c r="D197" s="128" t="str">
        <f t="shared" si="6"/>
        <v xml:space="preserve"> </v>
      </c>
      <c r="E197" s="126">
        <v>1.1574074074074073E-5</v>
      </c>
      <c r="F197" s="127" t="e">
        <f t="shared" si="7"/>
        <v>#N/A</v>
      </c>
      <c r="G197" t="str">
        <f>IF((ISERROR((VLOOKUP(B197,Calculation!C$2:C$368,1,FALSE)))),"not entered","")</f>
        <v/>
      </c>
    </row>
    <row r="198" spans="2:7">
      <c r="B198" s="124" t="s">
        <v>8</v>
      </c>
      <c r="C198" s="128" t="str">
        <f t="shared" si="8"/>
        <v xml:space="preserve"> </v>
      </c>
      <c r="D198" s="128" t="str">
        <f t="shared" ref="D198:D203" si="9">VLOOKUP(B198,name,2,FALSE)</f>
        <v xml:space="preserve"> </v>
      </c>
      <c r="E198" s="126">
        <v>1.1574074074074073E-5</v>
      </c>
      <c r="F198" s="127" t="e">
        <f t="shared" ref="F198:F203" si="10">(VLOOKUP(C198,C$4:E$5,3,FALSE))/(E198/10000)</f>
        <v>#N/A</v>
      </c>
      <c r="G198" t="str">
        <f>IF((ISERROR((VLOOKUP(B198,Calculation!C$2:C$368,1,FALSE)))),"not entered","")</f>
        <v/>
      </c>
    </row>
    <row r="199" spans="2:7">
      <c r="B199" s="124" t="s">
        <v>8</v>
      </c>
      <c r="C199" s="128" t="str">
        <f t="shared" si="8"/>
        <v xml:space="preserve"> </v>
      </c>
      <c r="D199" s="128" t="str">
        <f t="shared" si="9"/>
        <v xml:space="preserve"> </v>
      </c>
      <c r="E199" s="126">
        <v>1.1574074074074073E-5</v>
      </c>
      <c r="F199" s="127" t="e">
        <f t="shared" si="10"/>
        <v>#N/A</v>
      </c>
      <c r="G199" t="str">
        <f>IF((ISERROR((VLOOKUP(B199,Calculation!C$2:C$368,1,FALSE)))),"not entered","")</f>
        <v/>
      </c>
    </row>
    <row r="200" spans="2:7">
      <c r="B200" s="124" t="s">
        <v>8</v>
      </c>
      <c r="C200" s="128" t="str">
        <f t="shared" si="8"/>
        <v xml:space="preserve"> </v>
      </c>
      <c r="D200" s="128" t="str">
        <f t="shared" si="9"/>
        <v xml:space="preserve"> </v>
      </c>
      <c r="E200" s="126">
        <v>1.1574074074074073E-5</v>
      </c>
      <c r="F200" s="127" t="e">
        <f t="shared" si="10"/>
        <v>#N/A</v>
      </c>
      <c r="G200" t="str">
        <f>IF((ISERROR((VLOOKUP(B200,Calculation!C$2:C$368,1,FALSE)))),"not entered","")</f>
        <v/>
      </c>
    </row>
    <row r="201" spans="2:7">
      <c r="B201" s="124" t="s">
        <v>8</v>
      </c>
      <c r="C201" s="128" t="str">
        <f t="shared" si="8"/>
        <v xml:space="preserve"> </v>
      </c>
      <c r="D201" s="128" t="str">
        <f t="shared" si="9"/>
        <v xml:space="preserve"> </v>
      </c>
      <c r="E201" s="126">
        <v>1.1574074074074073E-5</v>
      </c>
      <c r="F201" s="127" t="e">
        <f t="shared" si="10"/>
        <v>#N/A</v>
      </c>
      <c r="G201" t="str">
        <f>IF((ISERROR((VLOOKUP(B201,Calculation!C$2:C$368,1,FALSE)))),"not entered","")</f>
        <v/>
      </c>
    </row>
    <row r="202" spans="2:7">
      <c r="B202" s="124" t="s">
        <v>8</v>
      </c>
      <c r="C202" s="128" t="str">
        <f t="shared" si="8"/>
        <v xml:space="preserve"> </v>
      </c>
      <c r="D202" s="128" t="str">
        <f t="shared" si="9"/>
        <v xml:space="preserve"> </v>
      </c>
      <c r="E202" s="126">
        <v>1.1574074074074073E-5</v>
      </c>
      <c r="F202" s="127" t="e">
        <f t="shared" si="10"/>
        <v>#N/A</v>
      </c>
    </row>
    <row r="203" spans="2:7">
      <c r="B203" s="124" t="s">
        <v>8</v>
      </c>
      <c r="C203" s="128" t="str">
        <f>VLOOKUP(B203,name,3,FALSE)</f>
        <v xml:space="preserve"> </v>
      </c>
      <c r="D203" s="128" t="str">
        <f t="shared" si="9"/>
        <v xml:space="preserve"> </v>
      </c>
      <c r="E203" s="126">
        <v>1.1574074074074073E-5</v>
      </c>
      <c r="F203" s="127" t="e">
        <f t="shared" si="10"/>
        <v>#N/A</v>
      </c>
    </row>
    <row r="204" spans="2:7" ht="13.5" thickBot="1">
      <c r="B204" s="129"/>
      <c r="C204" s="130"/>
      <c r="D204" s="130"/>
      <c r="E204" s="131"/>
      <c r="F204" s="132"/>
    </row>
  </sheetData>
  <phoneticPr fontId="2" type="noConversion"/>
  <conditionalFormatting sqref="B1:B3 B205:B65536">
    <cfRule type="cellIs" dxfId="72" priority="5" stopIfTrue="1" operator="equal">
      <formula>"x"</formula>
    </cfRule>
  </conditionalFormatting>
  <conditionalFormatting sqref="G4:G202">
    <cfRule type="cellIs" dxfId="71" priority="6" stopIfTrue="1" operator="equal">
      <formula>#N/A</formula>
    </cfRule>
  </conditionalFormatting>
  <conditionalFormatting sqref="B4:B5 B7:B204">
    <cfRule type="cellIs" dxfId="70" priority="2" stopIfTrue="1" operator="equal">
      <formula>"x"</formula>
    </cfRule>
  </conditionalFormatting>
  <conditionalFormatting sqref="B6">
    <cfRule type="cellIs" dxfId="69" priority="1" stopIfTrue="1" operator="equal">
      <formula>"x"</formula>
    </cfRule>
  </conditionalFormatting>
  <pageMargins left="0.75" right="0.75" top="1" bottom="1" header="0.5" footer="0.5"/>
  <headerFooter alignWithMargins="0"/>
  <webPublishItems count="2">
    <webPublishItem id="14938" divId="ebta league Junior_14938" sourceType="range" sourceRef="A1:F10" destinationFile="C:\A TEER\Web\TEER League 08\mclean y.htm"/>
    <webPublishItem id="15345" divId="ebta league Youth_15345" sourceType="range" sourceRef="A1:F20" destinationFile="C:\A TEER\Web\TEER League 09\Rob Mc 09 Y.htm"/>
  </webPublishItems>
</worksheet>
</file>

<file path=xl/worksheets/sheet9.xml><?xml version="1.0" encoding="utf-8"?>
<worksheet xmlns="http://schemas.openxmlformats.org/spreadsheetml/2006/main" xmlns:r="http://schemas.openxmlformats.org/officeDocument/2006/relationships">
  <dimension ref="B1:K206"/>
  <sheetViews>
    <sheetView workbookViewId="0">
      <selection activeCell="B2" sqref="B2"/>
    </sheetView>
  </sheetViews>
  <sheetFormatPr defaultRowHeight="12.75"/>
  <cols>
    <col min="1" max="1" width="3" customWidth="1"/>
    <col min="2" max="2" width="19.28515625" bestFit="1" customWidth="1"/>
    <col min="3" max="3" width="7.140625" bestFit="1" customWidth="1"/>
    <col min="4" max="4" width="31.7109375" customWidth="1"/>
    <col min="5" max="5" width="8.140625" bestFit="1" customWidth="1"/>
    <col min="6" max="6" width="8.5703125" bestFit="1" customWidth="1"/>
    <col min="8" max="8" width="17.5703125" bestFit="1" customWidth="1"/>
  </cols>
  <sheetData>
    <row r="1" spans="2:11">
      <c r="B1" s="30"/>
      <c r="C1" s="57"/>
      <c r="D1" s="31"/>
      <c r="E1" s="32"/>
    </row>
    <row r="2" spans="2:11" ht="15.75">
      <c r="B2" s="48" t="str">
        <f>Races!A7</f>
        <v>St Felix School</v>
      </c>
      <c r="C2" s="57"/>
      <c r="D2" s="31"/>
      <c r="E2" s="32"/>
    </row>
    <row r="3" spans="2:11" ht="13.5" thickBot="1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11">
      <c r="B4" s="120" t="s">
        <v>69</v>
      </c>
      <c r="C4" s="121" t="s">
        <v>73</v>
      </c>
      <c r="D4" s="121"/>
      <c r="E4" s="122">
        <v>2.0405092592592593E-2</v>
      </c>
      <c r="F4" s="123"/>
      <c r="G4" t="str">
        <f>IF((ISERROR((VLOOKUP(B4,Calculation!C$2:C$368,1,FALSE)))),"not entered","")</f>
        <v/>
      </c>
      <c r="K4" s="115"/>
    </row>
    <row r="5" spans="2:11">
      <c r="B5" s="124" t="s">
        <v>69</v>
      </c>
      <c r="C5" s="125" t="s">
        <v>74</v>
      </c>
      <c r="D5" s="125"/>
      <c r="E5" s="126">
        <v>1.8773148148148136E-2</v>
      </c>
      <c r="F5" s="127"/>
      <c r="G5" t="str">
        <f>IF((ISERROR((VLOOKUP(B5,Calculation!C$2:C$368,1,FALSE)))),"not entered","")</f>
        <v/>
      </c>
      <c r="K5" s="115"/>
    </row>
    <row r="6" spans="2:11">
      <c r="B6" s="124" t="s">
        <v>100</v>
      </c>
      <c r="C6" s="128" t="str">
        <f>VLOOKUP(B6,name,3,FALSE)</f>
        <v>Female</v>
      </c>
      <c r="D6" s="128" t="str">
        <f t="shared" ref="D6:D69" si="0">VLOOKUP(B6,name,2,FALSE)</f>
        <v>City of Norwich triathlon club</v>
      </c>
      <c r="E6" s="126">
        <v>2.0405092592592593E-2</v>
      </c>
      <c r="F6" s="127">
        <f t="shared" ref="F6:F69" si="1">(VLOOKUP(C6,C$4:E$5,3,FALSE))/(E6/10000)</f>
        <v>10000</v>
      </c>
      <c r="G6" t="str">
        <f>IF((ISERROR((VLOOKUP(B6,Calculation!C$2:C$368,1,FALSE)))),"not entered","")</f>
        <v/>
      </c>
      <c r="K6" s="115"/>
    </row>
    <row r="7" spans="2:11">
      <c r="B7" s="124" t="s">
        <v>101</v>
      </c>
      <c r="C7" s="128" t="str">
        <f>VLOOKUP(B7,name,3,FALSE)</f>
        <v>Female</v>
      </c>
      <c r="D7" s="128" t="str">
        <f t="shared" si="0"/>
        <v>Ipswich Triathlon Club</v>
      </c>
      <c r="E7" s="126">
        <v>2.1342592592592587E-2</v>
      </c>
      <c r="F7" s="127">
        <f t="shared" si="1"/>
        <v>9560.7375271149704</v>
      </c>
      <c r="G7" t="str">
        <f>IF((ISERROR((VLOOKUP(B7,Calculation!C$2:C$368,1,FALSE)))),"not entered","")</f>
        <v/>
      </c>
      <c r="K7" s="115"/>
    </row>
    <row r="8" spans="2:11">
      <c r="B8" s="124" t="s">
        <v>136</v>
      </c>
      <c r="C8" s="128" t="str">
        <f>VLOOKUP(B8,name,3,FALSE)</f>
        <v>Female</v>
      </c>
      <c r="D8" s="128" t="str">
        <f t="shared" si="0"/>
        <v>Tri Sport Epping</v>
      </c>
      <c r="E8" s="126">
        <v>2.1469907407407403E-2</v>
      </c>
      <c r="F8" s="127">
        <f>(VLOOKUP(C8,C$4:E$5,3,FALSE))/(E8/10000)</f>
        <v>9504.043126684639</v>
      </c>
      <c r="G8" t="str">
        <f>IF((ISERROR((VLOOKUP(B8,Calculation!C$2:C$368,1,FALSE)))),"not entered","")</f>
        <v/>
      </c>
      <c r="K8" s="115"/>
    </row>
    <row r="9" spans="2:11">
      <c r="B9" s="124" t="s">
        <v>149</v>
      </c>
      <c r="C9" s="128" t="str">
        <f>VLOOKUP(B9,name,3,FALSE)</f>
        <v>Female</v>
      </c>
      <c r="D9" s="128" t="str">
        <f t="shared" si="0"/>
        <v>Ipswich Triathlon Club</v>
      </c>
      <c r="E9" s="126">
        <v>2.1689814814814815E-2</v>
      </c>
      <c r="F9" s="127">
        <f t="shared" si="1"/>
        <v>9407.6840981856985</v>
      </c>
      <c r="G9" t="str">
        <f>IF((ISERROR((VLOOKUP(B9,Calculation!C$2:C$368,1,FALSE)))),"not entered","")</f>
        <v/>
      </c>
      <c r="K9" s="115"/>
    </row>
    <row r="10" spans="2:11">
      <c r="B10" s="124" t="s">
        <v>102</v>
      </c>
      <c r="C10" s="128" t="str">
        <f>VLOOKUP(B10,name,3,FALSE)</f>
        <v>Female</v>
      </c>
      <c r="D10" s="128" t="str">
        <f t="shared" si="0"/>
        <v>Discovery Tri Club</v>
      </c>
      <c r="E10" s="126">
        <v>2.2546296296296293E-2</v>
      </c>
      <c r="F10" s="127">
        <f t="shared" si="1"/>
        <v>9050.308008213553</v>
      </c>
      <c r="G10" t="str">
        <f>IF((ISERROR((VLOOKUP(B10,Calculation!C$2:C$368,1,FALSE)))),"not entered","")</f>
        <v/>
      </c>
      <c r="K10" s="115"/>
    </row>
    <row r="11" spans="2:11">
      <c r="B11" s="124" t="s">
        <v>104</v>
      </c>
      <c r="C11" s="128" t="str">
        <f t="shared" ref="C11:C74" si="2">VLOOKUP(B11,name,3,FALSE)</f>
        <v>Female</v>
      </c>
      <c r="D11" s="128" t="str">
        <f t="shared" si="0"/>
        <v>Discovery Tri</v>
      </c>
      <c r="E11" s="126">
        <v>2.2766203703703698E-2</v>
      </c>
      <c r="F11" s="127">
        <f t="shared" si="1"/>
        <v>8962.8876461616692</v>
      </c>
      <c r="G11" t="str">
        <f>IF((ISERROR((VLOOKUP(B11,Calculation!C$2:C$368,1,FALSE)))),"not entered","")</f>
        <v/>
      </c>
      <c r="K11" s="115"/>
    </row>
    <row r="12" spans="2:11">
      <c r="B12" s="124" t="s">
        <v>103</v>
      </c>
      <c r="C12" s="128" t="str">
        <f t="shared" si="2"/>
        <v>Female</v>
      </c>
      <c r="D12" s="128" t="str">
        <f t="shared" si="0"/>
        <v>East Essex Tri</v>
      </c>
      <c r="E12" s="126">
        <v>2.3310185185185198E-2</v>
      </c>
      <c r="F12" s="127">
        <f t="shared" si="1"/>
        <v>8753.7239324726852</v>
      </c>
      <c r="G12" t="str">
        <f>IF((ISERROR((VLOOKUP(B12,Calculation!C$2:C$368,1,FALSE)))),"not entered","")</f>
        <v/>
      </c>
    </row>
    <row r="13" spans="2:11">
      <c r="B13" s="124" t="s">
        <v>155</v>
      </c>
      <c r="C13" s="128" t="s">
        <v>73</v>
      </c>
      <c r="D13" s="128" t="s">
        <v>131</v>
      </c>
      <c r="E13" s="126">
        <v>2.4120370370370368E-2</v>
      </c>
      <c r="F13" s="127">
        <f t="shared" si="1"/>
        <v>8459.6928982725531</v>
      </c>
      <c r="G13" t="str">
        <f>IF((ISERROR((VLOOKUP(B13,Calculation!C$2:C$368,1,FALSE)))),"not entered","")</f>
        <v/>
      </c>
    </row>
    <row r="14" spans="2:11">
      <c r="B14" s="124" t="s">
        <v>138</v>
      </c>
      <c r="C14" s="128" t="s">
        <v>73</v>
      </c>
      <c r="D14" s="128" t="s">
        <v>128</v>
      </c>
      <c r="E14" s="126">
        <v>2.7430555555555548E-2</v>
      </c>
      <c r="F14" s="127">
        <f t="shared" si="1"/>
        <v>7438.8185654008457</v>
      </c>
      <c r="G14" t="str">
        <f>IF((ISERROR((VLOOKUP(B14,Calculation!C$2:C$368,1,FALSE)))),"not entered","")</f>
        <v/>
      </c>
    </row>
    <row r="15" spans="2:11">
      <c r="B15" s="124" t="s">
        <v>108</v>
      </c>
      <c r="C15" s="128" t="str">
        <f t="shared" si="2"/>
        <v>Female</v>
      </c>
      <c r="D15" s="128" t="str">
        <f t="shared" si="0"/>
        <v>East Essex Triathlon Club</v>
      </c>
      <c r="E15" s="126">
        <v>2.8645833333333336E-2</v>
      </c>
      <c r="F15" s="127">
        <f t="shared" si="1"/>
        <v>7123.2323232323233</v>
      </c>
      <c r="G15" t="str">
        <f>IF((ISERROR((VLOOKUP(B15,Calculation!C$2:C$368,1,FALSE)))),"not entered","")</f>
        <v/>
      </c>
      <c r="K15" s="115"/>
    </row>
    <row r="16" spans="2:11">
      <c r="B16" s="124" t="s">
        <v>152</v>
      </c>
      <c r="C16" s="128" t="str">
        <f t="shared" si="2"/>
        <v>Male</v>
      </c>
      <c r="D16" s="128" t="str">
        <f t="shared" si="0"/>
        <v>Cambridge Triathlon Club</v>
      </c>
      <c r="E16" s="126">
        <v>1.8773148148148136E-2</v>
      </c>
      <c r="F16" s="127">
        <f t="shared" si="1"/>
        <v>10000</v>
      </c>
      <c r="G16" t="str">
        <f>IF((ISERROR((VLOOKUP(B16,Calculation!C$2:C$368,1,FALSE)))),"not entered","")</f>
        <v/>
      </c>
      <c r="K16" s="115"/>
    </row>
    <row r="17" spans="2:7">
      <c r="B17" s="124" t="s">
        <v>110</v>
      </c>
      <c r="C17" s="128" t="str">
        <f t="shared" si="2"/>
        <v>Male</v>
      </c>
      <c r="D17" s="128" t="str">
        <f t="shared" si="0"/>
        <v>Discovery Tri</v>
      </c>
      <c r="E17" s="126">
        <v>1.9120370370370357E-2</v>
      </c>
      <c r="F17" s="127">
        <f t="shared" si="1"/>
        <v>9818.4019370460046</v>
      </c>
      <c r="G17" t="str">
        <f>IF((ISERROR((VLOOKUP(B17,Calculation!C$2:C$368,1,FALSE)))),"not entered","")</f>
        <v/>
      </c>
    </row>
    <row r="18" spans="2:7">
      <c r="B18" s="124" t="s">
        <v>111</v>
      </c>
      <c r="C18" s="128" t="str">
        <f t="shared" si="2"/>
        <v>Male</v>
      </c>
      <c r="D18" s="128" t="str">
        <f t="shared" si="0"/>
        <v>Discovery Tri</v>
      </c>
      <c r="E18" s="126">
        <v>1.9259259259259254E-2</v>
      </c>
      <c r="F18" s="127">
        <f t="shared" si="1"/>
        <v>9747.5961538461488</v>
      </c>
      <c r="G18" t="str">
        <f>IF((ISERROR((VLOOKUP(B18,Calculation!C$2:C$368,1,FALSE)))),"not entered","")</f>
        <v/>
      </c>
    </row>
    <row r="19" spans="2:7">
      <c r="B19" s="124" t="s">
        <v>112</v>
      </c>
      <c r="C19" s="128" t="str">
        <f t="shared" si="2"/>
        <v>Male</v>
      </c>
      <c r="D19" s="128" t="str">
        <f t="shared" si="0"/>
        <v>East Essex Tri</v>
      </c>
      <c r="E19" s="126">
        <v>2.0659722222222218E-2</v>
      </c>
      <c r="F19" s="127">
        <f t="shared" si="1"/>
        <v>9086.8347338935546</v>
      </c>
      <c r="G19" t="str">
        <f>IF((ISERROR((VLOOKUP(B19,Calculation!C$2:C$368,1,FALSE)))),"not entered","")</f>
        <v/>
      </c>
    </row>
    <row r="20" spans="2:7">
      <c r="B20" s="124" t="s">
        <v>156</v>
      </c>
      <c r="C20" s="128" t="s">
        <v>74</v>
      </c>
      <c r="D20" s="128" t="s">
        <v>130</v>
      </c>
      <c r="E20" s="126">
        <v>2.0995370370370359E-2</v>
      </c>
      <c r="F20" s="127">
        <f t="shared" si="1"/>
        <v>8941.5656008820279</v>
      </c>
      <c r="G20" t="str">
        <f>IF((ISERROR((VLOOKUP(B20,Calculation!C$2:C$368,1,FALSE)))),"not entered","")</f>
        <v/>
      </c>
    </row>
    <row r="21" spans="2:7">
      <c r="B21" s="124" t="s">
        <v>153</v>
      </c>
      <c r="C21" s="128" t="str">
        <f t="shared" si="2"/>
        <v>Male</v>
      </c>
      <c r="D21" s="128" t="str">
        <f t="shared" si="0"/>
        <v>Cambridge Triathlon Club</v>
      </c>
      <c r="E21" s="126">
        <v>2.1111111111111122E-2</v>
      </c>
      <c r="F21" s="127">
        <f t="shared" si="1"/>
        <v>8892.5438596491131</v>
      </c>
      <c r="G21" t="str">
        <f>IF((ISERROR((VLOOKUP(B21,Calculation!C$2:C$368,1,FALSE)))),"not entered","")</f>
        <v/>
      </c>
    </row>
    <row r="22" spans="2:7">
      <c r="B22" s="124" t="s">
        <v>141</v>
      </c>
      <c r="C22" s="128" t="str">
        <f t="shared" si="2"/>
        <v>Male</v>
      </c>
      <c r="D22" s="128" t="str">
        <f t="shared" si="0"/>
        <v>Discovery tri</v>
      </c>
      <c r="E22" s="126">
        <v>2.1539351851851851E-2</v>
      </c>
      <c r="F22" s="127">
        <f t="shared" si="1"/>
        <v>8715.7442235357285</v>
      </c>
      <c r="G22" t="str">
        <f>IF((ISERROR((VLOOKUP(B22,Calculation!C$2:C$368,1,FALSE)))),"not entered","")</f>
        <v/>
      </c>
    </row>
    <row r="23" spans="2:7">
      <c r="B23" s="124" t="s">
        <v>116</v>
      </c>
      <c r="C23" s="128" t="str">
        <f t="shared" si="2"/>
        <v>Male</v>
      </c>
      <c r="D23" s="128" t="str">
        <f t="shared" si="0"/>
        <v>East Essex Tri</v>
      </c>
      <c r="E23" s="126">
        <v>2.1608796296296293E-2</v>
      </c>
      <c r="F23" s="127">
        <f t="shared" si="1"/>
        <v>8687.7343331547891</v>
      </c>
      <c r="G23" t="str">
        <f>IF((ISERROR((VLOOKUP(B23,Calculation!C$2:C$368,1,FALSE)))),"not entered","")</f>
        <v/>
      </c>
    </row>
    <row r="24" spans="2:7">
      <c r="B24" s="124" t="s">
        <v>157</v>
      </c>
      <c r="C24" s="128" t="s">
        <v>74</v>
      </c>
      <c r="D24" s="128" t="s">
        <v>160</v>
      </c>
      <c r="E24" s="126">
        <v>2.1956018518518514E-2</v>
      </c>
      <c r="F24" s="127">
        <f t="shared" si="1"/>
        <v>8550.3426462836014</v>
      </c>
      <c r="G24" t="str">
        <f>IF((ISERROR((VLOOKUP(B24,Calculation!C$2:C$368,1,FALSE)))),"not entered","")</f>
        <v/>
      </c>
    </row>
    <row r="25" spans="2:7">
      <c r="B25" s="124" t="s">
        <v>158</v>
      </c>
      <c r="C25" s="128" t="s">
        <v>74</v>
      </c>
      <c r="D25" s="128" t="s">
        <v>161</v>
      </c>
      <c r="E25" s="126">
        <v>2.2488425925925926E-2</v>
      </c>
      <c r="F25" s="127">
        <f t="shared" si="1"/>
        <v>8347.9155944415797</v>
      </c>
      <c r="G25" t="str">
        <f>IF((ISERROR((VLOOKUP(B25,Calculation!C$2:C$368,1,FALSE)))),"not entered","")</f>
        <v/>
      </c>
    </row>
    <row r="26" spans="2:7">
      <c r="B26" s="124" t="s">
        <v>159</v>
      </c>
      <c r="C26" s="128" t="s">
        <v>74</v>
      </c>
      <c r="D26" s="128" t="s">
        <v>162</v>
      </c>
      <c r="E26" s="126">
        <v>2.2800925925925919E-2</v>
      </c>
      <c r="F26" s="127">
        <f t="shared" si="1"/>
        <v>8233.5025380710631</v>
      </c>
      <c r="G26" t="str">
        <f>IF((ISERROR((VLOOKUP(B26,Calculation!C$2:C$368,1,FALSE)))),"not entered","")</f>
        <v/>
      </c>
    </row>
    <row r="27" spans="2:7">
      <c r="B27" s="124" t="s">
        <v>114</v>
      </c>
      <c r="C27" s="128" t="str">
        <f t="shared" si="2"/>
        <v>Male</v>
      </c>
      <c r="D27" s="128" t="str">
        <f t="shared" si="0"/>
        <v>Cambridge Triathlon Club</v>
      </c>
      <c r="E27" s="126">
        <v>2.561342592592597E-2</v>
      </c>
      <c r="F27" s="127">
        <f t="shared" si="1"/>
        <v>7329.4170808856588</v>
      </c>
      <c r="G27" t="str">
        <f>IF((ISERROR((VLOOKUP(B27,Calculation!C$2:C$368,1,FALSE)))),"not entered","")</f>
        <v/>
      </c>
    </row>
    <row r="28" spans="2:7">
      <c r="B28" s="124" t="s">
        <v>8</v>
      </c>
      <c r="C28" s="128" t="str">
        <f t="shared" si="2"/>
        <v xml:space="preserve"> </v>
      </c>
      <c r="D28" s="128" t="str">
        <f t="shared" si="0"/>
        <v xml:space="preserve"> </v>
      </c>
      <c r="E28" s="126">
        <v>1.1574074074074073E-5</v>
      </c>
      <c r="F28" s="127" t="e">
        <f t="shared" si="1"/>
        <v>#N/A</v>
      </c>
      <c r="G28" t="str">
        <f>IF((ISERROR((VLOOKUP(B28,Calculation!C$2:C$368,1,FALSE)))),"not entered","")</f>
        <v/>
      </c>
    </row>
    <row r="29" spans="2:7">
      <c r="B29" s="124" t="s">
        <v>8</v>
      </c>
      <c r="C29" s="128" t="str">
        <f t="shared" si="2"/>
        <v xml:space="preserve"> </v>
      </c>
      <c r="D29" s="128" t="str">
        <f t="shared" si="0"/>
        <v xml:space="preserve"> </v>
      </c>
      <c r="E29" s="126">
        <v>1.1574074074074073E-5</v>
      </c>
      <c r="F29" s="127" t="e">
        <f t="shared" si="1"/>
        <v>#N/A</v>
      </c>
      <c r="G29" t="str">
        <f>IF((ISERROR((VLOOKUP(B29,Calculation!C$2:C$368,1,FALSE)))),"not entered","")</f>
        <v/>
      </c>
    </row>
    <row r="30" spans="2:7">
      <c r="B30" s="124" t="s">
        <v>8</v>
      </c>
      <c r="C30" s="128" t="str">
        <f t="shared" si="2"/>
        <v xml:space="preserve"> </v>
      </c>
      <c r="D30" s="128" t="str">
        <f t="shared" si="0"/>
        <v xml:space="preserve"> </v>
      </c>
      <c r="E30" s="126">
        <v>1.1574074074074073E-5</v>
      </c>
      <c r="F30" s="127" t="e">
        <f t="shared" si="1"/>
        <v>#N/A</v>
      </c>
      <c r="G30" t="str">
        <f>IF((ISERROR((VLOOKUP(B30,Calculation!C$2:C$368,1,FALSE)))),"not entered","")</f>
        <v/>
      </c>
    </row>
    <row r="31" spans="2:7">
      <c r="B31" s="124" t="s">
        <v>8</v>
      </c>
      <c r="C31" s="128" t="str">
        <f t="shared" si="2"/>
        <v xml:space="preserve"> </v>
      </c>
      <c r="D31" s="128" t="str">
        <f t="shared" si="0"/>
        <v xml:space="preserve"> </v>
      </c>
      <c r="E31" s="126">
        <v>1.1574074074074073E-5</v>
      </c>
      <c r="F31" s="127" t="e">
        <f t="shared" si="1"/>
        <v>#N/A</v>
      </c>
      <c r="G31" t="str">
        <f>IF((ISERROR((VLOOKUP(B31,Calculation!C$2:C$368,1,FALSE)))),"not entered","")</f>
        <v/>
      </c>
    </row>
    <row r="32" spans="2:7">
      <c r="B32" s="124" t="s">
        <v>8</v>
      </c>
      <c r="C32" s="128" t="str">
        <f t="shared" si="2"/>
        <v xml:space="preserve"> </v>
      </c>
      <c r="D32" s="128" t="str">
        <f t="shared" si="0"/>
        <v xml:space="preserve"> </v>
      </c>
      <c r="E32" s="126">
        <v>1.1574074074074073E-5</v>
      </c>
      <c r="F32" s="127" t="e">
        <f t="shared" si="1"/>
        <v>#N/A</v>
      </c>
      <c r="G32" t="str">
        <f>IF((ISERROR((VLOOKUP(B32,Calculation!C$2:C$368,1,FALSE)))),"not entered","")</f>
        <v/>
      </c>
    </row>
    <row r="33" spans="2:7">
      <c r="B33" s="124" t="s">
        <v>8</v>
      </c>
      <c r="C33" s="128" t="str">
        <f t="shared" si="2"/>
        <v xml:space="preserve"> </v>
      </c>
      <c r="D33" s="128" t="str">
        <f t="shared" si="0"/>
        <v xml:space="preserve"> </v>
      </c>
      <c r="E33" s="126">
        <v>1.1574074074074073E-5</v>
      </c>
      <c r="F33" s="127" t="e">
        <f t="shared" si="1"/>
        <v>#N/A</v>
      </c>
      <c r="G33" t="str">
        <f>IF((ISERROR((VLOOKUP(B33,Calculation!C$2:C$368,1,FALSE)))),"not entered","")</f>
        <v/>
      </c>
    </row>
    <row r="34" spans="2:7">
      <c r="B34" s="124" t="s">
        <v>8</v>
      </c>
      <c r="C34" s="128" t="str">
        <f t="shared" si="2"/>
        <v xml:space="preserve"> </v>
      </c>
      <c r="D34" s="128" t="str">
        <f t="shared" si="0"/>
        <v xml:space="preserve"> </v>
      </c>
      <c r="E34" s="126">
        <v>1.1574074074074073E-5</v>
      </c>
      <c r="F34" s="127" t="e">
        <f t="shared" si="1"/>
        <v>#N/A</v>
      </c>
      <c r="G34" t="str">
        <f>IF((ISERROR((VLOOKUP(B34,Calculation!C$2:C$368,1,FALSE)))),"not entered","")</f>
        <v/>
      </c>
    </row>
    <row r="35" spans="2:7">
      <c r="B35" s="124" t="s">
        <v>8</v>
      </c>
      <c r="C35" s="128" t="str">
        <f t="shared" si="2"/>
        <v xml:space="preserve"> </v>
      </c>
      <c r="D35" s="128" t="str">
        <f t="shared" si="0"/>
        <v xml:space="preserve"> </v>
      </c>
      <c r="E35" s="126">
        <v>1.1574074074074073E-5</v>
      </c>
      <c r="F35" s="127" t="e">
        <f t="shared" si="1"/>
        <v>#N/A</v>
      </c>
      <c r="G35" t="str">
        <f>IF((ISERROR((VLOOKUP(B35,Calculation!C$2:C$368,1,FALSE)))),"not entered","")</f>
        <v/>
      </c>
    </row>
    <row r="36" spans="2:7">
      <c r="B36" s="124" t="s">
        <v>8</v>
      </c>
      <c r="C36" s="128" t="str">
        <f t="shared" si="2"/>
        <v xml:space="preserve"> </v>
      </c>
      <c r="D36" s="128" t="str">
        <f t="shared" si="0"/>
        <v xml:space="preserve"> </v>
      </c>
      <c r="E36" s="126">
        <v>1.1574074074074073E-5</v>
      </c>
      <c r="F36" s="127" t="e">
        <f t="shared" si="1"/>
        <v>#N/A</v>
      </c>
      <c r="G36" t="str">
        <f>IF((ISERROR((VLOOKUP(B36,Calculation!C$2:C$368,1,FALSE)))),"not entered","")</f>
        <v/>
      </c>
    </row>
    <row r="37" spans="2:7">
      <c r="B37" s="124" t="s">
        <v>8</v>
      </c>
      <c r="C37" s="128" t="str">
        <f t="shared" si="2"/>
        <v xml:space="preserve"> </v>
      </c>
      <c r="D37" s="128" t="str">
        <f t="shared" si="0"/>
        <v xml:space="preserve"> </v>
      </c>
      <c r="E37" s="126">
        <v>1.1574074074074073E-5</v>
      </c>
      <c r="F37" s="127" t="e">
        <f t="shared" si="1"/>
        <v>#N/A</v>
      </c>
      <c r="G37" t="str">
        <f>IF((ISERROR((VLOOKUP(B37,Calculation!C$2:C$368,1,FALSE)))),"not entered","")</f>
        <v/>
      </c>
    </row>
    <row r="38" spans="2:7">
      <c r="B38" s="124" t="s">
        <v>8</v>
      </c>
      <c r="C38" s="128" t="str">
        <f t="shared" si="2"/>
        <v xml:space="preserve"> </v>
      </c>
      <c r="D38" s="128" t="str">
        <f t="shared" si="0"/>
        <v xml:space="preserve"> </v>
      </c>
      <c r="E38" s="126">
        <v>1.1574074074074073E-5</v>
      </c>
      <c r="F38" s="127" t="e">
        <f t="shared" si="1"/>
        <v>#N/A</v>
      </c>
      <c r="G38" t="str">
        <f>IF((ISERROR((VLOOKUP(B38,Calculation!C$2:C$368,1,FALSE)))),"not entered","")</f>
        <v/>
      </c>
    </row>
    <row r="39" spans="2:7">
      <c r="B39" s="124" t="s">
        <v>8</v>
      </c>
      <c r="C39" s="128" t="str">
        <f t="shared" si="2"/>
        <v xml:space="preserve"> </v>
      </c>
      <c r="D39" s="128" t="str">
        <f t="shared" si="0"/>
        <v xml:space="preserve"> </v>
      </c>
      <c r="E39" s="126">
        <v>1.1574074074074073E-5</v>
      </c>
      <c r="F39" s="127" t="e">
        <f t="shared" si="1"/>
        <v>#N/A</v>
      </c>
      <c r="G39" t="str">
        <f>IF((ISERROR((VLOOKUP(B39,Calculation!C$2:C$368,1,FALSE)))),"not entered","")</f>
        <v/>
      </c>
    </row>
    <row r="40" spans="2:7">
      <c r="B40" s="124" t="s">
        <v>8</v>
      </c>
      <c r="C40" s="128" t="str">
        <f t="shared" si="2"/>
        <v xml:space="preserve"> </v>
      </c>
      <c r="D40" s="128" t="str">
        <f t="shared" si="0"/>
        <v xml:space="preserve"> </v>
      </c>
      <c r="E40" s="126">
        <v>1.1574074074074073E-5</v>
      </c>
      <c r="F40" s="127" t="e">
        <f t="shared" si="1"/>
        <v>#N/A</v>
      </c>
      <c r="G40" t="str">
        <f>IF((ISERROR((VLOOKUP(B40,Calculation!C$2:C$368,1,FALSE)))),"not entered","")</f>
        <v/>
      </c>
    </row>
    <row r="41" spans="2:7">
      <c r="B41" s="124" t="s">
        <v>8</v>
      </c>
      <c r="C41" s="128" t="str">
        <f t="shared" si="2"/>
        <v xml:space="preserve"> </v>
      </c>
      <c r="D41" s="128" t="str">
        <f t="shared" si="0"/>
        <v xml:space="preserve"> </v>
      </c>
      <c r="E41" s="126">
        <v>1.1574074074074073E-5</v>
      </c>
      <c r="F41" s="127" t="e">
        <f t="shared" si="1"/>
        <v>#N/A</v>
      </c>
      <c r="G41" t="str">
        <f>IF((ISERROR((VLOOKUP(B41,Calculation!C$2:C$368,1,FALSE)))),"not entered","")</f>
        <v/>
      </c>
    </row>
    <row r="42" spans="2:7">
      <c r="B42" s="124" t="s">
        <v>8</v>
      </c>
      <c r="C42" s="128" t="str">
        <f t="shared" si="2"/>
        <v xml:space="preserve"> </v>
      </c>
      <c r="D42" s="128" t="str">
        <f t="shared" si="0"/>
        <v xml:space="preserve"> </v>
      </c>
      <c r="E42" s="126">
        <v>1.1574074074074073E-5</v>
      </c>
      <c r="F42" s="127" t="e">
        <f t="shared" si="1"/>
        <v>#N/A</v>
      </c>
      <c r="G42" t="str">
        <f>IF((ISERROR((VLOOKUP(B42,Calculation!C$2:C$368,1,FALSE)))),"not entered","")</f>
        <v/>
      </c>
    </row>
    <row r="43" spans="2:7">
      <c r="B43" s="124" t="s">
        <v>8</v>
      </c>
      <c r="C43" s="128" t="str">
        <f t="shared" si="2"/>
        <v xml:space="preserve"> </v>
      </c>
      <c r="D43" s="128" t="str">
        <f t="shared" si="0"/>
        <v xml:space="preserve"> </v>
      </c>
      <c r="E43" s="126">
        <v>1.1574074074074073E-5</v>
      </c>
      <c r="F43" s="127" t="e">
        <f t="shared" si="1"/>
        <v>#N/A</v>
      </c>
      <c r="G43" t="str">
        <f>IF((ISERROR((VLOOKUP(B43,Calculation!C$2:C$368,1,FALSE)))),"not entered","")</f>
        <v/>
      </c>
    </row>
    <row r="44" spans="2:7">
      <c r="B44" s="124" t="s">
        <v>8</v>
      </c>
      <c r="C44" s="128" t="str">
        <f t="shared" si="2"/>
        <v xml:space="preserve"> </v>
      </c>
      <c r="D44" s="128" t="str">
        <f t="shared" si="0"/>
        <v xml:space="preserve"> </v>
      </c>
      <c r="E44" s="126">
        <v>1.1574074074074073E-5</v>
      </c>
      <c r="F44" s="127" t="e">
        <f t="shared" si="1"/>
        <v>#N/A</v>
      </c>
      <c r="G44" t="str">
        <f>IF((ISERROR((VLOOKUP(B44,Calculation!C$2:C$368,1,FALSE)))),"not entered","")</f>
        <v/>
      </c>
    </row>
    <row r="45" spans="2:7">
      <c r="B45" s="124" t="s">
        <v>8</v>
      </c>
      <c r="C45" s="128" t="str">
        <f t="shared" si="2"/>
        <v xml:space="preserve"> </v>
      </c>
      <c r="D45" s="128" t="str">
        <f t="shared" si="0"/>
        <v xml:space="preserve"> </v>
      </c>
      <c r="E45" s="126">
        <v>1.1574074074074073E-5</v>
      </c>
      <c r="F45" s="127" t="e">
        <f t="shared" si="1"/>
        <v>#N/A</v>
      </c>
      <c r="G45" t="str">
        <f>IF((ISERROR((VLOOKUP(B45,Calculation!C$2:C$368,1,FALSE)))),"not entered","")</f>
        <v/>
      </c>
    </row>
    <row r="46" spans="2:7">
      <c r="B46" s="124" t="s">
        <v>8</v>
      </c>
      <c r="C46" s="128" t="str">
        <f t="shared" si="2"/>
        <v xml:space="preserve"> </v>
      </c>
      <c r="D46" s="128" t="str">
        <f t="shared" si="0"/>
        <v xml:space="preserve"> </v>
      </c>
      <c r="E46" s="126">
        <v>1.1574074074074073E-5</v>
      </c>
      <c r="F46" s="127" t="e">
        <f t="shared" si="1"/>
        <v>#N/A</v>
      </c>
      <c r="G46" t="str">
        <f>IF((ISERROR((VLOOKUP(B46,Calculation!C$2:C$368,1,FALSE)))),"not entered","")</f>
        <v/>
      </c>
    </row>
    <row r="47" spans="2:7">
      <c r="B47" s="124" t="s">
        <v>8</v>
      </c>
      <c r="C47" s="128" t="str">
        <f t="shared" si="2"/>
        <v xml:space="preserve"> </v>
      </c>
      <c r="D47" s="128" t="str">
        <f t="shared" si="0"/>
        <v xml:space="preserve"> </v>
      </c>
      <c r="E47" s="126">
        <v>1.1574074074074073E-5</v>
      </c>
      <c r="F47" s="127" t="e">
        <f t="shared" si="1"/>
        <v>#N/A</v>
      </c>
      <c r="G47" t="str">
        <f>IF((ISERROR((VLOOKUP(B47,Calculation!C$2:C$368,1,FALSE)))),"not entered","")</f>
        <v/>
      </c>
    </row>
    <row r="48" spans="2:7">
      <c r="B48" s="124" t="s">
        <v>8</v>
      </c>
      <c r="C48" s="128" t="str">
        <f t="shared" si="2"/>
        <v xml:space="preserve"> </v>
      </c>
      <c r="D48" s="128" t="str">
        <f t="shared" si="0"/>
        <v xml:space="preserve"> </v>
      </c>
      <c r="E48" s="126">
        <v>1.1574074074074073E-5</v>
      </c>
      <c r="F48" s="127" t="e">
        <f t="shared" si="1"/>
        <v>#N/A</v>
      </c>
      <c r="G48" t="str">
        <f>IF((ISERROR((VLOOKUP(B48,Calculation!C$2:C$368,1,FALSE)))),"not entered","")</f>
        <v/>
      </c>
    </row>
    <row r="49" spans="2:7">
      <c r="B49" s="124" t="s">
        <v>8</v>
      </c>
      <c r="C49" s="128" t="str">
        <f t="shared" si="2"/>
        <v xml:space="preserve"> </v>
      </c>
      <c r="D49" s="128" t="str">
        <f t="shared" si="0"/>
        <v xml:space="preserve"> </v>
      </c>
      <c r="E49" s="126">
        <v>1.1574074074074073E-5</v>
      </c>
      <c r="F49" s="127" t="e">
        <f t="shared" si="1"/>
        <v>#N/A</v>
      </c>
      <c r="G49" t="str">
        <f>IF((ISERROR((VLOOKUP(B49,Calculation!C$2:C$368,1,FALSE)))),"not entered","")</f>
        <v/>
      </c>
    </row>
    <row r="50" spans="2:7">
      <c r="B50" s="124" t="s">
        <v>8</v>
      </c>
      <c r="C50" s="128" t="str">
        <f t="shared" si="2"/>
        <v xml:space="preserve"> </v>
      </c>
      <c r="D50" s="128" t="str">
        <f t="shared" si="0"/>
        <v xml:space="preserve"> </v>
      </c>
      <c r="E50" s="126">
        <v>1.1574074074074073E-5</v>
      </c>
      <c r="F50" s="127" t="e">
        <f t="shared" si="1"/>
        <v>#N/A</v>
      </c>
      <c r="G50" t="str">
        <f>IF((ISERROR((VLOOKUP(B50,Calculation!C$2:C$368,1,FALSE)))),"not entered","")</f>
        <v/>
      </c>
    </row>
    <row r="51" spans="2:7">
      <c r="B51" s="124" t="s">
        <v>8</v>
      </c>
      <c r="C51" s="128" t="str">
        <f t="shared" si="2"/>
        <v xml:space="preserve"> </v>
      </c>
      <c r="D51" s="128" t="str">
        <f t="shared" si="0"/>
        <v xml:space="preserve"> </v>
      </c>
      <c r="E51" s="126">
        <v>1.1574074074074073E-5</v>
      </c>
      <c r="F51" s="127" t="e">
        <f t="shared" si="1"/>
        <v>#N/A</v>
      </c>
      <c r="G51" t="str">
        <f>IF((ISERROR((VLOOKUP(B51,Calculation!C$2:C$368,1,FALSE)))),"not entered","")</f>
        <v/>
      </c>
    </row>
    <row r="52" spans="2:7">
      <c r="B52" s="124" t="s">
        <v>8</v>
      </c>
      <c r="C52" s="128" t="str">
        <f t="shared" si="2"/>
        <v xml:space="preserve"> </v>
      </c>
      <c r="D52" s="128" t="str">
        <f t="shared" si="0"/>
        <v xml:space="preserve"> </v>
      </c>
      <c r="E52" s="126">
        <v>1.1574074074074073E-5</v>
      </c>
      <c r="F52" s="127" t="e">
        <f t="shared" si="1"/>
        <v>#N/A</v>
      </c>
      <c r="G52" t="str">
        <f>IF((ISERROR((VLOOKUP(B52,Calculation!C$2:C$368,1,FALSE)))),"not entered","")</f>
        <v/>
      </c>
    </row>
    <row r="53" spans="2:7">
      <c r="B53" s="124" t="s">
        <v>8</v>
      </c>
      <c r="C53" s="128" t="str">
        <f t="shared" si="2"/>
        <v xml:space="preserve"> </v>
      </c>
      <c r="D53" s="128" t="str">
        <f t="shared" si="0"/>
        <v xml:space="preserve"> </v>
      </c>
      <c r="E53" s="126">
        <v>1.1574074074074073E-5</v>
      </c>
      <c r="F53" s="127" t="e">
        <f t="shared" si="1"/>
        <v>#N/A</v>
      </c>
      <c r="G53" t="str">
        <f>IF((ISERROR((VLOOKUP(B53,Calculation!C$2:C$368,1,FALSE)))),"not entered","")</f>
        <v/>
      </c>
    </row>
    <row r="54" spans="2:7">
      <c r="B54" s="124" t="s">
        <v>8</v>
      </c>
      <c r="C54" s="128" t="str">
        <f t="shared" si="2"/>
        <v xml:space="preserve"> </v>
      </c>
      <c r="D54" s="128" t="str">
        <f t="shared" si="0"/>
        <v xml:space="preserve"> </v>
      </c>
      <c r="E54" s="126">
        <v>1.1574074074074073E-5</v>
      </c>
      <c r="F54" s="127" t="e">
        <f t="shared" si="1"/>
        <v>#N/A</v>
      </c>
      <c r="G54" t="str">
        <f>IF((ISERROR((VLOOKUP(B54,Calculation!C$2:C$368,1,FALSE)))),"not entered","")</f>
        <v/>
      </c>
    </row>
    <row r="55" spans="2:7">
      <c r="B55" s="124" t="s">
        <v>8</v>
      </c>
      <c r="C55" s="128" t="str">
        <f t="shared" si="2"/>
        <v xml:space="preserve"> </v>
      </c>
      <c r="D55" s="128" t="str">
        <f t="shared" si="0"/>
        <v xml:space="preserve"> </v>
      </c>
      <c r="E55" s="126">
        <v>1.1574074074074073E-5</v>
      </c>
      <c r="F55" s="127" t="e">
        <f t="shared" si="1"/>
        <v>#N/A</v>
      </c>
      <c r="G55" t="str">
        <f>IF((ISERROR((VLOOKUP(B55,Calculation!C$2:C$368,1,FALSE)))),"not entered","")</f>
        <v/>
      </c>
    </row>
    <row r="56" spans="2:7">
      <c r="B56" s="124" t="s">
        <v>8</v>
      </c>
      <c r="C56" s="128" t="str">
        <f t="shared" si="2"/>
        <v xml:space="preserve"> </v>
      </c>
      <c r="D56" s="128" t="str">
        <f t="shared" si="0"/>
        <v xml:space="preserve"> </v>
      </c>
      <c r="E56" s="126">
        <v>1.1574074074074073E-5</v>
      </c>
      <c r="F56" s="127" t="e">
        <f t="shared" si="1"/>
        <v>#N/A</v>
      </c>
      <c r="G56" t="str">
        <f>IF((ISERROR((VLOOKUP(B56,Calculation!C$2:C$368,1,FALSE)))),"not entered","")</f>
        <v/>
      </c>
    </row>
    <row r="57" spans="2:7">
      <c r="B57" s="124" t="s">
        <v>8</v>
      </c>
      <c r="C57" s="128" t="str">
        <f t="shared" si="2"/>
        <v xml:space="preserve"> </v>
      </c>
      <c r="D57" s="128" t="str">
        <f t="shared" si="0"/>
        <v xml:space="preserve"> </v>
      </c>
      <c r="E57" s="126">
        <v>1.1574074074074073E-5</v>
      </c>
      <c r="F57" s="127" t="e">
        <f t="shared" si="1"/>
        <v>#N/A</v>
      </c>
      <c r="G57" t="str">
        <f>IF((ISERROR((VLOOKUP(B57,Calculation!C$2:C$368,1,FALSE)))),"not entered","")</f>
        <v/>
      </c>
    </row>
    <row r="58" spans="2:7">
      <c r="B58" s="124" t="s">
        <v>8</v>
      </c>
      <c r="C58" s="128" t="str">
        <f t="shared" si="2"/>
        <v xml:space="preserve"> </v>
      </c>
      <c r="D58" s="128" t="str">
        <f t="shared" si="0"/>
        <v xml:space="preserve"> </v>
      </c>
      <c r="E58" s="126">
        <v>1.1574074074074073E-5</v>
      </c>
      <c r="F58" s="127" t="e">
        <f t="shared" si="1"/>
        <v>#N/A</v>
      </c>
      <c r="G58" t="str">
        <f>IF((ISERROR((VLOOKUP(B58,Calculation!C$2:C$368,1,FALSE)))),"not entered","")</f>
        <v/>
      </c>
    </row>
    <row r="59" spans="2:7">
      <c r="B59" s="124" t="s">
        <v>8</v>
      </c>
      <c r="C59" s="128" t="str">
        <f t="shared" si="2"/>
        <v xml:space="preserve"> </v>
      </c>
      <c r="D59" s="128" t="str">
        <f t="shared" si="0"/>
        <v xml:space="preserve"> </v>
      </c>
      <c r="E59" s="126">
        <v>1.1574074074074073E-5</v>
      </c>
      <c r="F59" s="127" t="e">
        <f t="shared" si="1"/>
        <v>#N/A</v>
      </c>
      <c r="G59" t="str">
        <f>IF((ISERROR((VLOOKUP(B59,Calculation!C$2:C$368,1,FALSE)))),"not entered","")</f>
        <v/>
      </c>
    </row>
    <row r="60" spans="2:7">
      <c r="B60" s="124" t="s">
        <v>8</v>
      </c>
      <c r="C60" s="128" t="str">
        <f t="shared" si="2"/>
        <v xml:space="preserve"> </v>
      </c>
      <c r="D60" s="128" t="str">
        <f t="shared" si="0"/>
        <v xml:space="preserve"> </v>
      </c>
      <c r="E60" s="126">
        <v>1.1574074074074073E-5</v>
      </c>
      <c r="F60" s="127" t="e">
        <f t="shared" si="1"/>
        <v>#N/A</v>
      </c>
      <c r="G60" t="str">
        <f>IF((ISERROR((VLOOKUP(B60,Calculation!C$2:C$368,1,FALSE)))),"not entered","")</f>
        <v/>
      </c>
    </row>
    <row r="61" spans="2:7">
      <c r="B61" s="124" t="s">
        <v>8</v>
      </c>
      <c r="C61" s="128" t="str">
        <f t="shared" si="2"/>
        <v xml:space="preserve"> </v>
      </c>
      <c r="D61" s="128" t="str">
        <f t="shared" si="0"/>
        <v xml:space="preserve"> </v>
      </c>
      <c r="E61" s="126">
        <v>1.1574074074074073E-5</v>
      </c>
      <c r="F61" s="127" t="e">
        <f t="shared" si="1"/>
        <v>#N/A</v>
      </c>
      <c r="G61" t="str">
        <f>IF((ISERROR((VLOOKUP(B61,Calculation!C$2:C$368,1,FALSE)))),"not entered","")</f>
        <v/>
      </c>
    </row>
    <row r="62" spans="2:7">
      <c r="B62" s="124" t="s">
        <v>8</v>
      </c>
      <c r="C62" s="128" t="str">
        <f t="shared" si="2"/>
        <v xml:space="preserve"> </v>
      </c>
      <c r="D62" s="128" t="str">
        <f t="shared" si="0"/>
        <v xml:space="preserve"> </v>
      </c>
      <c r="E62" s="126">
        <v>1.1574074074074073E-5</v>
      </c>
      <c r="F62" s="127" t="e">
        <f t="shared" si="1"/>
        <v>#N/A</v>
      </c>
      <c r="G62" t="str">
        <f>IF((ISERROR((VLOOKUP(B62,Calculation!C$2:C$368,1,FALSE)))),"not entered","")</f>
        <v/>
      </c>
    </row>
    <row r="63" spans="2:7">
      <c r="B63" s="124" t="s">
        <v>8</v>
      </c>
      <c r="C63" s="128" t="str">
        <f t="shared" si="2"/>
        <v xml:space="preserve"> </v>
      </c>
      <c r="D63" s="128" t="str">
        <f t="shared" si="0"/>
        <v xml:space="preserve"> </v>
      </c>
      <c r="E63" s="126">
        <v>1.1574074074074073E-5</v>
      </c>
      <c r="F63" s="127" t="e">
        <f t="shared" si="1"/>
        <v>#N/A</v>
      </c>
      <c r="G63" t="str">
        <f>IF((ISERROR((VLOOKUP(B63,Calculation!C$2:C$368,1,FALSE)))),"not entered","")</f>
        <v/>
      </c>
    </row>
    <row r="64" spans="2:7">
      <c r="B64" s="124" t="s">
        <v>8</v>
      </c>
      <c r="C64" s="128" t="str">
        <f t="shared" si="2"/>
        <v xml:space="preserve"> </v>
      </c>
      <c r="D64" s="128" t="str">
        <f t="shared" si="0"/>
        <v xml:space="preserve"> </v>
      </c>
      <c r="E64" s="126">
        <v>1.1574074074074073E-5</v>
      </c>
      <c r="F64" s="127" t="e">
        <f t="shared" si="1"/>
        <v>#N/A</v>
      </c>
      <c r="G64" t="str">
        <f>IF((ISERROR((VLOOKUP(B64,Calculation!C$2:C$368,1,FALSE)))),"not entered","")</f>
        <v/>
      </c>
    </row>
    <row r="65" spans="2:7">
      <c r="B65" s="124" t="s">
        <v>8</v>
      </c>
      <c r="C65" s="128" t="str">
        <f t="shared" si="2"/>
        <v xml:space="preserve"> </v>
      </c>
      <c r="D65" s="128" t="str">
        <f t="shared" si="0"/>
        <v xml:space="preserve"> </v>
      </c>
      <c r="E65" s="126">
        <v>1.1574074074074073E-5</v>
      </c>
      <c r="F65" s="127" t="e">
        <f t="shared" si="1"/>
        <v>#N/A</v>
      </c>
      <c r="G65" t="str">
        <f>IF((ISERROR((VLOOKUP(B65,Calculation!C$2:C$368,1,FALSE)))),"not entered","")</f>
        <v/>
      </c>
    </row>
    <row r="66" spans="2:7">
      <c r="B66" s="124" t="s">
        <v>8</v>
      </c>
      <c r="C66" s="128" t="str">
        <f t="shared" si="2"/>
        <v xml:space="preserve"> </v>
      </c>
      <c r="D66" s="128" t="str">
        <f t="shared" si="0"/>
        <v xml:space="preserve"> </v>
      </c>
      <c r="E66" s="126">
        <v>1.1574074074074073E-5</v>
      </c>
      <c r="F66" s="127" t="e">
        <f t="shared" si="1"/>
        <v>#N/A</v>
      </c>
      <c r="G66" t="str">
        <f>IF((ISERROR((VLOOKUP(B66,Calculation!C$2:C$368,1,FALSE)))),"not entered","")</f>
        <v/>
      </c>
    </row>
    <row r="67" spans="2:7">
      <c r="B67" s="124" t="s">
        <v>8</v>
      </c>
      <c r="C67" s="128" t="str">
        <f t="shared" si="2"/>
        <v xml:space="preserve"> </v>
      </c>
      <c r="D67" s="128" t="str">
        <f t="shared" si="0"/>
        <v xml:space="preserve"> </v>
      </c>
      <c r="E67" s="126">
        <v>1.1574074074074073E-5</v>
      </c>
      <c r="F67" s="127" t="e">
        <f t="shared" si="1"/>
        <v>#N/A</v>
      </c>
      <c r="G67" t="str">
        <f>IF((ISERROR((VLOOKUP(B67,Calculation!C$2:C$368,1,FALSE)))),"not entered","")</f>
        <v/>
      </c>
    </row>
    <row r="68" spans="2:7">
      <c r="B68" s="124" t="s">
        <v>8</v>
      </c>
      <c r="C68" s="128" t="str">
        <f t="shared" si="2"/>
        <v xml:space="preserve"> </v>
      </c>
      <c r="D68" s="128" t="str">
        <f t="shared" si="0"/>
        <v xml:space="preserve"> </v>
      </c>
      <c r="E68" s="126">
        <v>1.1574074074074073E-5</v>
      </c>
      <c r="F68" s="127" t="e">
        <f t="shared" si="1"/>
        <v>#N/A</v>
      </c>
      <c r="G68" t="str">
        <f>IF((ISERROR((VLOOKUP(B68,Calculation!C$2:C$368,1,FALSE)))),"not entered","")</f>
        <v/>
      </c>
    </row>
    <row r="69" spans="2:7">
      <c r="B69" s="124" t="s">
        <v>8</v>
      </c>
      <c r="C69" s="128" t="str">
        <f t="shared" si="2"/>
        <v xml:space="preserve"> </v>
      </c>
      <c r="D69" s="128" t="str">
        <f t="shared" si="0"/>
        <v xml:space="preserve"> </v>
      </c>
      <c r="E69" s="126">
        <v>1.1574074074074073E-5</v>
      </c>
      <c r="F69" s="127" t="e">
        <f t="shared" si="1"/>
        <v>#N/A</v>
      </c>
      <c r="G69" t="str">
        <f>IF((ISERROR((VLOOKUP(B69,Calculation!C$2:C$368,1,FALSE)))),"not entered","")</f>
        <v/>
      </c>
    </row>
    <row r="70" spans="2:7">
      <c r="B70" s="124" t="s">
        <v>8</v>
      </c>
      <c r="C70" s="128" t="str">
        <f t="shared" si="2"/>
        <v xml:space="preserve"> </v>
      </c>
      <c r="D70" s="128" t="str">
        <f t="shared" ref="D70:D133" si="3">VLOOKUP(B70,name,2,FALSE)</f>
        <v xml:space="preserve"> </v>
      </c>
      <c r="E70" s="126">
        <v>1.1574074074074073E-5</v>
      </c>
      <c r="F70" s="127" t="e">
        <f t="shared" ref="F70:F133" si="4">(VLOOKUP(C70,C$4:E$5,3,FALSE))/(E70/10000)</f>
        <v>#N/A</v>
      </c>
      <c r="G70" t="str">
        <f>IF((ISERROR((VLOOKUP(B70,Calculation!C$2:C$368,1,FALSE)))),"not entered","")</f>
        <v/>
      </c>
    </row>
    <row r="71" spans="2:7">
      <c r="B71" s="124" t="s">
        <v>8</v>
      </c>
      <c r="C71" s="128" t="str">
        <f t="shared" si="2"/>
        <v xml:space="preserve"> </v>
      </c>
      <c r="D71" s="128" t="str">
        <f t="shared" si="3"/>
        <v xml:space="preserve"> </v>
      </c>
      <c r="E71" s="126">
        <v>1.1574074074074073E-5</v>
      </c>
      <c r="F71" s="127" t="e">
        <f t="shared" si="4"/>
        <v>#N/A</v>
      </c>
      <c r="G71" t="str">
        <f>IF((ISERROR((VLOOKUP(B71,Calculation!C$2:C$368,1,FALSE)))),"not entered","")</f>
        <v/>
      </c>
    </row>
    <row r="72" spans="2:7">
      <c r="B72" s="124" t="s">
        <v>8</v>
      </c>
      <c r="C72" s="128" t="str">
        <f t="shared" si="2"/>
        <v xml:space="preserve"> </v>
      </c>
      <c r="D72" s="128" t="str">
        <f t="shared" si="3"/>
        <v xml:space="preserve"> </v>
      </c>
      <c r="E72" s="126">
        <v>1.1574074074074073E-5</v>
      </c>
      <c r="F72" s="127" t="e">
        <f t="shared" si="4"/>
        <v>#N/A</v>
      </c>
      <c r="G72" t="str">
        <f>IF((ISERROR((VLOOKUP(B72,Calculation!C$2:C$368,1,FALSE)))),"not entered","")</f>
        <v/>
      </c>
    </row>
    <row r="73" spans="2:7">
      <c r="B73" s="124" t="s">
        <v>8</v>
      </c>
      <c r="C73" s="128" t="str">
        <f t="shared" si="2"/>
        <v xml:space="preserve"> </v>
      </c>
      <c r="D73" s="128" t="str">
        <f t="shared" si="3"/>
        <v xml:space="preserve"> </v>
      </c>
      <c r="E73" s="126">
        <v>1.1574074074074073E-5</v>
      </c>
      <c r="F73" s="127" t="e">
        <f t="shared" si="4"/>
        <v>#N/A</v>
      </c>
      <c r="G73" t="str">
        <f>IF((ISERROR((VLOOKUP(B73,Calculation!C$2:C$368,1,FALSE)))),"not entered","")</f>
        <v/>
      </c>
    </row>
    <row r="74" spans="2:7">
      <c r="B74" s="124" t="s">
        <v>8</v>
      </c>
      <c r="C74" s="128" t="str">
        <f t="shared" si="2"/>
        <v xml:space="preserve"> </v>
      </c>
      <c r="D74" s="128" t="str">
        <f t="shared" si="3"/>
        <v xml:space="preserve"> </v>
      </c>
      <c r="E74" s="126">
        <v>1.1574074074074073E-5</v>
      </c>
      <c r="F74" s="127" t="e">
        <f t="shared" si="4"/>
        <v>#N/A</v>
      </c>
      <c r="G74" t="str">
        <f>IF((ISERROR((VLOOKUP(B74,Calculation!C$2:C$368,1,FALSE)))),"not entered","")</f>
        <v/>
      </c>
    </row>
    <row r="75" spans="2:7">
      <c r="B75" s="124" t="s">
        <v>8</v>
      </c>
      <c r="C75" s="128" t="str">
        <f t="shared" ref="C75:C138" si="5">VLOOKUP(B75,name,3,FALSE)</f>
        <v xml:space="preserve"> </v>
      </c>
      <c r="D75" s="128" t="str">
        <f t="shared" si="3"/>
        <v xml:space="preserve"> </v>
      </c>
      <c r="E75" s="126">
        <v>1.1574074074074073E-5</v>
      </c>
      <c r="F75" s="127" t="e">
        <f t="shared" si="4"/>
        <v>#N/A</v>
      </c>
      <c r="G75" t="str">
        <f>IF((ISERROR((VLOOKUP(B75,Calculation!C$2:C$368,1,FALSE)))),"not entered","")</f>
        <v/>
      </c>
    </row>
    <row r="76" spans="2:7">
      <c r="B76" s="124" t="s">
        <v>8</v>
      </c>
      <c r="C76" s="128" t="str">
        <f t="shared" si="5"/>
        <v xml:space="preserve"> </v>
      </c>
      <c r="D76" s="128" t="str">
        <f t="shared" si="3"/>
        <v xml:space="preserve"> </v>
      </c>
      <c r="E76" s="126">
        <v>1.1574074074074073E-5</v>
      </c>
      <c r="F76" s="127" t="e">
        <f t="shared" si="4"/>
        <v>#N/A</v>
      </c>
      <c r="G76" t="str">
        <f>IF((ISERROR((VLOOKUP(B76,Calculation!C$2:C$368,1,FALSE)))),"not entered","")</f>
        <v/>
      </c>
    </row>
    <row r="77" spans="2:7">
      <c r="B77" s="124" t="s">
        <v>8</v>
      </c>
      <c r="C77" s="128" t="str">
        <f t="shared" si="5"/>
        <v xml:space="preserve"> </v>
      </c>
      <c r="D77" s="128" t="str">
        <f t="shared" si="3"/>
        <v xml:space="preserve"> </v>
      </c>
      <c r="E77" s="126">
        <v>1.1574074074074073E-5</v>
      </c>
      <c r="F77" s="127" t="e">
        <f t="shared" si="4"/>
        <v>#N/A</v>
      </c>
      <c r="G77" t="str">
        <f>IF((ISERROR((VLOOKUP(B77,Calculation!C$2:C$368,1,FALSE)))),"not entered","")</f>
        <v/>
      </c>
    </row>
    <row r="78" spans="2:7">
      <c r="B78" s="124" t="s">
        <v>8</v>
      </c>
      <c r="C78" s="128" t="str">
        <f t="shared" si="5"/>
        <v xml:space="preserve"> </v>
      </c>
      <c r="D78" s="128" t="str">
        <f t="shared" si="3"/>
        <v xml:space="preserve"> </v>
      </c>
      <c r="E78" s="126">
        <v>1.1574074074074073E-5</v>
      </c>
      <c r="F78" s="127" t="e">
        <f t="shared" si="4"/>
        <v>#N/A</v>
      </c>
      <c r="G78" t="str">
        <f>IF((ISERROR((VLOOKUP(B78,Calculation!C$2:C$368,1,FALSE)))),"not entered","")</f>
        <v/>
      </c>
    </row>
    <row r="79" spans="2:7">
      <c r="B79" s="124" t="s">
        <v>8</v>
      </c>
      <c r="C79" s="128" t="str">
        <f t="shared" si="5"/>
        <v xml:space="preserve"> </v>
      </c>
      <c r="D79" s="128" t="str">
        <f t="shared" si="3"/>
        <v xml:space="preserve"> </v>
      </c>
      <c r="E79" s="126">
        <v>1.1574074074074073E-5</v>
      </c>
      <c r="F79" s="127" t="e">
        <f t="shared" si="4"/>
        <v>#N/A</v>
      </c>
      <c r="G79" t="str">
        <f>IF((ISERROR((VLOOKUP(B79,Calculation!C$2:C$368,1,FALSE)))),"not entered","")</f>
        <v/>
      </c>
    </row>
    <row r="80" spans="2:7">
      <c r="B80" s="124" t="s">
        <v>8</v>
      </c>
      <c r="C80" s="128" t="str">
        <f t="shared" si="5"/>
        <v xml:space="preserve"> </v>
      </c>
      <c r="D80" s="128" t="str">
        <f t="shared" si="3"/>
        <v xml:space="preserve"> </v>
      </c>
      <c r="E80" s="126">
        <v>1.1574074074074073E-5</v>
      </c>
      <c r="F80" s="127" t="e">
        <f t="shared" si="4"/>
        <v>#N/A</v>
      </c>
      <c r="G80" t="str">
        <f>IF((ISERROR((VLOOKUP(B80,Calculation!C$2:C$368,1,FALSE)))),"not entered","")</f>
        <v/>
      </c>
    </row>
    <row r="81" spans="2:7">
      <c r="B81" s="124" t="s">
        <v>8</v>
      </c>
      <c r="C81" s="128" t="str">
        <f t="shared" si="5"/>
        <v xml:space="preserve"> </v>
      </c>
      <c r="D81" s="128" t="str">
        <f t="shared" si="3"/>
        <v xml:space="preserve"> </v>
      </c>
      <c r="E81" s="126">
        <v>1.1574074074074073E-5</v>
      </c>
      <c r="F81" s="127" t="e">
        <f t="shared" si="4"/>
        <v>#N/A</v>
      </c>
      <c r="G81" t="str">
        <f>IF((ISERROR((VLOOKUP(B81,Calculation!C$2:C$368,1,FALSE)))),"not entered","")</f>
        <v/>
      </c>
    </row>
    <row r="82" spans="2:7">
      <c r="B82" s="124" t="s">
        <v>8</v>
      </c>
      <c r="C82" s="128" t="str">
        <f t="shared" si="5"/>
        <v xml:space="preserve"> </v>
      </c>
      <c r="D82" s="128" t="str">
        <f t="shared" si="3"/>
        <v xml:space="preserve"> </v>
      </c>
      <c r="E82" s="126">
        <v>1.1574074074074073E-5</v>
      </c>
      <c r="F82" s="127" t="e">
        <f t="shared" si="4"/>
        <v>#N/A</v>
      </c>
      <c r="G82" t="str">
        <f>IF((ISERROR((VLOOKUP(B82,Calculation!C$2:C$368,1,FALSE)))),"not entered","")</f>
        <v/>
      </c>
    </row>
    <row r="83" spans="2:7">
      <c r="B83" s="124" t="s">
        <v>8</v>
      </c>
      <c r="C83" s="128" t="str">
        <f t="shared" si="5"/>
        <v xml:space="preserve"> </v>
      </c>
      <c r="D83" s="128" t="str">
        <f t="shared" si="3"/>
        <v xml:space="preserve"> </v>
      </c>
      <c r="E83" s="126">
        <v>1.1574074074074073E-5</v>
      </c>
      <c r="F83" s="127" t="e">
        <f t="shared" si="4"/>
        <v>#N/A</v>
      </c>
      <c r="G83" t="str">
        <f>IF((ISERROR((VLOOKUP(B83,Calculation!C$2:C$368,1,FALSE)))),"not entered","")</f>
        <v/>
      </c>
    </row>
    <row r="84" spans="2:7">
      <c r="B84" s="124" t="s">
        <v>8</v>
      </c>
      <c r="C84" s="128" t="str">
        <f t="shared" si="5"/>
        <v xml:space="preserve"> </v>
      </c>
      <c r="D84" s="128" t="str">
        <f t="shared" si="3"/>
        <v xml:space="preserve"> </v>
      </c>
      <c r="E84" s="126">
        <v>1.1574074074074073E-5</v>
      </c>
      <c r="F84" s="127" t="e">
        <f t="shared" si="4"/>
        <v>#N/A</v>
      </c>
      <c r="G84" t="str">
        <f>IF((ISERROR((VLOOKUP(B84,Calculation!C$2:C$368,1,FALSE)))),"not entered","")</f>
        <v/>
      </c>
    </row>
    <row r="85" spans="2:7">
      <c r="B85" s="124" t="s">
        <v>8</v>
      </c>
      <c r="C85" s="128" t="str">
        <f t="shared" si="5"/>
        <v xml:space="preserve"> </v>
      </c>
      <c r="D85" s="128" t="str">
        <f t="shared" si="3"/>
        <v xml:space="preserve"> </v>
      </c>
      <c r="E85" s="126">
        <v>1.1574074074074073E-5</v>
      </c>
      <c r="F85" s="127" t="e">
        <f t="shared" si="4"/>
        <v>#N/A</v>
      </c>
      <c r="G85" t="str">
        <f>IF((ISERROR((VLOOKUP(B85,Calculation!C$2:C$368,1,FALSE)))),"not entered","")</f>
        <v/>
      </c>
    </row>
    <row r="86" spans="2:7">
      <c r="B86" s="124" t="s">
        <v>8</v>
      </c>
      <c r="C86" s="128" t="str">
        <f t="shared" si="5"/>
        <v xml:space="preserve"> </v>
      </c>
      <c r="D86" s="128" t="str">
        <f t="shared" si="3"/>
        <v xml:space="preserve"> </v>
      </c>
      <c r="E86" s="126">
        <v>1.1574074074074073E-5</v>
      </c>
      <c r="F86" s="127" t="e">
        <f t="shared" si="4"/>
        <v>#N/A</v>
      </c>
      <c r="G86" t="str">
        <f>IF((ISERROR((VLOOKUP(B86,Calculation!C$2:C$368,1,FALSE)))),"not entered","")</f>
        <v/>
      </c>
    </row>
    <row r="87" spans="2:7">
      <c r="B87" s="124" t="s">
        <v>8</v>
      </c>
      <c r="C87" s="128" t="str">
        <f t="shared" si="5"/>
        <v xml:space="preserve"> </v>
      </c>
      <c r="D87" s="128" t="str">
        <f t="shared" si="3"/>
        <v xml:space="preserve"> </v>
      </c>
      <c r="E87" s="126">
        <v>1.1574074074074073E-5</v>
      </c>
      <c r="F87" s="127" t="e">
        <f t="shared" si="4"/>
        <v>#N/A</v>
      </c>
      <c r="G87" t="str">
        <f>IF((ISERROR((VLOOKUP(B87,Calculation!C$2:C$368,1,FALSE)))),"not entered","")</f>
        <v/>
      </c>
    </row>
    <row r="88" spans="2:7">
      <c r="B88" s="124" t="s">
        <v>8</v>
      </c>
      <c r="C88" s="128" t="str">
        <f t="shared" si="5"/>
        <v xml:space="preserve"> </v>
      </c>
      <c r="D88" s="128" t="str">
        <f t="shared" si="3"/>
        <v xml:space="preserve"> </v>
      </c>
      <c r="E88" s="126">
        <v>1.1574074074074073E-5</v>
      </c>
      <c r="F88" s="127" t="e">
        <f t="shared" si="4"/>
        <v>#N/A</v>
      </c>
      <c r="G88" t="str">
        <f>IF((ISERROR((VLOOKUP(B88,Calculation!C$2:C$368,1,FALSE)))),"not entered","")</f>
        <v/>
      </c>
    </row>
    <row r="89" spans="2:7">
      <c r="B89" s="124" t="s">
        <v>8</v>
      </c>
      <c r="C89" s="128" t="str">
        <f t="shared" si="5"/>
        <v xml:space="preserve"> </v>
      </c>
      <c r="D89" s="128" t="str">
        <f t="shared" si="3"/>
        <v xml:space="preserve"> </v>
      </c>
      <c r="E89" s="126">
        <v>1.1574074074074073E-5</v>
      </c>
      <c r="F89" s="127" t="e">
        <f t="shared" si="4"/>
        <v>#N/A</v>
      </c>
      <c r="G89" t="str">
        <f>IF((ISERROR((VLOOKUP(B89,Calculation!C$2:C$368,1,FALSE)))),"not entered","")</f>
        <v/>
      </c>
    </row>
    <row r="90" spans="2:7">
      <c r="B90" s="124" t="s">
        <v>8</v>
      </c>
      <c r="C90" s="128" t="str">
        <f t="shared" si="5"/>
        <v xml:space="preserve"> </v>
      </c>
      <c r="D90" s="128" t="str">
        <f t="shared" si="3"/>
        <v xml:space="preserve"> </v>
      </c>
      <c r="E90" s="126">
        <v>1.1574074074074073E-5</v>
      </c>
      <c r="F90" s="127" t="e">
        <f t="shared" si="4"/>
        <v>#N/A</v>
      </c>
      <c r="G90" t="str">
        <f>IF((ISERROR((VLOOKUP(B90,Calculation!C$2:C$368,1,FALSE)))),"not entered","")</f>
        <v/>
      </c>
    </row>
    <row r="91" spans="2:7">
      <c r="B91" s="124" t="s">
        <v>8</v>
      </c>
      <c r="C91" s="128" t="str">
        <f t="shared" si="5"/>
        <v xml:space="preserve"> </v>
      </c>
      <c r="D91" s="128" t="str">
        <f t="shared" si="3"/>
        <v xml:space="preserve"> </v>
      </c>
      <c r="E91" s="126">
        <v>1.1574074074074073E-5</v>
      </c>
      <c r="F91" s="127" t="e">
        <f t="shared" si="4"/>
        <v>#N/A</v>
      </c>
      <c r="G91" t="str">
        <f>IF((ISERROR((VLOOKUP(B91,Calculation!C$2:C$368,1,FALSE)))),"not entered","")</f>
        <v/>
      </c>
    </row>
    <row r="92" spans="2:7">
      <c r="B92" s="124" t="s">
        <v>8</v>
      </c>
      <c r="C92" s="128" t="str">
        <f t="shared" si="5"/>
        <v xml:space="preserve"> </v>
      </c>
      <c r="D92" s="128" t="str">
        <f t="shared" si="3"/>
        <v xml:space="preserve"> </v>
      </c>
      <c r="E92" s="126">
        <v>1.1574074074074073E-5</v>
      </c>
      <c r="F92" s="127" t="e">
        <f t="shared" si="4"/>
        <v>#N/A</v>
      </c>
      <c r="G92" t="str">
        <f>IF((ISERROR((VLOOKUP(B92,Calculation!C$2:C$368,1,FALSE)))),"not entered","")</f>
        <v/>
      </c>
    </row>
    <row r="93" spans="2:7">
      <c r="B93" s="124" t="s">
        <v>8</v>
      </c>
      <c r="C93" s="128" t="str">
        <f t="shared" si="5"/>
        <v xml:space="preserve"> </v>
      </c>
      <c r="D93" s="128" t="str">
        <f t="shared" si="3"/>
        <v xml:space="preserve"> </v>
      </c>
      <c r="E93" s="126">
        <v>1.1574074074074073E-5</v>
      </c>
      <c r="F93" s="127" t="e">
        <f t="shared" si="4"/>
        <v>#N/A</v>
      </c>
      <c r="G93" t="str">
        <f>IF((ISERROR((VLOOKUP(B93,Calculation!C$2:C$368,1,FALSE)))),"not entered","")</f>
        <v/>
      </c>
    </row>
    <row r="94" spans="2:7">
      <c r="B94" s="124" t="s">
        <v>8</v>
      </c>
      <c r="C94" s="128" t="str">
        <f t="shared" si="5"/>
        <v xml:space="preserve"> </v>
      </c>
      <c r="D94" s="128" t="str">
        <f t="shared" si="3"/>
        <v xml:space="preserve"> </v>
      </c>
      <c r="E94" s="126">
        <v>1.1574074074074073E-5</v>
      </c>
      <c r="F94" s="127" t="e">
        <f t="shared" si="4"/>
        <v>#N/A</v>
      </c>
      <c r="G94" t="str">
        <f>IF((ISERROR((VLOOKUP(B94,Calculation!C$2:C$368,1,FALSE)))),"not entered","")</f>
        <v/>
      </c>
    </row>
    <row r="95" spans="2:7">
      <c r="B95" s="124" t="s">
        <v>8</v>
      </c>
      <c r="C95" s="128" t="str">
        <f t="shared" si="5"/>
        <v xml:space="preserve"> </v>
      </c>
      <c r="D95" s="128" t="str">
        <f t="shared" si="3"/>
        <v xml:space="preserve"> </v>
      </c>
      <c r="E95" s="126">
        <v>1.1574074074074073E-5</v>
      </c>
      <c r="F95" s="127" t="e">
        <f t="shared" si="4"/>
        <v>#N/A</v>
      </c>
      <c r="G95" t="str">
        <f>IF((ISERROR((VLOOKUP(B95,Calculation!C$2:C$368,1,FALSE)))),"not entered","")</f>
        <v/>
      </c>
    </row>
    <row r="96" spans="2:7">
      <c r="B96" s="124" t="s">
        <v>8</v>
      </c>
      <c r="C96" s="128" t="str">
        <f t="shared" si="5"/>
        <v xml:space="preserve"> </v>
      </c>
      <c r="D96" s="128" t="str">
        <f t="shared" si="3"/>
        <v xml:space="preserve"> </v>
      </c>
      <c r="E96" s="126">
        <v>1.1574074074074073E-5</v>
      </c>
      <c r="F96" s="127" t="e">
        <f t="shared" si="4"/>
        <v>#N/A</v>
      </c>
      <c r="G96" t="str">
        <f>IF((ISERROR((VLOOKUP(B96,Calculation!C$2:C$368,1,FALSE)))),"not entered","")</f>
        <v/>
      </c>
    </row>
    <row r="97" spans="2:7">
      <c r="B97" s="124" t="s">
        <v>8</v>
      </c>
      <c r="C97" s="128" t="str">
        <f t="shared" si="5"/>
        <v xml:space="preserve"> </v>
      </c>
      <c r="D97" s="128" t="str">
        <f t="shared" si="3"/>
        <v xml:space="preserve"> </v>
      </c>
      <c r="E97" s="126">
        <v>1.1574074074074073E-5</v>
      </c>
      <c r="F97" s="127" t="e">
        <f t="shared" si="4"/>
        <v>#N/A</v>
      </c>
      <c r="G97" t="str">
        <f>IF((ISERROR((VLOOKUP(B97,Calculation!C$2:C$368,1,FALSE)))),"not entered","")</f>
        <v/>
      </c>
    </row>
    <row r="98" spans="2:7">
      <c r="B98" s="124" t="s">
        <v>8</v>
      </c>
      <c r="C98" s="128" t="str">
        <f t="shared" si="5"/>
        <v xml:space="preserve"> </v>
      </c>
      <c r="D98" s="128" t="str">
        <f t="shared" si="3"/>
        <v xml:space="preserve"> </v>
      </c>
      <c r="E98" s="126">
        <v>1.1574074074074073E-5</v>
      </c>
      <c r="F98" s="127" t="e">
        <f t="shared" si="4"/>
        <v>#N/A</v>
      </c>
      <c r="G98" t="str">
        <f>IF((ISERROR((VLOOKUP(B98,Calculation!C$2:C$368,1,FALSE)))),"not entered","")</f>
        <v/>
      </c>
    </row>
    <row r="99" spans="2:7">
      <c r="B99" s="124" t="s">
        <v>8</v>
      </c>
      <c r="C99" s="128" t="str">
        <f t="shared" si="5"/>
        <v xml:space="preserve"> </v>
      </c>
      <c r="D99" s="128" t="str">
        <f t="shared" si="3"/>
        <v xml:space="preserve"> </v>
      </c>
      <c r="E99" s="126">
        <v>1.1574074074074073E-5</v>
      </c>
      <c r="F99" s="127" t="e">
        <f t="shared" si="4"/>
        <v>#N/A</v>
      </c>
      <c r="G99" t="str">
        <f>IF((ISERROR((VLOOKUP(B99,Calculation!C$2:C$368,1,FALSE)))),"not entered","")</f>
        <v/>
      </c>
    </row>
    <row r="100" spans="2:7">
      <c r="B100" s="124" t="s">
        <v>8</v>
      </c>
      <c r="C100" s="128" t="str">
        <f t="shared" si="5"/>
        <v xml:space="preserve"> </v>
      </c>
      <c r="D100" s="128" t="str">
        <f t="shared" si="3"/>
        <v xml:space="preserve"> </v>
      </c>
      <c r="E100" s="126">
        <v>1.1574074074074073E-5</v>
      </c>
      <c r="F100" s="127" t="e">
        <f t="shared" si="4"/>
        <v>#N/A</v>
      </c>
      <c r="G100" t="str">
        <f>IF((ISERROR((VLOOKUP(B100,Calculation!C$2:C$368,1,FALSE)))),"not entered","")</f>
        <v/>
      </c>
    </row>
    <row r="101" spans="2:7">
      <c r="B101" s="124" t="s">
        <v>8</v>
      </c>
      <c r="C101" s="128" t="str">
        <f t="shared" si="5"/>
        <v xml:space="preserve"> </v>
      </c>
      <c r="D101" s="128" t="str">
        <f t="shared" si="3"/>
        <v xml:space="preserve"> </v>
      </c>
      <c r="E101" s="126">
        <v>1.1574074074074073E-5</v>
      </c>
      <c r="F101" s="127" t="e">
        <f t="shared" si="4"/>
        <v>#N/A</v>
      </c>
      <c r="G101" t="str">
        <f>IF((ISERROR((VLOOKUP(B101,Calculation!C$2:C$368,1,FALSE)))),"not entered","")</f>
        <v/>
      </c>
    </row>
    <row r="102" spans="2:7">
      <c r="B102" s="124" t="s">
        <v>8</v>
      </c>
      <c r="C102" s="128" t="str">
        <f t="shared" si="5"/>
        <v xml:space="preserve"> </v>
      </c>
      <c r="D102" s="128" t="str">
        <f t="shared" si="3"/>
        <v xml:space="preserve"> </v>
      </c>
      <c r="E102" s="126">
        <v>1.1574074074074073E-5</v>
      </c>
      <c r="F102" s="127" t="e">
        <f t="shared" si="4"/>
        <v>#N/A</v>
      </c>
      <c r="G102" t="str">
        <f>IF((ISERROR((VLOOKUP(B102,Calculation!C$2:C$368,1,FALSE)))),"not entered","")</f>
        <v/>
      </c>
    </row>
    <row r="103" spans="2:7">
      <c r="B103" s="124" t="s">
        <v>8</v>
      </c>
      <c r="C103" s="128" t="str">
        <f t="shared" si="5"/>
        <v xml:space="preserve"> </v>
      </c>
      <c r="D103" s="128" t="str">
        <f t="shared" si="3"/>
        <v xml:space="preserve"> </v>
      </c>
      <c r="E103" s="126">
        <v>1.1574074074074073E-5</v>
      </c>
      <c r="F103" s="127" t="e">
        <f t="shared" si="4"/>
        <v>#N/A</v>
      </c>
      <c r="G103" t="str">
        <f>IF((ISERROR((VLOOKUP(B103,Calculation!C$2:C$368,1,FALSE)))),"not entered","")</f>
        <v/>
      </c>
    </row>
    <row r="104" spans="2:7">
      <c r="B104" s="124" t="s">
        <v>8</v>
      </c>
      <c r="C104" s="128" t="str">
        <f t="shared" si="5"/>
        <v xml:space="preserve"> </v>
      </c>
      <c r="D104" s="128" t="str">
        <f t="shared" si="3"/>
        <v xml:space="preserve"> </v>
      </c>
      <c r="E104" s="126">
        <v>1.1574074074074073E-5</v>
      </c>
      <c r="F104" s="127" t="e">
        <f t="shared" si="4"/>
        <v>#N/A</v>
      </c>
      <c r="G104" t="str">
        <f>IF((ISERROR((VLOOKUP(B104,Calculation!C$2:C$368,1,FALSE)))),"not entered","")</f>
        <v/>
      </c>
    </row>
    <row r="105" spans="2:7">
      <c r="B105" s="124" t="s">
        <v>8</v>
      </c>
      <c r="C105" s="128" t="str">
        <f t="shared" si="5"/>
        <v xml:space="preserve"> </v>
      </c>
      <c r="D105" s="128" t="str">
        <f t="shared" si="3"/>
        <v xml:space="preserve"> </v>
      </c>
      <c r="E105" s="126">
        <v>1.1574074074074073E-5</v>
      </c>
      <c r="F105" s="127" t="e">
        <f t="shared" si="4"/>
        <v>#N/A</v>
      </c>
      <c r="G105" t="str">
        <f>IF((ISERROR((VLOOKUP(B105,Calculation!C$2:C$368,1,FALSE)))),"not entered","")</f>
        <v/>
      </c>
    </row>
    <row r="106" spans="2:7">
      <c r="B106" s="124" t="s">
        <v>8</v>
      </c>
      <c r="C106" s="128" t="str">
        <f t="shared" si="5"/>
        <v xml:space="preserve"> </v>
      </c>
      <c r="D106" s="128" t="str">
        <f t="shared" si="3"/>
        <v xml:space="preserve"> </v>
      </c>
      <c r="E106" s="126">
        <v>1.1574074074074073E-5</v>
      </c>
      <c r="F106" s="127" t="e">
        <f t="shared" si="4"/>
        <v>#N/A</v>
      </c>
      <c r="G106" t="str">
        <f>IF((ISERROR((VLOOKUP(B106,Calculation!C$2:C$368,1,FALSE)))),"not entered","")</f>
        <v/>
      </c>
    </row>
    <row r="107" spans="2:7">
      <c r="B107" s="124" t="s">
        <v>8</v>
      </c>
      <c r="C107" s="128" t="str">
        <f t="shared" si="5"/>
        <v xml:space="preserve"> </v>
      </c>
      <c r="D107" s="128" t="str">
        <f t="shared" si="3"/>
        <v xml:space="preserve"> </v>
      </c>
      <c r="E107" s="126">
        <v>1.1574074074074073E-5</v>
      </c>
      <c r="F107" s="127" t="e">
        <f t="shared" si="4"/>
        <v>#N/A</v>
      </c>
      <c r="G107" t="str">
        <f>IF((ISERROR((VLOOKUP(B107,Calculation!C$2:C$368,1,FALSE)))),"not entered","")</f>
        <v/>
      </c>
    </row>
    <row r="108" spans="2:7">
      <c r="B108" s="124" t="s">
        <v>8</v>
      </c>
      <c r="C108" s="128" t="str">
        <f t="shared" si="5"/>
        <v xml:space="preserve"> </v>
      </c>
      <c r="D108" s="128" t="str">
        <f t="shared" si="3"/>
        <v xml:space="preserve"> </v>
      </c>
      <c r="E108" s="126">
        <v>1.1574074074074073E-5</v>
      </c>
      <c r="F108" s="127" t="e">
        <f t="shared" si="4"/>
        <v>#N/A</v>
      </c>
      <c r="G108" t="str">
        <f>IF((ISERROR((VLOOKUP(B108,Calculation!C$2:C$368,1,FALSE)))),"not entered","")</f>
        <v/>
      </c>
    </row>
    <row r="109" spans="2:7">
      <c r="B109" s="124" t="s">
        <v>8</v>
      </c>
      <c r="C109" s="128" t="str">
        <f t="shared" si="5"/>
        <v xml:space="preserve"> </v>
      </c>
      <c r="D109" s="128" t="str">
        <f t="shared" si="3"/>
        <v xml:space="preserve"> </v>
      </c>
      <c r="E109" s="126">
        <v>1.1574074074074073E-5</v>
      </c>
      <c r="F109" s="127" t="e">
        <f t="shared" si="4"/>
        <v>#N/A</v>
      </c>
      <c r="G109" t="str">
        <f>IF((ISERROR((VLOOKUP(B109,Calculation!C$2:C$368,1,FALSE)))),"not entered","")</f>
        <v/>
      </c>
    </row>
    <row r="110" spans="2:7">
      <c r="B110" s="124" t="s">
        <v>8</v>
      </c>
      <c r="C110" s="128" t="str">
        <f t="shared" si="5"/>
        <v xml:space="preserve"> </v>
      </c>
      <c r="D110" s="128" t="str">
        <f t="shared" si="3"/>
        <v xml:space="preserve"> </v>
      </c>
      <c r="E110" s="126">
        <v>1.1574074074074073E-5</v>
      </c>
      <c r="F110" s="127" t="e">
        <f t="shared" si="4"/>
        <v>#N/A</v>
      </c>
      <c r="G110" t="str">
        <f>IF((ISERROR((VLOOKUP(B110,Calculation!C$2:C$368,1,FALSE)))),"not entered","")</f>
        <v/>
      </c>
    </row>
    <row r="111" spans="2:7">
      <c r="B111" s="124" t="s">
        <v>8</v>
      </c>
      <c r="C111" s="128" t="str">
        <f t="shared" si="5"/>
        <v xml:space="preserve"> </v>
      </c>
      <c r="D111" s="128" t="str">
        <f t="shared" si="3"/>
        <v xml:space="preserve"> </v>
      </c>
      <c r="E111" s="126">
        <v>1.1574074074074073E-5</v>
      </c>
      <c r="F111" s="127" t="e">
        <f t="shared" si="4"/>
        <v>#N/A</v>
      </c>
      <c r="G111" t="str">
        <f>IF((ISERROR((VLOOKUP(B111,Calculation!C$2:C$368,1,FALSE)))),"not entered","")</f>
        <v/>
      </c>
    </row>
    <row r="112" spans="2:7">
      <c r="B112" s="124" t="s">
        <v>8</v>
      </c>
      <c r="C112" s="128" t="str">
        <f t="shared" si="5"/>
        <v xml:space="preserve"> </v>
      </c>
      <c r="D112" s="128" t="str">
        <f t="shared" si="3"/>
        <v xml:space="preserve"> </v>
      </c>
      <c r="E112" s="126">
        <v>1.1574074074074073E-5</v>
      </c>
      <c r="F112" s="127" t="e">
        <f t="shared" si="4"/>
        <v>#N/A</v>
      </c>
      <c r="G112" t="str">
        <f>IF((ISERROR((VLOOKUP(B112,Calculation!C$2:C$368,1,FALSE)))),"not entered","")</f>
        <v/>
      </c>
    </row>
    <row r="113" spans="2:7">
      <c r="B113" s="124" t="s">
        <v>8</v>
      </c>
      <c r="C113" s="128" t="str">
        <f t="shared" si="5"/>
        <v xml:space="preserve"> </v>
      </c>
      <c r="D113" s="128" t="str">
        <f t="shared" si="3"/>
        <v xml:space="preserve"> </v>
      </c>
      <c r="E113" s="126">
        <v>1.1574074074074073E-5</v>
      </c>
      <c r="F113" s="127" t="e">
        <f t="shared" si="4"/>
        <v>#N/A</v>
      </c>
      <c r="G113" t="str">
        <f>IF((ISERROR((VLOOKUP(B113,Calculation!C$2:C$368,1,FALSE)))),"not entered","")</f>
        <v/>
      </c>
    </row>
    <row r="114" spans="2:7">
      <c r="B114" s="124" t="s">
        <v>8</v>
      </c>
      <c r="C114" s="128" t="str">
        <f t="shared" si="5"/>
        <v xml:space="preserve"> </v>
      </c>
      <c r="D114" s="128" t="str">
        <f t="shared" si="3"/>
        <v xml:space="preserve"> </v>
      </c>
      <c r="E114" s="126">
        <v>1.1574074074074073E-5</v>
      </c>
      <c r="F114" s="127" t="e">
        <f t="shared" si="4"/>
        <v>#N/A</v>
      </c>
      <c r="G114" t="str">
        <f>IF((ISERROR((VLOOKUP(B114,Calculation!C$2:C$368,1,FALSE)))),"not entered","")</f>
        <v/>
      </c>
    </row>
    <row r="115" spans="2:7">
      <c r="B115" s="124" t="s">
        <v>8</v>
      </c>
      <c r="C115" s="128" t="str">
        <f t="shared" si="5"/>
        <v xml:space="preserve"> </v>
      </c>
      <c r="D115" s="128" t="str">
        <f t="shared" si="3"/>
        <v xml:space="preserve"> </v>
      </c>
      <c r="E115" s="126">
        <v>1.1574074074074073E-5</v>
      </c>
      <c r="F115" s="127" t="e">
        <f t="shared" si="4"/>
        <v>#N/A</v>
      </c>
      <c r="G115" t="str">
        <f>IF((ISERROR((VLOOKUP(B115,Calculation!C$2:C$368,1,FALSE)))),"not entered","")</f>
        <v/>
      </c>
    </row>
    <row r="116" spans="2:7">
      <c r="B116" s="124" t="s">
        <v>8</v>
      </c>
      <c r="C116" s="128" t="str">
        <f t="shared" si="5"/>
        <v xml:space="preserve"> </v>
      </c>
      <c r="D116" s="128" t="str">
        <f t="shared" si="3"/>
        <v xml:space="preserve"> </v>
      </c>
      <c r="E116" s="126">
        <v>1.1574074074074073E-5</v>
      </c>
      <c r="F116" s="127" t="e">
        <f t="shared" si="4"/>
        <v>#N/A</v>
      </c>
      <c r="G116" t="str">
        <f>IF((ISERROR((VLOOKUP(B116,Calculation!C$2:C$368,1,FALSE)))),"not entered","")</f>
        <v/>
      </c>
    </row>
    <row r="117" spans="2:7">
      <c r="B117" s="124" t="s">
        <v>8</v>
      </c>
      <c r="C117" s="128" t="str">
        <f t="shared" si="5"/>
        <v xml:space="preserve"> </v>
      </c>
      <c r="D117" s="128" t="str">
        <f t="shared" si="3"/>
        <v xml:space="preserve"> </v>
      </c>
      <c r="E117" s="126">
        <v>1.1574074074074073E-5</v>
      </c>
      <c r="F117" s="127" t="e">
        <f t="shared" si="4"/>
        <v>#N/A</v>
      </c>
      <c r="G117" t="str">
        <f>IF((ISERROR((VLOOKUP(B117,Calculation!C$2:C$368,1,FALSE)))),"not entered","")</f>
        <v/>
      </c>
    </row>
    <row r="118" spans="2:7">
      <c r="B118" s="124" t="s">
        <v>8</v>
      </c>
      <c r="C118" s="128" t="str">
        <f t="shared" si="5"/>
        <v xml:space="preserve"> </v>
      </c>
      <c r="D118" s="128" t="str">
        <f t="shared" si="3"/>
        <v xml:space="preserve"> </v>
      </c>
      <c r="E118" s="126">
        <v>1.1574074074074073E-5</v>
      </c>
      <c r="F118" s="127" t="e">
        <f t="shared" si="4"/>
        <v>#N/A</v>
      </c>
      <c r="G118" t="str">
        <f>IF((ISERROR((VLOOKUP(B118,Calculation!C$2:C$368,1,FALSE)))),"not entered","")</f>
        <v/>
      </c>
    </row>
    <row r="119" spans="2:7">
      <c r="B119" s="124" t="s">
        <v>8</v>
      </c>
      <c r="C119" s="128" t="str">
        <f t="shared" si="5"/>
        <v xml:space="preserve"> </v>
      </c>
      <c r="D119" s="128" t="str">
        <f t="shared" si="3"/>
        <v xml:space="preserve"> </v>
      </c>
      <c r="E119" s="126">
        <v>1.1574074074074073E-5</v>
      </c>
      <c r="F119" s="127" t="e">
        <f t="shared" si="4"/>
        <v>#N/A</v>
      </c>
      <c r="G119" t="str">
        <f>IF((ISERROR((VLOOKUP(B119,Calculation!C$2:C$368,1,FALSE)))),"not entered","")</f>
        <v/>
      </c>
    </row>
    <row r="120" spans="2:7">
      <c r="B120" s="124" t="s">
        <v>8</v>
      </c>
      <c r="C120" s="128" t="str">
        <f t="shared" si="5"/>
        <v xml:space="preserve"> </v>
      </c>
      <c r="D120" s="128" t="str">
        <f t="shared" si="3"/>
        <v xml:space="preserve"> </v>
      </c>
      <c r="E120" s="126">
        <v>1.1574074074074073E-5</v>
      </c>
      <c r="F120" s="127" t="e">
        <f t="shared" si="4"/>
        <v>#N/A</v>
      </c>
      <c r="G120" t="str">
        <f>IF((ISERROR((VLOOKUP(B120,Calculation!C$2:C$368,1,FALSE)))),"not entered","")</f>
        <v/>
      </c>
    </row>
    <row r="121" spans="2:7">
      <c r="B121" s="124" t="s">
        <v>8</v>
      </c>
      <c r="C121" s="128" t="str">
        <f t="shared" si="5"/>
        <v xml:space="preserve"> </v>
      </c>
      <c r="D121" s="128" t="str">
        <f t="shared" si="3"/>
        <v xml:space="preserve"> </v>
      </c>
      <c r="E121" s="126">
        <v>1.1574074074074073E-5</v>
      </c>
      <c r="F121" s="127" t="e">
        <f t="shared" si="4"/>
        <v>#N/A</v>
      </c>
      <c r="G121" t="str">
        <f>IF((ISERROR((VLOOKUP(B121,Calculation!C$2:C$368,1,FALSE)))),"not entered","")</f>
        <v/>
      </c>
    </row>
    <row r="122" spans="2:7">
      <c r="B122" s="124" t="s">
        <v>8</v>
      </c>
      <c r="C122" s="128" t="str">
        <f t="shared" si="5"/>
        <v xml:space="preserve"> </v>
      </c>
      <c r="D122" s="128" t="str">
        <f t="shared" si="3"/>
        <v xml:space="preserve"> </v>
      </c>
      <c r="E122" s="126">
        <v>1.1574074074074073E-5</v>
      </c>
      <c r="F122" s="127" t="e">
        <f t="shared" si="4"/>
        <v>#N/A</v>
      </c>
      <c r="G122" t="str">
        <f>IF((ISERROR((VLOOKUP(B122,Calculation!C$2:C$368,1,FALSE)))),"not entered","")</f>
        <v/>
      </c>
    </row>
    <row r="123" spans="2:7">
      <c r="B123" s="124" t="s">
        <v>8</v>
      </c>
      <c r="C123" s="128" t="str">
        <f t="shared" si="5"/>
        <v xml:space="preserve"> </v>
      </c>
      <c r="D123" s="128" t="str">
        <f t="shared" si="3"/>
        <v xml:space="preserve"> </v>
      </c>
      <c r="E123" s="126">
        <v>1.1574074074074073E-5</v>
      </c>
      <c r="F123" s="127" t="e">
        <f t="shared" si="4"/>
        <v>#N/A</v>
      </c>
      <c r="G123" t="str">
        <f>IF((ISERROR((VLOOKUP(B123,Calculation!C$2:C$368,1,FALSE)))),"not entered","")</f>
        <v/>
      </c>
    </row>
    <row r="124" spans="2:7">
      <c r="B124" s="124" t="s">
        <v>8</v>
      </c>
      <c r="C124" s="128" t="str">
        <f t="shared" si="5"/>
        <v xml:space="preserve"> </v>
      </c>
      <c r="D124" s="128" t="str">
        <f t="shared" si="3"/>
        <v xml:space="preserve"> </v>
      </c>
      <c r="E124" s="126">
        <v>1.1574074074074073E-5</v>
      </c>
      <c r="F124" s="127" t="e">
        <f t="shared" si="4"/>
        <v>#N/A</v>
      </c>
      <c r="G124" t="str">
        <f>IF((ISERROR((VLOOKUP(B124,Calculation!C$2:C$368,1,FALSE)))),"not entered","")</f>
        <v/>
      </c>
    </row>
    <row r="125" spans="2:7">
      <c r="B125" s="124" t="s">
        <v>8</v>
      </c>
      <c r="C125" s="128" t="str">
        <f t="shared" si="5"/>
        <v xml:space="preserve"> </v>
      </c>
      <c r="D125" s="128" t="str">
        <f t="shared" si="3"/>
        <v xml:space="preserve"> </v>
      </c>
      <c r="E125" s="126">
        <v>1.1574074074074073E-5</v>
      </c>
      <c r="F125" s="127" t="e">
        <f t="shared" si="4"/>
        <v>#N/A</v>
      </c>
      <c r="G125" t="str">
        <f>IF((ISERROR((VLOOKUP(B125,Calculation!C$2:C$368,1,FALSE)))),"not entered","")</f>
        <v/>
      </c>
    </row>
    <row r="126" spans="2:7">
      <c r="B126" s="124" t="s">
        <v>8</v>
      </c>
      <c r="C126" s="128" t="str">
        <f t="shared" si="5"/>
        <v xml:space="preserve"> </v>
      </c>
      <c r="D126" s="128" t="str">
        <f t="shared" si="3"/>
        <v xml:space="preserve"> </v>
      </c>
      <c r="E126" s="126">
        <v>1.1574074074074073E-5</v>
      </c>
      <c r="F126" s="127" t="e">
        <f t="shared" si="4"/>
        <v>#N/A</v>
      </c>
      <c r="G126" t="str">
        <f>IF((ISERROR((VLOOKUP(B126,Calculation!C$2:C$368,1,FALSE)))),"not entered","")</f>
        <v/>
      </c>
    </row>
    <row r="127" spans="2:7">
      <c r="B127" s="124" t="s">
        <v>8</v>
      </c>
      <c r="C127" s="128" t="str">
        <f t="shared" si="5"/>
        <v xml:space="preserve"> </v>
      </c>
      <c r="D127" s="128" t="str">
        <f t="shared" si="3"/>
        <v xml:space="preserve"> </v>
      </c>
      <c r="E127" s="126">
        <v>1.1574074074074073E-5</v>
      </c>
      <c r="F127" s="127" t="e">
        <f t="shared" si="4"/>
        <v>#N/A</v>
      </c>
      <c r="G127" t="str">
        <f>IF((ISERROR((VLOOKUP(B127,Calculation!C$2:C$368,1,FALSE)))),"not entered","")</f>
        <v/>
      </c>
    </row>
    <row r="128" spans="2:7">
      <c r="B128" s="124" t="s">
        <v>8</v>
      </c>
      <c r="C128" s="128" t="str">
        <f t="shared" si="5"/>
        <v xml:space="preserve"> </v>
      </c>
      <c r="D128" s="128" t="str">
        <f t="shared" si="3"/>
        <v xml:space="preserve"> </v>
      </c>
      <c r="E128" s="126">
        <v>1.1574074074074073E-5</v>
      </c>
      <c r="F128" s="127" t="e">
        <f t="shared" si="4"/>
        <v>#N/A</v>
      </c>
      <c r="G128" t="str">
        <f>IF((ISERROR((VLOOKUP(B128,Calculation!C$2:C$368,1,FALSE)))),"not entered","")</f>
        <v/>
      </c>
    </row>
    <row r="129" spans="2:7">
      <c r="B129" s="124" t="s">
        <v>8</v>
      </c>
      <c r="C129" s="128" t="str">
        <f t="shared" si="5"/>
        <v xml:space="preserve"> </v>
      </c>
      <c r="D129" s="128" t="str">
        <f t="shared" si="3"/>
        <v xml:space="preserve"> </v>
      </c>
      <c r="E129" s="126">
        <v>1.1574074074074073E-5</v>
      </c>
      <c r="F129" s="127" t="e">
        <f t="shared" si="4"/>
        <v>#N/A</v>
      </c>
      <c r="G129" t="str">
        <f>IF((ISERROR((VLOOKUP(B129,Calculation!C$2:C$368,1,FALSE)))),"not entered","")</f>
        <v/>
      </c>
    </row>
    <row r="130" spans="2:7">
      <c r="B130" s="124" t="s">
        <v>8</v>
      </c>
      <c r="C130" s="128" t="str">
        <f t="shared" si="5"/>
        <v xml:space="preserve"> </v>
      </c>
      <c r="D130" s="128" t="str">
        <f t="shared" si="3"/>
        <v xml:space="preserve"> </v>
      </c>
      <c r="E130" s="126">
        <v>1.1574074074074073E-5</v>
      </c>
      <c r="F130" s="127" t="e">
        <f t="shared" si="4"/>
        <v>#N/A</v>
      </c>
      <c r="G130" t="str">
        <f>IF((ISERROR((VLOOKUP(B130,Calculation!C$2:C$368,1,FALSE)))),"not entered","")</f>
        <v/>
      </c>
    </row>
    <row r="131" spans="2:7">
      <c r="B131" s="124" t="s">
        <v>8</v>
      </c>
      <c r="C131" s="128" t="str">
        <f t="shared" si="5"/>
        <v xml:space="preserve"> </v>
      </c>
      <c r="D131" s="128" t="str">
        <f t="shared" si="3"/>
        <v xml:space="preserve"> </v>
      </c>
      <c r="E131" s="126">
        <v>1.1574074074074073E-5</v>
      </c>
      <c r="F131" s="127" t="e">
        <f t="shared" si="4"/>
        <v>#N/A</v>
      </c>
      <c r="G131" t="str">
        <f>IF((ISERROR((VLOOKUP(B131,Calculation!C$2:C$368,1,FALSE)))),"not entered","")</f>
        <v/>
      </c>
    </row>
    <row r="132" spans="2:7">
      <c r="B132" s="124" t="s">
        <v>8</v>
      </c>
      <c r="C132" s="128" t="str">
        <f t="shared" si="5"/>
        <v xml:space="preserve"> </v>
      </c>
      <c r="D132" s="128" t="str">
        <f t="shared" si="3"/>
        <v xml:space="preserve"> </v>
      </c>
      <c r="E132" s="126">
        <v>1.1574074074074073E-5</v>
      </c>
      <c r="F132" s="127" t="e">
        <f t="shared" si="4"/>
        <v>#N/A</v>
      </c>
      <c r="G132" t="str">
        <f>IF((ISERROR((VLOOKUP(B132,Calculation!C$2:C$368,1,FALSE)))),"not entered","")</f>
        <v/>
      </c>
    </row>
    <row r="133" spans="2:7">
      <c r="B133" s="124" t="s">
        <v>8</v>
      </c>
      <c r="C133" s="128" t="str">
        <f t="shared" si="5"/>
        <v xml:space="preserve"> </v>
      </c>
      <c r="D133" s="128" t="str">
        <f t="shared" si="3"/>
        <v xml:space="preserve"> </v>
      </c>
      <c r="E133" s="126">
        <v>1.1574074074074073E-5</v>
      </c>
      <c r="F133" s="127" t="e">
        <f t="shared" si="4"/>
        <v>#N/A</v>
      </c>
      <c r="G133" t="str">
        <f>IF((ISERROR((VLOOKUP(B133,Calculation!C$2:C$368,1,FALSE)))),"not entered","")</f>
        <v/>
      </c>
    </row>
    <row r="134" spans="2:7">
      <c r="B134" s="124" t="s">
        <v>8</v>
      </c>
      <c r="C134" s="128" t="str">
        <f t="shared" si="5"/>
        <v xml:space="preserve"> </v>
      </c>
      <c r="D134" s="128" t="str">
        <f t="shared" ref="D134:D197" si="6">VLOOKUP(B134,name,2,FALSE)</f>
        <v xml:space="preserve"> </v>
      </c>
      <c r="E134" s="126">
        <v>1.1574074074074073E-5</v>
      </c>
      <c r="F134" s="127" t="e">
        <f t="shared" ref="F134:F197" si="7">(VLOOKUP(C134,C$4:E$5,3,FALSE))/(E134/10000)</f>
        <v>#N/A</v>
      </c>
      <c r="G134" t="str">
        <f>IF((ISERROR((VLOOKUP(B134,Calculation!C$2:C$368,1,FALSE)))),"not entered","")</f>
        <v/>
      </c>
    </row>
    <row r="135" spans="2:7">
      <c r="B135" s="124" t="s">
        <v>8</v>
      </c>
      <c r="C135" s="128" t="str">
        <f t="shared" si="5"/>
        <v xml:space="preserve"> </v>
      </c>
      <c r="D135" s="128" t="str">
        <f t="shared" si="6"/>
        <v xml:space="preserve"> </v>
      </c>
      <c r="E135" s="126">
        <v>1.1574074074074073E-5</v>
      </c>
      <c r="F135" s="127" t="e">
        <f t="shared" si="7"/>
        <v>#N/A</v>
      </c>
      <c r="G135" t="str">
        <f>IF((ISERROR((VLOOKUP(B135,Calculation!C$2:C$368,1,FALSE)))),"not entered","")</f>
        <v/>
      </c>
    </row>
    <row r="136" spans="2:7">
      <c r="B136" s="124" t="s">
        <v>8</v>
      </c>
      <c r="C136" s="128" t="str">
        <f t="shared" si="5"/>
        <v xml:space="preserve"> </v>
      </c>
      <c r="D136" s="128" t="str">
        <f t="shared" si="6"/>
        <v xml:space="preserve"> </v>
      </c>
      <c r="E136" s="126">
        <v>1.1574074074074073E-5</v>
      </c>
      <c r="F136" s="127" t="e">
        <f t="shared" si="7"/>
        <v>#N/A</v>
      </c>
      <c r="G136" t="str">
        <f>IF((ISERROR((VLOOKUP(B136,Calculation!C$2:C$368,1,FALSE)))),"not entered","")</f>
        <v/>
      </c>
    </row>
    <row r="137" spans="2:7">
      <c r="B137" s="124" t="s">
        <v>8</v>
      </c>
      <c r="C137" s="128" t="str">
        <f t="shared" si="5"/>
        <v xml:space="preserve"> </v>
      </c>
      <c r="D137" s="128" t="str">
        <f t="shared" si="6"/>
        <v xml:space="preserve"> </v>
      </c>
      <c r="E137" s="126">
        <v>1.1574074074074073E-5</v>
      </c>
      <c r="F137" s="127" t="e">
        <f t="shared" si="7"/>
        <v>#N/A</v>
      </c>
      <c r="G137" t="str">
        <f>IF((ISERROR((VLOOKUP(B137,Calculation!C$2:C$368,1,FALSE)))),"not entered","")</f>
        <v/>
      </c>
    </row>
    <row r="138" spans="2:7">
      <c r="B138" s="124" t="s">
        <v>8</v>
      </c>
      <c r="C138" s="128" t="str">
        <f t="shared" si="5"/>
        <v xml:space="preserve"> </v>
      </c>
      <c r="D138" s="128" t="str">
        <f t="shared" si="6"/>
        <v xml:space="preserve"> </v>
      </c>
      <c r="E138" s="126">
        <v>1.1574074074074073E-5</v>
      </c>
      <c r="F138" s="127" t="e">
        <f t="shared" si="7"/>
        <v>#N/A</v>
      </c>
      <c r="G138" t="str">
        <f>IF((ISERROR((VLOOKUP(B138,Calculation!C$2:C$368,1,FALSE)))),"not entered","")</f>
        <v/>
      </c>
    </row>
    <row r="139" spans="2:7">
      <c r="B139" s="124" t="s">
        <v>8</v>
      </c>
      <c r="C139" s="128" t="str">
        <f t="shared" ref="C139:C202" si="8">VLOOKUP(B139,name,3,FALSE)</f>
        <v xml:space="preserve"> </v>
      </c>
      <c r="D139" s="128" t="str">
        <f t="shared" si="6"/>
        <v xml:space="preserve"> </v>
      </c>
      <c r="E139" s="126">
        <v>1.1574074074074073E-5</v>
      </c>
      <c r="F139" s="127" t="e">
        <f t="shared" si="7"/>
        <v>#N/A</v>
      </c>
      <c r="G139" t="str">
        <f>IF((ISERROR((VLOOKUP(B139,Calculation!C$2:C$368,1,FALSE)))),"not entered","")</f>
        <v/>
      </c>
    </row>
    <row r="140" spans="2:7">
      <c r="B140" s="124" t="s">
        <v>8</v>
      </c>
      <c r="C140" s="128" t="str">
        <f t="shared" si="8"/>
        <v xml:space="preserve"> </v>
      </c>
      <c r="D140" s="128" t="str">
        <f t="shared" si="6"/>
        <v xml:space="preserve"> </v>
      </c>
      <c r="E140" s="126">
        <v>1.1574074074074073E-5</v>
      </c>
      <c r="F140" s="127" t="e">
        <f t="shared" si="7"/>
        <v>#N/A</v>
      </c>
      <c r="G140" t="str">
        <f>IF((ISERROR((VLOOKUP(B140,Calculation!C$2:C$368,1,FALSE)))),"not entered","")</f>
        <v/>
      </c>
    </row>
    <row r="141" spans="2:7">
      <c r="B141" s="124" t="s">
        <v>8</v>
      </c>
      <c r="C141" s="128" t="str">
        <f t="shared" si="8"/>
        <v xml:space="preserve"> </v>
      </c>
      <c r="D141" s="128" t="str">
        <f t="shared" si="6"/>
        <v xml:space="preserve"> </v>
      </c>
      <c r="E141" s="126">
        <v>1.1574074074074073E-5</v>
      </c>
      <c r="F141" s="127" t="e">
        <f t="shared" si="7"/>
        <v>#N/A</v>
      </c>
      <c r="G141" t="str">
        <f>IF((ISERROR((VLOOKUP(B141,Calculation!C$2:C$368,1,FALSE)))),"not entered","")</f>
        <v/>
      </c>
    </row>
    <row r="142" spans="2:7">
      <c r="B142" s="124" t="s">
        <v>8</v>
      </c>
      <c r="C142" s="128" t="str">
        <f t="shared" si="8"/>
        <v xml:space="preserve"> </v>
      </c>
      <c r="D142" s="128" t="str">
        <f t="shared" si="6"/>
        <v xml:space="preserve"> </v>
      </c>
      <c r="E142" s="126">
        <v>1.1574074074074073E-5</v>
      </c>
      <c r="F142" s="127" t="e">
        <f t="shared" si="7"/>
        <v>#N/A</v>
      </c>
      <c r="G142" t="str">
        <f>IF((ISERROR((VLOOKUP(B142,Calculation!C$2:C$368,1,FALSE)))),"not entered","")</f>
        <v/>
      </c>
    </row>
    <row r="143" spans="2:7">
      <c r="B143" s="124" t="s">
        <v>8</v>
      </c>
      <c r="C143" s="128" t="str">
        <f t="shared" si="8"/>
        <v xml:space="preserve"> </v>
      </c>
      <c r="D143" s="128" t="str">
        <f t="shared" si="6"/>
        <v xml:space="preserve"> </v>
      </c>
      <c r="E143" s="126">
        <v>1.1574074074074073E-5</v>
      </c>
      <c r="F143" s="127" t="e">
        <f t="shared" si="7"/>
        <v>#N/A</v>
      </c>
      <c r="G143" t="str">
        <f>IF((ISERROR((VLOOKUP(B143,Calculation!C$2:C$368,1,FALSE)))),"not entered","")</f>
        <v/>
      </c>
    </row>
    <row r="144" spans="2:7">
      <c r="B144" s="124" t="s">
        <v>8</v>
      </c>
      <c r="C144" s="128" t="str">
        <f t="shared" si="8"/>
        <v xml:space="preserve"> </v>
      </c>
      <c r="D144" s="128" t="str">
        <f t="shared" si="6"/>
        <v xml:space="preserve"> </v>
      </c>
      <c r="E144" s="126">
        <v>1.1574074074074073E-5</v>
      </c>
      <c r="F144" s="127" t="e">
        <f t="shared" si="7"/>
        <v>#N/A</v>
      </c>
      <c r="G144" t="str">
        <f>IF((ISERROR((VLOOKUP(B144,Calculation!C$2:C$368,1,FALSE)))),"not entered","")</f>
        <v/>
      </c>
    </row>
    <row r="145" spans="2:7">
      <c r="B145" s="124" t="s">
        <v>8</v>
      </c>
      <c r="C145" s="128" t="str">
        <f t="shared" si="8"/>
        <v xml:space="preserve"> </v>
      </c>
      <c r="D145" s="128" t="str">
        <f t="shared" si="6"/>
        <v xml:space="preserve"> </v>
      </c>
      <c r="E145" s="126">
        <v>1.1574074074074073E-5</v>
      </c>
      <c r="F145" s="127" t="e">
        <f t="shared" si="7"/>
        <v>#N/A</v>
      </c>
      <c r="G145" t="str">
        <f>IF((ISERROR((VLOOKUP(B145,Calculation!C$2:C$368,1,FALSE)))),"not entered","")</f>
        <v/>
      </c>
    </row>
    <row r="146" spans="2:7">
      <c r="B146" s="124" t="s">
        <v>8</v>
      </c>
      <c r="C146" s="128" t="str">
        <f t="shared" si="8"/>
        <v xml:space="preserve"> </v>
      </c>
      <c r="D146" s="128" t="str">
        <f t="shared" si="6"/>
        <v xml:space="preserve"> </v>
      </c>
      <c r="E146" s="126">
        <v>1.1574074074074073E-5</v>
      </c>
      <c r="F146" s="127" t="e">
        <f t="shared" si="7"/>
        <v>#N/A</v>
      </c>
      <c r="G146" t="str">
        <f>IF((ISERROR((VLOOKUP(B146,Calculation!C$2:C$368,1,FALSE)))),"not entered","")</f>
        <v/>
      </c>
    </row>
    <row r="147" spans="2:7">
      <c r="B147" s="124" t="s">
        <v>8</v>
      </c>
      <c r="C147" s="128" t="str">
        <f t="shared" si="8"/>
        <v xml:space="preserve"> </v>
      </c>
      <c r="D147" s="128" t="str">
        <f t="shared" si="6"/>
        <v xml:space="preserve"> </v>
      </c>
      <c r="E147" s="126">
        <v>1.1574074074074073E-5</v>
      </c>
      <c r="F147" s="127" t="e">
        <f t="shared" si="7"/>
        <v>#N/A</v>
      </c>
      <c r="G147" t="str">
        <f>IF((ISERROR((VLOOKUP(B147,Calculation!C$2:C$368,1,FALSE)))),"not entered","")</f>
        <v/>
      </c>
    </row>
    <row r="148" spans="2:7">
      <c r="B148" s="124" t="s">
        <v>8</v>
      </c>
      <c r="C148" s="128" t="str">
        <f t="shared" si="8"/>
        <v xml:space="preserve"> </v>
      </c>
      <c r="D148" s="128" t="str">
        <f t="shared" si="6"/>
        <v xml:space="preserve"> </v>
      </c>
      <c r="E148" s="126">
        <v>1.1574074074074073E-5</v>
      </c>
      <c r="F148" s="127" t="e">
        <f t="shared" si="7"/>
        <v>#N/A</v>
      </c>
      <c r="G148" t="str">
        <f>IF((ISERROR((VLOOKUP(B148,Calculation!C$2:C$368,1,FALSE)))),"not entered","")</f>
        <v/>
      </c>
    </row>
    <row r="149" spans="2:7">
      <c r="B149" s="124" t="s">
        <v>8</v>
      </c>
      <c r="C149" s="128" t="str">
        <f t="shared" si="8"/>
        <v xml:space="preserve"> </v>
      </c>
      <c r="D149" s="128" t="str">
        <f t="shared" si="6"/>
        <v xml:space="preserve"> </v>
      </c>
      <c r="E149" s="126">
        <v>1.1574074074074073E-5</v>
      </c>
      <c r="F149" s="127" t="e">
        <f t="shared" si="7"/>
        <v>#N/A</v>
      </c>
      <c r="G149" t="str">
        <f>IF((ISERROR((VLOOKUP(B149,Calculation!C$2:C$368,1,FALSE)))),"not entered","")</f>
        <v/>
      </c>
    </row>
    <row r="150" spans="2:7">
      <c r="B150" s="124" t="s">
        <v>8</v>
      </c>
      <c r="C150" s="128" t="str">
        <f t="shared" si="8"/>
        <v xml:space="preserve"> </v>
      </c>
      <c r="D150" s="128" t="str">
        <f t="shared" si="6"/>
        <v xml:space="preserve"> </v>
      </c>
      <c r="E150" s="126">
        <v>1.1574074074074073E-5</v>
      </c>
      <c r="F150" s="127" t="e">
        <f t="shared" si="7"/>
        <v>#N/A</v>
      </c>
      <c r="G150" t="str">
        <f>IF((ISERROR((VLOOKUP(B150,Calculation!C$2:C$368,1,FALSE)))),"not entered","")</f>
        <v/>
      </c>
    </row>
    <row r="151" spans="2:7">
      <c r="B151" s="124" t="s">
        <v>8</v>
      </c>
      <c r="C151" s="128" t="str">
        <f t="shared" si="8"/>
        <v xml:space="preserve"> </v>
      </c>
      <c r="D151" s="128" t="str">
        <f t="shared" si="6"/>
        <v xml:space="preserve"> </v>
      </c>
      <c r="E151" s="126">
        <v>1.1574074074074073E-5</v>
      </c>
      <c r="F151" s="127" t="e">
        <f t="shared" si="7"/>
        <v>#N/A</v>
      </c>
      <c r="G151" t="str">
        <f>IF((ISERROR((VLOOKUP(B151,Calculation!C$2:C$368,1,FALSE)))),"not entered","")</f>
        <v/>
      </c>
    </row>
    <row r="152" spans="2:7">
      <c r="B152" s="124" t="s">
        <v>8</v>
      </c>
      <c r="C152" s="128" t="str">
        <f t="shared" si="8"/>
        <v xml:space="preserve"> </v>
      </c>
      <c r="D152" s="128" t="str">
        <f t="shared" si="6"/>
        <v xml:space="preserve"> </v>
      </c>
      <c r="E152" s="126">
        <v>1.1574074074074073E-5</v>
      </c>
      <c r="F152" s="127" t="e">
        <f t="shared" si="7"/>
        <v>#N/A</v>
      </c>
      <c r="G152" t="str">
        <f>IF((ISERROR((VLOOKUP(B152,Calculation!C$2:C$368,1,FALSE)))),"not entered","")</f>
        <v/>
      </c>
    </row>
    <row r="153" spans="2:7">
      <c r="B153" s="124" t="s">
        <v>8</v>
      </c>
      <c r="C153" s="128" t="str">
        <f t="shared" si="8"/>
        <v xml:space="preserve"> </v>
      </c>
      <c r="D153" s="128" t="str">
        <f t="shared" si="6"/>
        <v xml:space="preserve"> </v>
      </c>
      <c r="E153" s="126">
        <v>1.1574074074074073E-5</v>
      </c>
      <c r="F153" s="127" t="e">
        <f t="shared" si="7"/>
        <v>#N/A</v>
      </c>
      <c r="G153" t="str">
        <f>IF((ISERROR((VLOOKUP(B153,Calculation!C$2:C$368,1,FALSE)))),"not entered","")</f>
        <v/>
      </c>
    </row>
    <row r="154" spans="2:7">
      <c r="B154" s="124" t="s">
        <v>8</v>
      </c>
      <c r="C154" s="128" t="str">
        <f t="shared" si="8"/>
        <v xml:space="preserve"> </v>
      </c>
      <c r="D154" s="128" t="str">
        <f t="shared" si="6"/>
        <v xml:space="preserve"> </v>
      </c>
      <c r="E154" s="126">
        <v>1.1574074074074073E-5</v>
      </c>
      <c r="F154" s="127" t="e">
        <f t="shared" si="7"/>
        <v>#N/A</v>
      </c>
      <c r="G154" t="str">
        <f>IF((ISERROR((VLOOKUP(B154,Calculation!C$2:C$368,1,FALSE)))),"not entered","")</f>
        <v/>
      </c>
    </row>
    <row r="155" spans="2:7">
      <c r="B155" s="124" t="s">
        <v>8</v>
      </c>
      <c r="C155" s="128" t="str">
        <f t="shared" si="8"/>
        <v xml:space="preserve"> </v>
      </c>
      <c r="D155" s="128" t="str">
        <f t="shared" si="6"/>
        <v xml:space="preserve"> </v>
      </c>
      <c r="E155" s="126">
        <v>1.1574074074074073E-5</v>
      </c>
      <c r="F155" s="127" t="e">
        <f t="shared" si="7"/>
        <v>#N/A</v>
      </c>
      <c r="G155" t="str">
        <f>IF((ISERROR((VLOOKUP(B155,Calculation!C$2:C$368,1,FALSE)))),"not entered","")</f>
        <v/>
      </c>
    </row>
    <row r="156" spans="2:7">
      <c r="B156" s="124" t="s">
        <v>8</v>
      </c>
      <c r="C156" s="128" t="str">
        <f t="shared" si="8"/>
        <v xml:space="preserve"> </v>
      </c>
      <c r="D156" s="128" t="str">
        <f t="shared" si="6"/>
        <v xml:space="preserve"> </v>
      </c>
      <c r="E156" s="126">
        <v>1.1574074074074073E-5</v>
      </c>
      <c r="F156" s="127" t="e">
        <f t="shared" si="7"/>
        <v>#N/A</v>
      </c>
      <c r="G156" t="str">
        <f>IF((ISERROR((VLOOKUP(B156,Calculation!C$2:C$368,1,FALSE)))),"not entered","")</f>
        <v/>
      </c>
    </row>
    <row r="157" spans="2:7">
      <c r="B157" s="124" t="s">
        <v>8</v>
      </c>
      <c r="C157" s="128" t="str">
        <f t="shared" si="8"/>
        <v xml:space="preserve"> </v>
      </c>
      <c r="D157" s="128" t="str">
        <f t="shared" si="6"/>
        <v xml:space="preserve"> </v>
      </c>
      <c r="E157" s="126">
        <v>1.1574074074074073E-5</v>
      </c>
      <c r="F157" s="127" t="e">
        <f t="shared" si="7"/>
        <v>#N/A</v>
      </c>
      <c r="G157" t="str">
        <f>IF((ISERROR((VLOOKUP(B157,Calculation!C$2:C$368,1,FALSE)))),"not entered","")</f>
        <v/>
      </c>
    </row>
    <row r="158" spans="2:7">
      <c r="B158" s="124" t="s">
        <v>8</v>
      </c>
      <c r="C158" s="128" t="str">
        <f t="shared" si="8"/>
        <v xml:space="preserve"> </v>
      </c>
      <c r="D158" s="128" t="str">
        <f t="shared" si="6"/>
        <v xml:space="preserve"> </v>
      </c>
      <c r="E158" s="126">
        <v>1.1574074074074073E-5</v>
      </c>
      <c r="F158" s="127" t="e">
        <f t="shared" si="7"/>
        <v>#N/A</v>
      </c>
      <c r="G158" t="str">
        <f>IF((ISERROR((VLOOKUP(B158,Calculation!C$2:C$368,1,FALSE)))),"not entered","")</f>
        <v/>
      </c>
    </row>
    <row r="159" spans="2:7">
      <c r="B159" s="124" t="s">
        <v>8</v>
      </c>
      <c r="C159" s="128" t="str">
        <f t="shared" si="8"/>
        <v xml:space="preserve"> </v>
      </c>
      <c r="D159" s="128" t="str">
        <f t="shared" si="6"/>
        <v xml:space="preserve"> </v>
      </c>
      <c r="E159" s="126">
        <v>1.1574074074074073E-5</v>
      </c>
      <c r="F159" s="127" t="e">
        <f t="shared" si="7"/>
        <v>#N/A</v>
      </c>
      <c r="G159" t="str">
        <f>IF((ISERROR((VLOOKUP(B159,Calculation!C$2:C$368,1,FALSE)))),"not entered","")</f>
        <v/>
      </c>
    </row>
    <row r="160" spans="2:7">
      <c r="B160" s="124" t="s">
        <v>8</v>
      </c>
      <c r="C160" s="128" t="str">
        <f t="shared" si="8"/>
        <v xml:space="preserve"> </v>
      </c>
      <c r="D160" s="128" t="str">
        <f t="shared" si="6"/>
        <v xml:space="preserve"> </v>
      </c>
      <c r="E160" s="126">
        <v>1.1574074074074073E-5</v>
      </c>
      <c r="F160" s="127" t="e">
        <f t="shared" si="7"/>
        <v>#N/A</v>
      </c>
      <c r="G160" t="str">
        <f>IF((ISERROR((VLOOKUP(B160,Calculation!C$2:C$368,1,FALSE)))),"not entered","")</f>
        <v/>
      </c>
    </row>
    <row r="161" spans="2:7">
      <c r="B161" s="124" t="s">
        <v>8</v>
      </c>
      <c r="C161" s="128" t="str">
        <f t="shared" si="8"/>
        <v xml:space="preserve"> </v>
      </c>
      <c r="D161" s="128" t="str">
        <f t="shared" si="6"/>
        <v xml:space="preserve"> </v>
      </c>
      <c r="E161" s="126">
        <v>1.1574074074074073E-5</v>
      </c>
      <c r="F161" s="127" t="e">
        <f t="shared" si="7"/>
        <v>#N/A</v>
      </c>
      <c r="G161" t="str">
        <f>IF((ISERROR((VLOOKUP(B161,Calculation!C$2:C$368,1,FALSE)))),"not entered","")</f>
        <v/>
      </c>
    </row>
    <row r="162" spans="2:7">
      <c r="B162" s="124" t="s">
        <v>8</v>
      </c>
      <c r="C162" s="128" t="str">
        <f t="shared" si="8"/>
        <v xml:space="preserve"> </v>
      </c>
      <c r="D162" s="128" t="str">
        <f t="shared" si="6"/>
        <v xml:space="preserve"> </v>
      </c>
      <c r="E162" s="126">
        <v>1.1574074074074073E-5</v>
      </c>
      <c r="F162" s="127" t="e">
        <f t="shared" si="7"/>
        <v>#N/A</v>
      </c>
      <c r="G162" t="str">
        <f>IF((ISERROR((VLOOKUP(B162,Calculation!C$2:C$368,1,FALSE)))),"not entered","")</f>
        <v/>
      </c>
    </row>
    <row r="163" spans="2:7">
      <c r="B163" s="124" t="s">
        <v>8</v>
      </c>
      <c r="C163" s="128" t="str">
        <f t="shared" si="8"/>
        <v xml:space="preserve"> </v>
      </c>
      <c r="D163" s="128" t="str">
        <f t="shared" si="6"/>
        <v xml:space="preserve"> </v>
      </c>
      <c r="E163" s="126">
        <v>1.1574074074074073E-5</v>
      </c>
      <c r="F163" s="127" t="e">
        <f t="shared" si="7"/>
        <v>#N/A</v>
      </c>
      <c r="G163" t="str">
        <f>IF((ISERROR((VLOOKUP(B163,Calculation!C$2:C$368,1,FALSE)))),"not entered","")</f>
        <v/>
      </c>
    </row>
    <row r="164" spans="2:7">
      <c r="B164" s="124" t="s">
        <v>8</v>
      </c>
      <c r="C164" s="128" t="str">
        <f t="shared" si="8"/>
        <v xml:space="preserve"> </v>
      </c>
      <c r="D164" s="128" t="str">
        <f t="shared" si="6"/>
        <v xml:space="preserve"> </v>
      </c>
      <c r="E164" s="126">
        <v>1.1574074074074073E-5</v>
      </c>
      <c r="F164" s="127" t="e">
        <f t="shared" si="7"/>
        <v>#N/A</v>
      </c>
      <c r="G164" t="str">
        <f>IF((ISERROR((VLOOKUP(B164,Calculation!C$2:C$368,1,FALSE)))),"not entered","")</f>
        <v/>
      </c>
    </row>
    <row r="165" spans="2:7">
      <c r="B165" s="124" t="s">
        <v>8</v>
      </c>
      <c r="C165" s="128" t="str">
        <f t="shared" si="8"/>
        <v xml:space="preserve"> </v>
      </c>
      <c r="D165" s="128" t="str">
        <f t="shared" si="6"/>
        <v xml:space="preserve"> </v>
      </c>
      <c r="E165" s="126">
        <v>1.1574074074074073E-5</v>
      </c>
      <c r="F165" s="127" t="e">
        <f t="shared" si="7"/>
        <v>#N/A</v>
      </c>
      <c r="G165" t="str">
        <f>IF((ISERROR((VLOOKUP(B165,Calculation!C$2:C$368,1,FALSE)))),"not entered","")</f>
        <v/>
      </c>
    </row>
    <row r="166" spans="2:7">
      <c r="B166" s="124" t="s">
        <v>8</v>
      </c>
      <c r="C166" s="128" t="str">
        <f t="shared" si="8"/>
        <v xml:space="preserve"> </v>
      </c>
      <c r="D166" s="128" t="str">
        <f t="shared" si="6"/>
        <v xml:space="preserve"> </v>
      </c>
      <c r="E166" s="126">
        <v>1.1574074074074073E-5</v>
      </c>
      <c r="F166" s="127" t="e">
        <f t="shared" si="7"/>
        <v>#N/A</v>
      </c>
      <c r="G166" t="str">
        <f>IF((ISERROR((VLOOKUP(B166,Calculation!C$2:C$368,1,FALSE)))),"not entered","")</f>
        <v/>
      </c>
    </row>
    <row r="167" spans="2:7">
      <c r="B167" s="124" t="s">
        <v>8</v>
      </c>
      <c r="C167" s="128" t="str">
        <f t="shared" si="8"/>
        <v xml:space="preserve"> </v>
      </c>
      <c r="D167" s="128" t="str">
        <f t="shared" si="6"/>
        <v xml:space="preserve"> </v>
      </c>
      <c r="E167" s="126">
        <v>1.1574074074074073E-5</v>
      </c>
      <c r="F167" s="127" t="e">
        <f t="shared" si="7"/>
        <v>#N/A</v>
      </c>
      <c r="G167" t="str">
        <f>IF((ISERROR((VLOOKUP(B167,Calculation!C$2:C$368,1,FALSE)))),"not entered","")</f>
        <v/>
      </c>
    </row>
    <row r="168" spans="2:7">
      <c r="B168" s="124" t="s">
        <v>8</v>
      </c>
      <c r="C168" s="128" t="str">
        <f t="shared" si="8"/>
        <v xml:space="preserve"> </v>
      </c>
      <c r="D168" s="128" t="str">
        <f t="shared" si="6"/>
        <v xml:space="preserve"> </v>
      </c>
      <c r="E168" s="126">
        <v>1.1574074074074073E-5</v>
      </c>
      <c r="F168" s="127" t="e">
        <f t="shared" si="7"/>
        <v>#N/A</v>
      </c>
      <c r="G168" t="str">
        <f>IF((ISERROR((VLOOKUP(B168,Calculation!C$2:C$368,1,FALSE)))),"not entered","")</f>
        <v/>
      </c>
    </row>
    <row r="169" spans="2:7">
      <c r="B169" s="124" t="s">
        <v>8</v>
      </c>
      <c r="C169" s="128" t="str">
        <f t="shared" si="8"/>
        <v xml:space="preserve"> </v>
      </c>
      <c r="D169" s="128" t="str">
        <f t="shared" si="6"/>
        <v xml:space="preserve"> </v>
      </c>
      <c r="E169" s="126">
        <v>1.1574074074074073E-5</v>
      </c>
      <c r="F169" s="127" t="e">
        <f t="shared" si="7"/>
        <v>#N/A</v>
      </c>
      <c r="G169" t="str">
        <f>IF((ISERROR((VLOOKUP(B169,Calculation!C$2:C$368,1,FALSE)))),"not entered","")</f>
        <v/>
      </c>
    </row>
    <row r="170" spans="2:7">
      <c r="B170" s="124" t="s">
        <v>8</v>
      </c>
      <c r="C170" s="128" t="str">
        <f t="shared" si="8"/>
        <v xml:space="preserve"> </v>
      </c>
      <c r="D170" s="128" t="str">
        <f t="shared" si="6"/>
        <v xml:space="preserve"> </v>
      </c>
      <c r="E170" s="126">
        <v>1.1574074074074073E-5</v>
      </c>
      <c r="F170" s="127" t="e">
        <f t="shared" si="7"/>
        <v>#N/A</v>
      </c>
      <c r="G170" t="str">
        <f>IF((ISERROR((VLOOKUP(B170,Calculation!C$2:C$368,1,FALSE)))),"not entered","")</f>
        <v/>
      </c>
    </row>
    <row r="171" spans="2:7">
      <c r="B171" s="124" t="s">
        <v>8</v>
      </c>
      <c r="C171" s="128" t="str">
        <f t="shared" si="8"/>
        <v xml:space="preserve"> </v>
      </c>
      <c r="D171" s="128" t="str">
        <f t="shared" si="6"/>
        <v xml:space="preserve"> </v>
      </c>
      <c r="E171" s="126">
        <v>1.1574074074074073E-5</v>
      </c>
      <c r="F171" s="127" t="e">
        <f t="shared" si="7"/>
        <v>#N/A</v>
      </c>
      <c r="G171" t="str">
        <f>IF((ISERROR((VLOOKUP(B171,Calculation!C$2:C$368,1,FALSE)))),"not entered","")</f>
        <v/>
      </c>
    </row>
    <row r="172" spans="2:7">
      <c r="B172" s="124" t="s">
        <v>8</v>
      </c>
      <c r="C172" s="128" t="str">
        <f t="shared" si="8"/>
        <v xml:space="preserve"> </v>
      </c>
      <c r="D172" s="128" t="str">
        <f t="shared" si="6"/>
        <v xml:space="preserve"> </v>
      </c>
      <c r="E172" s="126">
        <v>1.1574074074074073E-5</v>
      </c>
      <c r="F172" s="127" t="e">
        <f t="shared" si="7"/>
        <v>#N/A</v>
      </c>
      <c r="G172" t="str">
        <f>IF((ISERROR((VLOOKUP(B172,Calculation!C$2:C$368,1,FALSE)))),"not entered","")</f>
        <v/>
      </c>
    </row>
    <row r="173" spans="2:7">
      <c r="B173" s="124" t="s">
        <v>8</v>
      </c>
      <c r="C173" s="128" t="str">
        <f t="shared" si="8"/>
        <v xml:space="preserve"> </v>
      </c>
      <c r="D173" s="128" t="str">
        <f t="shared" si="6"/>
        <v xml:space="preserve"> </v>
      </c>
      <c r="E173" s="126">
        <v>1.1574074074074073E-5</v>
      </c>
      <c r="F173" s="127" t="e">
        <f t="shared" si="7"/>
        <v>#N/A</v>
      </c>
      <c r="G173" t="str">
        <f>IF((ISERROR((VLOOKUP(B173,Calculation!C$2:C$368,1,FALSE)))),"not entered","")</f>
        <v/>
      </c>
    </row>
    <row r="174" spans="2:7">
      <c r="B174" s="124" t="s">
        <v>8</v>
      </c>
      <c r="C174" s="128" t="str">
        <f t="shared" si="8"/>
        <v xml:space="preserve"> </v>
      </c>
      <c r="D174" s="128" t="str">
        <f t="shared" si="6"/>
        <v xml:space="preserve"> </v>
      </c>
      <c r="E174" s="126">
        <v>1.1574074074074073E-5</v>
      </c>
      <c r="F174" s="127" t="e">
        <f t="shared" si="7"/>
        <v>#N/A</v>
      </c>
      <c r="G174" t="str">
        <f>IF((ISERROR((VLOOKUP(B174,Calculation!C$2:C$368,1,FALSE)))),"not entered","")</f>
        <v/>
      </c>
    </row>
    <row r="175" spans="2:7">
      <c r="B175" s="124" t="s">
        <v>8</v>
      </c>
      <c r="C175" s="128" t="str">
        <f t="shared" si="8"/>
        <v xml:space="preserve"> </v>
      </c>
      <c r="D175" s="128" t="str">
        <f t="shared" si="6"/>
        <v xml:space="preserve"> </v>
      </c>
      <c r="E175" s="126">
        <v>1.1574074074074073E-5</v>
      </c>
      <c r="F175" s="127" t="e">
        <f t="shared" si="7"/>
        <v>#N/A</v>
      </c>
      <c r="G175" t="str">
        <f>IF((ISERROR((VLOOKUP(B175,Calculation!C$2:C$368,1,FALSE)))),"not entered","")</f>
        <v/>
      </c>
    </row>
    <row r="176" spans="2:7">
      <c r="B176" s="124" t="s">
        <v>8</v>
      </c>
      <c r="C176" s="128" t="str">
        <f t="shared" si="8"/>
        <v xml:space="preserve"> </v>
      </c>
      <c r="D176" s="128" t="str">
        <f t="shared" si="6"/>
        <v xml:space="preserve"> </v>
      </c>
      <c r="E176" s="126">
        <v>1.1574074074074073E-5</v>
      </c>
      <c r="F176" s="127" t="e">
        <f t="shared" si="7"/>
        <v>#N/A</v>
      </c>
      <c r="G176" t="str">
        <f>IF((ISERROR((VLOOKUP(B176,Calculation!C$2:C$368,1,FALSE)))),"not entered","")</f>
        <v/>
      </c>
    </row>
    <row r="177" spans="2:7">
      <c r="B177" s="124" t="s">
        <v>8</v>
      </c>
      <c r="C177" s="128" t="str">
        <f t="shared" si="8"/>
        <v xml:space="preserve"> </v>
      </c>
      <c r="D177" s="128" t="str">
        <f t="shared" si="6"/>
        <v xml:space="preserve"> </v>
      </c>
      <c r="E177" s="126">
        <v>1.1574074074074073E-5</v>
      </c>
      <c r="F177" s="127" t="e">
        <f t="shared" si="7"/>
        <v>#N/A</v>
      </c>
      <c r="G177" t="str">
        <f>IF((ISERROR((VLOOKUP(B177,Calculation!C$2:C$368,1,FALSE)))),"not entered","")</f>
        <v/>
      </c>
    </row>
    <row r="178" spans="2:7">
      <c r="B178" s="124" t="s">
        <v>8</v>
      </c>
      <c r="C178" s="128" t="str">
        <f t="shared" si="8"/>
        <v xml:space="preserve"> </v>
      </c>
      <c r="D178" s="128" t="str">
        <f t="shared" si="6"/>
        <v xml:space="preserve"> </v>
      </c>
      <c r="E178" s="126">
        <v>1.1574074074074073E-5</v>
      </c>
      <c r="F178" s="127" t="e">
        <f t="shared" si="7"/>
        <v>#N/A</v>
      </c>
      <c r="G178" t="str">
        <f>IF((ISERROR((VLOOKUP(B178,Calculation!C$2:C$368,1,FALSE)))),"not entered","")</f>
        <v/>
      </c>
    </row>
    <row r="179" spans="2:7">
      <c r="B179" s="124" t="s">
        <v>8</v>
      </c>
      <c r="C179" s="128" t="str">
        <f t="shared" si="8"/>
        <v xml:space="preserve"> </v>
      </c>
      <c r="D179" s="128" t="str">
        <f t="shared" si="6"/>
        <v xml:space="preserve"> </v>
      </c>
      <c r="E179" s="126">
        <v>1.1574074074074073E-5</v>
      </c>
      <c r="F179" s="127" t="e">
        <f t="shared" si="7"/>
        <v>#N/A</v>
      </c>
      <c r="G179" t="str">
        <f>IF((ISERROR((VLOOKUP(B179,Calculation!C$2:C$368,1,FALSE)))),"not entered","")</f>
        <v/>
      </c>
    </row>
    <row r="180" spans="2:7">
      <c r="B180" s="124" t="s">
        <v>8</v>
      </c>
      <c r="C180" s="128" t="str">
        <f t="shared" si="8"/>
        <v xml:space="preserve"> </v>
      </c>
      <c r="D180" s="128" t="str">
        <f t="shared" si="6"/>
        <v xml:space="preserve"> </v>
      </c>
      <c r="E180" s="126">
        <v>1.1574074074074073E-5</v>
      </c>
      <c r="F180" s="127" t="e">
        <f t="shared" si="7"/>
        <v>#N/A</v>
      </c>
      <c r="G180" t="str">
        <f>IF((ISERROR((VLOOKUP(B180,Calculation!C$2:C$368,1,FALSE)))),"not entered","")</f>
        <v/>
      </c>
    </row>
    <row r="181" spans="2:7">
      <c r="B181" s="124" t="s">
        <v>8</v>
      </c>
      <c r="C181" s="128" t="str">
        <f t="shared" si="8"/>
        <v xml:space="preserve"> </v>
      </c>
      <c r="D181" s="128" t="str">
        <f t="shared" si="6"/>
        <v xml:space="preserve"> </v>
      </c>
      <c r="E181" s="126">
        <v>1.1574074074074073E-5</v>
      </c>
      <c r="F181" s="127" t="e">
        <f t="shared" si="7"/>
        <v>#N/A</v>
      </c>
      <c r="G181" t="str">
        <f>IF((ISERROR((VLOOKUP(B181,Calculation!C$2:C$368,1,FALSE)))),"not entered","")</f>
        <v/>
      </c>
    </row>
    <row r="182" spans="2:7">
      <c r="B182" s="124" t="s">
        <v>8</v>
      </c>
      <c r="C182" s="128" t="str">
        <f t="shared" si="8"/>
        <v xml:space="preserve"> </v>
      </c>
      <c r="D182" s="128" t="str">
        <f t="shared" si="6"/>
        <v xml:space="preserve"> </v>
      </c>
      <c r="E182" s="126">
        <v>1.1574074074074073E-5</v>
      </c>
      <c r="F182" s="127" t="e">
        <f t="shared" si="7"/>
        <v>#N/A</v>
      </c>
      <c r="G182" t="str">
        <f>IF((ISERROR((VLOOKUP(B182,Calculation!C$2:C$368,1,FALSE)))),"not entered","")</f>
        <v/>
      </c>
    </row>
    <row r="183" spans="2:7">
      <c r="B183" s="124" t="s">
        <v>8</v>
      </c>
      <c r="C183" s="128" t="str">
        <f t="shared" si="8"/>
        <v xml:space="preserve"> </v>
      </c>
      <c r="D183" s="128" t="str">
        <f t="shared" si="6"/>
        <v xml:space="preserve"> </v>
      </c>
      <c r="E183" s="126">
        <v>1.1574074074074073E-5</v>
      </c>
      <c r="F183" s="127" t="e">
        <f t="shared" si="7"/>
        <v>#N/A</v>
      </c>
      <c r="G183" t="str">
        <f>IF((ISERROR((VLOOKUP(B183,Calculation!C$2:C$368,1,FALSE)))),"not entered","")</f>
        <v/>
      </c>
    </row>
    <row r="184" spans="2:7">
      <c r="B184" s="124" t="s">
        <v>8</v>
      </c>
      <c r="C184" s="128" t="str">
        <f t="shared" si="8"/>
        <v xml:space="preserve"> </v>
      </c>
      <c r="D184" s="128" t="str">
        <f t="shared" si="6"/>
        <v xml:space="preserve"> </v>
      </c>
      <c r="E184" s="126">
        <v>1.1574074074074073E-5</v>
      </c>
      <c r="F184" s="127" t="e">
        <f t="shared" si="7"/>
        <v>#N/A</v>
      </c>
      <c r="G184" t="str">
        <f>IF((ISERROR((VLOOKUP(B184,Calculation!C$2:C$368,1,FALSE)))),"not entered","")</f>
        <v/>
      </c>
    </row>
    <row r="185" spans="2:7">
      <c r="B185" s="124" t="s">
        <v>8</v>
      </c>
      <c r="C185" s="128" t="str">
        <f t="shared" si="8"/>
        <v xml:space="preserve"> </v>
      </c>
      <c r="D185" s="128" t="str">
        <f t="shared" si="6"/>
        <v xml:space="preserve"> </v>
      </c>
      <c r="E185" s="126">
        <v>1.1574074074074073E-5</v>
      </c>
      <c r="F185" s="127" t="e">
        <f t="shared" si="7"/>
        <v>#N/A</v>
      </c>
      <c r="G185" t="str">
        <f>IF((ISERROR((VLOOKUP(B185,Calculation!C$2:C$368,1,FALSE)))),"not entered","")</f>
        <v/>
      </c>
    </row>
    <row r="186" spans="2:7">
      <c r="B186" s="124" t="s">
        <v>8</v>
      </c>
      <c r="C186" s="128" t="str">
        <f t="shared" si="8"/>
        <v xml:space="preserve"> </v>
      </c>
      <c r="D186" s="128" t="str">
        <f t="shared" si="6"/>
        <v xml:space="preserve"> </v>
      </c>
      <c r="E186" s="126">
        <v>1.1574074074074073E-5</v>
      </c>
      <c r="F186" s="127" t="e">
        <f t="shared" si="7"/>
        <v>#N/A</v>
      </c>
      <c r="G186" t="str">
        <f>IF((ISERROR((VLOOKUP(B186,Calculation!C$2:C$368,1,FALSE)))),"not entered","")</f>
        <v/>
      </c>
    </row>
    <row r="187" spans="2:7">
      <c r="B187" s="124" t="s">
        <v>8</v>
      </c>
      <c r="C187" s="128" t="str">
        <f t="shared" si="8"/>
        <v xml:space="preserve"> </v>
      </c>
      <c r="D187" s="128" t="str">
        <f t="shared" si="6"/>
        <v xml:space="preserve"> </v>
      </c>
      <c r="E187" s="126">
        <v>1.1574074074074073E-5</v>
      </c>
      <c r="F187" s="127" t="e">
        <f t="shared" si="7"/>
        <v>#N/A</v>
      </c>
      <c r="G187" t="str">
        <f>IF((ISERROR((VLOOKUP(B187,Calculation!C$2:C$368,1,FALSE)))),"not entered","")</f>
        <v/>
      </c>
    </row>
    <row r="188" spans="2:7">
      <c r="B188" s="124" t="s">
        <v>8</v>
      </c>
      <c r="C188" s="128" t="str">
        <f t="shared" si="8"/>
        <v xml:space="preserve"> </v>
      </c>
      <c r="D188" s="128" t="str">
        <f t="shared" si="6"/>
        <v xml:space="preserve"> </v>
      </c>
      <c r="E188" s="126">
        <v>1.1574074074074073E-5</v>
      </c>
      <c r="F188" s="127" t="e">
        <f t="shared" si="7"/>
        <v>#N/A</v>
      </c>
      <c r="G188" t="str">
        <f>IF((ISERROR((VLOOKUP(B188,Calculation!C$2:C$368,1,FALSE)))),"not entered","")</f>
        <v/>
      </c>
    </row>
    <row r="189" spans="2:7">
      <c r="B189" s="124" t="s">
        <v>8</v>
      </c>
      <c r="C189" s="128" t="str">
        <f t="shared" si="8"/>
        <v xml:space="preserve"> </v>
      </c>
      <c r="D189" s="128" t="str">
        <f t="shared" si="6"/>
        <v xml:space="preserve"> </v>
      </c>
      <c r="E189" s="126">
        <v>1.1574074074074073E-5</v>
      </c>
      <c r="F189" s="127" t="e">
        <f t="shared" si="7"/>
        <v>#N/A</v>
      </c>
      <c r="G189" t="str">
        <f>IF((ISERROR((VLOOKUP(B189,Calculation!C$2:C$368,1,FALSE)))),"not entered","")</f>
        <v/>
      </c>
    </row>
    <row r="190" spans="2:7">
      <c r="B190" s="124" t="s">
        <v>8</v>
      </c>
      <c r="C190" s="128" t="str">
        <f t="shared" si="8"/>
        <v xml:space="preserve"> </v>
      </c>
      <c r="D190" s="128" t="str">
        <f t="shared" si="6"/>
        <v xml:space="preserve"> </v>
      </c>
      <c r="E190" s="126">
        <v>1.1574074074074073E-5</v>
      </c>
      <c r="F190" s="127" t="e">
        <f t="shared" si="7"/>
        <v>#N/A</v>
      </c>
      <c r="G190" t="str">
        <f>IF((ISERROR((VLOOKUP(B190,Calculation!C$2:C$368,1,FALSE)))),"not entered","")</f>
        <v/>
      </c>
    </row>
    <row r="191" spans="2:7">
      <c r="B191" s="124" t="s">
        <v>8</v>
      </c>
      <c r="C191" s="128" t="str">
        <f t="shared" si="8"/>
        <v xml:space="preserve"> </v>
      </c>
      <c r="D191" s="128" t="str">
        <f t="shared" si="6"/>
        <v xml:space="preserve"> </v>
      </c>
      <c r="E191" s="126">
        <v>1.1574074074074073E-5</v>
      </c>
      <c r="F191" s="127" t="e">
        <f t="shared" si="7"/>
        <v>#N/A</v>
      </c>
      <c r="G191" t="str">
        <f>IF((ISERROR((VLOOKUP(B191,Calculation!C$2:C$368,1,FALSE)))),"not entered","")</f>
        <v/>
      </c>
    </row>
    <row r="192" spans="2:7">
      <c r="B192" s="124" t="s">
        <v>8</v>
      </c>
      <c r="C192" s="128" t="str">
        <f t="shared" si="8"/>
        <v xml:space="preserve"> </v>
      </c>
      <c r="D192" s="128" t="str">
        <f t="shared" si="6"/>
        <v xml:space="preserve"> </v>
      </c>
      <c r="E192" s="126">
        <v>1.1574074074074073E-5</v>
      </c>
      <c r="F192" s="127" t="e">
        <f t="shared" si="7"/>
        <v>#N/A</v>
      </c>
      <c r="G192" t="str">
        <f>IF((ISERROR((VLOOKUP(B192,Calculation!C$2:C$368,1,FALSE)))),"not entered","")</f>
        <v/>
      </c>
    </row>
    <row r="193" spans="2:7">
      <c r="B193" s="124" t="s">
        <v>8</v>
      </c>
      <c r="C193" s="128" t="str">
        <f t="shared" si="8"/>
        <v xml:space="preserve"> </v>
      </c>
      <c r="D193" s="128" t="str">
        <f t="shared" si="6"/>
        <v xml:space="preserve"> </v>
      </c>
      <c r="E193" s="126">
        <v>1.1574074074074073E-5</v>
      </c>
      <c r="F193" s="127" t="e">
        <f t="shared" si="7"/>
        <v>#N/A</v>
      </c>
      <c r="G193" t="str">
        <f>IF((ISERROR((VLOOKUP(B193,Calculation!C$2:C$368,1,FALSE)))),"not entered","")</f>
        <v/>
      </c>
    </row>
    <row r="194" spans="2:7">
      <c r="B194" s="124" t="s">
        <v>8</v>
      </c>
      <c r="C194" s="128" t="str">
        <f t="shared" si="8"/>
        <v xml:space="preserve"> </v>
      </c>
      <c r="D194" s="128" t="str">
        <f t="shared" si="6"/>
        <v xml:space="preserve"> </v>
      </c>
      <c r="E194" s="126">
        <v>1.1574074074074073E-5</v>
      </c>
      <c r="F194" s="127" t="e">
        <f t="shared" si="7"/>
        <v>#N/A</v>
      </c>
      <c r="G194" t="str">
        <f>IF((ISERROR((VLOOKUP(B194,Calculation!C$2:C$368,1,FALSE)))),"not entered","")</f>
        <v/>
      </c>
    </row>
    <row r="195" spans="2:7">
      <c r="B195" s="124" t="s">
        <v>8</v>
      </c>
      <c r="C195" s="128" t="str">
        <f t="shared" si="8"/>
        <v xml:space="preserve"> </v>
      </c>
      <c r="D195" s="128" t="str">
        <f t="shared" si="6"/>
        <v xml:space="preserve"> </v>
      </c>
      <c r="E195" s="126">
        <v>1.1574074074074073E-5</v>
      </c>
      <c r="F195" s="127" t="e">
        <f t="shared" si="7"/>
        <v>#N/A</v>
      </c>
      <c r="G195" t="str">
        <f>IF((ISERROR((VLOOKUP(B195,Calculation!C$2:C$368,1,FALSE)))),"not entered","")</f>
        <v/>
      </c>
    </row>
    <row r="196" spans="2:7">
      <c r="B196" s="124" t="s">
        <v>8</v>
      </c>
      <c r="C196" s="128" t="str">
        <f t="shared" si="8"/>
        <v xml:space="preserve"> </v>
      </c>
      <c r="D196" s="128" t="str">
        <f t="shared" si="6"/>
        <v xml:space="preserve"> </v>
      </c>
      <c r="E196" s="126">
        <v>1.1574074074074073E-5</v>
      </c>
      <c r="F196" s="127" t="e">
        <f t="shared" si="7"/>
        <v>#N/A</v>
      </c>
      <c r="G196" t="str">
        <f>IF((ISERROR((VLOOKUP(B196,Calculation!C$2:C$368,1,FALSE)))),"not entered","")</f>
        <v/>
      </c>
    </row>
    <row r="197" spans="2:7">
      <c r="B197" s="124" t="s">
        <v>8</v>
      </c>
      <c r="C197" s="128" t="str">
        <f t="shared" si="8"/>
        <v xml:space="preserve"> </v>
      </c>
      <c r="D197" s="128" t="str">
        <f t="shared" si="6"/>
        <v xml:space="preserve"> </v>
      </c>
      <c r="E197" s="126">
        <v>1.1574074074074073E-5</v>
      </c>
      <c r="F197" s="127" t="e">
        <f t="shared" si="7"/>
        <v>#N/A</v>
      </c>
      <c r="G197" t="str">
        <f>IF((ISERROR((VLOOKUP(B197,Calculation!C$2:C$368,1,FALSE)))),"not entered","")</f>
        <v/>
      </c>
    </row>
    <row r="198" spans="2:7">
      <c r="B198" s="124" t="s">
        <v>8</v>
      </c>
      <c r="C198" s="128" t="str">
        <f t="shared" si="8"/>
        <v xml:space="preserve"> </v>
      </c>
      <c r="D198" s="128" t="str">
        <f t="shared" ref="D198:D203" si="9">VLOOKUP(B198,name,2,FALSE)</f>
        <v xml:space="preserve"> </v>
      </c>
      <c r="E198" s="126">
        <v>1.1574074074074073E-5</v>
      </c>
      <c r="F198" s="127" t="e">
        <f t="shared" ref="F198:F203" si="10">(VLOOKUP(C198,C$4:E$5,3,FALSE))/(E198/10000)</f>
        <v>#N/A</v>
      </c>
      <c r="G198" t="str">
        <f>IF((ISERROR((VLOOKUP(B198,Calculation!C$2:C$368,1,FALSE)))),"not entered","")</f>
        <v/>
      </c>
    </row>
    <row r="199" spans="2:7">
      <c r="B199" s="124" t="s">
        <v>8</v>
      </c>
      <c r="C199" s="128" t="str">
        <f t="shared" si="8"/>
        <v xml:space="preserve"> </v>
      </c>
      <c r="D199" s="128" t="str">
        <f t="shared" si="9"/>
        <v xml:space="preserve"> </v>
      </c>
      <c r="E199" s="126">
        <v>1.1574074074074073E-5</v>
      </c>
      <c r="F199" s="127" t="e">
        <f t="shared" si="10"/>
        <v>#N/A</v>
      </c>
      <c r="G199" t="str">
        <f>IF((ISERROR((VLOOKUP(B199,Calculation!C$2:C$368,1,FALSE)))),"not entered","")</f>
        <v/>
      </c>
    </row>
    <row r="200" spans="2:7">
      <c r="B200" s="124" t="s">
        <v>8</v>
      </c>
      <c r="C200" s="128" t="str">
        <f t="shared" si="8"/>
        <v xml:space="preserve"> </v>
      </c>
      <c r="D200" s="128" t="str">
        <f t="shared" si="9"/>
        <v xml:space="preserve"> </v>
      </c>
      <c r="E200" s="126">
        <v>1.1574074074074073E-5</v>
      </c>
      <c r="F200" s="127" t="e">
        <f t="shared" si="10"/>
        <v>#N/A</v>
      </c>
      <c r="G200" t="str">
        <f>IF((ISERROR((VLOOKUP(B200,Calculation!C$2:C$368,1,FALSE)))),"not entered","")</f>
        <v/>
      </c>
    </row>
    <row r="201" spans="2:7">
      <c r="B201" s="124" t="s">
        <v>8</v>
      </c>
      <c r="C201" s="128" t="str">
        <f t="shared" si="8"/>
        <v xml:space="preserve"> </v>
      </c>
      <c r="D201" s="128" t="str">
        <f t="shared" si="9"/>
        <v xml:space="preserve"> </v>
      </c>
      <c r="E201" s="126">
        <v>1.1574074074074073E-5</v>
      </c>
      <c r="F201" s="127" t="e">
        <f t="shared" si="10"/>
        <v>#N/A</v>
      </c>
      <c r="G201" t="str">
        <f>IF((ISERROR((VLOOKUP(B201,Calculation!C$2:C$368,1,FALSE)))),"not entered","")</f>
        <v/>
      </c>
    </row>
    <row r="202" spans="2:7">
      <c r="B202" s="124" t="s">
        <v>8</v>
      </c>
      <c r="C202" s="128" t="str">
        <f t="shared" si="8"/>
        <v xml:space="preserve"> </v>
      </c>
      <c r="D202" s="128" t="str">
        <f t="shared" si="9"/>
        <v xml:space="preserve"> </v>
      </c>
      <c r="E202" s="126">
        <v>1.1574074074074073E-5</v>
      </c>
      <c r="F202" s="127" t="e">
        <f t="shared" si="10"/>
        <v>#N/A</v>
      </c>
      <c r="G202" t="str">
        <f>IF((ISERROR((VLOOKUP(B202,Calculation!C$2:C$368,1,FALSE)))),"not entered","")</f>
        <v/>
      </c>
    </row>
    <row r="203" spans="2:7">
      <c r="B203" s="124" t="s">
        <v>8</v>
      </c>
      <c r="C203" s="128" t="str">
        <f>VLOOKUP(B203,name,3,FALSE)</f>
        <v xml:space="preserve"> </v>
      </c>
      <c r="D203" s="128" t="str">
        <f t="shared" si="9"/>
        <v xml:space="preserve"> </v>
      </c>
      <c r="E203" s="126">
        <v>1.1574074074074073E-5</v>
      </c>
      <c r="F203" s="127" t="e">
        <f t="shared" si="10"/>
        <v>#N/A</v>
      </c>
      <c r="G203" t="str">
        <f>IF((ISERROR((VLOOKUP(B203,Calculation!C$2:C$368,1,FALSE)))),"not entered","")</f>
        <v/>
      </c>
    </row>
    <row r="204" spans="2:7" ht="13.5" thickBot="1">
      <c r="B204" s="129"/>
      <c r="C204" s="130"/>
      <c r="D204" s="130"/>
      <c r="E204" s="131"/>
      <c r="F204" s="132"/>
      <c r="G204" t="str">
        <f>IF((ISERROR((VLOOKUP(B204,Calculation!C$2:C$368,1,FALSE)))),"not entered","")</f>
        <v>not entered</v>
      </c>
    </row>
    <row r="205" spans="2:7" ht="13.5" thickBot="1">
      <c r="B205" s="70"/>
      <c r="C205" s="71"/>
      <c r="D205" s="71"/>
      <c r="E205" s="72"/>
      <c r="F205" s="73"/>
    </row>
    <row r="206" spans="2:7">
      <c r="B206" s="30"/>
      <c r="C206" s="57"/>
      <c r="D206" s="57"/>
      <c r="E206" s="31"/>
      <c r="F206" s="32"/>
    </row>
  </sheetData>
  <phoneticPr fontId="2" type="noConversion"/>
  <conditionalFormatting sqref="B1:B3 B205:B206">
    <cfRule type="cellIs" dxfId="68" priority="5" stopIfTrue="1" operator="equal">
      <formula>"x"</formula>
    </cfRule>
  </conditionalFormatting>
  <conditionalFormatting sqref="G4:G205">
    <cfRule type="cellIs" dxfId="67" priority="6" stopIfTrue="1" operator="equal">
      <formula>#N/A</formula>
    </cfRule>
  </conditionalFormatting>
  <conditionalFormatting sqref="G4:G30">
    <cfRule type="cellIs" dxfId="66" priority="3" stopIfTrue="1" operator="equal">
      <formula>#N/A</formula>
    </cfRule>
  </conditionalFormatting>
  <conditionalFormatting sqref="B4:B5 B7:B204">
    <cfRule type="cellIs" dxfId="65" priority="2" stopIfTrue="1" operator="equal">
      <formula>"x"</formula>
    </cfRule>
  </conditionalFormatting>
  <conditionalFormatting sqref="B6">
    <cfRule type="cellIs" dxfId="64" priority="1" stopIfTrue="1" operator="equal">
      <formula>"x"</formula>
    </cfRule>
  </conditionalFormatting>
  <pageMargins left="0.75" right="0.75" top="1" bottom="1" header="0.5" footer="0.5"/>
  <headerFooter alignWithMargins="0"/>
  <webPublishItems count="2">
    <webPublishItem id="24534" divId="ebta league Junior_24534" sourceType="sheet" destinationFile="C:\EBTA\webpages2\ebtaleague\junior grays.htm"/>
    <webPublishItem id="22801" divId="ebta league Youth_22801" sourceType="range" sourceRef="A1:F13" destinationFile="C:\A TEER\Web\TEER League 08\EET TY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67</vt:i4>
      </vt:variant>
    </vt:vector>
  </HeadingPairs>
  <TitlesOfParts>
    <vt:vector size="91" baseType="lpstr">
      <vt:lpstr>Races</vt:lpstr>
      <vt:lpstr>League</vt:lpstr>
      <vt:lpstr>Calculation</vt:lpstr>
      <vt:lpstr>Dua 1</vt:lpstr>
      <vt:lpstr>Dua 2</vt:lpstr>
      <vt:lpstr>Dua 3</vt:lpstr>
      <vt:lpstr>Dua 4</vt:lpstr>
      <vt:lpstr>Tri 1</vt:lpstr>
      <vt:lpstr>Tri 2</vt:lpstr>
      <vt:lpstr>Tri 3</vt:lpstr>
      <vt:lpstr>Tri 4</vt:lpstr>
      <vt:lpstr>Tri 5</vt:lpstr>
      <vt:lpstr>Tri 6</vt:lpstr>
      <vt:lpstr>Tri 7</vt:lpstr>
      <vt:lpstr>Tri 8</vt:lpstr>
      <vt:lpstr>Tri 9</vt:lpstr>
      <vt:lpstr>Tri 10</vt:lpstr>
      <vt:lpstr>Tri 11</vt:lpstr>
      <vt:lpstr>Tri 12</vt:lpstr>
      <vt:lpstr>Tri 13</vt:lpstr>
      <vt:lpstr>Aqua 1</vt:lpstr>
      <vt:lpstr>Aqua2</vt:lpstr>
      <vt:lpstr>Aqua3</vt:lpstr>
      <vt:lpstr>Aqua4</vt:lpstr>
      <vt:lpstr>_dua1</vt:lpstr>
      <vt:lpstr>_dua2</vt:lpstr>
      <vt:lpstr>_dua3</vt:lpstr>
      <vt:lpstr>_dua4</vt:lpstr>
      <vt:lpstr>_tri1</vt:lpstr>
      <vt:lpstr>_tri10</vt:lpstr>
      <vt:lpstr>_tri11</vt:lpstr>
      <vt:lpstr>_Tri12</vt:lpstr>
      <vt:lpstr>_tri13</vt:lpstr>
      <vt:lpstr>_tri2</vt:lpstr>
      <vt:lpstr>_tri3</vt:lpstr>
      <vt:lpstr>_tri4</vt:lpstr>
      <vt:lpstr>_tri5</vt:lpstr>
      <vt:lpstr>_tri6</vt:lpstr>
      <vt:lpstr>_tri7</vt:lpstr>
      <vt:lpstr>_tri8</vt:lpstr>
      <vt:lpstr>_tri9</vt:lpstr>
      <vt:lpstr>aqua1</vt:lpstr>
      <vt:lpstr>Aqua1head</vt:lpstr>
      <vt:lpstr>aqua2</vt:lpstr>
      <vt:lpstr>Aqua2head</vt:lpstr>
      <vt:lpstr>aqua3</vt:lpstr>
      <vt:lpstr>Aqua3head</vt:lpstr>
      <vt:lpstr>aqua4</vt:lpstr>
      <vt:lpstr>Aqua4head</vt:lpstr>
      <vt:lpstr>Dua1head</vt:lpstr>
      <vt:lpstr>Dua2head</vt:lpstr>
      <vt:lpstr>Dua3head</vt:lpstr>
      <vt:lpstr>Dua4head</vt:lpstr>
      <vt:lpstr>MainLeague</vt:lpstr>
      <vt:lpstr>name</vt:lpstr>
      <vt:lpstr>'Dua 1'!Print_Area</vt:lpstr>
      <vt:lpstr>League!Print_Area</vt:lpstr>
      <vt:lpstr>race1</vt:lpstr>
      <vt:lpstr>Race1head</vt:lpstr>
      <vt:lpstr>race2</vt:lpstr>
      <vt:lpstr>Race2head</vt:lpstr>
      <vt:lpstr>race3</vt:lpstr>
      <vt:lpstr>Race3head</vt:lpstr>
      <vt:lpstr>race4</vt:lpstr>
      <vt:lpstr>Race4head</vt:lpstr>
      <vt:lpstr>sprint1</vt:lpstr>
      <vt:lpstr>Sprint1head</vt:lpstr>
      <vt:lpstr>sprint2</vt:lpstr>
      <vt:lpstr>Sprint2head</vt:lpstr>
      <vt:lpstr>sprint3</vt:lpstr>
      <vt:lpstr>Sprint3head</vt:lpstr>
      <vt:lpstr>sprint4</vt:lpstr>
      <vt:lpstr>Sprint4head</vt:lpstr>
      <vt:lpstr>sprint5</vt:lpstr>
      <vt:lpstr>Sprint5head</vt:lpstr>
      <vt:lpstr>sprint6</vt:lpstr>
      <vt:lpstr>Sprint6head</vt:lpstr>
      <vt:lpstr>sprint7</vt:lpstr>
      <vt:lpstr>Sprint7head</vt:lpstr>
      <vt:lpstr>Tri10head</vt:lpstr>
      <vt:lpstr>Tri11head</vt:lpstr>
      <vt:lpstr>Tri12Head</vt:lpstr>
      <vt:lpstr>Tri1head</vt:lpstr>
      <vt:lpstr>Tri2head</vt:lpstr>
      <vt:lpstr>Tri3head</vt:lpstr>
      <vt:lpstr>Tri4head</vt:lpstr>
      <vt:lpstr>Tri5head</vt:lpstr>
      <vt:lpstr>Tri6head</vt:lpstr>
      <vt:lpstr>Tri7head</vt:lpstr>
      <vt:lpstr>Tri8head</vt:lpstr>
      <vt:lpstr>Tri9head</vt:lpstr>
    </vt:vector>
  </TitlesOfParts>
  <Company>Bank Of England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Fuller</dc:creator>
  <cp:lastModifiedBy>frank</cp:lastModifiedBy>
  <cp:lastPrinted>2008-09-28T15:29:33Z</cp:lastPrinted>
  <dcterms:created xsi:type="dcterms:W3CDTF">2004-12-13T17:41:10Z</dcterms:created>
  <dcterms:modified xsi:type="dcterms:W3CDTF">2011-11-22T12:41:32Z</dcterms:modified>
</cp:coreProperties>
</file>