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90" yWindow="-255" windowWidth="10950" windowHeight="7575" activeTab="1"/>
  </bookViews>
  <sheets>
    <sheet name="Races" sheetId="6" r:id="rId1"/>
    <sheet name="League" sheetId="26" r:id="rId2"/>
    <sheet name="Calculation" sheetId="3" r:id="rId3"/>
    <sheet name="Dua 1" sheetId="2" r:id="rId4"/>
    <sheet name="Dua 2" sheetId="9" r:id="rId5"/>
    <sheet name="Dua 3" sheetId="8" r:id="rId6"/>
    <sheet name="Dua 4" sheetId="7" r:id="rId7"/>
    <sheet name="Tri 1" sheetId="18" r:id="rId8"/>
    <sheet name="Tri 2" sheetId="17" r:id="rId9"/>
    <sheet name="Tri 3" sheetId="16" r:id="rId10"/>
    <sheet name="Tri 4" sheetId="15" r:id="rId11"/>
    <sheet name="Tri 5" sheetId="14" r:id="rId12"/>
    <sheet name="Tri 6" sheetId="13" r:id="rId13"/>
    <sheet name="Tri 7" sheetId="12" r:id="rId14"/>
    <sheet name="Tri 8" sheetId="11" r:id="rId15"/>
    <sheet name="Tri 9" sheetId="10" r:id="rId16"/>
    <sheet name="Tri 10" sheetId="25" r:id="rId17"/>
    <sheet name="Tri 11" sheetId="24" r:id="rId18"/>
    <sheet name="Tri 12" sheetId="27" r:id="rId19"/>
    <sheet name="Tri 13" sheetId="28" r:id="rId20"/>
    <sheet name="Aqua 1" sheetId="23" r:id="rId21"/>
    <sheet name="Aqua2" sheetId="22" r:id="rId22"/>
    <sheet name="Aqua3" sheetId="21" r:id="rId23"/>
    <sheet name="Aqua4" sheetId="20" r:id="rId24"/>
  </sheets>
  <externalReferences>
    <externalReference r:id="rId25"/>
  </externalReferences>
  <definedNames>
    <definedName name="_dua1">'Dua 1'!$B$4:$F$185</definedName>
    <definedName name="_dua2">'Dua 2'!$B$4:$F$318</definedName>
    <definedName name="_dua3">'Dua 3'!$B$4:$F$319</definedName>
    <definedName name="_dua4">'Dua 4'!$B$4:$F$319</definedName>
    <definedName name="_tri1">'Tri 1'!$B$4:$F$316</definedName>
    <definedName name="_tri10">'Tri 10'!$B$4:$F$206</definedName>
    <definedName name="_tri11">'Tri 11'!$B$4:$F$203</definedName>
    <definedName name="_Tri12">'Tri 12'!$B$4:$F$199</definedName>
    <definedName name="_tri13">'Tri 13'!$B$4:$F$198</definedName>
    <definedName name="_tri2">'Tri 2'!$B$4:$F$203</definedName>
    <definedName name="_tri3">'Tri 3'!$B$4:$F$208</definedName>
    <definedName name="_tri4">'Tri 4'!$B$4:$F$208</definedName>
    <definedName name="_tri5">'Tri 5'!$B$4:$F$189</definedName>
    <definedName name="_tri6">'Tri 6'!$B$4:$F$205</definedName>
    <definedName name="_tri7">'Tri 7'!$B$3:$F$205</definedName>
    <definedName name="_tri8">'Tri 8'!$B$3:$F$206</definedName>
    <definedName name="_tri9">'Tri 9'!$B$4:$F$208</definedName>
    <definedName name="aqua1">'Aqua 1'!$B$4:$F$318</definedName>
    <definedName name="Aqua1head">'Aqua 1'!$B$2</definedName>
    <definedName name="aqua2">Aqua2!$B$4:$F$316</definedName>
    <definedName name="Aqua2head">Aqua2!$B$2</definedName>
    <definedName name="aqua3">Aqua3!$B$4:$F$319</definedName>
    <definedName name="Aqua3head">Aqua3!$B$2</definedName>
    <definedName name="aqua4">Aqua4!$B$4:$F$319</definedName>
    <definedName name="Aqua4head">Aqua4!$B$2</definedName>
    <definedName name="Dua1head">'Dua 1'!$B$2</definedName>
    <definedName name="Dua2head">'Dua 2'!$B$2</definedName>
    <definedName name="Dua3head">'Dua 3'!$B$2</definedName>
    <definedName name="Dua4head">'Dua 4'!$B$2</definedName>
    <definedName name="MainLeague">League!$B$1</definedName>
    <definedName name="name">Calculation!$C$3:$E$359</definedName>
    <definedName name="_xlnm.Print_Area" localSheetId="3">'Dua 1'!$A$1:$F$186</definedName>
    <definedName name="_xlnm.Print_Area" localSheetId="1">League!$A$1:$M$26</definedName>
    <definedName name="race1">'Dua 1'!$B$4:$F$185</definedName>
    <definedName name="Race1head">'Dua 1'!$B$2</definedName>
    <definedName name="race2">'Dua 2'!$B$4:$E$318</definedName>
    <definedName name="Race2head">'Dua 2'!$B$2</definedName>
    <definedName name="race3">'Dua 3'!$B$4:$E$319</definedName>
    <definedName name="Race3head">'Dua 3'!$B$2</definedName>
    <definedName name="race4">'Dua 4'!$B$4:$E$319</definedName>
    <definedName name="Race4head">'Dua 4'!$B$3</definedName>
    <definedName name="sprint1">'Tri 9'!$B$4:$E$208</definedName>
    <definedName name="Sprint1head">'Tri 9'!$B$2</definedName>
    <definedName name="sprint2">'Tri 10'!$B$4:$E$206</definedName>
    <definedName name="Sprint2head">'Tri 10'!$B$2</definedName>
    <definedName name="sprint3">'Tri 11'!$B$4:$E$203</definedName>
    <definedName name="Sprint3head">'Tri 11'!$B$2</definedName>
    <definedName name="sprint4">'Aqua 1'!$B$4:$E$318</definedName>
    <definedName name="Sprint4head">'Aqua 1'!$B$2</definedName>
    <definedName name="sprint5">Aqua2!$B$4:$E$316</definedName>
    <definedName name="Sprint5head">Aqua2!$B$2</definedName>
    <definedName name="sprint6">Aqua3!$B$4:$E$319</definedName>
    <definedName name="Sprint6head">Aqua3!$B$2</definedName>
    <definedName name="sprint7">Aqua4!$B$4:$E$319</definedName>
    <definedName name="Sprint7head">Aqua4!$B$2</definedName>
    <definedName name="sprint8">Tri '[1]12'!$B$4:$E$319</definedName>
    <definedName name="Sprint8head">Tri '[1]12'!$B$2</definedName>
    <definedName name="SprintLeague">#REF!</definedName>
    <definedName name="Tri10head">'Tri 10'!$B$2</definedName>
    <definedName name="Tri11head">'Tri 11'!$B$2</definedName>
    <definedName name="Tri12Head">'Tri 12'!$B$2</definedName>
    <definedName name="Tri1head">'Tri 1'!$B$2</definedName>
    <definedName name="Tri2head">'Tri 2'!$B$2</definedName>
    <definedName name="Tri3head">'Tri 3'!$B$2</definedName>
    <definedName name="Tri4head">'Tri 4'!$B$2</definedName>
    <definedName name="Tri5head">'Tri 5'!$B$2</definedName>
    <definedName name="Tri6head">'Tri 6'!$B$2</definedName>
    <definedName name="Tri7head">'Tri 7'!$B$2</definedName>
    <definedName name="Tri8head">'Tri 8'!$B$2</definedName>
    <definedName name="Tri9head">'Tri 9'!$B$2</definedName>
  </definedNames>
  <calcPr calcId="145621"/>
  <fileRecoveryPr autoRecover="0"/>
</workbook>
</file>

<file path=xl/calcChain.xml><?xml version="1.0" encoding="utf-8"?>
<calcChain xmlns="http://schemas.openxmlformats.org/spreadsheetml/2006/main">
  <c r="AB353" i="3" l="1"/>
  <c r="AA353" i="3"/>
  <c r="Z353" i="3"/>
  <c r="Y353" i="3"/>
  <c r="X353" i="3"/>
  <c r="W353" i="3"/>
  <c r="V353" i="3"/>
  <c r="U353" i="3"/>
  <c r="T353" i="3"/>
  <c r="S353" i="3"/>
  <c r="R353" i="3"/>
  <c r="Q353" i="3"/>
  <c r="P353" i="3"/>
  <c r="O353" i="3"/>
  <c r="N353" i="3"/>
  <c r="M353" i="3"/>
  <c r="L353" i="3"/>
  <c r="K353" i="3"/>
  <c r="J353" i="3"/>
  <c r="I353" i="3"/>
  <c r="H353" i="3"/>
  <c r="AB352" i="3"/>
  <c r="AA352" i="3"/>
  <c r="Z352" i="3"/>
  <c r="Y352" i="3"/>
  <c r="X352" i="3"/>
  <c r="W352" i="3"/>
  <c r="V352" i="3"/>
  <c r="U352" i="3"/>
  <c r="T352" i="3"/>
  <c r="S352" i="3"/>
  <c r="R352" i="3"/>
  <c r="Q352" i="3"/>
  <c r="P352" i="3"/>
  <c r="O352" i="3"/>
  <c r="N352" i="3"/>
  <c r="M352" i="3"/>
  <c r="L352" i="3"/>
  <c r="K352" i="3"/>
  <c r="J352" i="3"/>
  <c r="I352" i="3"/>
  <c r="H352" i="3"/>
  <c r="AB351" i="3"/>
  <c r="AA351" i="3"/>
  <c r="Z351" i="3"/>
  <c r="Y351" i="3"/>
  <c r="X351" i="3"/>
  <c r="W351" i="3"/>
  <c r="V351" i="3"/>
  <c r="U351" i="3"/>
  <c r="T351" i="3"/>
  <c r="S351" i="3"/>
  <c r="R351" i="3"/>
  <c r="Q351" i="3"/>
  <c r="P351" i="3"/>
  <c r="O351" i="3"/>
  <c r="N351" i="3"/>
  <c r="M351" i="3"/>
  <c r="L351" i="3"/>
  <c r="K351" i="3"/>
  <c r="J351" i="3"/>
  <c r="I351" i="3"/>
  <c r="H351" i="3"/>
  <c r="AB350" i="3"/>
  <c r="AA350" i="3"/>
  <c r="Z350" i="3"/>
  <c r="Y350" i="3"/>
  <c r="X350" i="3"/>
  <c r="W350" i="3"/>
  <c r="V350" i="3"/>
  <c r="U350" i="3"/>
  <c r="T350" i="3"/>
  <c r="S350" i="3"/>
  <c r="R350" i="3"/>
  <c r="Q350" i="3"/>
  <c r="P350" i="3"/>
  <c r="O350" i="3"/>
  <c r="N350" i="3"/>
  <c r="M350" i="3"/>
  <c r="L350" i="3"/>
  <c r="K350" i="3"/>
  <c r="J350" i="3"/>
  <c r="I350" i="3"/>
  <c r="H350" i="3"/>
  <c r="AB349" i="3"/>
  <c r="AA349" i="3"/>
  <c r="Z349" i="3"/>
  <c r="Y349" i="3"/>
  <c r="X349" i="3"/>
  <c r="W349" i="3"/>
  <c r="V349" i="3"/>
  <c r="U349" i="3"/>
  <c r="T349" i="3"/>
  <c r="S349" i="3"/>
  <c r="R349" i="3"/>
  <c r="Q349" i="3"/>
  <c r="P349" i="3"/>
  <c r="O349" i="3"/>
  <c r="N349" i="3"/>
  <c r="M349" i="3"/>
  <c r="L349" i="3"/>
  <c r="K349" i="3"/>
  <c r="J349" i="3"/>
  <c r="I349" i="3"/>
  <c r="H349" i="3"/>
  <c r="AB348" i="3"/>
  <c r="AA348" i="3"/>
  <c r="Z348" i="3"/>
  <c r="Y348" i="3"/>
  <c r="X348" i="3"/>
  <c r="W348" i="3"/>
  <c r="V348" i="3"/>
  <c r="U348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H348" i="3"/>
  <c r="AB347" i="3"/>
  <c r="AA347" i="3"/>
  <c r="Z347" i="3"/>
  <c r="Y347" i="3"/>
  <c r="X347" i="3"/>
  <c r="W347" i="3"/>
  <c r="V347" i="3"/>
  <c r="U347" i="3"/>
  <c r="T347" i="3"/>
  <c r="S347" i="3"/>
  <c r="R347" i="3"/>
  <c r="Q347" i="3"/>
  <c r="P347" i="3"/>
  <c r="O347" i="3"/>
  <c r="N347" i="3"/>
  <c r="M347" i="3"/>
  <c r="L347" i="3"/>
  <c r="K347" i="3"/>
  <c r="J347" i="3"/>
  <c r="I347" i="3"/>
  <c r="H347" i="3"/>
  <c r="AB346" i="3"/>
  <c r="AA346" i="3"/>
  <c r="Z346" i="3"/>
  <c r="Y346" i="3"/>
  <c r="X346" i="3"/>
  <c r="W346" i="3"/>
  <c r="V346" i="3"/>
  <c r="U346" i="3"/>
  <c r="T346" i="3"/>
  <c r="S346" i="3"/>
  <c r="R346" i="3"/>
  <c r="Q346" i="3"/>
  <c r="P346" i="3"/>
  <c r="O346" i="3"/>
  <c r="N346" i="3"/>
  <c r="M346" i="3"/>
  <c r="L346" i="3"/>
  <c r="K346" i="3"/>
  <c r="J346" i="3"/>
  <c r="I346" i="3"/>
  <c r="H346" i="3"/>
  <c r="AB345" i="3"/>
  <c r="AA345" i="3"/>
  <c r="Z345" i="3"/>
  <c r="Y345" i="3"/>
  <c r="X345" i="3"/>
  <c r="W345" i="3"/>
  <c r="V345" i="3"/>
  <c r="U345" i="3"/>
  <c r="T345" i="3"/>
  <c r="S345" i="3"/>
  <c r="R345" i="3"/>
  <c r="Q345" i="3"/>
  <c r="P345" i="3"/>
  <c r="O345" i="3"/>
  <c r="N345" i="3"/>
  <c r="M345" i="3"/>
  <c r="L345" i="3"/>
  <c r="K345" i="3"/>
  <c r="J345" i="3"/>
  <c r="I345" i="3"/>
  <c r="H345" i="3"/>
  <c r="AB344" i="3"/>
  <c r="AA344" i="3"/>
  <c r="Z344" i="3"/>
  <c r="Y344" i="3"/>
  <c r="X344" i="3"/>
  <c r="W344" i="3"/>
  <c r="V344" i="3"/>
  <c r="U344" i="3"/>
  <c r="T344" i="3"/>
  <c r="S344" i="3"/>
  <c r="R344" i="3"/>
  <c r="Q344" i="3"/>
  <c r="P344" i="3"/>
  <c r="O344" i="3"/>
  <c r="N344" i="3"/>
  <c r="M344" i="3"/>
  <c r="L344" i="3"/>
  <c r="K344" i="3"/>
  <c r="J344" i="3"/>
  <c r="I344" i="3"/>
  <c r="H344" i="3"/>
  <c r="AB343" i="3"/>
  <c r="AA343" i="3"/>
  <c r="Z343" i="3"/>
  <c r="Y343" i="3"/>
  <c r="X343" i="3"/>
  <c r="W343" i="3"/>
  <c r="V343" i="3"/>
  <c r="U343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H343" i="3"/>
  <c r="AB342" i="3"/>
  <c r="AA342" i="3"/>
  <c r="Z342" i="3"/>
  <c r="Y342" i="3"/>
  <c r="X342" i="3"/>
  <c r="W342" i="3"/>
  <c r="V342" i="3"/>
  <c r="U342" i="3"/>
  <c r="T342" i="3"/>
  <c r="S342" i="3"/>
  <c r="R342" i="3"/>
  <c r="Q342" i="3"/>
  <c r="P342" i="3"/>
  <c r="O342" i="3"/>
  <c r="N342" i="3"/>
  <c r="M342" i="3"/>
  <c r="L342" i="3"/>
  <c r="K342" i="3"/>
  <c r="J342" i="3"/>
  <c r="I342" i="3"/>
  <c r="H342" i="3"/>
  <c r="AB341" i="3"/>
  <c r="AA341" i="3"/>
  <c r="Z341" i="3"/>
  <c r="Y341" i="3"/>
  <c r="X341" i="3"/>
  <c r="W341" i="3"/>
  <c r="V341" i="3"/>
  <c r="U341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H341" i="3"/>
  <c r="AB340" i="3"/>
  <c r="AA340" i="3"/>
  <c r="Z340" i="3"/>
  <c r="Y340" i="3"/>
  <c r="X340" i="3"/>
  <c r="W340" i="3"/>
  <c r="V340" i="3"/>
  <c r="U340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H340" i="3"/>
  <c r="AB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H339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H338" i="3"/>
  <c r="AB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H337" i="3"/>
  <c r="AB336" i="3"/>
  <c r="AA336" i="3"/>
  <c r="Z336" i="3"/>
  <c r="Y336" i="3"/>
  <c r="X336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H336" i="3"/>
  <c r="AB335" i="3"/>
  <c r="AA335" i="3"/>
  <c r="Z335" i="3"/>
  <c r="Y335" i="3"/>
  <c r="X335" i="3"/>
  <c r="W335" i="3"/>
  <c r="V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H335" i="3"/>
  <c r="AB334" i="3"/>
  <c r="AA334" i="3"/>
  <c r="Z334" i="3"/>
  <c r="Y334" i="3"/>
  <c r="X334" i="3"/>
  <c r="W334" i="3"/>
  <c r="V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H334" i="3"/>
  <c r="AB333" i="3"/>
  <c r="AA333" i="3"/>
  <c r="Z333" i="3"/>
  <c r="Y333" i="3"/>
  <c r="X333" i="3"/>
  <c r="W333" i="3"/>
  <c r="V333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H333" i="3"/>
  <c r="AB332" i="3"/>
  <c r="AA332" i="3"/>
  <c r="Z332" i="3"/>
  <c r="Y332" i="3"/>
  <c r="X332" i="3"/>
  <c r="W332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H332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H330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H329" i="3"/>
  <c r="AB328" i="3"/>
  <c r="AA328" i="3"/>
  <c r="Z328" i="3"/>
  <c r="Y328" i="3"/>
  <c r="X328" i="3"/>
  <c r="W328" i="3"/>
  <c r="V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H328" i="3"/>
  <c r="AB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H327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H326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H325" i="3"/>
  <c r="AB324" i="3"/>
  <c r="AA324" i="3"/>
  <c r="Z324" i="3"/>
  <c r="Y324" i="3"/>
  <c r="X324" i="3"/>
  <c r="W324" i="3"/>
  <c r="V324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H324" i="3"/>
  <c r="AB323" i="3"/>
  <c r="AA323" i="3"/>
  <c r="Z323" i="3"/>
  <c r="Y323" i="3"/>
  <c r="X323" i="3"/>
  <c r="W323" i="3"/>
  <c r="V323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H323" i="3"/>
  <c r="AB322" i="3"/>
  <c r="AA322" i="3"/>
  <c r="Z322" i="3"/>
  <c r="Y322" i="3"/>
  <c r="X322" i="3"/>
  <c r="W322" i="3"/>
  <c r="V32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H322" i="3"/>
  <c r="AB321" i="3"/>
  <c r="AA321" i="3"/>
  <c r="Z321" i="3"/>
  <c r="Y321" i="3"/>
  <c r="X321" i="3"/>
  <c r="W321" i="3"/>
  <c r="V321" i="3"/>
  <c r="U321" i="3"/>
  <c r="T321" i="3"/>
  <c r="S321" i="3"/>
  <c r="R321" i="3"/>
  <c r="Q321" i="3"/>
  <c r="P321" i="3"/>
  <c r="O321" i="3"/>
  <c r="N321" i="3"/>
  <c r="M321" i="3"/>
  <c r="L321" i="3"/>
  <c r="K321" i="3"/>
  <c r="J321" i="3"/>
  <c r="I321" i="3"/>
  <c r="H321" i="3"/>
  <c r="AB320" i="3"/>
  <c r="AA320" i="3"/>
  <c r="Z320" i="3"/>
  <c r="Y320" i="3"/>
  <c r="X320" i="3"/>
  <c r="W320" i="3"/>
  <c r="V320" i="3"/>
  <c r="U320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H320" i="3"/>
  <c r="AB319" i="3"/>
  <c r="AA319" i="3"/>
  <c r="Z319" i="3"/>
  <c r="Y319" i="3"/>
  <c r="X319" i="3"/>
  <c r="W319" i="3"/>
  <c r="V319" i="3"/>
  <c r="U319" i="3"/>
  <c r="T319" i="3"/>
  <c r="S319" i="3"/>
  <c r="R319" i="3"/>
  <c r="Q319" i="3"/>
  <c r="P319" i="3"/>
  <c r="O319" i="3"/>
  <c r="N319" i="3"/>
  <c r="M319" i="3"/>
  <c r="L319" i="3"/>
  <c r="K319" i="3"/>
  <c r="J319" i="3"/>
  <c r="I319" i="3"/>
  <c r="H319" i="3"/>
  <c r="AB318" i="3"/>
  <c r="AA318" i="3"/>
  <c r="Z318" i="3"/>
  <c r="Y318" i="3"/>
  <c r="X318" i="3"/>
  <c r="W318" i="3"/>
  <c r="V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H318" i="3"/>
  <c r="AB317" i="3"/>
  <c r="AA317" i="3"/>
  <c r="Z317" i="3"/>
  <c r="Y317" i="3"/>
  <c r="X317" i="3"/>
  <c r="W317" i="3"/>
  <c r="V317" i="3"/>
  <c r="U317" i="3"/>
  <c r="T317" i="3"/>
  <c r="S317" i="3"/>
  <c r="R317" i="3"/>
  <c r="Q317" i="3"/>
  <c r="P317" i="3"/>
  <c r="O317" i="3"/>
  <c r="N317" i="3"/>
  <c r="M317" i="3"/>
  <c r="L317" i="3"/>
  <c r="K317" i="3"/>
  <c r="J317" i="3"/>
  <c r="I317" i="3"/>
  <c r="H317" i="3"/>
  <c r="AB316" i="3"/>
  <c r="AA316" i="3"/>
  <c r="Z316" i="3"/>
  <c r="Y316" i="3"/>
  <c r="X316" i="3"/>
  <c r="W316" i="3"/>
  <c r="V316" i="3"/>
  <c r="U316" i="3"/>
  <c r="T316" i="3"/>
  <c r="S316" i="3"/>
  <c r="R316" i="3"/>
  <c r="Q316" i="3"/>
  <c r="P316" i="3"/>
  <c r="O316" i="3"/>
  <c r="N316" i="3"/>
  <c r="M316" i="3"/>
  <c r="L316" i="3"/>
  <c r="K316" i="3"/>
  <c r="J316" i="3"/>
  <c r="I316" i="3"/>
  <c r="H316" i="3"/>
  <c r="AB315" i="3"/>
  <c r="AA315" i="3"/>
  <c r="Z315" i="3"/>
  <c r="Y315" i="3"/>
  <c r="X315" i="3"/>
  <c r="W315" i="3"/>
  <c r="V315" i="3"/>
  <c r="U315" i="3"/>
  <c r="T315" i="3"/>
  <c r="S315" i="3"/>
  <c r="R315" i="3"/>
  <c r="Q315" i="3"/>
  <c r="P315" i="3"/>
  <c r="O315" i="3"/>
  <c r="N315" i="3"/>
  <c r="M315" i="3"/>
  <c r="L315" i="3"/>
  <c r="K315" i="3"/>
  <c r="J315" i="3"/>
  <c r="I315" i="3"/>
  <c r="H315" i="3"/>
  <c r="AB314" i="3"/>
  <c r="AA314" i="3"/>
  <c r="Z314" i="3"/>
  <c r="Y314" i="3"/>
  <c r="X314" i="3"/>
  <c r="W314" i="3"/>
  <c r="V314" i="3"/>
  <c r="U314" i="3"/>
  <c r="T314" i="3"/>
  <c r="S314" i="3"/>
  <c r="R314" i="3"/>
  <c r="Q314" i="3"/>
  <c r="P314" i="3"/>
  <c r="O314" i="3"/>
  <c r="N314" i="3"/>
  <c r="M314" i="3"/>
  <c r="L314" i="3"/>
  <c r="K314" i="3"/>
  <c r="J314" i="3"/>
  <c r="I314" i="3"/>
  <c r="H314" i="3"/>
  <c r="AB313" i="3"/>
  <c r="AA313" i="3"/>
  <c r="Z313" i="3"/>
  <c r="Y313" i="3"/>
  <c r="X313" i="3"/>
  <c r="W313" i="3"/>
  <c r="V313" i="3"/>
  <c r="U313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H313" i="3"/>
  <c r="AB312" i="3"/>
  <c r="AA312" i="3"/>
  <c r="Z312" i="3"/>
  <c r="Y312" i="3"/>
  <c r="X312" i="3"/>
  <c r="W312" i="3"/>
  <c r="V312" i="3"/>
  <c r="U312" i="3"/>
  <c r="T312" i="3"/>
  <c r="S312" i="3"/>
  <c r="R312" i="3"/>
  <c r="Q312" i="3"/>
  <c r="P312" i="3"/>
  <c r="O312" i="3"/>
  <c r="N312" i="3"/>
  <c r="M312" i="3"/>
  <c r="L312" i="3"/>
  <c r="K312" i="3"/>
  <c r="J312" i="3"/>
  <c r="I312" i="3"/>
  <c r="H312" i="3"/>
  <c r="AB311" i="3"/>
  <c r="AA311" i="3"/>
  <c r="Z311" i="3"/>
  <c r="Y311" i="3"/>
  <c r="X311" i="3"/>
  <c r="W311" i="3"/>
  <c r="V311" i="3"/>
  <c r="U311" i="3"/>
  <c r="T311" i="3"/>
  <c r="S311" i="3"/>
  <c r="R311" i="3"/>
  <c r="Q311" i="3"/>
  <c r="P311" i="3"/>
  <c r="O311" i="3"/>
  <c r="N311" i="3"/>
  <c r="M311" i="3"/>
  <c r="L311" i="3"/>
  <c r="K311" i="3"/>
  <c r="J311" i="3"/>
  <c r="I311" i="3"/>
  <c r="H311" i="3"/>
  <c r="AB310" i="3"/>
  <c r="AA310" i="3"/>
  <c r="Z310" i="3"/>
  <c r="Y310" i="3"/>
  <c r="X310" i="3"/>
  <c r="W310" i="3"/>
  <c r="V310" i="3"/>
  <c r="U310" i="3"/>
  <c r="T310" i="3"/>
  <c r="S310" i="3"/>
  <c r="R310" i="3"/>
  <c r="Q310" i="3"/>
  <c r="P310" i="3"/>
  <c r="O310" i="3"/>
  <c r="N310" i="3"/>
  <c r="M310" i="3"/>
  <c r="L310" i="3"/>
  <c r="K310" i="3"/>
  <c r="J310" i="3"/>
  <c r="I310" i="3"/>
  <c r="H310" i="3"/>
  <c r="AB309" i="3"/>
  <c r="AA309" i="3"/>
  <c r="Z309" i="3"/>
  <c r="Y309" i="3"/>
  <c r="X309" i="3"/>
  <c r="W309" i="3"/>
  <c r="V309" i="3"/>
  <c r="U309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H309" i="3"/>
  <c r="AB308" i="3"/>
  <c r="AA308" i="3"/>
  <c r="Z308" i="3"/>
  <c r="Y308" i="3"/>
  <c r="X308" i="3"/>
  <c r="W308" i="3"/>
  <c r="V308" i="3"/>
  <c r="U308" i="3"/>
  <c r="T308" i="3"/>
  <c r="S308" i="3"/>
  <c r="R308" i="3"/>
  <c r="Q308" i="3"/>
  <c r="P308" i="3"/>
  <c r="O308" i="3"/>
  <c r="N308" i="3"/>
  <c r="M308" i="3"/>
  <c r="L308" i="3"/>
  <c r="K308" i="3"/>
  <c r="J308" i="3"/>
  <c r="I308" i="3"/>
  <c r="H308" i="3"/>
  <c r="AB307" i="3"/>
  <c r="AA307" i="3"/>
  <c r="Z307" i="3"/>
  <c r="Y307" i="3"/>
  <c r="X307" i="3"/>
  <c r="W307" i="3"/>
  <c r="V307" i="3"/>
  <c r="U307" i="3"/>
  <c r="T307" i="3"/>
  <c r="S307" i="3"/>
  <c r="R307" i="3"/>
  <c r="Q307" i="3"/>
  <c r="P307" i="3"/>
  <c r="O307" i="3"/>
  <c r="N307" i="3"/>
  <c r="M307" i="3"/>
  <c r="L307" i="3"/>
  <c r="K307" i="3"/>
  <c r="J307" i="3"/>
  <c r="I307" i="3"/>
  <c r="H307" i="3"/>
  <c r="AB306" i="3"/>
  <c r="AA306" i="3"/>
  <c r="Z306" i="3"/>
  <c r="Y306" i="3"/>
  <c r="X306" i="3"/>
  <c r="W306" i="3"/>
  <c r="V306" i="3"/>
  <c r="U306" i="3"/>
  <c r="T306" i="3"/>
  <c r="S306" i="3"/>
  <c r="R306" i="3"/>
  <c r="Q306" i="3"/>
  <c r="P306" i="3"/>
  <c r="O306" i="3"/>
  <c r="N306" i="3"/>
  <c r="M306" i="3"/>
  <c r="L306" i="3"/>
  <c r="K306" i="3"/>
  <c r="J306" i="3"/>
  <c r="I306" i="3"/>
  <c r="H306" i="3"/>
  <c r="AB305" i="3"/>
  <c r="AA305" i="3"/>
  <c r="Z305" i="3"/>
  <c r="Y305" i="3"/>
  <c r="X305" i="3"/>
  <c r="W305" i="3"/>
  <c r="V305" i="3"/>
  <c r="U305" i="3"/>
  <c r="T305" i="3"/>
  <c r="S305" i="3"/>
  <c r="R305" i="3"/>
  <c r="Q305" i="3"/>
  <c r="P305" i="3"/>
  <c r="O305" i="3"/>
  <c r="N305" i="3"/>
  <c r="M305" i="3"/>
  <c r="L305" i="3"/>
  <c r="K305" i="3"/>
  <c r="J305" i="3"/>
  <c r="I305" i="3"/>
  <c r="H305" i="3"/>
  <c r="AB304" i="3"/>
  <c r="AA304" i="3"/>
  <c r="Z304" i="3"/>
  <c r="Y304" i="3"/>
  <c r="X304" i="3"/>
  <c r="W304" i="3"/>
  <c r="V304" i="3"/>
  <c r="U304" i="3"/>
  <c r="T304" i="3"/>
  <c r="S304" i="3"/>
  <c r="R304" i="3"/>
  <c r="Q304" i="3"/>
  <c r="P304" i="3"/>
  <c r="O304" i="3"/>
  <c r="N304" i="3"/>
  <c r="M304" i="3"/>
  <c r="L304" i="3"/>
  <c r="K304" i="3"/>
  <c r="J304" i="3"/>
  <c r="I304" i="3"/>
  <c r="H304" i="3"/>
  <c r="AB303" i="3"/>
  <c r="AA303" i="3"/>
  <c r="Z303" i="3"/>
  <c r="Y303" i="3"/>
  <c r="X303" i="3"/>
  <c r="W303" i="3"/>
  <c r="V303" i="3"/>
  <c r="U303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H303" i="3"/>
  <c r="AB302" i="3"/>
  <c r="AA302" i="3"/>
  <c r="Z302" i="3"/>
  <c r="Y302" i="3"/>
  <c r="X302" i="3"/>
  <c r="W302" i="3"/>
  <c r="V302" i="3"/>
  <c r="U302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H302" i="3"/>
  <c r="AB301" i="3"/>
  <c r="AA301" i="3"/>
  <c r="Z301" i="3"/>
  <c r="Y301" i="3"/>
  <c r="X301" i="3"/>
  <c r="W301" i="3"/>
  <c r="V301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H301" i="3"/>
  <c r="AB300" i="3"/>
  <c r="AA300" i="3"/>
  <c r="Z300" i="3"/>
  <c r="Y300" i="3"/>
  <c r="X300" i="3"/>
  <c r="W300" i="3"/>
  <c r="V300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H300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H299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H293" i="3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AB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H291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H290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H287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AB277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H277" i="3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H276" i="3"/>
  <c r="AB275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H275" i="3"/>
  <c r="AB274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H274" i="3"/>
  <c r="AB273" i="3"/>
  <c r="AA273" i="3"/>
  <c r="Z273" i="3"/>
  <c r="Y273" i="3"/>
  <c r="X273" i="3"/>
  <c r="W273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H273" i="3"/>
  <c r="AB272" i="3"/>
  <c r="AA272" i="3"/>
  <c r="Z272" i="3"/>
  <c r="Y272" i="3"/>
  <c r="X272" i="3"/>
  <c r="W272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H272" i="3"/>
  <c r="AB271" i="3"/>
  <c r="AA271" i="3"/>
  <c r="Z271" i="3"/>
  <c r="Y271" i="3"/>
  <c r="X271" i="3"/>
  <c r="W271" i="3"/>
  <c r="V271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H271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H270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H269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H267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AB265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H265" i="3"/>
  <c r="AB264" i="3"/>
  <c r="AA264" i="3"/>
  <c r="Z264" i="3"/>
  <c r="Y264" i="3"/>
  <c r="X264" i="3"/>
  <c r="W264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H264" i="3"/>
  <c r="AB263" i="3"/>
  <c r="AA263" i="3"/>
  <c r="Z263" i="3"/>
  <c r="Y263" i="3"/>
  <c r="X263" i="3"/>
  <c r="W263" i="3"/>
  <c r="V263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H263" i="3"/>
  <c r="AB262" i="3"/>
  <c r="AA262" i="3"/>
  <c r="Z262" i="3"/>
  <c r="Y262" i="3"/>
  <c r="X262" i="3"/>
  <c r="W262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H262" i="3"/>
  <c r="AB261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H261" i="3"/>
  <c r="AB260" i="3"/>
  <c r="AA260" i="3"/>
  <c r="Z260" i="3"/>
  <c r="Y260" i="3"/>
  <c r="X260" i="3"/>
  <c r="W260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H260" i="3"/>
  <c r="AB259" i="3"/>
  <c r="AA259" i="3"/>
  <c r="Z259" i="3"/>
  <c r="Y259" i="3"/>
  <c r="X259" i="3"/>
  <c r="W259" i="3"/>
  <c r="V259" i="3"/>
  <c r="U259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H259" i="3"/>
  <c r="AB258" i="3"/>
  <c r="AA258" i="3"/>
  <c r="Z258" i="3"/>
  <c r="Y258" i="3"/>
  <c r="X258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AB257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H257" i="3"/>
  <c r="AB256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H256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AB151" i="3"/>
  <c r="AA151" i="3"/>
  <c r="Z151" i="3"/>
  <c r="Y151" i="3"/>
  <c r="X151" i="3"/>
  <c r="W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B2" i="9"/>
  <c r="AE303" i="3" l="1"/>
  <c r="AH304" i="3"/>
  <c r="AH308" i="3"/>
  <c r="F302" i="3"/>
  <c r="F322" i="3"/>
  <c r="AE325" i="3"/>
  <c r="AG326" i="3"/>
  <c r="AD329" i="3"/>
  <c r="AG330" i="3"/>
  <c r="AD333" i="3"/>
  <c r="AG334" i="3"/>
  <c r="AD337" i="3"/>
  <c r="AG338" i="3"/>
  <c r="AD343" i="3"/>
  <c r="AF350" i="3"/>
  <c r="F318" i="3"/>
  <c r="F146" i="3"/>
  <c r="AG257" i="3"/>
  <c r="AD260" i="3"/>
  <c r="AD264" i="3"/>
  <c r="AC268" i="3"/>
  <c r="AD268" i="3"/>
  <c r="AD272" i="3"/>
  <c r="AE274" i="3"/>
  <c r="AD276" i="3"/>
  <c r="AC280" i="3"/>
  <c r="AD280" i="3"/>
  <c r="AE289" i="3"/>
  <c r="AF301" i="3"/>
  <c r="F154" i="3"/>
  <c r="AI155" i="3"/>
  <c r="AD155" i="3"/>
  <c r="AE293" i="3"/>
  <c r="AD297" i="3"/>
  <c r="AE297" i="3"/>
  <c r="F306" i="3"/>
  <c r="F310" i="3"/>
  <c r="AI313" i="3"/>
  <c r="F314" i="3"/>
  <c r="AD319" i="3"/>
  <c r="AD322" i="3"/>
  <c r="AF342" i="3"/>
  <c r="AH343" i="3"/>
  <c r="AH347" i="3"/>
  <c r="AI302" i="3"/>
  <c r="AI306" i="3"/>
  <c r="AF309" i="3"/>
  <c r="AE309" i="3"/>
  <c r="AD323" i="3"/>
  <c r="AE323" i="3"/>
  <c r="AF324" i="3"/>
  <c r="F327" i="3"/>
  <c r="F331" i="3"/>
  <c r="F335" i="3"/>
  <c r="F339" i="3"/>
  <c r="F290" i="3"/>
  <c r="AD290" i="3"/>
  <c r="AE290" i="3"/>
  <c r="AH294" i="3"/>
  <c r="AE294" i="3"/>
  <c r="AF296" i="3"/>
  <c r="AD299" i="3"/>
  <c r="AE299" i="3"/>
  <c r="AF300" i="3"/>
  <c r="AD302" i="3"/>
  <c r="AD306" i="3"/>
  <c r="AD310" i="3"/>
  <c r="AD314" i="3"/>
  <c r="AI344" i="3"/>
  <c r="AD344" i="3"/>
  <c r="AE344" i="3"/>
  <c r="AI350" i="3"/>
  <c r="AE350" i="3"/>
  <c r="AF353" i="3"/>
  <c r="AF328" i="3"/>
  <c r="AG328" i="3"/>
  <c r="AF332" i="3"/>
  <c r="AG332" i="3"/>
  <c r="AF336" i="3"/>
  <c r="AG336" i="3"/>
  <c r="AF340" i="3"/>
  <c r="AH340" i="3"/>
  <c r="AF346" i="3"/>
  <c r="AF132" i="3"/>
  <c r="AE132" i="3"/>
  <c r="AF291" i="3"/>
  <c r="F291" i="3"/>
  <c r="AG291" i="3"/>
  <c r="AD294" i="3"/>
  <c r="AE311" i="3"/>
  <c r="AH312" i="3"/>
  <c r="AD318" i="3"/>
  <c r="AF292" i="3"/>
  <c r="AD298" i="3"/>
  <c r="AH344" i="3"/>
  <c r="AF352" i="3"/>
  <c r="AH352" i="3"/>
  <c r="AI310" i="3"/>
  <c r="AI314" i="3"/>
  <c r="AE155" i="3"/>
  <c r="AD261" i="3"/>
  <c r="AE261" i="3"/>
  <c r="AF262" i="3"/>
  <c r="AE262" i="3"/>
  <c r="F267" i="3"/>
  <c r="AF270" i="3"/>
  <c r="AH272" i="3"/>
  <c r="AF274" i="3"/>
  <c r="F279" i="3"/>
  <c r="AH284" i="3"/>
  <c r="AG285" i="3"/>
  <c r="AD285" i="3"/>
  <c r="AE285" i="3"/>
  <c r="AF286" i="3"/>
  <c r="AD288" i="3"/>
  <c r="AE291" i="3"/>
  <c r="AD293" i="3"/>
  <c r="AC295" i="3"/>
  <c r="AD295" i="3"/>
  <c r="AE295" i="3"/>
  <c r="AD300" i="3"/>
  <c r="AE300" i="3"/>
  <c r="AG303" i="3"/>
  <c r="AD303" i="3"/>
  <c r="AG311" i="3"/>
  <c r="AD311" i="3"/>
  <c r="AF316" i="3"/>
  <c r="AF320" i="3"/>
  <c r="AD324" i="3"/>
  <c r="AE324" i="3"/>
  <c r="AE326" i="3"/>
  <c r="AF327" i="3"/>
  <c r="AD327" i="3"/>
  <c r="AE327" i="3"/>
  <c r="AH328" i="3"/>
  <c r="AD328" i="3"/>
  <c r="AE328" i="3"/>
  <c r="AE330" i="3"/>
  <c r="AF331" i="3"/>
  <c r="AD331" i="3"/>
  <c r="AE331" i="3"/>
  <c r="AH332" i="3"/>
  <c r="AD332" i="3"/>
  <c r="AE332" i="3"/>
  <c r="AE334" i="3"/>
  <c r="AF335" i="3"/>
  <c r="AD335" i="3"/>
  <c r="AE335" i="3"/>
  <c r="AH336" i="3"/>
  <c r="AD336" i="3"/>
  <c r="AE336" i="3"/>
  <c r="AE338" i="3"/>
  <c r="AF339" i="3"/>
  <c r="AD339" i="3"/>
  <c r="AE339" i="3"/>
  <c r="AI340" i="3"/>
  <c r="AD340" i="3"/>
  <c r="AE340" i="3"/>
  <c r="AG345" i="3"/>
  <c r="AI346" i="3"/>
  <c r="AE346" i="3"/>
  <c r="AF349" i="3"/>
  <c r="AD349" i="3"/>
  <c r="AE349" i="3"/>
  <c r="AC352" i="3"/>
  <c r="AD352" i="3"/>
  <c r="AE352" i="3"/>
  <c r="AF266" i="3"/>
  <c r="AF278" i="3"/>
  <c r="AD291" i="3"/>
  <c r="AD296" i="3"/>
  <c r="AE296" i="3"/>
  <c r="AI297" i="3"/>
  <c r="AD308" i="3"/>
  <c r="AE308" i="3"/>
  <c r="AG316" i="3"/>
  <c r="AG320" i="3"/>
  <c r="AI342" i="3"/>
  <c r="AE342" i="3"/>
  <c r="AF345" i="3"/>
  <c r="AD345" i="3"/>
  <c r="AE345" i="3"/>
  <c r="AD347" i="3"/>
  <c r="AE347" i="3"/>
  <c r="AF348" i="3"/>
  <c r="AD148" i="3"/>
  <c r="AG255" i="3"/>
  <c r="AI259" i="3"/>
  <c r="AD259" i="3"/>
  <c r="AE259" i="3"/>
  <c r="AD263" i="3"/>
  <c r="AD267" i="3"/>
  <c r="AD270" i="3"/>
  <c r="AD271" i="3"/>
  <c r="AD275" i="3"/>
  <c r="AD279" i="3"/>
  <c r="AD282" i="3"/>
  <c r="AD283" i="3"/>
  <c r="AD287" i="3"/>
  <c r="AD292" i="3"/>
  <c r="AE292" i="3"/>
  <c r="AI293" i="3"/>
  <c r="AH298" i="3"/>
  <c r="AE298" i="3"/>
  <c r="AE301" i="3"/>
  <c r="AF302" i="3"/>
  <c r="AE302" i="3"/>
  <c r="AD304" i="3"/>
  <c r="AE304" i="3"/>
  <c r="AF305" i="3"/>
  <c r="AF306" i="3"/>
  <c r="AE306" i="3"/>
  <c r="AE307" i="3"/>
  <c r="AI309" i="3"/>
  <c r="AF310" i="3"/>
  <c r="AE310" i="3"/>
  <c r="AD312" i="3"/>
  <c r="AE312" i="3"/>
  <c r="AF313" i="3"/>
  <c r="AF314" i="3"/>
  <c r="AE314" i="3"/>
  <c r="AE315" i="3"/>
  <c r="AE317" i="3"/>
  <c r="AI318" i="3"/>
  <c r="AE318" i="3"/>
  <c r="AE321" i="3"/>
  <c r="AI322" i="3"/>
  <c r="AE322" i="3"/>
  <c r="AD325" i="3"/>
  <c r="AD341" i="3"/>
  <c r="AE341" i="3"/>
  <c r="AF344" i="3"/>
  <c r="AI348" i="3"/>
  <c r="AD348" i="3"/>
  <c r="AE348" i="3"/>
  <c r="AH348" i="3"/>
  <c r="AD353" i="3"/>
  <c r="AE353" i="3"/>
  <c r="AH299" i="3"/>
  <c r="F299" i="3"/>
  <c r="AI299" i="3"/>
  <c r="AC299" i="3"/>
  <c r="AC139" i="3"/>
  <c r="AI255" i="3"/>
  <c r="AD255" i="3"/>
  <c r="AE255" i="3"/>
  <c r="AD262" i="3"/>
  <c r="AH264" i="3"/>
  <c r="AG269" i="3"/>
  <c r="AD269" i="3"/>
  <c r="AE269" i="3"/>
  <c r="AE270" i="3"/>
  <c r="F275" i="3"/>
  <c r="AC276" i="3"/>
  <c r="AD278" i="3"/>
  <c r="AH280" i="3"/>
  <c r="AE282" i="3"/>
  <c r="AI288" i="3"/>
  <c r="AG288" i="3"/>
  <c r="AG290" i="3"/>
  <c r="AC290" i="3"/>
  <c r="AH290" i="3"/>
  <c r="F294" i="3"/>
  <c r="F298" i="3"/>
  <c r="AI305" i="3"/>
  <c r="AG307" i="3"/>
  <c r="AD307" i="3"/>
  <c r="AD315" i="3"/>
  <c r="AH317" i="3"/>
  <c r="F317" i="3"/>
  <c r="AG317" i="3"/>
  <c r="AC317" i="3"/>
  <c r="AI317" i="3"/>
  <c r="AF317" i="3"/>
  <c r="AG319" i="3"/>
  <c r="F319" i="3"/>
  <c r="AH319" i="3"/>
  <c r="AG261" i="3"/>
  <c r="AH289" i="3"/>
  <c r="F289" i="3"/>
  <c r="AG289" i="3"/>
  <c r="AI113" i="3"/>
  <c r="AF116" i="3"/>
  <c r="AI121" i="3"/>
  <c r="AF125" i="3"/>
  <c r="F86" i="3"/>
  <c r="AF88" i="3"/>
  <c r="AE93" i="3"/>
  <c r="AC97" i="3"/>
  <c r="AE97" i="3"/>
  <c r="AF100" i="3"/>
  <c r="AE101" i="3"/>
  <c r="F102" i="3"/>
  <c r="AI109" i="3"/>
  <c r="AI117" i="3"/>
  <c r="AD121" i="3"/>
  <c r="AD125" i="3"/>
  <c r="AI125" i="3"/>
  <c r="AD132" i="3"/>
  <c r="AG133" i="3"/>
  <c r="AD140" i="3"/>
  <c r="AG145" i="3"/>
  <c r="AE149" i="3"/>
  <c r="AD150" i="3"/>
  <c r="AG151" i="3"/>
  <c r="AD151" i="3"/>
  <c r="AE151" i="3"/>
  <c r="AH154" i="3"/>
  <c r="AG265" i="3"/>
  <c r="AD265" i="3"/>
  <c r="AE265" i="3"/>
  <c r="AE266" i="3"/>
  <c r="F271" i="3"/>
  <c r="AC272" i="3"/>
  <c r="AD274" i="3"/>
  <c r="AH276" i="3"/>
  <c r="AE278" i="3"/>
  <c r="AG281" i="3"/>
  <c r="AD281" i="3"/>
  <c r="AE281" i="3"/>
  <c r="AF282" i="3"/>
  <c r="AD284" i="3"/>
  <c r="AE286" i="3"/>
  <c r="AE288" i="3"/>
  <c r="AC288" i="3"/>
  <c r="AH288" i="3"/>
  <c r="AF289" i="3"/>
  <c r="AI290" i="3"/>
  <c r="AG292" i="3"/>
  <c r="AC292" i="3"/>
  <c r="AI292" i="3"/>
  <c r="AH292" i="3"/>
  <c r="F292" i="3"/>
  <c r="AF293" i="3"/>
  <c r="AI294" i="3"/>
  <c r="AF295" i="3"/>
  <c r="AG296" i="3"/>
  <c r="AC296" i="3"/>
  <c r="AI296" i="3"/>
  <c r="AH296" i="3"/>
  <c r="F296" i="3"/>
  <c r="AF297" i="3"/>
  <c r="AI298" i="3"/>
  <c r="AF299" i="3"/>
  <c r="AG300" i="3"/>
  <c r="AC300" i="3"/>
  <c r="AI300" i="3"/>
  <c r="AH300" i="3"/>
  <c r="F300" i="3"/>
  <c r="F301" i="3"/>
  <c r="AF304" i="3"/>
  <c r="F304" i="3"/>
  <c r="AC304" i="3"/>
  <c r="AE305" i="3"/>
  <c r="AF312" i="3"/>
  <c r="F312" i="3"/>
  <c r="AC312" i="3"/>
  <c r="AE313" i="3"/>
  <c r="AH323" i="3"/>
  <c r="F323" i="3"/>
  <c r="AI323" i="3"/>
  <c r="AG323" i="3"/>
  <c r="AC323" i="3"/>
  <c r="AG259" i="3"/>
  <c r="AH295" i="3"/>
  <c r="F295" i="3"/>
  <c r="AI295" i="3"/>
  <c r="AF112" i="3"/>
  <c r="AI114" i="3"/>
  <c r="AD114" i="3"/>
  <c r="AE114" i="3"/>
  <c r="AG115" i="3"/>
  <c r="AD115" i="3"/>
  <c r="AE115" i="3"/>
  <c r="AH123" i="3"/>
  <c r="AD123" i="3"/>
  <c r="AE123" i="3"/>
  <c r="AF124" i="3"/>
  <c r="AH126" i="3"/>
  <c r="AE126" i="3"/>
  <c r="AD130" i="3"/>
  <c r="AG149" i="3"/>
  <c r="AD257" i="3"/>
  <c r="AE257" i="3"/>
  <c r="F263" i="3"/>
  <c r="AC264" i="3"/>
  <c r="AD266" i="3"/>
  <c r="AH268" i="3"/>
  <c r="AG273" i="3"/>
  <c r="AD273" i="3"/>
  <c r="AE273" i="3"/>
  <c r="F287" i="3"/>
  <c r="F288" i="3"/>
  <c r="AF288" i="3"/>
  <c r="AD289" i="3"/>
  <c r="AC289" i="3"/>
  <c r="AI289" i="3"/>
  <c r="AF290" i="3"/>
  <c r="AH291" i="3"/>
  <c r="AC291" i="3"/>
  <c r="AI291" i="3"/>
  <c r="AG295" i="3"/>
  <c r="AG299" i="3"/>
  <c r="AF308" i="3"/>
  <c r="F308" i="3"/>
  <c r="AC308" i="3"/>
  <c r="AH321" i="3"/>
  <c r="F321" i="3"/>
  <c r="AG321" i="3"/>
  <c r="AC321" i="3"/>
  <c r="AI321" i="3"/>
  <c r="AF321" i="3"/>
  <c r="AC293" i="3"/>
  <c r="AG293" i="3"/>
  <c r="AF294" i="3"/>
  <c r="AC297" i="3"/>
  <c r="AG297" i="3"/>
  <c r="AF298" i="3"/>
  <c r="AD301" i="3"/>
  <c r="AC301" i="3"/>
  <c r="AI301" i="3"/>
  <c r="AC303" i="3"/>
  <c r="AH303" i="3"/>
  <c r="AD305" i="3"/>
  <c r="AC305" i="3"/>
  <c r="AC307" i="3"/>
  <c r="AH307" i="3"/>
  <c r="AD309" i="3"/>
  <c r="AC309" i="3"/>
  <c r="AC311" i="3"/>
  <c r="AJ311" i="3" s="1"/>
  <c r="AH311" i="3"/>
  <c r="AD313" i="3"/>
  <c r="AC313" i="3"/>
  <c r="AI315" i="3"/>
  <c r="AC315" i="3"/>
  <c r="AH315" i="3"/>
  <c r="AD316" i="3"/>
  <c r="AE316" i="3"/>
  <c r="AC316" i="3"/>
  <c r="AH318" i="3"/>
  <c r="AF319" i="3"/>
  <c r="AD320" i="3"/>
  <c r="AE320" i="3"/>
  <c r="AC320" i="3"/>
  <c r="AH326" i="3"/>
  <c r="F326" i="3"/>
  <c r="AI326" i="3"/>
  <c r="AC326" i="3"/>
  <c r="AF326" i="3"/>
  <c r="AH330" i="3"/>
  <c r="F330" i="3"/>
  <c r="AI330" i="3"/>
  <c r="AC330" i="3"/>
  <c r="AF330" i="3"/>
  <c r="AH334" i="3"/>
  <c r="F334" i="3"/>
  <c r="AI334" i="3"/>
  <c r="AC334" i="3"/>
  <c r="AF334" i="3"/>
  <c r="AH338" i="3"/>
  <c r="F338" i="3"/>
  <c r="AI338" i="3"/>
  <c r="AC338" i="3"/>
  <c r="AF338" i="3"/>
  <c r="AE343" i="3"/>
  <c r="AG349" i="3"/>
  <c r="AD351" i="3"/>
  <c r="AE351" i="3"/>
  <c r="AG277" i="3"/>
  <c r="AD277" i="3"/>
  <c r="AE277" i="3"/>
  <c r="AC284" i="3"/>
  <c r="F293" i="3"/>
  <c r="AH293" i="3"/>
  <c r="AC294" i="3"/>
  <c r="AG294" i="3"/>
  <c r="F297" i="3"/>
  <c r="AH297" i="3"/>
  <c r="AC298" i="3"/>
  <c r="AG298" i="3"/>
  <c r="AG302" i="3"/>
  <c r="AC302" i="3"/>
  <c r="AH302" i="3"/>
  <c r="F303" i="3"/>
  <c r="AI303" i="3"/>
  <c r="AI304" i="3"/>
  <c r="AG304" i="3"/>
  <c r="AG306" i="3"/>
  <c r="AC306" i="3"/>
  <c r="AH306" i="3"/>
  <c r="F307" i="3"/>
  <c r="AI307" i="3"/>
  <c r="AI308" i="3"/>
  <c r="AG308" i="3"/>
  <c r="AG310" i="3"/>
  <c r="AC310" i="3"/>
  <c r="AH310" i="3"/>
  <c r="F311" i="3"/>
  <c r="AI311" i="3"/>
  <c r="AI312" i="3"/>
  <c r="AG312" i="3"/>
  <c r="AG314" i="3"/>
  <c r="AC314" i="3"/>
  <c r="AH314" i="3"/>
  <c r="F315" i="3"/>
  <c r="AG318" i="3"/>
  <c r="AI319" i="3"/>
  <c r="AE319" i="3"/>
  <c r="AC319" i="3"/>
  <c r="AG322" i="3"/>
  <c r="AF323" i="3"/>
  <c r="AG324" i="3"/>
  <c r="AC324" i="3"/>
  <c r="AI324" i="3"/>
  <c r="AH324" i="3"/>
  <c r="F324" i="3"/>
  <c r="AH325" i="3"/>
  <c r="AF341" i="3"/>
  <c r="AG341" i="3"/>
  <c r="AC341" i="3"/>
  <c r="AI343" i="3"/>
  <c r="F343" i="3"/>
  <c r="AC349" i="3"/>
  <c r="AI351" i="3"/>
  <c r="F351" i="3"/>
  <c r="AH301" i="3"/>
  <c r="AG301" i="3"/>
  <c r="AF303" i="3"/>
  <c r="AH305" i="3"/>
  <c r="F305" i="3"/>
  <c r="AG305" i="3"/>
  <c r="AF307" i="3"/>
  <c r="AH309" i="3"/>
  <c r="F309" i="3"/>
  <c r="AG309" i="3"/>
  <c r="AF311" i="3"/>
  <c r="AH313" i="3"/>
  <c r="F313" i="3"/>
  <c r="AG313" i="3"/>
  <c r="AF315" i="3"/>
  <c r="AG315" i="3"/>
  <c r="AI316" i="3"/>
  <c r="AH316" i="3"/>
  <c r="F316" i="3"/>
  <c r="AD317" i="3"/>
  <c r="AI320" i="3"/>
  <c r="AH320" i="3"/>
  <c r="F320" i="3"/>
  <c r="AD321" i="3"/>
  <c r="AH322" i="3"/>
  <c r="AF329" i="3"/>
  <c r="F329" i="3"/>
  <c r="AF333" i="3"/>
  <c r="F333" i="3"/>
  <c r="AF337" i="3"/>
  <c r="F337" i="3"/>
  <c r="AC345" i="3"/>
  <c r="AI347" i="3"/>
  <c r="F347" i="3"/>
  <c r="AH351" i="3"/>
  <c r="AF318" i="3"/>
  <c r="AF322" i="3"/>
  <c r="AC325" i="3"/>
  <c r="AG325" i="3"/>
  <c r="AG327" i="3"/>
  <c r="AC327" i="3"/>
  <c r="AH327" i="3"/>
  <c r="F328" i="3"/>
  <c r="AI328" i="3"/>
  <c r="AI329" i="3"/>
  <c r="AG329" i="3"/>
  <c r="AG331" i="3"/>
  <c r="AC331" i="3"/>
  <c r="AH331" i="3"/>
  <c r="F332" i="3"/>
  <c r="AI332" i="3"/>
  <c r="AI333" i="3"/>
  <c r="AG333" i="3"/>
  <c r="AG335" i="3"/>
  <c r="AC335" i="3"/>
  <c r="AH335" i="3"/>
  <c r="F336" i="3"/>
  <c r="AI336" i="3"/>
  <c r="AI337" i="3"/>
  <c r="AG337" i="3"/>
  <c r="AG339" i="3"/>
  <c r="AC339" i="3"/>
  <c r="AH339" i="3"/>
  <c r="F340" i="3"/>
  <c r="AH342" i="3"/>
  <c r="F342" i="3"/>
  <c r="AG342" i="3"/>
  <c r="AC342" i="3"/>
  <c r="AH346" i="3"/>
  <c r="F346" i="3"/>
  <c r="AG346" i="3"/>
  <c r="AC346" i="3"/>
  <c r="AH350" i="3"/>
  <c r="F350" i="3"/>
  <c r="AG350" i="3"/>
  <c r="AC350" i="3"/>
  <c r="AC318" i="3"/>
  <c r="AC322" i="3"/>
  <c r="F325" i="3"/>
  <c r="AI327" i="3"/>
  <c r="AE329" i="3"/>
  <c r="AC329" i="3"/>
  <c r="AH329" i="3"/>
  <c r="AI331" i="3"/>
  <c r="AE333" i="3"/>
  <c r="AC333" i="3"/>
  <c r="AH333" i="3"/>
  <c r="AI335" i="3"/>
  <c r="AE337" i="3"/>
  <c r="AC337" i="3"/>
  <c r="AH337" i="3"/>
  <c r="AI339" i="3"/>
  <c r="AG340" i="3"/>
  <c r="AI341" i="3"/>
  <c r="AH341" i="3"/>
  <c r="F341" i="3"/>
  <c r="AD342" i="3"/>
  <c r="F344" i="3"/>
  <c r="AG344" i="3"/>
  <c r="AI345" i="3"/>
  <c r="AH345" i="3"/>
  <c r="F345" i="3"/>
  <c r="AD346" i="3"/>
  <c r="F348" i="3"/>
  <c r="AG348" i="3"/>
  <c r="AI349" i="3"/>
  <c r="AH349" i="3"/>
  <c r="F349" i="3"/>
  <c r="AD350" i="3"/>
  <c r="F352" i="3"/>
  <c r="AG352" i="3"/>
  <c r="AG353" i="3"/>
  <c r="AC353" i="3"/>
  <c r="AI353" i="3"/>
  <c r="AH353" i="3"/>
  <c r="F353" i="3"/>
  <c r="AI325" i="3"/>
  <c r="AF325" i="3"/>
  <c r="AD326" i="3"/>
  <c r="AC328" i="3"/>
  <c r="AD330" i="3"/>
  <c r="AC332" i="3"/>
  <c r="AD334" i="3"/>
  <c r="AC336" i="3"/>
  <c r="AD338" i="3"/>
  <c r="AC340" i="3"/>
  <c r="AG343" i="3"/>
  <c r="AC344" i="3"/>
  <c r="AG347" i="3"/>
  <c r="AC348" i="3"/>
  <c r="AG351" i="3"/>
  <c r="AF343" i="3"/>
  <c r="AF347" i="3"/>
  <c r="AF351" i="3"/>
  <c r="AI352" i="3"/>
  <c r="AC343" i="3"/>
  <c r="AC347" i="3"/>
  <c r="AC351" i="3"/>
  <c r="AD116" i="3"/>
  <c r="AE116" i="3"/>
  <c r="AE117" i="3"/>
  <c r="AH119" i="3"/>
  <c r="AC127" i="3"/>
  <c r="AD127" i="3"/>
  <c r="AE127" i="3"/>
  <c r="AH127" i="3"/>
  <c r="AF128" i="3"/>
  <c r="AE128" i="3"/>
  <c r="AG131" i="3"/>
  <c r="AH135" i="3"/>
  <c r="AH143" i="3"/>
  <c r="F150" i="3"/>
  <c r="AG153" i="3"/>
  <c r="AD256" i="3"/>
  <c r="AE256" i="3"/>
  <c r="AD258" i="3"/>
  <c r="AG85" i="3"/>
  <c r="AE85" i="3"/>
  <c r="F90" i="3"/>
  <c r="AD91" i="3"/>
  <c r="AE91" i="3"/>
  <c r="AH92" i="3"/>
  <c r="F95" i="3"/>
  <c r="AD95" i="3"/>
  <c r="AE95" i="3"/>
  <c r="F98" i="3"/>
  <c r="AD98" i="3"/>
  <c r="AG105" i="3"/>
  <c r="AH108" i="3"/>
  <c r="AE109" i="3"/>
  <c r="AG111" i="3"/>
  <c r="AD113" i="3"/>
  <c r="F125" i="3"/>
  <c r="AE125" i="3"/>
  <c r="AH134" i="3"/>
  <c r="AD134" i="3"/>
  <c r="AC261" i="3"/>
  <c r="AI151" i="3"/>
  <c r="AI256" i="3"/>
  <c r="AG256" i="3"/>
  <c r="AC256" i="3"/>
  <c r="AH256" i="3"/>
  <c r="F256" i="3"/>
  <c r="AG258" i="3"/>
  <c r="AC258" i="3"/>
  <c r="AI258" i="3"/>
  <c r="AH258" i="3"/>
  <c r="F258" i="3"/>
  <c r="AE129" i="3"/>
  <c r="F134" i="3"/>
  <c r="AF134" i="3"/>
  <c r="AC255" i="3"/>
  <c r="AF256" i="3"/>
  <c r="F257" i="3"/>
  <c r="AI257" i="3"/>
  <c r="AC257" i="3"/>
  <c r="AF258" i="3"/>
  <c r="AC259" i="3"/>
  <c r="AI283" i="3"/>
  <c r="F283" i="3"/>
  <c r="AH98" i="3"/>
  <c r="AH102" i="3"/>
  <c r="AD109" i="3"/>
  <c r="AD112" i="3"/>
  <c r="AE112" i="3"/>
  <c r="AE113" i="3"/>
  <c r="AI118" i="3"/>
  <c r="AD118" i="3"/>
  <c r="AE118" i="3"/>
  <c r="F119" i="3"/>
  <c r="AD119" i="3"/>
  <c r="AE119" i="3"/>
  <c r="AF120" i="3"/>
  <c r="AE120" i="3"/>
  <c r="F121" i="3"/>
  <c r="AE121" i="3"/>
  <c r="AE122" i="3"/>
  <c r="AG129" i="3"/>
  <c r="AC130" i="3"/>
  <c r="AI131" i="3"/>
  <c r="AE133" i="3"/>
  <c r="AD136" i="3"/>
  <c r="AC137" i="3"/>
  <c r="AF138" i="3"/>
  <c r="F138" i="3"/>
  <c r="AI139" i="3"/>
  <c r="AG141" i="3"/>
  <c r="AE141" i="3"/>
  <c r="AH142" i="3"/>
  <c r="AD142" i="3"/>
  <c r="AH147" i="3"/>
  <c r="AH257" i="3"/>
  <c r="AE258" i="3"/>
  <c r="AF260" i="3"/>
  <c r="AI260" i="3"/>
  <c r="AC260" i="3"/>
  <c r="AG260" i="3"/>
  <c r="F260" i="3"/>
  <c r="AH262" i="3"/>
  <c r="F262" i="3"/>
  <c r="AG262" i="3"/>
  <c r="AC262" i="3"/>
  <c r="AI262" i="3"/>
  <c r="AF264" i="3"/>
  <c r="AH266" i="3"/>
  <c r="F266" i="3"/>
  <c r="AG266" i="3"/>
  <c r="AC266" i="3"/>
  <c r="AI266" i="3"/>
  <c r="AF268" i="3"/>
  <c r="AH270" i="3"/>
  <c r="F270" i="3"/>
  <c r="AG270" i="3"/>
  <c r="AC270" i="3"/>
  <c r="AI270" i="3"/>
  <c r="AF272" i="3"/>
  <c r="AH274" i="3"/>
  <c r="F274" i="3"/>
  <c r="AG274" i="3"/>
  <c r="AC274" i="3"/>
  <c r="AI274" i="3"/>
  <c r="AF276" i="3"/>
  <c r="AH278" i="3"/>
  <c r="F278" i="3"/>
  <c r="AG278" i="3"/>
  <c r="AC278" i="3"/>
  <c r="AI278" i="3"/>
  <c r="AF280" i="3"/>
  <c r="AH282" i="3"/>
  <c r="F282" i="3"/>
  <c r="AG282" i="3"/>
  <c r="AC282" i="3"/>
  <c r="AI282" i="3"/>
  <c r="AF284" i="3"/>
  <c r="AH286" i="3"/>
  <c r="F286" i="3"/>
  <c r="AG286" i="3"/>
  <c r="AC286" i="3"/>
  <c r="AI286" i="3"/>
  <c r="AC265" i="3"/>
  <c r="AC269" i="3"/>
  <c r="AC273" i="3"/>
  <c r="AC277" i="3"/>
  <c r="AC281" i="3"/>
  <c r="AC285" i="3"/>
  <c r="AD88" i="3"/>
  <c r="AD92" i="3"/>
  <c r="F94" i="3"/>
  <c r="AD104" i="3"/>
  <c r="AE104" i="3"/>
  <c r="AI110" i="3"/>
  <c r="AD110" i="3"/>
  <c r="AE110" i="3"/>
  <c r="AD111" i="3"/>
  <c r="AE111" i="3"/>
  <c r="AD117" i="3"/>
  <c r="AF121" i="3"/>
  <c r="AF123" i="3"/>
  <c r="AE124" i="3"/>
  <c r="AI126" i="3"/>
  <c r="AD126" i="3"/>
  <c r="AH129" i="3"/>
  <c r="AC131" i="3"/>
  <c r="AI135" i="3"/>
  <c r="AD135" i="3"/>
  <c r="AE135" i="3"/>
  <c r="AG139" i="3"/>
  <c r="F142" i="3"/>
  <c r="AF142" i="3"/>
  <c r="AF255" i="3"/>
  <c r="AF259" i="3"/>
  <c r="AH260" i="3"/>
  <c r="AI263" i="3"/>
  <c r="AE263" i="3"/>
  <c r="AH263" i="3"/>
  <c r="AI267" i="3"/>
  <c r="AE267" i="3"/>
  <c r="AH267" i="3"/>
  <c r="AI271" i="3"/>
  <c r="AE271" i="3"/>
  <c r="AH271" i="3"/>
  <c r="AI275" i="3"/>
  <c r="AE275" i="3"/>
  <c r="AH275" i="3"/>
  <c r="AI279" i="3"/>
  <c r="AE279" i="3"/>
  <c r="AH279" i="3"/>
  <c r="AE283" i="3"/>
  <c r="AH283" i="3"/>
  <c r="AI287" i="3"/>
  <c r="AE287" i="3"/>
  <c r="AH287" i="3"/>
  <c r="AF140" i="3"/>
  <c r="AE140" i="3"/>
  <c r="AI143" i="3"/>
  <c r="AD143" i="3"/>
  <c r="AE143" i="3"/>
  <c r="AD144" i="3"/>
  <c r="AE145" i="3"/>
  <c r="AF148" i="3"/>
  <c r="AE148" i="3"/>
  <c r="AH151" i="3"/>
  <c r="AF152" i="3"/>
  <c r="AD152" i="3"/>
  <c r="AD154" i="3"/>
  <c r="AH155" i="3"/>
  <c r="AF156" i="3"/>
  <c r="AD156" i="3"/>
  <c r="F255" i="3"/>
  <c r="AH255" i="3"/>
  <c r="AF257" i="3"/>
  <c r="F259" i="3"/>
  <c r="AH259" i="3"/>
  <c r="AI261" i="3"/>
  <c r="AH261" i="3"/>
  <c r="F261" i="3"/>
  <c r="F264" i="3"/>
  <c r="AG264" i="3"/>
  <c r="AI265" i="3"/>
  <c r="AH265" i="3"/>
  <c r="F265" i="3"/>
  <c r="F268" i="3"/>
  <c r="AG268" i="3"/>
  <c r="AI269" i="3"/>
  <c r="AH269" i="3"/>
  <c r="F269" i="3"/>
  <c r="F272" i="3"/>
  <c r="AG272" i="3"/>
  <c r="AI273" i="3"/>
  <c r="AH273" i="3"/>
  <c r="F273" i="3"/>
  <c r="F276" i="3"/>
  <c r="AG276" i="3"/>
  <c r="AI277" i="3"/>
  <c r="AH277" i="3"/>
  <c r="F277" i="3"/>
  <c r="F280" i="3"/>
  <c r="AG280" i="3"/>
  <c r="AI281" i="3"/>
  <c r="AH281" i="3"/>
  <c r="F281" i="3"/>
  <c r="F284" i="3"/>
  <c r="AG284" i="3"/>
  <c r="AI285" i="3"/>
  <c r="AH285" i="3"/>
  <c r="F285" i="3"/>
  <c r="AD286" i="3"/>
  <c r="AD137" i="3"/>
  <c r="AE137" i="3"/>
  <c r="AE144" i="3"/>
  <c r="AD146" i="3"/>
  <c r="AG147" i="3"/>
  <c r="AD147" i="3"/>
  <c r="AE147" i="3"/>
  <c r="AH148" i="3"/>
  <c r="AH152" i="3"/>
  <c r="AE153" i="3"/>
  <c r="AH156" i="3"/>
  <c r="AE260" i="3"/>
  <c r="AF261" i="3"/>
  <c r="AG263" i="3"/>
  <c r="AE264" i="3"/>
  <c r="AF265" i="3"/>
  <c r="AG267" i="3"/>
  <c r="AE268" i="3"/>
  <c r="AF269" i="3"/>
  <c r="AG271" i="3"/>
  <c r="AE272" i="3"/>
  <c r="AF273" i="3"/>
  <c r="AG275" i="3"/>
  <c r="AE276" i="3"/>
  <c r="AF277" i="3"/>
  <c r="AG279" i="3"/>
  <c r="AE280" i="3"/>
  <c r="AF281" i="3"/>
  <c r="AG283" i="3"/>
  <c r="AE284" i="3"/>
  <c r="AF285" i="3"/>
  <c r="AG287" i="3"/>
  <c r="AF263" i="3"/>
  <c r="AI264" i="3"/>
  <c r="AF267" i="3"/>
  <c r="AI268" i="3"/>
  <c r="AF271" i="3"/>
  <c r="AI272" i="3"/>
  <c r="AF275" i="3"/>
  <c r="AI276" i="3"/>
  <c r="AF279" i="3"/>
  <c r="AI280" i="3"/>
  <c r="AF283" i="3"/>
  <c r="AI284" i="3"/>
  <c r="AF287" i="3"/>
  <c r="AC263" i="3"/>
  <c r="AC267" i="3"/>
  <c r="AC271" i="3"/>
  <c r="AC275" i="3"/>
  <c r="AC279" i="3"/>
  <c r="AC283" i="3"/>
  <c r="AC287" i="3"/>
  <c r="AH110" i="3"/>
  <c r="AH118" i="3"/>
  <c r="AH99" i="3"/>
  <c r="AI99" i="3"/>
  <c r="AD108" i="3"/>
  <c r="F114" i="3"/>
  <c r="AC123" i="3"/>
  <c r="AH87" i="3"/>
  <c r="AH94" i="3"/>
  <c r="AD96" i="3"/>
  <c r="AE105" i="3"/>
  <c r="F106" i="3"/>
  <c r="AH106" i="3"/>
  <c r="AH109" i="3"/>
  <c r="AF110" i="3"/>
  <c r="AF111" i="3"/>
  <c r="AI112" i="3"/>
  <c r="AH112" i="3"/>
  <c r="F112" i="3"/>
  <c r="AG112" i="3"/>
  <c r="AC112" i="3"/>
  <c r="AH113" i="3"/>
  <c r="AF114" i="3"/>
  <c r="AF115" i="3"/>
  <c r="AI116" i="3"/>
  <c r="AC116" i="3"/>
  <c r="AH116" i="3"/>
  <c r="F116" i="3"/>
  <c r="AG116" i="3"/>
  <c r="AH117" i="3"/>
  <c r="AF118" i="3"/>
  <c r="AF119" i="3"/>
  <c r="AI120" i="3"/>
  <c r="AH122" i="3"/>
  <c r="F126" i="3"/>
  <c r="AG126" i="3"/>
  <c r="AF127" i="3"/>
  <c r="F130" i="3"/>
  <c r="AF130" i="3"/>
  <c r="AI95" i="3"/>
  <c r="AH114" i="3"/>
  <c r="F122" i="3"/>
  <c r="AG122" i="3"/>
  <c r="F110" i="3"/>
  <c r="F118" i="3"/>
  <c r="AH137" i="3"/>
  <c r="F137" i="3"/>
  <c r="AI137" i="3"/>
  <c r="AG137" i="3"/>
  <c r="AD100" i="3"/>
  <c r="AG110" i="3"/>
  <c r="AH111" i="3"/>
  <c r="F111" i="3"/>
  <c r="AC111" i="3"/>
  <c r="AG114" i="3"/>
  <c r="AH115" i="3"/>
  <c r="F115" i="3"/>
  <c r="AC115" i="3"/>
  <c r="AG118" i="3"/>
  <c r="AC119" i="3"/>
  <c r="AI122" i="3"/>
  <c r="AD122" i="3"/>
  <c r="AE92" i="3"/>
  <c r="AD99" i="3"/>
  <c r="AH103" i="3"/>
  <c r="AF104" i="3"/>
  <c r="AF113" i="3"/>
  <c r="AF117" i="3"/>
  <c r="AG120" i="3"/>
  <c r="AF122" i="3"/>
  <c r="AH124" i="3"/>
  <c r="F124" i="3"/>
  <c r="AF126" i="3"/>
  <c r="AH128" i="3"/>
  <c r="F128" i="3"/>
  <c r="AG136" i="3"/>
  <c r="AC136" i="3"/>
  <c r="AI136" i="3"/>
  <c r="AH136" i="3"/>
  <c r="F136" i="3"/>
  <c r="AC143" i="3"/>
  <c r="AG144" i="3"/>
  <c r="AC144" i="3"/>
  <c r="AI144" i="3"/>
  <c r="AH144" i="3"/>
  <c r="F144" i="3"/>
  <c r="AF81" i="3"/>
  <c r="AD87" i="3"/>
  <c r="AE87" i="3"/>
  <c r="AH88" i="3"/>
  <c r="AF92" i="3"/>
  <c r="AE96" i="3"/>
  <c r="AG97" i="3"/>
  <c r="AH100" i="3"/>
  <c r="F103" i="3"/>
  <c r="AD103" i="3"/>
  <c r="AE103" i="3"/>
  <c r="AI103" i="3"/>
  <c r="AC105" i="3"/>
  <c r="AD106" i="3"/>
  <c r="AH107" i="3"/>
  <c r="AF108" i="3"/>
  <c r="AC109" i="3"/>
  <c r="AG109" i="3"/>
  <c r="AI111" i="3"/>
  <c r="AC113" i="3"/>
  <c r="AG113" i="3"/>
  <c r="AI115" i="3"/>
  <c r="AC117" i="3"/>
  <c r="AG117" i="3"/>
  <c r="AD120" i="3"/>
  <c r="AC120" i="3"/>
  <c r="AC122" i="3"/>
  <c r="F123" i="3"/>
  <c r="AD124" i="3"/>
  <c r="AC124" i="3"/>
  <c r="AI124" i="3"/>
  <c r="AC126" i="3"/>
  <c r="F127" i="3"/>
  <c r="AD128" i="3"/>
  <c r="AC128" i="3"/>
  <c r="AI128" i="3"/>
  <c r="AF129" i="3"/>
  <c r="AH130" i="3"/>
  <c r="AH131" i="3"/>
  <c r="F131" i="3"/>
  <c r="AF131" i="3"/>
  <c r="AH133" i="3"/>
  <c r="F133" i="3"/>
  <c r="AI133" i="3"/>
  <c r="AD133" i="3"/>
  <c r="AC133" i="3"/>
  <c r="AG135" i="3"/>
  <c r="AH139" i="3"/>
  <c r="AH141" i="3"/>
  <c r="F141" i="3"/>
  <c r="AI141" i="3"/>
  <c r="AD141" i="3"/>
  <c r="AC141" i="3"/>
  <c r="AG143" i="3"/>
  <c r="AI146" i="3"/>
  <c r="AG146" i="3"/>
  <c r="AC146" i="3"/>
  <c r="AF146" i="3"/>
  <c r="AC147" i="3"/>
  <c r="AI150" i="3"/>
  <c r="AG150" i="3"/>
  <c r="AC150" i="3"/>
  <c r="AF150" i="3"/>
  <c r="AC151" i="3"/>
  <c r="AE152" i="3"/>
  <c r="AI154" i="3"/>
  <c r="AG154" i="3"/>
  <c r="AC154" i="3"/>
  <c r="AF154" i="3"/>
  <c r="F155" i="3"/>
  <c r="AG155" i="3"/>
  <c r="AC155" i="3"/>
  <c r="AE156" i="3"/>
  <c r="AG93" i="3"/>
  <c r="AH96" i="3"/>
  <c r="F99" i="3"/>
  <c r="AE99" i="3"/>
  <c r="AC101" i="3"/>
  <c r="AD102" i="3"/>
  <c r="AE108" i="3"/>
  <c r="AF109" i="3"/>
  <c r="AH120" i="3"/>
  <c r="F120" i="3"/>
  <c r="AG124" i="3"/>
  <c r="AG128" i="3"/>
  <c r="AC135" i="3"/>
  <c r="AI138" i="3"/>
  <c r="AG138" i="3"/>
  <c r="AC138" i="3"/>
  <c r="AH73" i="3"/>
  <c r="AD73" i="3"/>
  <c r="AE73" i="3"/>
  <c r="AI74" i="3"/>
  <c r="AI75" i="3"/>
  <c r="AE75" i="3"/>
  <c r="AI76" i="3"/>
  <c r="AD76" i="3"/>
  <c r="AE76" i="3"/>
  <c r="F77" i="3"/>
  <c r="AD77" i="3"/>
  <c r="AE77" i="3"/>
  <c r="AI78" i="3"/>
  <c r="AI79" i="3"/>
  <c r="AE88" i="3"/>
  <c r="AG89" i="3"/>
  <c r="AE89" i="3"/>
  <c r="AH91" i="3"/>
  <c r="AC93" i="3"/>
  <c r="AD94" i="3"/>
  <c r="AH95" i="3"/>
  <c r="AF96" i="3"/>
  <c r="AE100" i="3"/>
  <c r="AG101" i="3"/>
  <c r="AH104" i="3"/>
  <c r="F107" i="3"/>
  <c r="AD107" i="3"/>
  <c r="AE107" i="3"/>
  <c r="AI107" i="3"/>
  <c r="F109" i="3"/>
  <c r="AC110" i="3"/>
  <c r="F113" i="3"/>
  <c r="AC114" i="3"/>
  <c r="F117" i="3"/>
  <c r="AC118" i="3"/>
  <c r="AI119" i="3"/>
  <c r="AG119" i="3"/>
  <c r="AG121" i="3"/>
  <c r="AC121" i="3"/>
  <c r="AH121" i="3"/>
  <c r="AI123" i="3"/>
  <c r="AG123" i="3"/>
  <c r="AG125" i="3"/>
  <c r="AC125" i="3"/>
  <c r="AH125" i="3"/>
  <c r="AI127" i="3"/>
  <c r="AG127" i="3"/>
  <c r="AI129" i="3"/>
  <c r="F129" i="3"/>
  <c r="AD129" i="3"/>
  <c r="AC129" i="3"/>
  <c r="AE130" i="3"/>
  <c r="AD131" i="3"/>
  <c r="AE131" i="3"/>
  <c r="AG132" i="3"/>
  <c r="AC132" i="3"/>
  <c r="AI132" i="3"/>
  <c r="AH132" i="3"/>
  <c r="F132" i="3"/>
  <c r="AI134" i="3"/>
  <c r="AG134" i="3"/>
  <c r="AC134" i="3"/>
  <c r="AE136" i="3"/>
  <c r="AF136" i="3"/>
  <c r="AD138" i="3"/>
  <c r="AH138" i="3"/>
  <c r="AD139" i="3"/>
  <c r="AE139" i="3"/>
  <c r="AG140" i="3"/>
  <c r="AC140" i="3"/>
  <c r="AI140" i="3"/>
  <c r="AH140" i="3"/>
  <c r="F140" i="3"/>
  <c r="AI142" i="3"/>
  <c r="AG142" i="3"/>
  <c r="AC142" i="3"/>
  <c r="AF144" i="3"/>
  <c r="AI145" i="3"/>
  <c r="AH146" i="3"/>
  <c r="AI147" i="3"/>
  <c r="AI149" i="3"/>
  <c r="AH150" i="3"/>
  <c r="AC153" i="3"/>
  <c r="AI130" i="3"/>
  <c r="AG130" i="3"/>
  <c r="AF133" i="3"/>
  <c r="AE134" i="3"/>
  <c r="AF137" i="3"/>
  <c r="AE138" i="3"/>
  <c r="AF141" i="3"/>
  <c r="AE142" i="3"/>
  <c r="AF145" i="3"/>
  <c r="AE146" i="3"/>
  <c r="F148" i="3"/>
  <c r="AF149" i="3"/>
  <c r="AE150" i="3"/>
  <c r="F152" i="3"/>
  <c r="AF153" i="3"/>
  <c r="AI153" i="3"/>
  <c r="F156" i="3"/>
  <c r="AH145" i="3"/>
  <c r="F145" i="3"/>
  <c r="AD145" i="3"/>
  <c r="AC145" i="3"/>
  <c r="AG148" i="3"/>
  <c r="AC148" i="3"/>
  <c r="AI148" i="3"/>
  <c r="F149" i="3"/>
  <c r="AD149" i="3"/>
  <c r="AC149" i="3"/>
  <c r="AG152" i="3"/>
  <c r="AC152" i="3"/>
  <c r="AI152" i="3"/>
  <c r="AD153" i="3"/>
  <c r="AE154" i="3"/>
  <c r="AG156" i="3"/>
  <c r="AC156" i="3"/>
  <c r="AI156" i="3"/>
  <c r="AF135" i="3"/>
  <c r="AF139" i="3"/>
  <c r="AF143" i="3"/>
  <c r="AF147" i="3"/>
  <c r="AH149" i="3"/>
  <c r="AF151" i="3"/>
  <c r="F153" i="3"/>
  <c r="AH153" i="3"/>
  <c r="AF155" i="3"/>
  <c r="F135" i="3"/>
  <c r="F139" i="3"/>
  <c r="F143" i="3"/>
  <c r="F147" i="3"/>
  <c r="F151" i="3"/>
  <c r="AI86" i="3"/>
  <c r="AG86" i="3"/>
  <c r="AC86" i="3"/>
  <c r="AF86" i="3"/>
  <c r="F87" i="3"/>
  <c r="AG87" i="3"/>
  <c r="AC87" i="3"/>
  <c r="AI90" i="3"/>
  <c r="AG90" i="3"/>
  <c r="AC90" i="3"/>
  <c r="AF90" i="3"/>
  <c r="F91" i="3"/>
  <c r="AG91" i="3"/>
  <c r="AC91" i="3"/>
  <c r="AI91" i="3"/>
  <c r="AC85" i="3"/>
  <c r="AH86" i="3"/>
  <c r="AI87" i="3"/>
  <c r="AC89" i="3"/>
  <c r="AH90" i="3"/>
  <c r="AF73" i="3"/>
  <c r="AF77" i="3"/>
  <c r="AD79" i="3"/>
  <c r="AD86" i="3"/>
  <c r="AD90" i="3"/>
  <c r="AI94" i="3"/>
  <c r="AG94" i="3"/>
  <c r="AC94" i="3"/>
  <c r="AC95" i="3"/>
  <c r="AI98" i="3"/>
  <c r="AG98" i="3"/>
  <c r="AC98" i="3"/>
  <c r="AC99" i="3"/>
  <c r="AI102" i="3"/>
  <c r="AG102" i="3"/>
  <c r="AC102" i="3"/>
  <c r="AC103" i="3"/>
  <c r="AI106" i="3"/>
  <c r="AG106" i="3"/>
  <c r="AC106" i="3"/>
  <c r="AC107" i="3"/>
  <c r="AD74" i="3"/>
  <c r="AE74" i="3"/>
  <c r="AH75" i="3"/>
  <c r="AD78" i="3"/>
  <c r="AE78" i="3"/>
  <c r="AH79" i="3"/>
  <c r="AD82" i="3"/>
  <c r="AE82" i="3"/>
  <c r="AH83" i="3"/>
  <c r="AF85" i="3"/>
  <c r="AI85" i="3"/>
  <c r="AE86" i="3"/>
  <c r="F88" i="3"/>
  <c r="AF89" i="3"/>
  <c r="AI89" i="3"/>
  <c r="AE90" i="3"/>
  <c r="F92" i="3"/>
  <c r="AF93" i="3"/>
  <c r="AI93" i="3"/>
  <c r="AE94" i="3"/>
  <c r="F96" i="3"/>
  <c r="AF97" i="3"/>
  <c r="AI97" i="3"/>
  <c r="AE98" i="3"/>
  <c r="F100" i="3"/>
  <c r="AF101" i="3"/>
  <c r="AI101" i="3"/>
  <c r="AE102" i="3"/>
  <c r="F104" i="3"/>
  <c r="AF105" i="3"/>
  <c r="AI105" i="3"/>
  <c r="AE106" i="3"/>
  <c r="F108" i="3"/>
  <c r="AD75" i="3"/>
  <c r="AG76" i="3"/>
  <c r="AD85" i="3"/>
  <c r="AG88" i="3"/>
  <c r="AC88" i="3"/>
  <c r="AI88" i="3"/>
  <c r="AD89" i="3"/>
  <c r="AG92" i="3"/>
  <c r="AC92" i="3"/>
  <c r="AI92" i="3"/>
  <c r="AD93" i="3"/>
  <c r="AF94" i="3"/>
  <c r="AG95" i="3"/>
  <c r="AG96" i="3"/>
  <c r="AC96" i="3"/>
  <c r="AI96" i="3"/>
  <c r="AD97" i="3"/>
  <c r="AF98" i="3"/>
  <c r="AG99" i="3"/>
  <c r="AG100" i="3"/>
  <c r="AC100" i="3"/>
  <c r="AI100" i="3"/>
  <c r="AD101" i="3"/>
  <c r="AF102" i="3"/>
  <c r="AG103" i="3"/>
  <c r="AG104" i="3"/>
  <c r="AC104" i="3"/>
  <c r="AI104" i="3"/>
  <c r="AD105" i="3"/>
  <c r="AF106" i="3"/>
  <c r="AG107" i="3"/>
  <c r="AG108" i="3"/>
  <c r="AC108" i="3"/>
  <c r="AI108" i="3"/>
  <c r="AE79" i="3"/>
  <c r="F80" i="3"/>
  <c r="AD80" i="3"/>
  <c r="AE80" i="3"/>
  <c r="AG81" i="3"/>
  <c r="AD81" i="3"/>
  <c r="AE81" i="3"/>
  <c r="AI82" i="3"/>
  <c r="AI83" i="3"/>
  <c r="AE83" i="3"/>
  <c r="AI84" i="3"/>
  <c r="AD84" i="3"/>
  <c r="AE84" i="3"/>
  <c r="F85" i="3"/>
  <c r="AH85" i="3"/>
  <c r="AF87" i="3"/>
  <c r="F89" i="3"/>
  <c r="AH89" i="3"/>
  <c r="AF91" i="3"/>
  <c r="F93" i="3"/>
  <c r="AH93" i="3"/>
  <c r="AF95" i="3"/>
  <c r="F97" i="3"/>
  <c r="AH97" i="3"/>
  <c r="AF99" i="3"/>
  <c r="F101" i="3"/>
  <c r="AH101" i="3"/>
  <c r="AF103" i="3"/>
  <c r="F105" i="3"/>
  <c r="AH105" i="3"/>
  <c r="AF107" i="3"/>
  <c r="AG80" i="3"/>
  <c r="AD83" i="3"/>
  <c r="AG84" i="3"/>
  <c r="AC73" i="3"/>
  <c r="AF74" i="3"/>
  <c r="F76" i="3"/>
  <c r="AH76" i="3"/>
  <c r="AF78" i="3"/>
  <c r="AH80" i="3"/>
  <c r="AH84" i="3"/>
  <c r="F73" i="3"/>
  <c r="AH77" i="3"/>
  <c r="AG78" i="3"/>
  <c r="AF79" i="3"/>
  <c r="AI80" i="3"/>
  <c r="F81" i="3"/>
  <c r="AH81" i="3"/>
  <c r="AF83" i="3"/>
  <c r="AI73" i="3"/>
  <c r="F74" i="3"/>
  <c r="AH74" i="3"/>
  <c r="AC75" i="3"/>
  <c r="AG75" i="3"/>
  <c r="AF76" i="3"/>
  <c r="AI77" i="3"/>
  <c r="F78" i="3"/>
  <c r="AH78" i="3"/>
  <c r="AC79" i="3"/>
  <c r="AG79" i="3"/>
  <c r="AF80" i="3"/>
  <c r="AI81" i="3"/>
  <c r="F82" i="3"/>
  <c r="AH82" i="3"/>
  <c r="AC83" i="3"/>
  <c r="AG83" i="3"/>
  <c r="AF84" i="3"/>
  <c r="AG73" i="3"/>
  <c r="AC77" i="3"/>
  <c r="AG77" i="3"/>
  <c r="AC81" i="3"/>
  <c r="AF82" i="3"/>
  <c r="F84" i="3"/>
  <c r="AC74" i="3"/>
  <c r="AG74" i="3"/>
  <c r="AF75" i="3"/>
  <c r="AC78" i="3"/>
  <c r="AC82" i="3"/>
  <c r="AG82" i="3"/>
  <c r="F75" i="3"/>
  <c r="AC76" i="3"/>
  <c r="F79" i="3"/>
  <c r="AC80" i="3"/>
  <c r="F83" i="3"/>
  <c r="AC8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AB252" i="3"/>
  <c r="AA252" i="3"/>
  <c r="Z252" i="3"/>
  <c r="Y252" i="3"/>
  <c r="X252" i="3"/>
  <c r="W252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H252" i="3"/>
  <c r="AB251" i="3"/>
  <c r="AA251" i="3"/>
  <c r="Z251" i="3"/>
  <c r="Y251" i="3"/>
  <c r="X251" i="3"/>
  <c r="W251" i="3"/>
  <c r="V251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H251" i="3"/>
  <c r="AB250" i="3"/>
  <c r="AA250" i="3"/>
  <c r="Z250" i="3"/>
  <c r="Y250" i="3"/>
  <c r="X250" i="3"/>
  <c r="W250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H250" i="3"/>
  <c r="AB249" i="3"/>
  <c r="AA249" i="3"/>
  <c r="Z249" i="3"/>
  <c r="Y249" i="3"/>
  <c r="X249" i="3"/>
  <c r="W249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H249" i="3"/>
  <c r="AB248" i="3"/>
  <c r="AA248" i="3"/>
  <c r="Z248" i="3"/>
  <c r="Y248" i="3"/>
  <c r="X248" i="3"/>
  <c r="W248" i="3"/>
  <c r="V248" i="3"/>
  <c r="U248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H248" i="3"/>
  <c r="AB247" i="3"/>
  <c r="AA247" i="3"/>
  <c r="Z247" i="3"/>
  <c r="Y247" i="3"/>
  <c r="X247" i="3"/>
  <c r="W247" i="3"/>
  <c r="V247" i="3"/>
  <c r="U247" i="3"/>
  <c r="T247" i="3"/>
  <c r="S247" i="3"/>
  <c r="R247" i="3"/>
  <c r="Q247" i="3"/>
  <c r="P247" i="3"/>
  <c r="O247" i="3"/>
  <c r="N247" i="3"/>
  <c r="M247" i="3"/>
  <c r="L247" i="3"/>
  <c r="K247" i="3"/>
  <c r="J247" i="3"/>
  <c r="I247" i="3"/>
  <c r="H247" i="3"/>
  <c r="AB246" i="3"/>
  <c r="AA246" i="3"/>
  <c r="Z246" i="3"/>
  <c r="Y246" i="3"/>
  <c r="X246" i="3"/>
  <c r="W246" i="3"/>
  <c r="V246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H246" i="3"/>
  <c r="AB245" i="3"/>
  <c r="AA245" i="3"/>
  <c r="Z245" i="3"/>
  <c r="Y245" i="3"/>
  <c r="X245" i="3"/>
  <c r="W245" i="3"/>
  <c r="V245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H245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AB241" i="3"/>
  <c r="AA241" i="3"/>
  <c r="Z241" i="3"/>
  <c r="Y241" i="3"/>
  <c r="X241" i="3"/>
  <c r="W241" i="3"/>
  <c r="V241" i="3"/>
  <c r="U241" i="3"/>
  <c r="T241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AB239" i="3"/>
  <c r="AA239" i="3"/>
  <c r="Z239" i="3"/>
  <c r="Y239" i="3"/>
  <c r="X239" i="3"/>
  <c r="W239" i="3"/>
  <c r="V239" i="3"/>
  <c r="U239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H239" i="3"/>
  <c r="AB238" i="3"/>
  <c r="AA238" i="3"/>
  <c r="Z238" i="3"/>
  <c r="Y238" i="3"/>
  <c r="X238" i="3"/>
  <c r="W238" i="3"/>
  <c r="V238" i="3"/>
  <c r="U238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H238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H237" i="3"/>
  <c r="AB236" i="3"/>
  <c r="AA236" i="3"/>
  <c r="Z236" i="3"/>
  <c r="Y236" i="3"/>
  <c r="X236" i="3"/>
  <c r="W236" i="3"/>
  <c r="V236" i="3"/>
  <c r="U236" i="3"/>
  <c r="T236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AB235" i="3"/>
  <c r="AA235" i="3"/>
  <c r="Z235" i="3"/>
  <c r="Y235" i="3"/>
  <c r="X235" i="3"/>
  <c r="W235" i="3"/>
  <c r="V235" i="3"/>
  <c r="U235" i="3"/>
  <c r="T235" i="3"/>
  <c r="S235" i="3"/>
  <c r="R235" i="3"/>
  <c r="Q235" i="3"/>
  <c r="P235" i="3"/>
  <c r="O235" i="3"/>
  <c r="N235" i="3"/>
  <c r="M235" i="3"/>
  <c r="L235" i="3"/>
  <c r="K235" i="3"/>
  <c r="J235" i="3"/>
  <c r="I235" i="3"/>
  <c r="H235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AB228" i="3"/>
  <c r="AA228" i="3"/>
  <c r="Z228" i="3"/>
  <c r="Y228" i="3"/>
  <c r="X228" i="3"/>
  <c r="W228" i="3"/>
  <c r="V228" i="3"/>
  <c r="U228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AB227" i="3"/>
  <c r="AA227" i="3"/>
  <c r="Z227" i="3"/>
  <c r="Y227" i="3"/>
  <c r="X227" i="3"/>
  <c r="W227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H227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AB223" i="3"/>
  <c r="AA223" i="3"/>
  <c r="Z223" i="3"/>
  <c r="Y223" i="3"/>
  <c r="X223" i="3"/>
  <c r="W223" i="3"/>
  <c r="V223" i="3"/>
  <c r="U223" i="3"/>
  <c r="T223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AB220" i="3"/>
  <c r="AA220" i="3"/>
  <c r="Z220" i="3"/>
  <c r="Y220" i="3"/>
  <c r="X220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AJ93" i="3" l="1"/>
  <c r="AJ280" i="3"/>
  <c r="G280" i="3" s="1"/>
  <c r="AJ332" i="3"/>
  <c r="G332" i="3" s="1"/>
  <c r="AJ343" i="3"/>
  <c r="AK343" i="3" s="1"/>
  <c r="B343" i="3" s="1"/>
  <c r="AJ290" i="3"/>
  <c r="G290" i="3" s="1"/>
  <c r="AJ349" i="3"/>
  <c r="AK349" i="3" s="1"/>
  <c r="B349" i="3" s="1"/>
  <c r="AJ268" i="3"/>
  <c r="AK268" i="3" s="1"/>
  <c r="B268" i="3" s="1"/>
  <c r="AJ308" i="3"/>
  <c r="G308" i="3" s="1"/>
  <c r="AJ299" i="3"/>
  <c r="AK299" i="3" s="1"/>
  <c r="B299" i="3" s="1"/>
  <c r="AJ272" i="3"/>
  <c r="G272" i="3" s="1"/>
  <c r="AJ265" i="3"/>
  <c r="AK265" i="3" s="1"/>
  <c r="B265" i="3" s="1"/>
  <c r="AJ274" i="3"/>
  <c r="G274" i="3" s="1"/>
  <c r="AJ344" i="3"/>
  <c r="AK344" i="3" s="1"/>
  <c r="B344" i="3" s="1"/>
  <c r="AJ336" i="3"/>
  <c r="G336" i="3" s="1"/>
  <c r="AJ156" i="3"/>
  <c r="AK156" i="3" s="1"/>
  <c r="B156" i="3" s="1"/>
  <c r="AJ114" i="3"/>
  <c r="AK114" i="3" s="1"/>
  <c r="B114" i="3" s="1"/>
  <c r="AJ124" i="3"/>
  <c r="AK124" i="3" s="1"/>
  <c r="B124" i="3" s="1"/>
  <c r="AJ287" i="3"/>
  <c r="G287" i="3" s="1"/>
  <c r="AJ276" i="3"/>
  <c r="AK276" i="3" s="1"/>
  <c r="B276" i="3" s="1"/>
  <c r="AJ335" i="3"/>
  <c r="AK335" i="3" s="1"/>
  <c r="B335" i="3" s="1"/>
  <c r="AJ310" i="3"/>
  <c r="G310" i="3" s="1"/>
  <c r="AJ297" i="3"/>
  <c r="AK297" i="3" s="1"/>
  <c r="B297" i="3" s="1"/>
  <c r="AJ322" i="3"/>
  <c r="G322" i="3" s="1"/>
  <c r="AJ155" i="3"/>
  <c r="AK155" i="3" s="1"/>
  <c r="B155" i="3" s="1"/>
  <c r="AJ284" i="3"/>
  <c r="G284" i="3" s="1"/>
  <c r="AJ347" i="3"/>
  <c r="G347" i="3" s="1"/>
  <c r="AJ302" i="3"/>
  <c r="AK302" i="3" s="1"/>
  <c r="B302" i="3" s="1"/>
  <c r="AJ334" i="3"/>
  <c r="G334" i="3" s="1"/>
  <c r="AJ307" i="3"/>
  <c r="AK307" i="3" s="1"/>
  <c r="B307" i="3" s="1"/>
  <c r="AJ303" i="3"/>
  <c r="AK303" i="3" s="1"/>
  <c r="B303" i="3" s="1"/>
  <c r="AJ323" i="3"/>
  <c r="G323" i="3" s="1"/>
  <c r="AJ132" i="3"/>
  <c r="AK132" i="3" s="1"/>
  <c r="B132" i="3" s="1"/>
  <c r="AJ282" i="3"/>
  <c r="G282" i="3" s="1"/>
  <c r="AJ266" i="3"/>
  <c r="G266" i="3" s="1"/>
  <c r="AJ255" i="3"/>
  <c r="AK255" i="3" s="1"/>
  <c r="B255" i="3" s="1"/>
  <c r="AJ328" i="3"/>
  <c r="G328" i="3" s="1"/>
  <c r="AJ331" i="3"/>
  <c r="G331" i="3" s="1"/>
  <c r="AJ345" i="3"/>
  <c r="G345" i="3" s="1"/>
  <c r="AJ319" i="3"/>
  <c r="G319" i="3" s="1"/>
  <c r="AJ306" i="3"/>
  <c r="G306" i="3" s="1"/>
  <c r="AJ313" i="3"/>
  <c r="G313" i="3" s="1"/>
  <c r="AJ293" i="3"/>
  <c r="AK293" i="3" s="1"/>
  <c r="B293" i="3" s="1"/>
  <c r="AJ296" i="3"/>
  <c r="AK296" i="3" s="1"/>
  <c r="B296" i="3" s="1"/>
  <c r="AJ295" i="3"/>
  <c r="G295" i="3" s="1"/>
  <c r="AJ264" i="3"/>
  <c r="AK264" i="3" s="1"/>
  <c r="B264" i="3" s="1"/>
  <c r="AJ324" i="3"/>
  <c r="G324" i="3" s="1"/>
  <c r="AJ92" i="3"/>
  <c r="G92" i="3" s="1"/>
  <c r="AJ121" i="3"/>
  <c r="AK121" i="3" s="1"/>
  <c r="B121" i="3" s="1"/>
  <c r="AJ151" i="3"/>
  <c r="AK151" i="3" s="1"/>
  <c r="B151" i="3" s="1"/>
  <c r="AJ113" i="3"/>
  <c r="G113" i="3" s="1"/>
  <c r="AJ115" i="3"/>
  <c r="G115" i="3" s="1"/>
  <c r="AJ285" i="3"/>
  <c r="AK285" i="3" s="1"/>
  <c r="B285" i="3" s="1"/>
  <c r="AJ273" i="3"/>
  <c r="G273" i="3" s="1"/>
  <c r="AJ270" i="3"/>
  <c r="G270" i="3" s="1"/>
  <c r="AJ259" i="3"/>
  <c r="AK259" i="3" s="1"/>
  <c r="B259" i="3" s="1"/>
  <c r="AJ348" i="3"/>
  <c r="G348" i="3" s="1"/>
  <c r="AJ340" i="3"/>
  <c r="G340" i="3" s="1"/>
  <c r="AJ339" i="3"/>
  <c r="AK339" i="3" s="1"/>
  <c r="B339" i="3" s="1"/>
  <c r="AJ325" i="3"/>
  <c r="AK325" i="3" s="1"/>
  <c r="B325" i="3" s="1"/>
  <c r="AJ301" i="3"/>
  <c r="G301" i="3" s="1"/>
  <c r="AJ291" i="3"/>
  <c r="AK291" i="3" s="1"/>
  <c r="B291" i="3" s="1"/>
  <c r="AJ289" i="3"/>
  <c r="G289" i="3" s="1"/>
  <c r="AJ300" i="3"/>
  <c r="AK300" i="3" s="1"/>
  <c r="B300" i="3" s="1"/>
  <c r="AJ292" i="3"/>
  <c r="AK292" i="3" s="1"/>
  <c r="B292" i="3" s="1"/>
  <c r="AJ341" i="3"/>
  <c r="G341" i="3" s="1"/>
  <c r="AJ352" i="3"/>
  <c r="G352" i="3" s="1"/>
  <c r="AJ148" i="3"/>
  <c r="G148" i="3" s="1"/>
  <c r="AJ275" i="3"/>
  <c r="AK275" i="3" s="1"/>
  <c r="B275" i="3" s="1"/>
  <c r="AJ281" i="3"/>
  <c r="AK281" i="3" s="1"/>
  <c r="B281" i="3" s="1"/>
  <c r="AJ261" i="3"/>
  <c r="AK261" i="3" s="1"/>
  <c r="B261" i="3" s="1"/>
  <c r="AJ353" i="3"/>
  <c r="AK353" i="3" s="1"/>
  <c r="B353" i="3" s="1"/>
  <c r="AJ318" i="3"/>
  <c r="G318" i="3" s="1"/>
  <c r="AJ327" i="3"/>
  <c r="AK327" i="3" s="1"/>
  <c r="B327" i="3" s="1"/>
  <c r="AJ314" i="3"/>
  <c r="AK314" i="3" s="1"/>
  <c r="B314" i="3" s="1"/>
  <c r="AJ298" i="3"/>
  <c r="AK298" i="3" s="1"/>
  <c r="B298" i="3" s="1"/>
  <c r="AJ294" i="3"/>
  <c r="G294" i="3" s="1"/>
  <c r="AJ315" i="3"/>
  <c r="AK315" i="3" s="1"/>
  <c r="B315" i="3" s="1"/>
  <c r="AJ312" i="3"/>
  <c r="G312" i="3" s="1"/>
  <c r="AJ304" i="3"/>
  <c r="AK304" i="3" s="1"/>
  <c r="B304" i="3" s="1"/>
  <c r="AJ288" i="3"/>
  <c r="G288" i="3" s="1"/>
  <c r="AJ79" i="3"/>
  <c r="AK79" i="3" s="1"/>
  <c r="B79" i="3" s="1"/>
  <c r="AJ97" i="3"/>
  <c r="G97" i="3" s="1"/>
  <c r="AJ326" i="3"/>
  <c r="AK326" i="3" s="1"/>
  <c r="B326" i="3" s="1"/>
  <c r="AJ320" i="3"/>
  <c r="AK320" i="3" s="1"/>
  <c r="B320" i="3" s="1"/>
  <c r="AJ321" i="3"/>
  <c r="AK321" i="3" s="1"/>
  <c r="B321" i="3" s="1"/>
  <c r="AJ139" i="3"/>
  <c r="AK139" i="3" s="1"/>
  <c r="B139" i="3" s="1"/>
  <c r="AJ118" i="3"/>
  <c r="G118" i="3" s="1"/>
  <c r="AJ110" i="3"/>
  <c r="AK110" i="3" s="1"/>
  <c r="B110" i="3" s="1"/>
  <c r="AJ126" i="3"/>
  <c r="G126" i="3" s="1"/>
  <c r="AJ123" i="3"/>
  <c r="AK123" i="3" s="1"/>
  <c r="B123" i="3" s="1"/>
  <c r="AJ283" i="3"/>
  <c r="G283" i="3" s="1"/>
  <c r="AJ267" i="3"/>
  <c r="G267" i="3" s="1"/>
  <c r="AJ277" i="3"/>
  <c r="G277" i="3" s="1"/>
  <c r="AJ269" i="3"/>
  <c r="AK269" i="3" s="1"/>
  <c r="B269" i="3" s="1"/>
  <c r="AJ278" i="3"/>
  <c r="G278" i="3" s="1"/>
  <c r="AJ262" i="3"/>
  <c r="AK262" i="3" s="1"/>
  <c r="B262" i="3" s="1"/>
  <c r="AJ351" i="3"/>
  <c r="G351" i="3" s="1"/>
  <c r="AJ337" i="3"/>
  <c r="AK337" i="3" s="1"/>
  <c r="B337" i="3" s="1"/>
  <c r="AJ333" i="3"/>
  <c r="G333" i="3" s="1"/>
  <c r="AJ329" i="3"/>
  <c r="G329" i="3" s="1"/>
  <c r="AJ338" i="3"/>
  <c r="AK338" i="3" s="1"/>
  <c r="B338" i="3" s="1"/>
  <c r="AJ316" i="3"/>
  <c r="G316" i="3" s="1"/>
  <c r="AJ98" i="3"/>
  <c r="G98" i="3" s="1"/>
  <c r="AJ94" i="3"/>
  <c r="G94" i="3" s="1"/>
  <c r="AJ135" i="3"/>
  <c r="AK135" i="3" s="1"/>
  <c r="B135" i="3" s="1"/>
  <c r="AJ150" i="3"/>
  <c r="G150" i="3" s="1"/>
  <c r="AJ133" i="3"/>
  <c r="AK133" i="3" s="1"/>
  <c r="B133" i="3" s="1"/>
  <c r="AJ120" i="3"/>
  <c r="AK120" i="3" s="1"/>
  <c r="B120" i="3" s="1"/>
  <c r="AJ112" i="3"/>
  <c r="G112" i="3" s="1"/>
  <c r="AJ257" i="3"/>
  <c r="AK257" i="3" s="1"/>
  <c r="B257" i="3" s="1"/>
  <c r="AJ350" i="3"/>
  <c r="AK350" i="3" s="1"/>
  <c r="B350" i="3" s="1"/>
  <c r="AJ346" i="3"/>
  <c r="G346" i="3" s="1"/>
  <c r="AJ342" i="3"/>
  <c r="G342" i="3" s="1"/>
  <c r="AK311" i="3"/>
  <c r="B311" i="3" s="1"/>
  <c r="G311" i="3"/>
  <c r="AJ330" i="3"/>
  <c r="AK330" i="3" s="1"/>
  <c r="B330" i="3" s="1"/>
  <c r="AJ309" i="3"/>
  <c r="G309" i="3" s="1"/>
  <c r="AJ305" i="3"/>
  <c r="G305" i="3" s="1"/>
  <c r="AJ317" i="3"/>
  <c r="AK317" i="3" s="1"/>
  <c r="B317" i="3" s="1"/>
  <c r="AJ137" i="3"/>
  <c r="G137" i="3" s="1"/>
  <c r="AJ81" i="3"/>
  <c r="AK81" i="3" s="1"/>
  <c r="B81" i="3" s="1"/>
  <c r="AJ73" i="3"/>
  <c r="G73" i="3" s="1"/>
  <c r="AJ108" i="3"/>
  <c r="AK108" i="3" s="1"/>
  <c r="B108" i="3" s="1"/>
  <c r="AJ105" i="3"/>
  <c r="G105" i="3" s="1"/>
  <c r="AJ100" i="3"/>
  <c r="G100" i="3" s="1"/>
  <c r="AJ88" i="3"/>
  <c r="AK88" i="3" s="1"/>
  <c r="B88" i="3" s="1"/>
  <c r="AJ152" i="3"/>
  <c r="AK152" i="3" s="1"/>
  <c r="B152" i="3" s="1"/>
  <c r="AJ130" i="3"/>
  <c r="G130" i="3" s="1"/>
  <c r="AJ125" i="3"/>
  <c r="G125" i="3" s="1"/>
  <c r="AJ109" i="3"/>
  <c r="AK109" i="3" s="1"/>
  <c r="B109" i="3" s="1"/>
  <c r="AJ144" i="3"/>
  <c r="G144" i="3" s="1"/>
  <c r="AJ119" i="3"/>
  <c r="G119" i="3" s="1"/>
  <c r="AJ111" i="3"/>
  <c r="G111" i="3" s="1"/>
  <c r="AJ116" i="3"/>
  <c r="AK116" i="3" s="1"/>
  <c r="B116" i="3" s="1"/>
  <c r="AJ279" i="3"/>
  <c r="AK279" i="3" s="1"/>
  <c r="B279" i="3" s="1"/>
  <c r="AJ263" i="3"/>
  <c r="AK263" i="3" s="1"/>
  <c r="B263" i="3" s="1"/>
  <c r="AJ286" i="3"/>
  <c r="G286" i="3" s="1"/>
  <c r="AJ258" i="3"/>
  <c r="AK258" i="3" s="1"/>
  <c r="B258" i="3" s="1"/>
  <c r="AJ256" i="3"/>
  <c r="AK256" i="3" s="1"/>
  <c r="B256" i="3" s="1"/>
  <c r="AJ77" i="3"/>
  <c r="G77" i="3" s="1"/>
  <c r="AJ104" i="3"/>
  <c r="G104" i="3" s="1"/>
  <c r="AJ107" i="3"/>
  <c r="G107" i="3" s="1"/>
  <c r="AJ95" i="3"/>
  <c r="AK95" i="3" s="1"/>
  <c r="B95" i="3" s="1"/>
  <c r="AJ91" i="3"/>
  <c r="G91" i="3" s="1"/>
  <c r="AJ149" i="3"/>
  <c r="AK149" i="3" s="1"/>
  <c r="B149" i="3" s="1"/>
  <c r="AJ140" i="3"/>
  <c r="AK140" i="3" s="1"/>
  <c r="B140" i="3" s="1"/>
  <c r="AJ134" i="3"/>
  <c r="G134" i="3" s="1"/>
  <c r="AJ131" i="3"/>
  <c r="AK131" i="3" s="1"/>
  <c r="B131" i="3" s="1"/>
  <c r="AJ147" i="3"/>
  <c r="G147" i="3" s="1"/>
  <c r="AJ128" i="3"/>
  <c r="G128" i="3" s="1"/>
  <c r="AJ122" i="3"/>
  <c r="G122" i="3" s="1"/>
  <c r="AJ117" i="3"/>
  <c r="AK117" i="3" s="1"/>
  <c r="B117" i="3" s="1"/>
  <c r="AJ143" i="3"/>
  <c r="G143" i="3" s="1"/>
  <c r="AJ136" i="3"/>
  <c r="G136" i="3" s="1"/>
  <c r="AJ271" i="3"/>
  <c r="G271" i="3" s="1"/>
  <c r="AJ260" i="3"/>
  <c r="AK260" i="3" s="1"/>
  <c r="B260" i="3" s="1"/>
  <c r="AJ127" i="3"/>
  <c r="G127" i="3" s="1"/>
  <c r="AJ87" i="3"/>
  <c r="AK87" i="3" s="1"/>
  <c r="B87" i="3" s="1"/>
  <c r="AJ76" i="3"/>
  <c r="AK76" i="3" s="1"/>
  <c r="B76" i="3" s="1"/>
  <c r="AJ78" i="3"/>
  <c r="AK78" i="3" s="1"/>
  <c r="B78" i="3" s="1"/>
  <c r="AJ83" i="3"/>
  <c r="AK83" i="3" s="1"/>
  <c r="B83" i="3" s="1"/>
  <c r="AJ101" i="3"/>
  <c r="G101" i="3" s="1"/>
  <c r="AJ96" i="3"/>
  <c r="AK96" i="3" s="1"/>
  <c r="B96" i="3" s="1"/>
  <c r="AJ103" i="3"/>
  <c r="G103" i="3" s="1"/>
  <c r="AJ99" i="3"/>
  <c r="G99" i="3" s="1"/>
  <c r="AJ90" i="3"/>
  <c r="G90" i="3" s="1"/>
  <c r="AJ145" i="3"/>
  <c r="AK145" i="3" s="1"/>
  <c r="B145" i="3" s="1"/>
  <c r="AJ142" i="3"/>
  <c r="G142" i="3" s="1"/>
  <c r="AJ138" i="3"/>
  <c r="AK138" i="3" s="1"/>
  <c r="B138" i="3" s="1"/>
  <c r="AJ146" i="3"/>
  <c r="G146" i="3" s="1"/>
  <c r="AJ141" i="3"/>
  <c r="AK141" i="3" s="1"/>
  <c r="B141" i="3" s="1"/>
  <c r="AJ106" i="3"/>
  <c r="AK106" i="3" s="1"/>
  <c r="B106" i="3" s="1"/>
  <c r="AJ102" i="3"/>
  <c r="G102" i="3" s="1"/>
  <c r="AJ153" i="3"/>
  <c r="AK153" i="3" s="1"/>
  <c r="B153" i="3" s="1"/>
  <c r="AJ129" i="3"/>
  <c r="AK129" i="3" s="1"/>
  <c r="B129" i="3" s="1"/>
  <c r="AJ154" i="3"/>
  <c r="G154" i="3" s="1"/>
  <c r="AJ82" i="3"/>
  <c r="AK82" i="3" s="1"/>
  <c r="B82" i="3" s="1"/>
  <c r="AJ74" i="3"/>
  <c r="AK74" i="3" s="1"/>
  <c r="B74" i="3" s="1"/>
  <c r="AJ85" i="3"/>
  <c r="G85" i="3" s="1"/>
  <c r="AJ80" i="3"/>
  <c r="G80" i="3" s="1"/>
  <c r="AK93" i="3"/>
  <c r="B93" i="3" s="1"/>
  <c r="G93" i="3"/>
  <c r="AJ84" i="3"/>
  <c r="G84" i="3" s="1"/>
  <c r="AJ75" i="3"/>
  <c r="G75" i="3" s="1"/>
  <c r="AJ89" i="3"/>
  <c r="AK89" i="3" s="1"/>
  <c r="B89" i="3" s="1"/>
  <c r="AJ86" i="3"/>
  <c r="G86" i="3" s="1"/>
  <c r="F252" i="3"/>
  <c r="AE254" i="3"/>
  <c r="AI240" i="3"/>
  <c r="AE243" i="3"/>
  <c r="F247" i="3"/>
  <c r="AE247" i="3"/>
  <c r="AE251" i="3"/>
  <c r="F235" i="3"/>
  <c r="AD235" i="3"/>
  <c r="AG236" i="3"/>
  <c r="AE239" i="3"/>
  <c r="AF250" i="3"/>
  <c r="AH232" i="3"/>
  <c r="AC244" i="3"/>
  <c r="AD251" i="3"/>
  <c r="AG252" i="3"/>
  <c r="AD222" i="3"/>
  <c r="AE222" i="3"/>
  <c r="AH223" i="3"/>
  <c r="AF230" i="3"/>
  <c r="AD230" i="3"/>
  <c r="AE230" i="3"/>
  <c r="AE234" i="3"/>
  <c r="F239" i="3"/>
  <c r="AI242" i="3"/>
  <c r="F248" i="3"/>
  <c r="AD248" i="3"/>
  <c r="AD232" i="3"/>
  <c r="F251" i="3"/>
  <c r="F231" i="3"/>
  <c r="AE231" i="3"/>
  <c r="AF234" i="3"/>
  <c r="AE235" i="3"/>
  <c r="F236" i="3"/>
  <c r="AE238" i="3"/>
  <c r="AE242" i="3"/>
  <c r="F243" i="3"/>
  <c r="AF246" i="3"/>
  <c r="AD246" i="3"/>
  <c r="AE246" i="3"/>
  <c r="AE250" i="3"/>
  <c r="AG244" i="3"/>
  <c r="AH248" i="3"/>
  <c r="AI231" i="3"/>
  <c r="F232" i="3"/>
  <c r="AI238" i="3"/>
  <c r="AC240" i="3"/>
  <c r="AG240" i="3"/>
  <c r="AH244" i="3"/>
  <c r="AD247" i="3"/>
  <c r="AI232" i="3"/>
  <c r="AD233" i="3"/>
  <c r="AI234" i="3"/>
  <c r="AC236" i="3"/>
  <c r="AD238" i="3"/>
  <c r="AD240" i="3"/>
  <c r="AH240" i="3"/>
  <c r="AF242" i="3"/>
  <c r="AD243" i="3"/>
  <c r="F244" i="3"/>
  <c r="AI248" i="3"/>
  <c r="AI250" i="3"/>
  <c r="AC252" i="3"/>
  <c r="AD254" i="3"/>
  <c r="AD231" i="3"/>
  <c r="AI236" i="3"/>
  <c r="AD242" i="3"/>
  <c r="AD244" i="3"/>
  <c r="AI252" i="3"/>
  <c r="AI254" i="3"/>
  <c r="AI224" i="3"/>
  <c r="AD224" i="3"/>
  <c r="AE224" i="3"/>
  <c r="AG225" i="3"/>
  <c r="AD225" i="3"/>
  <c r="AE225" i="3"/>
  <c r="AC229" i="3"/>
  <c r="AD229" i="3"/>
  <c r="AE229" i="3"/>
  <c r="AI230" i="3"/>
  <c r="AC232" i="3"/>
  <c r="AG232" i="3"/>
  <c r="AD234" i="3"/>
  <c r="AD236" i="3"/>
  <c r="AH236" i="3"/>
  <c r="AF238" i="3"/>
  <c r="AD239" i="3"/>
  <c r="F240" i="3"/>
  <c r="AI244" i="3"/>
  <c r="AI246" i="3"/>
  <c r="AC248" i="3"/>
  <c r="AG248" i="3"/>
  <c r="AD250" i="3"/>
  <c r="AD252" i="3"/>
  <c r="AH252" i="3"/>
  <c r="AF254" i="3"/>
  <c r="AG220" i="3"/>
  <c r="F224" i="3"/>
  <c r="AH231" i="3"/>
  <c r="AH229" i="3"/>
  <c r="F229" i="3"/>
  <c r="AI229" i="3"/>
  <c r="AG229" i="3"/>
  <c r="AF229" i="3"/>
  <c r="AH233" i="3"/>
  <c r="F233" i="3"/>
  <c r="AI233" i="3"/>
  <c r="AG233" i="3"/>
  <c r="AC233" i="3"/>
  <c r="AF233" i="3"/>
  <c r="AH235" i="3"/>
  <c r="AI235" i="3"/>
  <c r="AH237" i="3"/>
  <c r="F237" i="3"/>
  <c r="AI237" i="3"/>
  <c r="AG237" i="3"/>
  <c r="AC237" i="3"/>
  <c r="AF237" i="3"/>
  <c r="AH239" i="3"/>
  <c r="AI239" i="3"/>
  <c r="AH241" i="3"/>
  <c r="F241" i="3"/>
  <c r="AI241" i="3"/>
  <c r="AG241" i="3"/>
  <c r="AF241" i="3"/>
  <c r="AC241" i="3"/>
  <c r="AH243" i="3"/>
  <c r="AI243" i="3"/>
  <c r="AH245" i="3"/>
  <c r="F245" i="3"/>
  <c r="AI245" i="3"/>
  <c r="AG245" i="3"/>
  <c r="AF245" i="3"/>
  <c r="AC245" i="3"/>
  <c r="AI247" i="3"/>
  <c r="AH247" i="3"/>
  <c r="AH249" i="3"/>
  <c r="F249" i="3"/>
  <c r="AI249" i="3"/>
  <c r="AG249" i="3"/>
  <c r="AF249" i="3"/>
  <c r="AC249" i="3"/>
  <c r="AI251" i="3"/>
  <c r="AH251" i="3"/>
  <c r="AH253" i="3"/>
  <c r="F253" i="3"/>
  <c r="AI253" i="3"/>
  <c r="AG253" i="3"/>
  <c r="AF253" i="3"/>
  <c r="AC253" i="3"/>
  <c r="AE233" i="3"/>
  <c r="AE237" i="3"/>
  <c r="AD241" i="3"/>
  <c r="AE245" i="3"/>
  <c r="AD249" i="3"/>
  <c r="AD253" i="3"/>
  <c r="AE253" i="3"/>
  <c r="AF221" i="3"/>
  <c r="AD223" i="3"/>
  <c r="AG224" i="3"/>
  <c r="AD227" i="3"/>
  <c r="AG228" i="3"/>
  <c r="AF231" i="3"/>
  <c r="AE232" i="3"/>
  <c r="AF235" i="3"/>
  <c r="AE236" i="3"/>
  <c r="AF239" i="3"/>
  <c r="AE240" i="3"/>
  <c r="AF243" i="3"/>
  <c r="AE244" i="3"/>
  <c r="AF247" i="3"/>
  <c r="AE248" i="3"/>
  <c r="AF251" i="3"/>
  <c r="AE252" i="3"/>
  <c r="AD237" i="3"/>
  <c r="AE241" i="3"/>
  <c r="AD245" i="3"/>
  <c r="AE249" i="3"/>
  <c r="AH220" i="3"/>
  <c r="AD220" i="3"/>
  <c r="AE220" i="3"/>
  <c r="AH221" i="3"/>
  <c r="AD221" i="3"/>
  <c r="AE221" i="3"/>
  <c r="AI222" i="3"/>
  <c r="AI223" i="3"/>
  <c r="AE223" i="3"/>
  <c r="AF225" i="3"/>
  <c r="AG230" i="3"/>
  <c r="AC230" i="3"/>
  <c r="AH230" i="3"/>
  <c r="F230" i="3"/>
  <c r="AG234" i="3"/>
  <c r="AC234" i="3"/>
  <c r="AH234" i="3"/>
  <c r="F234" i="3"/>
  <c r="AG238" i="3"/>
  <c r="AC238" i="3"/>
  <c r="AH238" i="3"/>
  <c r="F238" i="3"/>
  <c r="AG242" i="3"/>
  <c r="AC242" i="3"/>
  <c r="AH242" i="3"/>
  <c r="F242" i="3"/>
  <c r="AG246" i="3"/>
  <c r="AC246" i="3"/>
  <c r="AH246" i="3"/>
  <c r="F246" i="3"/>
  <c r="AG250" i="3"/>
  <c r="AC250" i="3"/>
  <c r="AH250" i="3"/>
  <c r="F250" i="3"/>
  <c r="AG254" i="3"/>
  <c r="AC254" i="3"/>
  <c r="AH254" i="3"/>
  <c r="F254" i="3"/>
  <c r="AD226" i="3"/>
  <c r="AE226" i="3"/>
  <c r="AH227" i="3"/>
  <c r="AC231" i="3"/>
  <c r="AG231" i="3"/>
  <c r="AF232" i="3"/>
  <c r="AC235" i="3"/>
  <c r="AG235" i="3"/>
  <c r="AF236" i="3"/>
  <c r="AC239" i="3"/>
  <c r="AG239" i="3"/>
  <c r="AF240" i="3"/>
  <c r="AC243" i="3"/>
  <c r="AG243" i="3"/>
  <c r="AF244" i="3"/>
  <c r="AC247" i="3"/>
  <c r="AG247" i="3"/>
  <c r="AF248" i="3"/>
  <c r="AC251" i="3"/>
  <c r="AG251" i="3"/>
  <c r="AF252" i="3"/>
  <c r="AI226" i="3"/>
  <c r="AI227" i="3"/>
  <c r="AE227" i="3"/>
  <c r="AH228" i="3"/>
  <c r="AD228" i="3"/>
  <c r="AE228" i="3"/>
  <c r="F220" i="3"/>
  <c r="AH224" i="3"/>
  <c r="AC225" i="3"/>
  <c r="F228" i="3"/>
  <c r="AI220" i="3"/>
  <c r="F221" i="3"/>
  <c r="F225" i="3"/>
  <c r="AH225" i="3"/>
  <c r="AF227" i="3"/>
  <c r="AI228" i="3"/>
  <c r="AF220" i="3"/>
  <c r="AI221" i="3"/>
  <c r="F222" i="3"/>
  <c r="AH222" i="3"/>
  <c r="AC223" i="3"/>
  <c r="AG223" i="3"/>
  <c r="AF224" i="3"/>
  <c r="AI225" i="3"/>
  <c r="F226" i="3"/>
  <c r="AH226" i="3"/>
  <c r="AC227" i="3"/>
  <c r="AG227" i="3"/>
  <c r="AF228" i="3"/>
  <c r="AC221" i="3"/>
  <c r="AG221" i="3"/>
  <c r="AF222" i="3"/>
  <c r="AF226" i="3"/>
  <c r="AC222" i="3"/>
  <c r="AG222" i="3"/>
  <c r="AF223" i="3"/>
  <c r="AC226" i="3"/>
  <c r="AG226" i="3"/>
  <c r="AC220" i="3"/>
  <c r="F223" i="3"/>
  <c r="AC224" i="3"/>
  <c r="F227" i="3"/>
  <c r="AC228" i="3"/>
  <c r="C32" i="13"/>
  <c r="G268" i="3" l="1"/>
  <c r="G265" i="3"/>
  <c r="AK280" i="3"/>
  <c r="B280" i="3" s="1"/>
  <c r="AK312" i="3"/>
  <c r="B312" i="3" s="1"/>
  <c r="AK91" i="3"/>
  <c r="B91" i="3" s="1"/>
  <c r="AK122" i="3"/>
  <c r="B122" i="3" s="1"/>
  <c r="G297" i="3"/>
  <c r="AK272" i="3"/>
  <c r="B272" i="3" s="1"/>
  <c r="AK103" i="3"/>
  <c r="B103" i="3" s="1"/>
  <c r="AK287" i="3"/>
  <c r="B287" i="3" s="1"/>
  <c r="AK318" i="3"/>
  <c r="B318" i="3" s="1"/>
  <c r="G349" i="3"/>
  <c r="AK306" i="3"/>
  <c r="B306" i="3" s="1"/>
  <c r="AK336" i="3"/>
  <c r="B336" i="3" s="1"/>
  <c r="AK105" i="3"/>
  <c r="B105" i="3" s="1"/>
  <c r="G121" i="3"/>
  <c r="AK295" i="3"/>
  <c r="B295" i="3" s="1"/>
  <c r="AK340" i="3"/>
  <c r="B340" i="3" s="1"/>
  <c r="AK150" i="3"/>
  <c r="B150" i="3" s="1"/>
  <c r="AK112" i="3"/>
  <c r="B112" i="3" s="1"/>
  <c r="G132" i="3"/>
  <c r="AK273" i="3"/>
  <c r="B273" i="3" s="1"/>
  <c r="G307" i="3"/>
  <c r="AK277" i="3"/>
  <c r="B277" i="3" s="1"/>
  <c r="G325" i="3"/>
  <c r="AK332" i="3"/>
  <c r="B332" i="3" s="1"/>
  <c r="G149" i="3"/>
  <c r="AK347" i="3"/>
  <c r="B347" i="3" s="1"/>
  <c r="AK324" i="3"/>
  <c r="B324" i="3" s="1"/>
  <c r="G78" i="3"/>
  <c r="G281" i="3"/>
  <c r="G276" i="3"/>
  <c r="AK331" i="3"/>
  <c r="B331" i="3" s="1"/>
  <c r="G300" i="3"/>
  <c r="AK290" i="3"/>
  <c r="B290" i="3" s="1"/>
  <c r="AK98" i="3"/>
  <c r="B98" i="3" s="1"/>
  <c r="G151" i="3"/>
  <c r="G124" i="3"/>
  <c r="G304" i="3"/>
  <c r="AK308" i="3"/>
  <c r="B308" i="3" s="1"/>
  <c r="AK341" i="3"/>
  <c r="B341" i="3" s="1"/>
  <c r="AK310" i="3"/>
  <c r="B310" i="3" s="1"/>
  <c r="G335" i="3"/>
  <c r="AK334" i="3"/>
  <c r="B334" i="3" s="1"/>
  <c r="G339" i="3"/>
  <c r="AK284" i="3"/>
  <c r="B284" i="3" s="1"/>
  <c r="G255" i="3"/>
  <c r="AK345" i="3"/>
  <c r="B345" i="3" s="1"/>
  <c r="AK323" i="3"/>
  <c r="B323" i="3" s="1"/>
  <c r="AK97" i="3"/>
  <c r="B97" i="3" s="1"/>
  <c r="G88" i="3"/>
  <c r="AK127" i="3"/>
  <c r="B127" i="3" s="1"/>
  <c r="G114" i="3"/>
  <c r="G293" i="3"/>
  <c r="G353" i="3"/>
  <c r="G135" i="3"/>
  <c r="AK118" i="3"/>
  <c r="B118" i="3" s="1"/>
  <c r="G156" i="3"/>
  <c r="G343" i="3"/>
  <c r="AK322" i="3"/>
  <c r="B322" i="3" s="1"/>
  <c r="AK274" i="3"/>
  <c r="B274" i="3" s="1"/>
  <c r="AK73" i="3"/>
  <c r="B73" i="3" s="1"/>
  <c r="G95" i="3"/>
  <c r="G155" i="3"/>
  <c r="AK115" i="3"/>
  <c r="B115" i="3" s="1"/>
  <c r="AK111" i="3"/>
  <c r="B111" i="3" s="1"/>
  <c r="AK283" i="3"/>
  <c r="B283" i="3" s="1"/>
  <c r="G299" i="3"/>
  <c r="G344" i="3"/>
  <c r="AK282" i="3"/>
  <c r="B282" i="3" s="1"/>
  <c r="G257" i="3"/>
  <c r="G87" i="3"/>
  <c r="AK147" i="3"/>
  <c r="B147" i="3" s="1"/>
  <c r="AK126" i="3"/>
  <c r="B126" i="3" s="1"/>
  <c r="G269" i="3"/>
  <c r="G326" i="3"/>
  <c r="AK352" i="3"/>
  <c r="B352" i="3" s="1"/>
  <c r="AK266" i="3"/>
  <c r="B266" i="3" s="1"/>
  <c r="AK113" i="3"/>
  <c r="B113" i="3" s="1"/>
  <c r="G140" i="3"/>
  <c r="AK100" i="3"/>
  <c r="B100" i="3" s="1"/>
  <c r="G315" i="3"/>
  <c r="G298" i="3"/>
  <c r="AK351" i="3"/>
  <c r="B351" i="3" s="1"/>
  <c r="G338" i="3"/>
  <c r="AK328" i="3"/>
  <c r="B328" i="3" s="1"/>
  <c r="AK146" i="3"/>
  <c r="B146" i="3" s="1"/>
  <c r="G259" i="3"/>
  <c r="G262" i="3"/>
  <c r="G275" i="3"/>
  <c r="AK319" i="3"/>
  <c r="B319" i="3" s="1"/>
  <c r="G303" i="3"/>
  <c r="G320" i="3"/>
  <c r="G296" i="3"/>
  <c r="G81" i="3"/>
  <c r="AK92" i="3"/>
  <c r="B92" i="3" s="1"/>
  <c r="G109" i="3"/>
  <c r="G110" i="3"/>
  <c r="G120" i="3"/>
  <c r="G261" i="3"/>
  <c r="G116" i="3"/>
  <c r="G317" i="3"/>
  <c r="G292" i="3"/>
  <c r="AK329" i="3"/>
  <c r="B329" i="3" s="1"/>
  <c r="AK278" i="3"/>
  <c r="B278" i="3" s="1"/>
  <c r="G264" i="3"/>
  <c r="AK267" i="3"/>
  <c r="B267" i="3" s="1"/>
  <c r="G321" i="3"/>
  <c r="AK294" i="3"/>
  <c r="B294" i="3" s="1"/>
  <c r="AK313" i="3"/>
  <c r="B313" i="3" s="1"/>
  <c r="G302" i="3"/>
  <c r="G79" i="3"/>
  <c r="G106" i="3"/>
  <c r="G123" i="3"/>
  <c r="AK130" i="3"/>
  <c r="B130" i="3" s="1"/>
  <c r="AK119" i="3"/>
  <c r="B119" i="3" s="1"/>
  <c r="AK148" i="3"/>
  <c r="B148" i="3" s="1"/>
  <c r="G263" i="3"/>
  <c r="G285" i="3"/>
  <c r="AK333" i="3"/>
  <c r="B333" i="3" s="1"/>
  <c r="AK289" i="3"/>
  <c r="B289" i="3" s="1"/>
  <c r="AK288" i="3"/>
  <c r="B288" i="3" s="1"/>
  <c r="AK348" i="3"/>
  <c r="B348" i="3" s="1"/>
  <c r="G133" i="3"/>
  <c r="AK271" i="3"/>
  <c r="B271" i="3" s="1"/>
  <c r="G152" i="3"/>
  <c r="G256" i="3"/>
  <c r="AK301" i="3"/>
  <c r="B301" i="3" s="1"/>
  <c r="G350" i="3"/>
  <c r="AK309" i="3"/>
  <c r="B309" i="3" s="1"/>
  <c r="AK270" i="3"/>
  <c r="B270" i="3" s="1"/>
  <c r="AK316" i="3"/>
  <c r="B316" i="3" s="1"/>
  <c r="G291" i="3"/>
  <c r="G314" i="3"/>
  <c r="AK94" i="3"/>
  <c r="B94" i="3" s="1"/>
  <c r="G131" i="3"/>
  <c r="G139" i="3"/>
  <c r="G330" i="3"/>
  <c r="G327" i="3"/>
  <c r="AK305" i="3"/>
  <c r="B305" i="3" s="1"/>
  <c r="AK104" i="3"/>
  <c r="B104" i="3" s="1"/>
  <c r="G279" i="3"/>
  <c r="AK75" i="3"/>
  <c r="B75" i="3" s="1"/>
  <c r="AK99" i="3"/>
  <c r="B99" i="3" s="1"/>
  <c r="AK85" i="3"/>
  <c r="B85" i="3" s="1"/>
  <c r="AK144" i="3"/>
  <c r="B144" i="3" s="1"/>
  <c r="AK137" i="3"/>
  <c r="B137" i="3" s="1"/>
  <c r="G258" i="3"/>
  <c r="AK342" i="3"/>
  <c r="B342" i="3" s="1"/>
  <c r="G337" i="3"/>
  <c r="G74" i="3"/>
  <c r="AK77" i="3"/>
  <c r="B77" i="3" s="1"/>
  <c r="AK143" i="3"/>
  <c r="B143" i="3" s="1"/>
  <c r="AK136" i="3"/>
  <c r="B136" i="3" s="1"/>
  <c r="AK134" i="3"/>
  <c r="B134" i="3" s="1"/>
  <c r="AK346" i="3"/>
  <c r="B346" i="3" s="1"/>
  <c r="G260" i="3"/>
  <c r="AK128" i="3"/>
  <c r="B128" i="3" s="1"/>
  <c r="AK101" i="3"/>
  <c r="B101" i="3" s="1"/>
  <c r="G83" i="3"/>
  <c r="AK107" i="3"/>
  <c r="B107" i="3" s="1"/>
  <c r="G108" i="3"/>
  <c r="AK102" i="3"/>
  <c r="B102" i="3" s="1"/>
  <c r="G96" i="3"/>
  <c r="G117" i="3"/>
  <c r="G141" i="3"/>
  <c r="AK142" i="3"/>
  <c r="B142" i="3" s="1"/>
  <c r="AK125" i="3"/>
  <c r="B125" i="3" s="1"/>
  <c r="AK286" i="3"/>
  <c r="B286" i="3" s="1"/>
  <c r="G153" i="3"/>
  <c r="AK154" i="3"/>
  <c r="B154" i="3" s="1"/>
  <c r="G138" i="3"/>
  <c r="G76" i="3"/>
  <c r="AK84" i="3"/>
  <c r="B84" i="3" s="1"/>
  <c r="AK90" i="3"/>
  <c r="B90" i="3" s="1"/>
  <c r="G89" i="3"/>
  <c r="G129" i="3"/>
  <c r="G145" i="3"/>
  <c r="AK80" i="3"/>
  <c r="B80" i="3" s="1"/>
  <c r="G82" i="3"/>
  <c r="AK86" i="3"/>
  <c r="B86" i="3" s="1"/>
  <c r="AJ248" i="3"/>
  <c r="G248" i="3" s="1"/>
  <c r="AJ222" i="3"/>
  <c r="AK222" i="3" s="1"/>
  <c r="B222" i="3" s="1"/>
  <c r="AJ250" i="3"/>
  <c r="AK250" i="3" s="1"/>
  <c r="B250" i="3" s="1"/>
  <c r="AJ230" i="3"/>
  <c r="G230" i="3" s="1"/>
  <c r="AJ235" i="3"/>
  <c r="G235" i="3" s="1"/>
  <c r="AJ247" i="3"/>
  <c r="G247" i="3" s="1"/>
  <c r="AJ231" i="3"/>
  <c r="AK231" i="3" s="1"/>
  <c r="B231" i="3" s="1"/>
  <c r="AJ232" i="3"/>
  <c r="AK232" i="3" s="1"/>
  <c r="B232" i="3" s="1"/>
  <c r="AJ240" i="3"/>
  <c r="AK240" i="3" s="1"/>
  <c r="B240" i="3" s="1"/>
  <c r="AJ239" i="3"/>
  <c r="AK239" i="3" s="1"/>
  <c r="B239" i="3" s="1"/>
  <c r="AJ243" i="3"/>
  <c r="G243" i="3" s="1"/>
  <c r="AJ251" i="3"/>
  <c r="AK251" i="3" s="1"/>
  <c r="B251" i="3" s="1"/>
  <c r="AJ254" i="3"/>
  <c r="G254" i="3" s="1"/>
  <c r="AJ246" i="3"/>
  <c r="AK246" i="3" s="1"/>
  <c r="B246" i="3" s="1"/>
  <c r="AJ242" i="3"/>
  <c r="AK242" i="3" s="1"/>
  <c r="B242" i="3" s="1"/>
  <c r="AJ238" i="3"/>
  <c r="G238" i="3" s="1"/>
  <c r="AJ234" i="3"/>
  <c r="G234" i="3" s="1"/>
  <c r="AJ226" i="3"/>
  <c r="AK226" i="3" s="1"/>
  <c r="B226" i="3" s="1"/>
  <c r="AJ227" i="3"/>
  <c r="AK227" i="3" s="1"/>
  <c r="B227" i="3" s="1"/>
  <c r="AJ224" i="3"/>
  <c r="G224" i="3" s="1"/>
  <c r="AJ225" i="3"/>
  <c r="AK225" i="3" s="1"/>
  <c r="B225" i="3" s="1"/>
  <c r="AJ236" i="3"/>
  <c r="AK236" i="3" s="1"/>
  <c r="B236" i="3" s="1"/>
  <c r="AJ237" i="3"/>
  <c r="G237" i="3" s="1"/>
  <c r="AJ229" i="3"/>
  <c r="AK229" i="3" s="1"/>
  <c r="B229" i="3" s="1"/>
  <c r="AJ252" i="3"/>
  <c r="G252" i="3" s="1"/>
  <c r="AJ244" i="3"/>
  <c r="AK244" i="3" s="1"/>
  <c r="B244" i="3" s="1"/>
  <c r="AJ253" i="3"/>
  <c r="AK253" i="3" s="1"/>
  <c r="B253" i="3" s="1"/>
  <c r="AJ223" i="3"/>
  <c r="AK223" i="3" s="1"/>
  <c r="B223" i="3" s="1"/>
  <c r="AJ233" i="3"/>
  <c r="AK233" i="3" s="1"/>
  <c r="B233" i="3" s="1"/>
  <c r="AJ249" i="3"/>
  <c r="G249" i="3" s="1"/>
  <c r="AJ245" i="3"/>
  <c r="AK245" i="3" s="1"/>
  <c r="B245" i="3" s="1"/>
  <c r="AJ241" i="3"/>
  <c r="G241" i="3" s="1"/>
  <c r="AJ221" i="3"/>
  <c r="AK221" i="3" s="1"/>
  <c r="B221" i="3" s="1"/>
  <c r="AJ228" i="3"/>
  <c r="G228" i="3" s="1"/>
  <c r="AJ220" i="3"/>
  <c r="AK220" i="3" s="1"/>
  <c r="B220" i="3" s="1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AB60" i="3"/>
  <c r="AA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AB218" i="3"/>
  <c r="AA218" i="3"/>
  <c r="Z218" i="3"/>
  <c r="Y218" i="3"/>
  <c r="X218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AB217" i="3"/>
  <c r="AA217" i="3"/>
  <c r="Z217" i="3"/>
  <c r="Y217" i="3"/>
  <c r="X217" i="3"/>
  <c r="W217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H217" i="3"/>
  <c r="G222" i="3" l="1"/>
  <c r="AK248" i="3"/>
  <c r="B248" i="3" s="1"/>
  <c r="G250" i="3"/>
  <c r="G246" i="3"/>
  <c r="G223" i="3"/>
  <c r="G231" i="3"/>
  <c r="G242" i="3"/>
  <c r="AK243" i="3"/>
  <c r="B243" i="3" s="1"/>
  <c r="G221" i="3"/>
  <c r="G232" i="3"/>
  <c r="AK241" i="3"/>
  <c r="B241" i="3" s="1"/>
  <c r="AK230" i="3"/>
  <c r="B230" i="3" s="1"/>
  <c r="G253" i="3"/>
  <c r="G225" i="3"/>
  <c r="G236" i="3"/>
  <c r="AK235" i="3"/>
  <c r="B235" i="3" s="1"/>
  <c r="G244" i="3"/>
  <c r="AK237" i="3"/>
  <c r="B237" i="3" s="1"/>
  <c r="AK234" i="3"/>
  <c r="B234" i="3" s="1"/>
  <c r="G220" i="3"/>
  <c r="AK247" i="3"/>
  <c r="B247" i="3" s="1"/>
  <c r="AK254" i="3"/>
  <c r="B254" i="3" s="1"/>
  <c r="AK252" i="3"/>
  <c r="B252" i="3" s="1"/>
  <c r="G227" i="3"/>
  <c r="G226" i="3"/>
  <c r="G240" i="3"/>
  <c r="AK238" i="3"/>
  <c r="B238" i="3" s="1"/>
  <c r="G239" i="3"/>
  <c r="G251" i="3"/>
  <c r="AK228" i="3"/>
  <c r="B228" i="3" s="1"/>
  <c r="AK224" i="3"/>
  <c r="B224" i="3" s="1"/>
  <c r="G229" i="3"/>
  <c r="AK249" i="3"/>
  <c r="B249" i="3" s="1"/>
  <c r="G233" i="3"/>
  <c r="G245" i="3"/>
  <c r="AI61" i="3"/>
  <c r="AE61" i="3"/>
  <c r="AD61" i="3"/>
  <c r="AG60" i="3"/>
  <c r="AF59" i="3"/>
  <c r="F68" i="3"/>
  <c r="F61" i="3"/>
  <c r="AI60" i="3"/>
  <c r="AD60" i="3"/>
  <c r="AG61" i="3"/>
  <c r="AI62" i="3"/>
  <c r="AE62" i="3"/>
  <c r="F63" i="3"/>
  <c r="AD63" i="3"/>
  <c r="AD59" i="3"/>
  <c r="AE59" i="3"/>
  <c r="AG64" i="3"/>
  <c r="AD66" i="3"/>
  <c r="AD67" i="3"/>
  <c r="AD62" i="3"/>
  <c r="AE63" i="3"/>
  <c r="AI59" i="3"/>
  <c r="AH59" i="3"/>
  <c r="F59" i="3"/>
  <c r="AG59" i="3"/>
  <c r="AC59" i="3"/>
  <c r="AH60" i="3"/>
  <c r="AH61" i="3"/>
  <c r="AF60" i="3"/>
  <c r="AF61" i="3"/>
  <c r="AG62" i="3"/>
  <c r="AG63" i="3"/>
  <c r="AC60" i="3"/>
  <c r="AC61" i="3"/>
  <c r="F62" i="3"/>
  <c r="AH63" i="3"/>
  <c r="AH69" i="3"/>
  <c r="AE64" i="3"/>
  <c r="AG68" i="3"/>
  <c r="AI63" i="3"/>
  <c r="AH64" i="3"/>
  <c r="AD64" i="3"/>
  <c r="AG65" i="3"/>
  <c r="AD65" i="3"/>
  <c r="AE65" i="3"/>
  <c r="AI66" i="3"/>
  <c r="F67" i="3"/>
  <c r="AE67" i="3"/>
  <c r="AE68" i="3"/>
  <c r="AF62" i="3"/>
  <c r="AF63" i="3"/>
  <c r="AH62" i="3"/>
  <c r="AI70" i="3"/>
  <c r="AF65" i="3"/>
  <c r="AE66" i="3"/>
  <c r="AE70" i="3"/>
  <c r="F64" i="3"/>
  <c r="AH67" i="3"/>
  <c r="AH68" i="3"/>
  <c r="AD68" i="3"/>
  <c r="AC62" i="3"/>
  <c r="AC63" i="3"/>
  <c r="AC65" i="3"/>
  <c r="AF66" i="3"/>
  <c r="AI67" i="3"/>
  <c r="AD69" i="3"/>
  <c r="AE69" i="3"/>
  <c r="AG70" i="3"/>
  <c r="AI64" i="3"/>
  <c r="F65" i="3"/>
  <c r="AH65" i="3"/>
  <c r="AC66" i="3"/>
  <c r="AG66" i="3"/>
  <c r="AF67" i="3"/>
  <c r="AI68" i="3"/>
  <c r="AD70" i="3"/>
  <c r="AF64" i="3"/>
  <c r="AI65" i="3"/>
  <c r="F66" i="3"/>
  <c r="AH66" i="3"/>
  <c r="AC67" i="3"/>
  <c r="AG67" i="3"/>
  <c r="AF68" i="3"/>
  <c r="AC64" i="3"/>
  <c r="AC68" i="3"/>
  <c r="AI69" i="3"/>
  <c r="F70" i="3"/>
  <c r="AH70" i="3"/>
  <c r="AF69" i="3"/>
  <c r="AC69" i="3"/>
  <c r="AG69" i="3"/>
  <c r="AF70" i="3"/>
  <c r="F69" i="3"/>
  <c r="AC70" i="3"/>
  <c r="AG217" i="3"/>
  <c r="AD217" i="3"/>
  <c r="AE217" i="3"/>
  <c r="F218" i="3"/>
  <c r="AE218" i="3"/>
  <c r="AG219" i="3"/>
  <c r="AD219" i="3"/>
  <c r="AE219" i="3"/>
  <c r="AE216" i="3"/>
  <c r="AH216" i="3"/>
  <c r="F216" i="3"/>
  <c r="AI216" i="3"/>
  <c r="AG216" i="3"/>
  <c r="AF216" i="3"/>
  <c r="AD216" i="3"/>
  <c r="AC216" i="3"/>
  <c r="AG218" i="3"/>
  <c r="AF217" i="3"/>
  <c r="AH218" i="3"/>
  <c r="AD218" i="3"/>
  <c r="AF219" i="3"/>
  <c r="F217" i="3"/>
  <c r="AH217" i="3"/>
  <c r="AF218" i="3"/>
  <c r="F219" i="3"/>
  <c r="AH219" i="3"/>
  <c r="AI217" i="3"/>
  <c r="AC218" i="3"/>
  <c r="AI219" i="3"/>
  <c r="AC217" i="3"/>
  <c r="AI218" i="3"/>
  <c r="AC219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AB209" i="3"/>
  <c r="AA209" i="3"/>
  <c r="Y209" i="3"/>
  <c r="X209" i="3"/>
  <c r="W209" i="3"/>
  <c r="V209" i="3"/>
  <c r="U209" i="3"/>
  <c r="T209" i="3"/>
  <c r="S209" i="3"/>
  <c r="R209" i="3"/>
  <c r="Q209" i="3"/>
  <c r="P209" i="3"/>
  <c r="O209" i="3"/>
  <c r="M209" i="3"/>
  <c r="L209" i="3"/>
  <c r="I209" i="3"/>
  <c r="H209" i="3"/>
  <c r="AB208" i="3"/>
  <c r="AA208" i="3"/>
  <c r="Z208" i="3"/>
  <c r="Y208" i="3"/>
  <c r="X208" i="3"/>
  <c r="W208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AB207" i="3"/>
  <c r="AA207" i="3"/>
  <c r="Y207" i="3"/>
  <c r="X207" i="3"/>
  <c r="W207" i="3"/>
  <c r="V207" i="3"/>
  <c r="U207" i="3"/>
  <c r="T207" i="3"/>
  <c r="S207" i="3"/>
  <c r="R207" i="3"/>
  <c r="Q207" i="3"/>
  <c r="P207" i="3"/>
  <c r="O207" i="3"/>
  <c r="M207" i="3"/>
  <c r="L207" i="3"/>
  <c r="K207" i="3"/>
  <c r="I207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N206" i="3"/>
  <c r="M206" i="3"/>
  <c r="L206" i="3"/>
  <c r="J206" i="3"/>
  <c r="I206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AB47" i="3"/>
  <c r="AA47" i="3"/>
  <c r="Z47" i="3"/>
  <c r="Y47" i="3"/>
  <c r="X47" i="3"/>
  <c r="W47" i="3"/>
  <c r="V47" i="3"/>
  <c r="U47" i="3"/>
  <c r="T47" i="3"/>
  <c r="S47" i="3"/>
  <c r="R47" i="3"/>
  <c r="Q47" i="3"/>
  <c r="N47" i="3"/>
  <c r="M47" i="3"/>
  <c r="L47" i="3"/>
  <c r="K47" i="3"/>
  <c r="J47" i="3"/>
  <c r="I47" i="3"/>
  <c r="H47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AB44" i="3"/>
  <c r="AA44" i="3"/>
  <c r="Z44" i="3"/>
  <c r="Y44" i="3"/>
  <c r="X44" i="3"/>
  <c r="W44" i="3"/>
  <c r="V44" i="3"/>
  <c r="U44" i="3"/>
  <c r="T44" i="3"/>
  <c r="S44" i="3"/>
  <c r="R44" i="3"/>
  <c r="Q44" i="3"/>
  <c r="O44" i="3"/>
  <c r="N44" i="3"/>
  <c r="M44" i="3"/>
  <c r="L44" i="3"/>
  <c r="K44" i="3"/>
  <c r="J44" i="3"/>
  <c r="I44" i="3"/>
  <c r="H44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AB42" i="3"/>
  <c r="AA42" i="3"/>
  <c r="Z42" i="3"/>
  <c r="Y42" i="3"/>
  <c r="X42" i="3"/>
  <c r="W42" i="3"/>
  <c r="V42" i="3"/>
  <c r="U42" i="3"/>
  <c r="T42" i="3"/>
  <c r="S42" i="3"/>
  <c r="R42" i="3"/>
  <c r="Q42" i="3"/>
  <c r="O42" i="3"/>
  <c r="N42" i="3"/>
  <c r="M42" i="3"/>
  <c r="L42" i="3"/>
  <c r="K42" i="3"/>
  <c r="J42" i="3"/>
  <c r="I42" i="3"/>
  <c r="H42" i="3"/>
  <c r="AB41" i="3"/>
  <c r="AA41" i="3"/>
  <c r="Y41" i="3"/>
  <c r="X41" i="3"/>
  <c r="W41" i="3"/>
  <c r="V41" i="3"/>
  <c r="U41" i="3"/>
  <c r="T41" i="3"/>
  <c r="S41" i="3"/>
  <c r="R41" i="3"/>
  <c r="Q41" i="3"/>
  <c r="O41" i="3"/>
  <c r="N41" i="3"/>
  <c r="M41" i="3"/>
  <c r="I41" i="3"/>
  <c r="AB40" i="3"/>
  <c r="AA40" i="3"/>
  <c r="Z40" i="3"/>
  <c r="Y40" i="3"/>
  <c r="X40" i="3"/>
  <c r="W40" i="3"/>
  <c r="V40" i="3"/>
  <c r="U40" i="3"/>
  <c r="T40" i="3"/>
  <c r="S40" i="3"/>
  <c r="R40" i="3"/>
  <c r="Q40" i="3"/>
  <c r="N40" i="3"/>
  <c r="M40" i="3"/>
  <c r="L40" i="3"/>
  <c r="K40" i="3"/>
  <c r="J40" i="3"/>
  <c r="I40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L39" i="3"/>
  <c r="K39" i="3"/>
  <c r="J39" i="3"/>
  <c r="I39" i="3"/>
  <c r="AB38" i="3"/>
  <c r="AA38" i="3"/>
  <c r="Z38" i="3"/>
  <c r="Y38" i="3"/>
  <c r="X38" i="3"/>
  <c r="W38" i="3"/>
  <c r="V38" i="3"/>
  <c r="U38" i="3"/>
  <c r="T38" i="3"/>
  <c r="S38" i="3"/>
  <c r="R38" i="3"/>
  <c r="Q38" i="3"/>
  <c r="O38" i="3"/>
  <c r="N38" i="3"/>
  <c r="L38" i="3"/>
  <c r="J38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J37" i="3"/>
  <c r="AJ64" i="3" l="1"/>
  <c r="G64" i="3" s="1"/>
  <c r="AJ66" i="3"/>
  <c r="G66" i="3" s="1"/>
  <c r="AJ61" i="3"/>
  <c r="G61" i="3" s="1"/>
  <c r="AJ67" i="3"/>
  <c r="G67" i="3" s="1"/>
  <c r="AJ62" i="3"/>
  <c r="AK62" i="3" s="1"/>
  <c r="B62" i="3" s="1"/>
  <c r="AJ59" i="3"/>
  <c r="AK59" i="3" s="1"/>
  <c r="B59" i="3" s="1"/>
  <c r="AJ65" i="3"/>
  <c r="G65" i="3" s="1"/>
  <c r="AJ63" i="3"/>
  <c r="AK63" i="3" s="1"/>
  <c r="B63" i="3" s="1"/>
  <c r="AJ217" i="3"/>
  <c r="AK217" i="3" s="1"/>
  <c r="B217" i="3" s="1"/>
  <c r="AJ69" i="3"/>
  <c r="AK69" i="3" s="1"/>
  <c r="B69" i="3" s="1"/>
  <c r="AJ68" i="3"/>
  <c r="AK68" i="3" s="1"/>
  <c r="B68" i="3" s="1"/>
  <c r="AJ70" i="3"/>
  <c r="G70" i="3" s="1"/>
  <c r="AJ216" i="3"/>
  <c r="G216" i="3" s="1"/>
  <c r="AJ219" i="3"/>
  <c r="G219" i="3" s="1"/>
  <c r="AJ218" i="3"/>
  <c r="G218" i="3" s="1"/>
  <c r="AH45" i="3"/>
  <c r="AI211" i="3"/>
  <c r="AC43" i="3"/>
  <c r="AE43" i="3"/>
  <c r="AD46" i="3"/>
  <c r="AE46" i="3"/>
  <c r="AD207" i="3"/>
  <c r="AE208" i="3"/>
  <c r="AD211" i="3"/>
  <c r="AE211" i="3"/>
  <c r="AD206" i="3"/>
  <c r="AE206" i="3"/>
  <c r="AD40" i="3"/>
  <c r="F45" i="3"/>
  <c r="AD209" i="3"/>
  <c r="AD210" i="3"/>
  <c r="F210" i="3"/>
  <c r="AI210" i="3"/>
  <c r="AH210" i="3"/>
  <c r="F46" i="3"/>
  <c r="AH46" i="3"/>
  <c r="AF43" i="3"/>
  <c r="AF210" i="3"/>
  <c r="AG211" i="3"/>
  <c r="F211" i="3"/>
  <c r="AC211" i="3"/>
  <c r="AH211" i="3"/>
  <c r="AI43" i="3"/>
  <c r="AG45" i="3"/>
  <c r="AE210" i="3"/>
  <c r="AD41" i="3"/>
  <c r="AD208" i="3"/>
  <c r="AD44" i="3"/>
  <c r="AD47" i="3"/>
  <c r="AC210" i="3"/>
  <c r="AG210" i="3"/>
  <c r="AF211" i="3"/>
  <c r="AD37" i="3"/>
  <c r="AE37" i="3"/>
  <c r="AE38" i="3"/>
  <c r="AD39" i="3"/>
  <c r="AG48" i="3"/>
  <c r="AC48" i="3"/>
  <c r="F48" i="3"/>
  <c r="AI48" i="3"/>
  <c r="AH48" i="3"/>
  <c r="AD38" i="3"/>
  <c r="AE39" i="3"/>
  <c r="AE40" i="3"/>
  <c r="AI45" i="3"/>
  <c r="AC45" i="3"/>
  <c r="AF45" i="3"/>
  <c r="AE47" i="3"/>
  <c r="AF48" i="3"/>
  <c r="AE44" i="3"/>
  <c r="AD48" i="3"/>
  <c r="AD42" i="3"/>
  <c r="AE42" i="3"/>
  <c r="AD43" i="3"/>
  <c r="AD45" i="3"/>
  <c r="AE45" i="3"/>
  <c r="AG46" i="3"/>
  <c r="AC46" i="3"/>
  <c r="AI46" i="3"/>
  <c r="AE48" i="3"/>
  <c r="AH43" i="3"/>
  <c r="F43" i="3"/>
  <c r="AG43" i="3"/>
  <c r="AF46" i="3"/>
  <c r="D193" i="22"/>
  <c r="C193" i="22"/>
  <c r="F193" i="22" s="1"/>
  <c r="D192" i="22"/>
  <c r="C192" i="22"/>
  <c r="F192" i="22" s="1"/>
  <c r="D191" i="22"/>
  <c r="C191" i="22"/>
  <c r="F191" i="22" s="1"/>
  <c r="D190" i="22"/>
  <c r="C190" i="22"/>
  <c r="F190" i="22" s="1"/>
  <c r="D189" i="22"/>
  <c r="C189" i="22"/>
  <c r="F189" i="22" s="1"/>
  <c r="D188" i="22"/>
  <c r="C188" i="22"/>
  <c r="F188" i="22" s="1"/>
  <c r="D187" i="22"/>
  <c r="C187" i="22"/>
  <c r="F187" i="22" s="1"/>
  <c r="D186" i="22"/>
  <c r="C186" i="22"/>
  <c r="F186" i="22" s="1"/>
  <c r="D185" i="22"/>
  <c r="C185" i="22"/>
  <c r="F185" i="22" s="1"/>
  <c r="D184" i="22"/>
  <c r="C184" i="22"/>
  <c r="F184" i="22" s="1"/>
  <c r="D183" i="22"/>
  <c r="C183" i="22"/>
  <c r="F183" i="22" s="1"/>
  <c r="D182" i="22"/>
  <c r="C182" i="22"/>
  <c r="F182" i="22" s="1"/>
  <c r="D181" i="22"/>
  <c r="C181" i="22"/>
  <c r="F181" i="22" s="1"/>
  <c r="D180" i="22"/>
  <c r="C180" i="22"/>
  <c r="F180" i="22" s="1"/>
  <c r="D179" i="22"/>
  <c r="C179" i="22"/>
  <c r="F179" i="22" s="1"/>
  <c r="D178" i="22"/>
  <c r="C178" i="22"/>
  <c r="F178" i="22" s="1"/>
  <c r="D177" i="22"/>
  <c r="C177" i="22"/>
  <c r="F177" i="22" s="1"/>
  <c r="D176" i="22"/>
  <c r="C176" i="22"/>
  <c r="F176" i="22" s="1"/>
  <c r="D175" i="22"/>
  <c r="C175" i="22"/>
  <c r="F175" i="22" s="1"/>
  <c r="D174" i="22"/>
  <c r="C174" i="22"/>
  <c r="F174" i="22" s="1"/>
  <c r="D173" i="22"/>
  <c r="C173" i="22"/>
  <c r="F173" i="22" s="1"/>
  <c r="D172" i="22"/>
  <c r="C172" i="22"/>
  <c r="F172" i="22" s="1"/>
  <c r="D171" i="22"/>
  <c r="C171" i="22"/>
  <c r="F171" i="22" s="1"/>
  <c r="D170" i="22"/>
  <c r="C170" i="22"/>
  <c r="F170" i="22" s="1"/>
  <c r="D169" i="22"/>
  <c r="C169" i="22"/>
  <c r="F169" i="22" s="1"/>
  <c r="D168" i="22"/>
  <c r="C168" i="22"/>
  <c r="F168" i="22" s="1"/>
  <c r="D167" i="22"/>
  <c r="C167" i="22"/>
  <c r="F167" i="22" s="1"/>
  <c r="D166" i="22"/>
  <c r="C166" i="22"/>
  <c r="F166" i="22" s="1"/>
  <c r="D165" i="22"/>
  <c r="C165" i="22"/>
  <c r="F165" i="22" s="1"/>
  <c r="D164" i="22"/>
  <c r="C164" i="22"/>
  <c r="F164" i="22" s="1"/>
  <c r="D163" i="22"/>
  <c r="C163" i="22"/>
  <c r="F163" i="22" s="1"/>
  <c r="D162" i="22"/>
  <c r="C162" i="22"/>
  <c r="F162" i="22" s="1"/>
  <c r="D161" i="22"/>
  <c r="C161" i="22"/>
  <c r="F161" i="22" s="1"/>
  <c r="D160" i="22"/>
  <c r="C160" i="22"/>
  <c r="F160" i="22" s="1"/>
  <c r="D159" i="22"/>
  <c r="C159" i="22"/>
  <c r="F159" i="22" s="1"/>
  <c r="D158" i="22"/>
  <c r="C158" i="22"/>
  <c r="F158" i="22" s="1"/>
  <c r="D157" i="22"/>
  <c r="C157" i="22"/>
  <c r="F157" i="22" s="1"/>
  <c r="D156" i="22"/>
  <c r="C156" i="22"/>
  <c r="F156" i="22" s="1"/>
  <c r="D155" i="22"/>
  <c r="C155" i="22"/>
  <c r="F155" i="22" s="1"/>
  <c r="D154" i="22"/>
  <c r="C154" i="22"/>
  <c r="F154" i="22" s="1"/>
  <c r="D153" i="22"/>
  <c r="C153" i="22"/>
  <c r="F153" i="22" s="1"/>
  <c r="D152" i="22"/>
  <c r="C152" i="22"/>
  <c r="F152" i="22" s="1"/>
  <c r="D151" i="22"/>
  <c r="C151" i="22"/>
  <c r="F151" i="22" s="1"/>
  <c r="D150" i="22"/>
  <c r="C150" i="22"/>
  <c r="F150" i="22" s="1"/>
  <c r="D149" i="22"/>
  <c r="C149" i="22"/>
  <c r="F149" i="22" s="1"/>
  <c r="D148" i="22"/>
  <c r="C148" i="22"/>
  <c r="F148" i="22" s="1"/>
  <c r="D147" i="22"/>
  <c r="C147" i="22"/>
  <c r="F147" i="22" s="1"/>
  <c r="D146" i="22"/>
  <c r="C146" i="22"/>
  <c r="F146" i="22" s="1"/>
  <c r="D145" i="22"/>
  <c r="C145" i="22"/>
  <c r="F145" i="22" s="1"/>
  <c r="D144" i="22"/>
  <c r="C144" i="22"/>
  <c r="F144" i="22" s="1"/>
  <c r="D143" i="22"/>
  <c r="C143" i="22"/>
  <c r="F143" i="22" s="1"/>
  <c r="D142" i="22"/>
  <c r="C142" i="22"/>
  <c r="F142" i="22" s="1"/>
  <c r="D141" i="22"/>
  <c r="C141" i="22"/>
  <c r="F141" i="22" s="1"/>
  <c r="D140" i="22"/>
  <c r="C140" i="22"/>
  <c r="F140" i="22" s="1"/>
  <c r="D139" i="22"/>
  <c r="C139" i="22"/>
  <c r="F139" i="22" s="1"/>
  <c r="D138" i="22"/>
  <c r="C138" i="22"/>
  <c r="F138" i="22" s="1"/>
  <c r="D137" i="22"/>
  <c r="C137" i="22"/>
  <c r="F137" i="22" s="1"/>
  <c r="D136" i="22"/>
  <c r="C136" i="22"/>
  <c r="F136" i="22" s="1"/>
  <c r="D135" i="22"/>
  <c r="C135" i="22"/>
  <c r="F135" i="22" s="1"/>
  <c r="D134" i="22"/>
  <c r="C134" i="22"/>
  <c r="F134" i="22" s="1"/>
  <c r="D133" i="22"/>
  <c r="C133" i="22"/>
  <c r="F133" i="22" s="1"/>
  <c r="D132" i="22"/>
  <c r="C132" i="22"/>
  <c r="F132" i="22" s="1"/>
  <c r="D131" i="22"/>
  <c r="C131" i="22"/>
  <c r="F131" i="22" s="1"/>
  <c r="D130" i="22"/>
  <c r="C130" i="22"/>
  <c r="F130" i="22" s="1"/>
  <c r="D129" i="22"/>
  <c r="C129" i="22"/>
  <c r="F129" i="22" s="1"/>
  <c r="D128" i="22"/>
  <c r="C128" i="22"/>
  <c r="F128" i="22" s="1"/>
  <c r="D127" i="22"/>
  <c r="C127" i="22"/>
  <c r="F127" i="22" s="1"/>
  <c r="D126" i="22"/>
  <c r="C126" i="22"/>
  <c r="F126" i="22" s="1"/>
  <c r="D125" i="22"/>
  <c r="C125" i="22"/>
  <c r="F125" i="22" s="1"/>
  <c r="D124" i="22"/>
  <c r="C124" i="22"/>
  <c r="F124" i="22" s="1"/>
  <c r="D123" i="22"/>
  <c r="C123" i="22"/>
  <c r="F123" i="22" s="1"/>
  <c r="D122" i="22"/>
  <c r="C122" i="22"/>
  <c r="F122" i="22" s="1"/>
  <c r="D121" i="22"/>
  <c r="C121" i="22"/>
  <c r="F121" i="22" s="1"/>
  <c r="D120" i="22"/>
  <c r="C120" i="22"/>
  <c r="F120" i="22" s="1"/>
  <c r="D119" i="22"/>
  <c r="C119" i="22"/>
  <c r="F119" i="22" s="1"/>
  <c r="D118" i="22"/>
  <c r="C118" i="22"/>
  <c r="F118" i="22" s="1"/>
  <c r="D117" i="22"/>
  <c r="C117" i="22"/>
  <c r="F117" i="22" s="1"/>
  <c r="D116" i="22"/>
  <c r="C116" i="22"/>
  <c r="F116" i="22" s="1"/>
  <c r="D115" i="22"/>
  <c r="C115" i="22"/>
  <c r="F115" i="22" s="1"/>
  <c r="D114" i="22"/>
  <c r="C114" i="22"/>
  <c r="F114" i="22" s="1"/>
  <c r="D113" i="22"/>
  <c r="C113" i="22"/>
  <c r="F113" i="22" s="1"/>
  <c r="D112" i="22"/>
  <c r="C112" i="22"/>
  <c r="F112" i="22" s="1"/>
  <c r="D111" i="22"/>
  <c r="C111" i="22"/>
  <c r="F111" i="22" s="1"/>
  <c r="D110" i="22"/>
  <c r="C110" i="22"/>
  <c r="F110" i="22" s="1"/>
  <c r="D109" i="22"/>
  <c r="C109" i="22"/>
  <c r="F109" i="22" s="1"/>
  <c r="D108" i="22"/>
  <c r="C108" i="22"/>
  <c r="F108" i="22" s="1"/>
  <c r="D107" i="22"/>
  <c r="C107" i="22"/>
  <c r="F107" i="22" s="1"/>
  <c r="D106" i="22"/>
  <c r="C106" i="22"/>
  <c r="F106" i="22" s="1"/>
  <c r="D105" i="22"/>
  <c r="C105" i="22"/>
  <c r="F105" i="22" s="1"/>
  <c r="D104" i="22"/>
  <c r="C104" i="22"/>
  <c r="F104" i="22" s="1"/>
  <c r="D103" i="22"/>
  <c r="C103" i="22"/>
  <c r="F103" i="22" s="1"/>
  <c r="D102" i="22"/>
  <c r="C102" i="22"/>
  <c r="F102" i="22" s="1"/>
  <c r="D101" i="22"/>
  <c r="C101" i="22"/>
  <c r="F101" i="22" s="1"/>
  <c r="D100" i="22"/>
  <c r="C100" i="22"/>
  <c r="F100" i="22" s="1"/>
  <c r="D99" i="22"/>
  <c r="C99" i="22"/>
  <c r="F99" i="22" s="1"/>
  <c r="D98" i="22"/>
  <c r="C98" i="22"/>
  <c r="F98" i="22" s="1"/>
  <c r="D97" i="22"/>
  <c r="C97" i="22"/>
  <c r="F97" i="22" s="1"/>
  <c r="D96" i="22"/>
  <c r="C96" i="22"/>
  <c r="F96" i="22" s="1"/>
  <c r="D95" i="22"/>
  <c r="C95" i="22"/>
  <c r="F95" i="22" s="1"/>
  <c r="D94" i="22"/>
  <c r="C94" i="22"/>
  <c r="F94" i="22" s="1"/>
  <c r="D93" i="22"/>
  <c r="C93" i="22"/>
  <c r="F93" i="22" s="1"/>
  <c r="D92" i="22"/>
  <c r="C92" i="22"/>
  <c r="F92" i="22" s="1"/>
  <c r="D91" i="22"/>
  <c r="C91" i="22"/>
  <c r="F91" i="22" s="1"/>
  <c r="D90" i="22"/>
  <c r="C90" i="22"/>
  <c r="F90" i="22" s="1"/>
  <c r="D89" i="22"/>
  <c r="C89" i="22"/>
  <c r="F89" i="22" s="1"/>
  <c r="D88" i="22"/>
  <c r="C88" i="22"/>
  <c r="F88" i="22" s="1"/>
  <c r="D87" i="22"/>
  <c r="C87" i="22"/>
  <c r="F87" i="22" s="1"/>
  <c r="D86" i="22"/>
  <c r="C86" i="22"/>
  <c r="F86" i="22" s="1"/>
  <c r="D85" i="22"/>
  <c r="C85" i="22"/>
  <c r="F85" i="22" s="1"/>
  <c r="D84" i="22"/>
  <c r="C84" i="22"/>
  <c r="F84" i="22" s="1"/>
  <c r="D83" i="22"/>
  <c r="C83" i="22"/>
  <c r="F83" i="22" s="1"/>
  <c r="D82" i="22"/>
  <c r="C82" i="22"/>
  <c r="F82" i="22" s="1"/>
  <c r="D81" i="22"/>
  <c r="C81" i="22"/>
  <c r="F81" i="22" s="1"/>
  <c r="D80" i="22"/>
  <c r="C80" i="22"/>
  <c r="F80" i="22" s="1"/>
  <c r="D79" i="22"/>
  <c r="C79" i="22"/>
  <c r="F79" i="22" s="1"/>
  <c r="D78" i="22"/>
  <c r="C78" i="22"/>
  <c r="F78" i="22" s="1"/>
  <c r="D77" i="22"/>
  <c r="C77" i="22"/>
  <c r="F77" i="22" s="1"/>
  <c r="D76" i="22"/>
  <c r="C76" i="22"/>
  <c r="F76" i="22" s="1"/>
  <c r="D75" i="22"/>
  <c r="C75" i="22"/>
  <c r="F75" i="22" s="1"/>
  <c r="D74" i="22"/>
  <c r="C74" i="22"/>
  <c r="F74" i="22" s="1"/>
  <c r="D73" i="22"/>
  <c r="C73" i="22"/>
  <c r="F73" i="22" s="1"/>
  <c r="D72" i="22"/>
  <c r="C72" i="22"/>
  <c r="F72" i="22" s="1"/>
  <c r="D71" i="22"/>
  <c r="C71" i="22"/>
  <c r="F71" i="22" s="1"/>
  <c r="D70" i="22"/>
  <c r="C70" i="22"/>
  <c r="F70" i="22" s="1"/>
  <c r="D69" i="22"/>
  <c r="C69" i="22"/>
  <c r="F69" i="22" s="1"/>
  <c r="D68" i="22"/>
  <c r="C68" i="22"/>
  <c r="F68" i="22" s="1"/>
  <c r="D67" i="22"/>
  <c r="C67" i="22"/>
  <c r="F67" i="22" s="1"/>
  <c r="D66" i="22"/>
  <c r="C66" i="22"/>
  <c r="F66" i="22" s="1"/>
  <c r="D65" i="22"/>
  <c r="C65" i="22"/>
  <c r="F65" i="22" s="1"/>
  <c r="D64" i="22"/>
  <c r="C64" i="22"/>
  <c r="F64" i="22" s="1"/>
  <c r="D63" i="22"/>
  <c r="C63" i="22"/>
  <c r="F63" i="22" s="1"/>
  <c r="D64" i="23"/>
  <c r="C64" i="23"/>
  <c r="F64" i="23" s="1"/>
  <c r="D63" i="23"/>
  <c r="C63" i="23"/>
  <c r="F63" i="23" s="1"/>
  <c r="D62" i="23"/>
  <c r="C62" i="23"/>
  <c r="F62" i="23" s="1"/>
  <c r="D61" i="23"/>
  <c r="C61" i="23"/>
  <c r="F61" i="23" s="1"/>
  <c r="D60" i="23"/>
  <c r="C60" i="23"/>
  <c r="F60" i="23" s="1"/>
  <c r="D59" i="23"/>
  <c r="C59" i="23"/>
  <c r="F59" i="23" s="1"/>
  <c r="D58" i="23"/>
  <c r="C58" i="23"/>
  <c r="F58" i="23" s="1"/>
  <c r="D57" i="23"/>
  <c r="C57" i="23"/>
  <c r="F57" i="23" s="1"/>
  <c r="D56" i="23"/>
  <c r="C56" i="23"/>
  <c r="F56" i="23" s="1"/>
  <c r="D55" i="23"/>
  <c r="C55" i="23"/>
  <c r="F55" i="23" s="1"/>
  <c r="D54" i="23"/>
  <c r="C54" i="23"/>
  <c r="F54" i="23" s="1"/>
  <c r="D53" i="23"/>
  <c r="C53" i="23"/>
  <c r="F53" i="23" s="1"/>
  <c r="D52" i="23"/>
  <c r="C52" i="23"/>
  <c r="F52" i="23" s="1"/>
  <c r="D51" i="23"/>
  <c r="C51" i="23"/>
  <c r="F51" i="23" s="1"/>
  <c r="D50" i="23"/>
  <c r="C50" i="23"/>
  <c r="F50" i="23" s="1"/>
  <c r="D49" i="23"/>
  <c r="C49" i="23"/>
  <c r="F49" i="23" s="1"/>
  <c r="D48" i="23"/>
  <c r="C48" i="23"/>
  <c r="F48" i="23" s="1"/>
  <c r="D47" i="23"/>
  <c r="C47" i="23"/>
  <c r="F47" i="23" s="1"/>
  <c r="D46" i="23"/>
  <c r="C46" i="23"/>
  <c r="F46" i="23" s="1"/>
  <c r="D45" i="23"/>
  <c r="C45" i="23"/>
  <c r="F45" i="23" s="1"/>
  <c r="D44" i="23"/>
  <c r="C44" i="23"/>
  <c r="F44" i="23" s="1"/>
  <c r="D43" i="23"/>
  <c r="C43" i="23"/>
  <c r="F43" i="23" s="1"/>
  <c r="D42" i="23"/>
  <c r="C42" i="23"/>
  <c r="F42" i="23" s="1"/>
  <c r="F39" i="23"/>
  <c r="F37" i="23"/>
  <c r="U25" i="3" s="1"/>
  <c r="F36" i="23"/>
  <c r="U28" i="3" s="1"/>
  <c r="F35" i="23"/>
  <c r="F34" i="23"/>
  <c r="F33" i="23"/>
  <c r="F32" i="23"/>
  <c r="U24" i="3" s="1"/>
  <c r="F31" i="23"/>
  <c r="U23" i="3" s="1"/>
  <c r="F30" i="23"/>
  <c r="F29" i="23"/>
  <c r="F28" i="23"/>
  <c r="U3" i="3" s="1"/>
  <c r="F27" i="23"/>
  <c r="U33" i="3" s="1"/>
  <c r="F26" i="23"/>
  <c r="F25" i="23"/>
  <c r="U36" i="3" s="1"/>
  <c r="F24" i="23"/>
  <c r="U18" i="3" s="1"/>
  <c r="F23" i="23"/>
  <c r="U17" i="3" s="1"/>
  <c r="F22" i="23"/>
  <c r="F21" i="23"/>
  <c r="F20" i="23"/>
  <c r="U194" i="3" s="1"/>
  <c r="F19" i="23"/>
  <c r="U189" i="3" s="1"/>
  <c r="F17" i="23"/>
  <c r="F16" i="23"/>
  <c r="U184" i="3" s="1"/>
  <c r="F15" i="23"/>
  <c r="U187" i="3" s="1"/>
  <c r="F14" i="23"/>
  <c r="F13" i="23"/>
  <c r="F12" i="23"/>
  <c r="F11" i="23"/>
  <c r="U200" i="3" s="1"/>
  <c r="F10" i="23"/>
  <c r="U172" i="3" s="1"/>
  <c r="F9" i="23"/>
  <c r="F8" i="23"/>
  <c r="U177" i="3" s="1"/>
  <c r="F7" i="23"/>
  <c r="F6" i="23"/>
  <c r="D152" i="10"/>
  <c r="C152" i="10"/>
  <c r="F152" i="10" s="1"/>
  <c r="D151" i="10"/>
  <c r="C151" i="10"/>
  <c r="F151" i="10" s="1"/>
  <c r="D150" i="10"/>
  <c r="C150" i="10"/>
  <c r="F150" i="10" s="1"/>
  <c r="D149" i="10"/>
  <c r="C149" i="10"/>
  <c r="F149" i="10" s="1"/>
  <c r="D148" i="10"/>
  <c r="C148" i="10"/>
  <c r="F148" i="10" s="1"/>
  <c r="D147" i="10"/>
  <c r="C147" i="10"/>
  <c r="F147" i="10" s="1"/>
  <c r="D146" i="10"/>
  <c r="C146" i="10"/>
  <c r="F146" i="10" s="1"/>
  <c r="D145" i="10"/>
  <c r="C145" i="10"/>
  <c r="F145" i="10" s="1"/>
  <c r="D144" i="10"/>
  <c r="C144" i="10"/>
  <c r="F144" i="10" s="1"/>
  <c r="D143" i="10"/>
  <c r="C143" i="10"/>
  <c r="F143" i="10" s="1"/>
  <c r="D142" i="10"/>
  <c r="C142" i="10"/>
  <c r="F142" i="10" s="1"/>
  <c r="D141" i="10"/>
  <c r="C141" i="10"/>
  <c r="F141" i="10" s="1"/>
  <c r="D140" i="10"/>
  <c r="C140" i="10"/>
  <c r="F140" i="10" s="1"/>
  <c r="D139" i="10"/>
  <c r="C139" i="10"/>
  <c r="F139" i="10" s="1"/>
  <c r="D138" i="10"/>
  <c r="C138" i="10"/>
  <c r="F138" i="10" s="1"/>
  <c r="D137" i="10"/>
  <c r="C137" i="10"/>
  <c r="F137" i="10" s="1"/>
  <c r="D136" i="10"/>
  <c r="C136" i="10"/>
  <c r="F136" i="10" s="1"/>
  <c r="D135" i="10"/>
  <c r="C135" i="10"/>
  <c r="F135" i="10" s="1"/>
  <c r="D134" i="10"/>
  <c r="C134" i="10"/>
  <c r="F134" i="10" s="1"/>
  <c r="D133" i="10"/>
  <c r="C133" i="10"/>
  <c r="F133" i="10" s="1"/>
  <c r="D132" i="10"/>
  <c r="C132" i="10"/>
  <c r="F132" i="10" s="1"/>
  <c r="D131" i="10"/>
  <c r="C131" i="10"/>
  <c r="F131" i="10" s="1"/>
  <c r="D130" i="10"/>
  <c r="C130" i="10"/>
  <c r="F130" i="10" s="1"/>
  <c r="D129" i="10"/>
  <c r="C129" i="10"/>
  <c r="F129" i="10" s="1"/>
  <c r="D128" i="10"/>
  <c r="C128" i="10"/>
  <c r="F128" i="10" s="1"/>
  <c r="D127" i="10"/>
  <c r="C127" i="10"/>
  <c r="F127" i="10" s="1"/>
  <c r="D126" i="10"/>
  <c r="C126" i="10"/>
  <c r="F126" i="10" s="1"/>
  <c r="D125" i="10"/>
  <c r="C125" i="10"/>
  <c r="F125" i="10" s="1"/>
  <c r="D124" i="10"/>
  <c r="C124" i="10"/>
  <c r="F124" i="10" s="1"/>
  <c r="D123" i="10"/>
  <c r="C123" i="10"/>
  <c r="F123" i="10" s="1"/>
  <c r="D122" i="10"/>
  <c r="C122" i="10"/>
  <c r="F122" i="10" s="1"/>
  <c r="D121" i="10"/>
  <c r="C121" i="10"/>
  <c r="F121" i="10" s="1"/>
  <c r="D120" i="10"/>
  <c r="C120" i="10"/>
  <c r="F120" i="10" s="1"/>
  <c r="D119" i="10"/>
  <c r="C119" i="10"/>
  <c r="F119" i="10" s="1"/>
  <c r="D118" i="10"/>
  <c r="C118" i="10"/>
  <c r="F118" i="10" s="1"/>
  <c r="D117" i="10"/>
  <c r="C117" i="10"/>
  <c r="F117" i="10" s="1"/>
  <c r="D116" i="10"/>
  <c r="C116" i="10"/>
  <c r="F116" i="10" s="1"/>
  <c r="D115" i="10"/>
  <c r="C115" i="10"/>
  <c r="F115" i="10" s="1"/>
  <c r="D114" i="10"/>
  <c r="C114" i="10"/>
  <c r="F114" i="10" s="1"/>
  <c r="D113" i="10"/>
  <c r="C113" i="10"/>
  <c r="F113" i="10" s="1"/>
  <c r="D112" i="10"/>
  <c r="C112" i="10"/>
  <c r="F112" i="10" s="1"/>
  <c r="D111" i="10"/>
  <c r="C111" i="10"/>
  <c r="F111" i="10" s="1"/>
  <c r="D110" i="10"/>
  <c r="C110" i="10"/>
  <c r="F110" i="10" s="1"/>
  <c r="D109" i="10"/>
  <c r="C109" i="10"/>
  <c r="F109" i="10" s="1"/>
  <c r="D108" i="10"/>
  <c r="C108" i="10"/>
  <c r="F108" i="10" s="1"/>
  <c r="D107" i="10"/>
  <c r="C107" i="10"/>
  <c r="F107" i="10" s="1"/>
  <c r="D106" i="10"/>
  <c r="C106" i="10"/>
  <c r="F106" i="10" s="1"/>
  <c r="D105" i="10"/>
  <c r="C105" i="10"/>
  <c r="F105" i="10" s="1"/>
  <c r="D104" i="10"/>
  <c r="C104" i="10"/>
  <c r="F104" i="10" s="1"/>
  <c r="D103" i="10"/>
  <c r="C103" i="10"/>
  <c r="F103" i="10" s="1"/>
  <c r="D102" i="10"/>
  <c r="C102" i="10"/>
  <c r="F102" i="10" s="1"/>
  <c r="D101" i="10"/>
  <c r="C101" i="10"/>
  <c r="F101" i="10" s="1"/>
  <c r="D100" i="10"/>
  <c r="C100" i="10"/>
  <c r="F100" i="10" s="1"/>
  <c r="D99" i="10"/>
  <c r="C99" i="10"/>
  <c r="F99" i="10" s="1"/>
  <c r="D98" i="10"/>
  <c r="C98" i="10"/>
  <c r="F98" i="10" s="1"/>
  <c r="D97" i="10"/>
  <c r="C97" i="10"/>
  <c r="F97" i="10" s="1"/>
  <c r="D96" i="10"/>
  <c r="C96" i="10"/>
  <c r="F96" i="10" s="1"/>
  <c r="D95" i="10"/>
  <c r="C95" i="10"/>
  <c r="F95" i="10" s="1"/>
  <c r="D94" i="10"/>
  <c r="C94" i="10"/>
  <c r="F94" i="10" s="1"/>
  <c r="D93" i="10"/>
  <c r="C93" i="10"/>
  <c r="F93" i="10" s="1"/>
  <c r="D92" i="10"/>
  <c r="C92" i="10"/>
  <c r="F92" i="10" s="1"/>
  <c r="D91" i="10"/>
  <c r="C91" i="10"/>
  <c r="F91" i="10" s="1"/>
  <c r="D90" i="10"/>
  <c r="C90" i="10"/>
  <c r="F90" i="10" s="1"/>
  <c r="D89" i="10"/>
  <c r="C89" i="10"/>
  <c r="F89" i="10" s="1"/>
  <c r="D88" i="10"/>
  <c r="C88" i="10"/>
  <c r="F88" i="10" s="1"/>
  <c r="D87" i="10"/>
  <c r="C87" i="10"/>
  <c r="F87" i="10" s="1"/>
  <c r="D86" i="10"/>
  <c r="C86" i="10"/>
  <c r="F86" i="10" s="1"/>
  <c r="D85" i="10"/>
  <c r="C85" i="10"/>
  <c r="F85" i="10" s="1"/>
  <c r="D84" i="10"/>
  <c r="C84" i="10"/>
  <c r="F84" i="10" s="1"/>
  <c r="D83" i="10"/>
  <c r="C83" i="10"/>
  <c r="F83" i="10" s="1"/>
  <c r="D82" i="10"/>
  <c r="C82" i="10"/>
  <c r="F82" i="10" s="1"/>
  <c r="D81" i="10"/>
  <c r="C81" i="10"/>
  <c r="F81" i="10" s="1"/>
  <c r="D80" i="10"/>
  <c r="C80" i="10"/>
  <c r="F80" i="10" s="1"/>
  <c r="D79" i="10"/>
  <c r="C79" i="10"/>
  <c r="F79" i="10" s="1"/>
  <c r="D78" i="10"/>
  <c r="C78" i="10"/>
  <c r="F78" i="10" s="1"/>
  <c r="D77" i="10"/>
  <c r="C77" i="10"/>
  <c r="F77" i="10" s="1"/>
  <c r="D76" i="10"/>
  <c r="C76" i="10"/>
  <c r="F76" i="10" s="1"/>
  <c r="D75" i="10"/>
  <c r="C75" i="10"/>
  <c r="F75" i="10" s="1"/>
  <c r="D74" i="10"/>
  <c r="C74" i="10"/>
  <c r="F74" i="10" s="1"/>
  <c r="D73" i="10"/>
  <c r="C73" i="10"/>
  <c r="F73" i="10" s="1"/>
  <c r="D72" i="10"/>
  <c r="C72" i="10"/>
  <c r="F72" i="10" s="1"/>
  <c r="D71" i="10"/>
  <c r="C71" i="10"/>
  <c r="F71" i="10" s="1"/>
  <c r="D70" i="10"/>
  <c r="C70" i="10"/>
  <c r="F70" i="10" s="1"/>
  <c r="D69" i="10"/>
  <c r="C69" i="10"/>
  <c r="F69" i="10" s="1"/>
  <c r="D68" i="10"/>
  <c r="C68" i="10"/>
  <c r="F68" i="10" s="1"/>
  <c r="D67" i="10"/>
  <c r="C67" i="10"/>
  <c r="F67" i="10" s="1"/>
  <c r="D66" i="10"/>
  <c r="C66" i="10"/>
  <c r="F66" i="10" s="1"/>
  <c r="D65" i="10"/>
  <c r="C65" i="10"/>
  <c r="F65" i="10" s="1"/>
  <c r="D64" i="10"/>
  <c r="C64" i="10"/>
  <c r="F64" i="10" s="1"/>
  <c r="D63" i="10"/>
  <c r="C63" i="10"/>
  <c r="F63" i="10" s="1"/>
  <c r="D62" i="10"/>
  <c r="C62" i="10"/>
  <c r="F62" i="10" s="1"/>
  <c r="D61" i="10"/>
  <c r="C61" i="10"/>
  <c r="F61" i="10" s="1"/>
  <c r="D60" i="10"/>
  <c r="C60" i="10"/>
  <c r="F60" i="10" s="1"/>
  <c r="D59" i="10"/>
  <c r="C59" i="10"/>
  <c r="F59" i="10" s="1"/>
  <c r="D58" i="10"/>
  <c r="C58" i="10"/>
  <c r="F58" i="10" s="1"/>
  <c r="D57" i="10"/>
  <c r="C57" i="10"/>
  <c r="F57" i="10" s="1"/>
  <c r="D56" i="10"/>
  <c r="C56" i="10"/>
  <c r="F56" i="10" s="1"/>
  <c r="D55" i="10"/>
  <c r="C55" i="10"/>
  <c r="F55" i="10" s="1"/>
  <c r="D54" i="10"/>
  <c r="C54" i="10"/>
  <c r="F54" i="10" s="1"/>
  <c r="D53" i="10"/>
  <c r="C53" i="10"/>
  <c r="F53" i="10" s="1"/>
  <c r="D52" i="10"/>
  <c r="C52" i="10"/>
  <c r="F52" i="10" s="1"/>
  <c r="F51" i="10"/>
  <c r="F50" i="10"/>
  <c r="F49" i="10"/>
  <c r="F48" i="10"/>
  <c r="P29" i="3" s="1"/>
  <c r="F47" i="10"/>
  <c r="P27" i="3" s="1"/>
  <c r="F46" i="10"/>
  <c r="F45" i="10"/>
  <c r="P41" i="3" s="1"/>
  <c r="F44" i="10"/>
  <c r="P26" i="3" s="1"/>
  <c r="F43" i="10"/>
  <c r="F42" i="10"/>
  <c r="P47" i="3" s="1"/>
  <c r="F41" i="10"/>
  <c r="P40" i="3" s="1"/>
  <c r="F40" i="10"/>
  <c r="P38" i="3" s="1"/>
  <c r="F39" i="10"/>
  <c r="F38" i="10"/>
  <c r="F37" i="10"/>
  <c r="F36" i="10"/>
  <c r="P32" i="3" s="1"/>
  <c r="F35" i="10"/>
  <c r="P42" i="3" s="1"/>
  <c r="AH42" i="3" s="1"/>
  <c r="F34" i="10"/>
  <c r="F33" i="10"/>
  <c r="F32" i="10"/>
  <c r="P44" i="3" s="1"/>
  <c r="AC44" i="3" s="1"/>
  <c r="F31" i="10"/>
  <c r="P21" i="3" s="1"/>
  <c r="F30" i="10"/>
  <c r="F29" i="10"/>
  <c r="F28" i="10"/>
  <c r="P11" i="3" s="1"/>
  <c r="F27" i="10"/>
  <c r="P19" i="3" s="1"/>
  <c r="F26" i="10"/>
  <c r="F25" i="10"/>
  <c r="P17" i="3" s="1"/>
  <c r="F24" i="10"/>
  <c r="F23" i="10"/>
  <c r="F22" i="10"/>
  <c r="F21" i="10"/>
  <c r="P190" i="3" s="1"/>
  <c r="F20" i="10"/>
  <c r="F19" i="10"/>
  <c r="P195" i="3" s="1"/>
  <c r="F18" i="10"/>
  <c r="F17" i="10"/>
  <c r="P181" i="3" s="1"/>
  <c r="F16" i="10"/>
  <c r="F15" i="10"/>
  <c r="P183" i="3" s="1"/>
  <c r="F14" i="10"/>
  <c r="F13" i="10"/>
  <c r="P188" i="3" s="1"/>
  <c r="F12" i="10"/>
  <c r="P176" i="3" s="1"/>
  <c r="F11" i="10"/>
  <c r="P164" i="3" s="1"/>
  <c r="F10" i="10"/>
  <c r="F9" i="10"/>
  <c r="P160" i="3" s="1"/>
  <c r="F8" i="10"/>
  <c r="P206" i="3" s="1"/>
  <c r="F7" i="10"/>
  <c r="P159" i="3" s="1"/>
  <c r="F6" i="10"/>
  <c r="D152" i="11"/>
  <c r="C152" i="11"/>
  <c r="F152" i="11" s="1"/>
  <c r="D151" i="11"/>
  <c r="C151" i="11"/>
  <c r="F151" i="11" s="1"/>
  <c r="D150" i="11"/>
  <c r="C150" i="11"/>
  <c r="F150" i="11" s="1"/>
  <c r="D149" i="11"/>
  <c r="C149" i="11"/>
  <c r="F149" i="11" s="1"/>
  <c r="D148" i="11"/>
  <c r="C148" i="11"/>
  <c r="F148" i="11" s="1"/>
  <c r="D147" i="11"/>
  <c r="C147" i="11"/>
  <c r="F147" i="11" s="1"/>
  <c r="D146" i="11"/>
  <c r="C146" i="11"/>
  <c r="F146" i="11" s="1"/>
  <c r="D145" i="11"/>
  <c r="C145" i="11"/>
  <c r="F145" i="11" s="1"/>
  <c r="D144" i="11"/>
  <c r="C144" i="11"/>
  <c r="F144" i="11" s="1"/>
  <c r="D143" i="11"/>
  <c r="C143" i="11"/>
  <c r="F143" i="11" s="1"/>
  <c r="D142" i="11"/>
  <c r="C142" i="11"/>
  <c r="F142" i="11" s="1"/>
  <c r="D141" i="11"/>
  <c r="C141" i="11"/>
  <c r="F141" i="11" s="1"/>
  <c r="D140" i="11"/>
  <c r="C140" i="11"/>
  <c r="F140" i="11" s="1"/>
  <c r="D139" i="11"/>
  <c r="C139" i="11"/>
  <c r="F139" i="11" s="1"/>
  <c r="D138" i="11"/>
  <c r="C138" i="11"/>
  <c r="F138" i="11" s="1"/>
  <c r="D137" i="11"/>
  <c r="C137" i="11"/>
  <c r="F137" i="11" s="1"/>
  <c r="D136" i="11"/>
  <c r="C136" i="11"/>
  <c r="F136" i="11" s="1"/>
  <c r="D135" i="11"/>
  <c r="C135" i="11"/>
  <c r="F135" i="11" s="1"/>
  <c r="D134" i="11"/>
  <c r="C134" i="11"/>
  <c r="F134" i="11" s="1"/>
  <c r="D133" i="11"/>
  <c r="C133" i="11"/>
  <c r="F133" i="11" s="1"/>
  <c r="D132" i="11"/>
  <c r="C132" i="11"/>
  <c r="F132" i="11" s="1"/>
  <c r="D131" i="11"/>
  <c r="C131" i="11"/>
  <c r="F131" i="11" s="1"/>
  <c r="D130" i="11"/>
  <c r="C130" i="11"/>
  <c r="F130" i="11" s="1"/>
  <c r="D129" i="11"/>
  <c r="C129" i="11"/>
  <c r="F129" i="11" s="1"/>
  <c r="D128" i="11"/>
  <c r="C128" i="11"/>
  <c r="F128" i="11" s="1"/>
  <c r="D127" i="11"/>
  <c r="C127" i="11"/>
  <c r="F127" i="11" s="1"/>
  <c r="D126" i="11"/>
  <c r="C126" i="11"/>
  <c r="F126" i="11" s="1"/>
  <c r="D125" i="11"/>
  <c r="C125" i="11"/>
  <c r="F125" i="11" s="1"/>
  <c r="D124" i="11"/>
  <c r="C124" i="11"/>
  <c r="F124" i="11" s="1"/>
  <c r="D123" i="11"/>
  <c r="C123" i="11"/>
  <c r="F123" i="11" s="1"/>
  <c r="D122" i="11"/>
  <c r="C122" i="11"/>
  <c r="F122" i="11" s="1"/>
  <c r="D121" i="11"/>
  <c r="C121" i="11"/>
  <c r="F121" i="11" s="1"/>
  <c r="D120" i="11"/>
  <c r="C120" i="11"/>
  <c r="F120" i="11" s="1"/>
  <c r="D119" i="11"/>
  <c r="C119" i="11"/>
  <c r="F119" i="11" s="1"/>
  <c r="D118" i="11"/>
  <c r="C118" i="11"/>
  <c r="F118" i="11" s="1"/>
  <c r="D117" i="11"/>
  <c r="C117" i="11"/>
  <c r="F117" i="11" s="1"/>
  <c r="D116" i="11"/>
  <c r="C116" i="11"/>
  <c r="F116" i="11" s="1"/>
  <c r="D115" i="11"/>
  <c r="C115" i="11"/>
  <c r="F115" i="11" s="1"/>
  <c r="D114" i="11"/>
  <c r="C114" i="11"/>
  <c r="F114" i="11" s="1"/>
  <c r="D113" i="11"/>
  <c r="C113" i="11"/>
  <c r="F113" i="11" s="1"/>
  <c r="D112" i="11"/>
  <c r="C112" i="11"/>
  <c r="F112" i="11" s="1"/>
  <c r="D111" i="11"/>
  <c r="C111" i="11"/>
  <c r="F111" i="11" s="1"/>
  <c r="D110" i="11"/>
  <c r="C110" i="11"/>
  <c r="F110" i="11" s="1"/>
  <c r="D109" i="11"/>
  <c r="C109" i="11"/>
  <c r="F109" i="11" s="1"/>
  <c r="D108" i="11"/>
  <c r="C108" i="11"/>
  <c r="F108" i="11" s="1"/>
  <c r="D107" i="11"/>
  <c r="C107" i="11"/>
  <c r="F107" i="11" s="1"/>
  <c r="D106" i="11"/>
  <c r="C106" i="11"/>
  <c r="F106" i="11" s="1"/>
  <c r="D105" i="11"/>
  <c r="C105" i="11"/>
  <c r="F105" i="11" s="1"/>
  <c r="D104" i="11"/>
  <c r="C104" i="11"/>
  <c r="F104" i="11" s="1"/>
  <c r="D103" i="11"/>
  <c r="C103" i="11"/>
  <c r="F103" i="11" s="1"/>
  <c r="D102" i="11"/>
  <c r="C102" i="11"/>
  <c r="F102" i="11" s="1"/>
  <c r="D101" i="11"/>
  <c r="C101" i="11"/>
  <c r="F101" i="11" s="1"/>
  <c r="D100" i="11"/>
  <c r="C100" i="11"/>
  <c r="F100" i="11" s="1"/>
  <c r="D99" i="11"/>
  <c r="C99" i="11"/>
  <c r="F99" i="11" s="1"/>
  <c r="D98" i="11"/>
  <c r="C98" i="11"/>
  <c r="F98" i="11" s="1"/>
  <c r="D97" i="11"/>
  <c r="C97" i="11"/>
  <c r="F97" i="11" s="1"/>
  <c r="D96" i="11"/>
  <c r="C96" i="11"/>
  <c r="F96" i="11" s="1"/>
  <c r="D95" i="11"/>
  <c r="C95" i="11"/>
  <c r="F95" i="11" s="1"/>
  <c r="D94" i="11"/>
  <c r="C94" i="11"/>
  <c r="F94" i="11" s="1"/>
  <c r="D93" i="11"/>
  <c r="C93" i="11"/>
  <c r="F93" i="11" s="1"/>
  <c r="D92" i="11"/>
  <c r="C92" i="11"/>
  <c r="F92" i="11" s="1"/>
  <c r="D91" i="11"/>
  <c r="C91" i="11"/>
  <c r="F91" i="11" s="1"/>
  <c r="D90" i="11"/>
  <c r="C90" i="11"/>
  <c r="F90" i="11" s="1"/>
  <c r="D89" i="11"/>
  <c r="C89" i="11"/>
  <c r="F89" i="11" s="1"/>
  <c r="D88" i="11"/>
  <c r="C88" i="11"/>
  <c r="F88" i="11" s="1"/>
  <c r="D87" i="11"/>
  <c r="C87" i="11"/>
  <c r="F87" i="11" s="1"/>
  <c r="D86" i="11"/>
  <c r="C86" i="11"/>
  <c r="F86" i="11" s="1"/>
  <c r="D85" i="11"/>
  <c r="C85" i="11"/>
  <c r="F85" i="11" s="1"/>
  <c r="D84" i="11"/>
  <c r="C84" i="11"/>
  <c r="F84" i="11" s="1"/>
  <c r="D83" i="11"/>
  <c r="C83" i="11"/>
  <c r="F83" i="11" s="1"/>
  <c r="D82" i="11"/>
  <c r="C82" i="11"/>
  <c r="F82" i="11" s="1"/>
  <c r="D81" i="11"/>
  <c r="C81" i="11"/>
  <c r="F81" i="11" s="1"/>
  <c r="D80" i="11"/>
  <c r="C80" i="11"/>
  <c r="F80" i="11" s="1"/>
  <c r="D79" i="11"/>
  <c r="C79" i="11"/>
  <c r="F79" i="11" s="1"/>
  <c r="D78" i="11"/>
  <c r="C78" i="11"/>
  <c r="F78" i="11" s="1"/>
  <c r="D77" i="11"/>
  <c r="C77" i="11"/>
  <c r="F77" i="11" s="1"/>
  <c r="D76" i="11"/>
  <c r="C76" i="11"/>
  <c r="F76" i="11" s="1"/>
  <c r="D75" i="11"/>
  <c r="C75" i="11"/>
  <c r="F75" i="11" s="1"/>
  <c r="D74" i="11"/>
  <c r="C74" i="11"/>
  <c r="F74" i="11" s="1"/>
  <c r="D73" i="11"/>
  <c r="C73" i="11"/>
  <c r="F73" i="11" s="1"/>
  <c r="D72" i="11"/>
  <c r="C72" i="11"/>
  <c r="F72" i="11" s="1"/>
  <c r="D71" i="11"/>
  <c r="C71" i="11"/>
  <c r="F71" i="11" s="1"/>
  <c r="D70" i="11"/>
  <c r="C70" i="11"/>
  <c r="F70" i="11" s="1"/>
  <c r="D69" i="11"/>
  <c r="C69" i="11"/>
  <c r="F69" i="11" s="1"/>
  <c r="D68" i="11"/>
  <c r="C68" i="11"/>
  <c r="F68" i="11" s="1"/>
  <c r="D67" i="11"/>
  <c r="C67" i="11"/>
  <c r="F67" i="11" s="1"/>
  <c r="D66" i="11"/>
  <c r="C66" i="11"/>
  <c r="F66" i="11" s="1"/>
  <c r="D65" i="11"/>
  <c r="C65" i="11"/>
  <c r="F65" i="11" s="1"/>
  <c r="D64" i="11"/>
  <c r="C64" i="11"/>
  <c r="F64" i="11" s="1"/>
  <c r="D63" i="11"/>
  <c r="C63" i="11"/>
  <c r="F63" i="11" s="1"/>
  <c r="D62" i="11"/>
  <c r="C62" i="11"/>
  <c r="F62" i="11" s="1"/>
  <c r="D61" i="11"/>
  <c r="C61" i="11"/>
  <c r="F61" i="11" s="1"/>
  <c r="D60" i="11"/>
  <c r="C60" i="11"/>
  <c r="F60" i="11" s="1"/>
  <c r="D59" i="11"/>
  <c r="C59" i="11"/>
  <c r="F59" i="11" s="1"/>
  <c r="D58" i="11"/>
  <c r="C58" i="11"/>
  <c r="F58" i="11" s="1"/>
  <c r="D57" i="11"/>
  <c r="C57" i="11"/>
  <c r="F57" i="11" s="1"/>
  <c r="D56" i="11"/>
  <c r="C56" i="11"/>
  <c r="F56" i="11" s="1"/>
  <c r="D55" i="11"/>
  <c r="C55" i="11"/>
  <c r="F55" i="11" s="1"/>
  <c r="D54" i="11"/>
  <c r="C54" i="11"/>
  <c r="F54" i="11" s="1"/>
  <c r="D53" i="11"/>
  <c r="C53" i="11"/>
  <c r="F53" i="11" s="1"/>
  <c r="D52" i="11"/>
  <c r="C52" i="11"/>
  <c r="F52" i="11" s="1"/>
  <c r="D51" i="11"/>
  <c r="C51" i="11"/>
  <c r="F51" i="11" s="1"/>
  <c r="D50" i="11"/>
  <c r="C50" i="11"/>
  <c r="F50" i="11" s="1"/>
  <c r="D49" i="11"/>
  <c r="C49" i="11"/>
  <c r="F49" i="11" s="1"/>
  <c r="D48" i="11"/>
  <c r="C48" i="11"/>
  <c r="F48" i="11" s="1"/>
  <c r="D47" i="11"/>
  <c r="C47" i="11"/>
  <c r="F47" i="11" s="1"/>
  <c r="D46" i="11"/>
  <c r="C46" i="11"/>
  <c r="F46" i="11" s="1"/>
  <c r="D45" i="11"/>
  <c r="C45" i="11"/>
  <c r="F45" i="11" s="1"/>
  <c r="D44" i="11"/>
  <c r="C44" i="11"/>
  <c r="F44" i="11" s="1"/>
  <c r="D43" i="11"/>
  <c r="C43" i="11"/>
  <c r="F43" i="11" s="1"/>
  <c r="D42" i="11"/>
  <c r="C42" i="11"/>
  <c r="F42" i="11" s="1"/>
  <c r="D41" i="11"/>
  <c r="C41" i="11"/>
  <c r="F41" i="11" s="1"/>
  <c r="D40" i="11"/>
  <c r="C40" i="11"/>
  <c r="F40" i="11" s="1"/>
  <c r="D39" i="11"/>
  <c r="C39" i="11"/>
  <c r="F39" i="11" s="1"/>
  <c r="D38" i="11"/>
  <c r="C38" i="11"/>
  <c r="F38" i="11" s="1"/>
  <c r="D37" i="11"/>
  <c r="C37" i="11"/>
  <c r="F37" i="11" s="1"/>
  <c r="D36" i="11"/>
  <c r="C36" i="11"/>
  <c r="F36" i="11" s="1"/>
  <c r="D35" i="11"/>
  <c r="C35" i="11"/>
  <c r="F35" i="11" s="1"/>
  <c r="D34" i="11"/>
  <c r="C34" i="11"/>
  <c r="F34" i="11" s="1"/>
  <c r="F33" i="11"/>
  <c r="O16" i="3" s="1"/>
  <c r="F32" i="11"/>
  <c r="O40" i="3" s="1"/>
  <c r="F31" i="11"/>
  <c r="F30" i="11"/>
  <c r="O47" i="3" s="1"/>
  <c r="F29" i="11"/>
  <c r="F28" i="11"/>
  <c r="O23" i="3" s="1"/>
  <c r="F27" i="11"/>
  <c r="F26" i="11"/>
  <c r="O8" i="3" s="1"/>
  <c r="F25" i="11"/>
  <c r="F24" i="11"/>
  <c r="O7" i="3" s="1"/>
  <c r="F23" i="11"/>
  <c r="F22" i="11"/>
  <c r="O30" i="3" s="1"/>
  <c r="F21" i="11"/>
  <c r="F20" i="11"/>
  <c r="O18" i="3" s="1"/>
  <c r="F19" i="11"/>
  <c r="F18" i="11"/>
  <c r="O195" i="3" s="1"/>
  <c r="F17" i="11"/>
  <c r="F16" i="11"/>
  <c r="F15" i="11"/>
  <c r="F14" i="11"/>
  <c r="F13" i="11"/>
  <c r="F12" i="11"/>
  <c r="O171" i="3" s="1"/>
  <c r="F11" i="11"/>
  <c r="F10" i="11"/>
  <c r="O164" i="3" s="1"/>
  <c r="F9" i="11"/>
  <c r="F8" i="11"/>
  <c r="O206" i="3" s="1"/>
  <c r="F7" i="11"/>
  <c r="F6" i="11"/>
  <c r="O161" i="3" s="1"/>
  <c r="D152" i="12"/>
  <c r="C152" i="12"/>
  <c r="F152" i="12" s="1"/>
  <c r="D151" i="12"/>
  <c r="C151" i="12"/>
  <c r="F151" i="12" s="1"/>
  <c r="D150" i="12"/>
  <c r="C150" i="12"/>
  <c r="F150" i="12" s="1"/>
  <c r="D149" i="12"/>
  <c r="C149" i="12"/>
  <c r="F149" i="12" s="1"/>
  <c r="D148" i="12"/>
  <c r="C148" i="12"/>
  <c r="F148" i="12" s="1"/>
  <c r="D147" i="12"/>
  <c r="C147" i="12"/>
  <c r="F147" i="12" s="1"/>
  <c r="D146" i="12"/>
  <c r="C146" i="12"/>
  <c r="F146" i="12" s="1"/>
  <c r="D145" i="12"/>
  <c r="C145" i="12"/>
  <c r="F145" i="12" s="1"/>
  <c r="D144" i="12"/>
  <c r="C144" i="12"/>
  <c r="F144" i="12" s="1"/>
  <c r="D143" i="12"/>
  <c r="C143" i="12"/>
  <c r="F143" i="12" s="1"/>
  <c r="D142" i="12"/>
  <c r="C142" i="12"/>
  <c r="F142" i="12" s="1"/>
  <c r="D141" i="12"/>
  <c r="C141" i="12"/>
  <c r="F141" i="12" s="1"/>
  <c r="D140" i="12"/>
  <c r="C140" i="12"/>
  <c r="F140" i="12" s="1"/>
  <c r="D139" i="12"/>
  <c r="C139" i="12"/>
  <c r="F139" i="12" s="1"/>
  <c r="D138" i="12"/>
  <c r="C138" i="12"/>
  <c r="F138" i="12" s="1"/>
  <c r="D137" i="12"/>
  <c r="C137" i="12"/>
  <c r="F137" i="12" s="1"/>
  <c r="D136" i="12"/>
  <c r="C136" i="12"/>
  <c r="F136" i="12" s="1"/>
  <c r="D135" i="12"/>
  <c r="C135" i="12"/>
  <c r="F135" i="12" s="1"/>
  <c r="D134" i="12"/>
  <c r="C134" i="12"/>
  <c r="F134" i="12" s="1"/>
  <c r="D133" i="12"/>
  <c r="C133" i="12"/>
  <c r="F133" i="12" s="1"/>
  <c r="D132" i="12"/>
  <c r="C132" i="12"/>
  <c r="F132" i="12" s="1"/>
  <c r="D131" i="12"/>
  <c r="C131" i="12"/>
  <c r="F131" i="12" s="1"/>
  <c r="D130" i="12"/>
  <c r="C130" i="12"/>
  <c r="F130" i="12" s="1"/>
  <c r="D129" i="12"/>
  <c r="C129" i="12"/>
  <c r="F129" i="12" s="1"/>
  <c r="D128" i="12"/>
  <c r="C128" i="12"/>
  <c r="F128" i="12" s="1"/>
  <c r="D127" i="12"/>
  <c r="C127" i="12"/>
  <c r="F127" i="12" s="1"/>
  <c r="D126" i="12"/>
  <c r="C126" i="12"/>
  <c r="F126" i="12" s="1"/>
  <c r="D125" i="12"/>
  <c r="C125" i="12"/>
  <c r="F125" i="12" s="1"/>
  <c r="D124" i="12"/>
  <c r="C124" i="12"/>
  <c r="F124" i="12" s="1"/>
  <c r="D123" i="12"/>
  <c r="C123" i="12"/>
  <c r="F123" i="12" s="1"/>
  <c r="D122" i="12"/>
  <c r="C122" i="12"/>
  <c r="F122" i="12" s="1"/>
  <c r="D121" i="12"/>
  <c r="C121" i="12"/>
  <c r="F121" i="12" s="1"/>
  <c r="D120" i="12"/>
  <c r="C120" i="12"/>
  <c r="F120" i="12" s="1"/>
  <c r="D119" i="12"/>
  <c r="C119" i="12"/>
  <c r="F119" i="12" s="1"/>
  <c r="D118" i="12"/>
  <c r="C118" i="12"/>
  <c r="F118" i="12" s="1"/>
  <c r="D117" i="12"/>
  <c r="C117" i="12"/>
  <c r="F117" i="12" s="1"/>
  <c r="D116" i="12"/>
  <c r="C116" i="12"/>
  <c r="F116" i="12" s="1"/>
  <c r="D115" i="12"/>
  <c r="C115" i="12"/>
  <c r="F115" i="12" s="1"/>
  <c r="D114" i="12"/>
  <c r="C114" i="12"/>
  <c r="F114" i="12" s="1"/>
  <c r="D113" i="12"/>
  <c r="C113" i="12"/>
  <c r="F113" i="12" s="1"/>
  <c r="D112" i="12"/>
  <c r="C112" i="12"/>
  <c r="F112" i="12" s="1"/>
  <c r="D111" i="12"/>
  <c r="C111" i="12"/>
  <c r="F111" i="12" s="1"/>
  <c r="D110" i="12"/>
  <c r="C110" i="12"/>
  <c r="F110" i="12" s="1"/>
  <c r="D109" i="12"/>
  <c r="C109" i="12"/>
  <c r="F109" i="12" s="1"/>
  <c r="D108" i="12"/>
  <c r="C108" i="12"/>
  <c r="F108" i="12" s="1"/>
  <c r="D107" i="12"/>
  <c r="C107" i="12"/>
  <c r="F107" i="12" s="1"/>
  <c r="D106" i="12"/>
  <c r="C106" i="12"/>
  <c r="F106" i="12" s="1"/>
  <c r="D105" i="12"/>
  <c r="C105" i="12"/>
  <c r="F105" i="12" s="1"/>
  <c r="D104" i="12"/>
  <c r="C104" i="12"/>
  <c r="F104" i="12" s="1"/>
  <c r="D103" i="12"/>
  <c r="C103" i="12"/>
  <c r="F103" i="12" s="1"/>
  <c r="D102" i="12"/>
  <c r="C102" i="12"/>
  <c r="F102" i="12" s="1"/>
  <c r="D101" i="12"/>
  <c r="C101" i="12"/>
  <c r="F101" i="12" s="1"/>
  <c r="D100" i="12"/>
  <c r="C100" i="12"/>
  <c r="F100" i="12" s="1"/>
  <c r="D99" i="12"/>
  <c r="C99" i="12"/>
  <c r="F99" i="12" s="1"/>
  <c r="D98" i="12"/>
  <c r="C98" i="12"/>
  <c r="F98" i="12" s="1"/>
  <c r="D97" i="12"/>
  <c r="C97" i="12"/>
  <c r="F97" i="12" s="1"/>
  <c r="D96" i="12"/>
  <c r="C96" i="12"/>
  <c r="F96" i="12" s="1"/>
  <c r="D95" i="12"/>
  <c r="C95" i="12"/>
  <c r="F95" i="12" s="1"/>
  <c r="D94" i="12"/>
  <c r="C94" i="12"/>
  <c r="F94" i="12" s="1"/>
  <c r="D93" i="12"/>
  <c r="C93" i="12"/>
  <c r="F93" i="12" s="1"/>
  <c r="D92" i="12"/>
  <c r="C92" i="12"/>
  <c r="F92" i="12" s="1"/>
  <c r="D91" i="12"/>
  <c r="C91" i="12"/>
  <c r="F91" i="12" s="1"/>
  <c r="D90" i="12"/>
  <c r="C90" i="12"/>
  <c r="F90" i="12" s="1"/>
  <c r="D89" i="12"/>
  <c r="C89" i="12"/>
  <c r="F89" i="12" s="1"/>
  <c r="D88" i="12"/>
  <c r="C88" i="12"/>
  <c r="F88" i="12" s="1"/>
  <c r="D87" i="12"/>
  <c r="C87" i="12"/>
  <c r="F87" i="12" s="1"/>
  <c r="D86" i="12"/>
  <c r="C86" i="12"/>
  <c r="F86" i="12" s="1"/>
  <c r="D85" i="12"/>
  <c r="C85" i="12"/>
  <c r="F85" i="12" s="1"/>
  <c r="D84" i="12"/>
  <c r="C84" i="12"/>
  <c r="F84" i="12" s="1"/>
  <c r="D83" i="12"/>
  <c r="C83" i="12"/>
  <c r="F83" i="12" s="1"/>
  <c r="D82" i="12"/>
  <c r="C82" i="12"/>
  <c r="F82" i="12" s="1"/>
  <c r="D81" i="12"/>
  <c r="C81" i="12"/>
  <c r="F81" i="12" s="1"/>
  <c r="D80" i="12"/>
  <c r="C80" i="12"/>
  <c r="F80" i="12" s="1"/>
  <c r="D79" i="12"/>
  <c r="C79" i="12"/>
  <c r="F79" i="12" s="1"/>
  <c r="D78" i="12"/>
  <c r="C78" i="12"/>
  <c r="F78" i="12" s="1"/>
  <c r="D77" i="12"/>
  <c r="C77" i="12"/>
  <c r="F77" i="12" s="1"/>
  <c r="D76" i="12"/>
  <c r="C76" i="12"/>
  <c r="F76" i="12" s="1"/>
  <c r="D75" i="12"/>
  <c r="C75" i="12"/>
  <c r="F75" i="12" s="1"/>
  <c r="D74" i="12"/>
  <c r="C74" i="12"/>
  <c r="F74" i="12" s="1"/>
  <c r="D73" i="12"/>
  <c r="C73" i="12"/>
  <c r="F73" i="12" s="1"/>
  <c r="D72" i="12"/>
  <c r="C72" i="12"/>
  <c r="F72" i="12" s="1"/>
  <c r="D71" i="12"/>
  <c r="C71" i="12"/>
  <c r="F71" i="12" s="1"/>
  <c r="D70" i="12"/>
  <c r="C70" i="12"/>
  <c r="F70" i="12" s="1"/>
  <c r="D69" i="12"/>
  <c r="C69" i="12"/>
  <c r="F69" i="12" s="1"/>
  <c r="D68" i="12"/>
  <c r="C68" i="12"/>
  <c r="F68" i="12" s="1"/>
  <c r="D67" i="12"/>
  <c r="C67" i="12"/>
  <c r="F67" i="12" s="1"/>
  <c r="D66" i="12"/>
  <c r="C66" i="12"/>
  <c r="F66" i="12" s="1"/>
  <c r="D65" i="12"/>
  <c r="C65" i="12"/>
  <c r="F65" i="12" s="1"/>
  <c r="D64" i="12"/>
  <c r="C64" i="12"/>
  <c r="F64" i="12" s="1"/>
  <c r="D63" i="12"/>
  <c r="C63" i="12"/>
  <c r="F63" i="12" s="1"/>
  <c r="D62" i="12"/>
  <c r="C62" i="12"/>
  <c r="F62" i="12" s="1"/>
  <c r="D61" i="12"/>
  <c r="C61" i="12"/>
  <c r="F61" i="12" s="1"/>
  <c r="D60" i="12"/>
  <c r="C60" i="12"/>
  <c r="F60" i="12" s="1"/>
  <c r="D59" i="12"/>
  <c r="C59" i="12"/>
  <c r="F59" i="12" s="1"/>
  <c r="D58" i="12"/>
  <c r="C58" i="12"/>
  <c r="F58" i="12" s="1"/>
  <c r="D57" i="12"/>
  <c r="C57" i="12"/>
  <c r="F57" i="12" s="1"/>
  <c r="F56" i="12"/>
  <c r="F55" i="12"/>
  <c r="F54" i="12"/>
  <c r="N27" i="3" s="1"/>
  <c r="F53" i="12"/>
  <c r="F52" i="12"/>
  <c r="F51" i="12"/>
  <c r="F50" i="12"/>
  <c r="F49" i="12"/>
  <c r="F48" i="12"/>
  <c r="F47" i="12"/>
  <c r="F46" i="12"/>
  <c r="F45" i="12"/>
  <c r="F44" i="12"/>
  <c r="N23" i="3" s="1"/>
  <c r="F43" i="12"/>
  <c r="F42" i="12"/>
  <c r="F41" i="12"/>
  <c r="F40" i="12"/>
  <c r="F39" i="12"/>
  <c r="N8" i="3" s="1"/>
  <c r="F38" i="12"/>
  <c r="F37" i="12"/>
  <c r="F36" i="12"/>
  <c r="F35" i="12"/>
  <c r="N7" i="3" s="1"/>
  <c r="F34" i="12"/>
  <c r="N12" i="3" s="1"/>
  <c r="F33" i="12"/>
  <c r="F32" i="12"/>
  <c r="N30" i="3" s="1"/>
  <c r="F31" i="12"/>
  <c r="N50" i="3" s="1"/>
  <c r="F30" i="12"/>
  <c r="F29" i="12"/>
  <c r="F28" i="12"/>
  <c r="F27" i="12"/>
  <c r="F26" i="12"/>
  <c r="F25" i="12"/>
  <c r="F24" i="12"/>
  <c r="F23" i="12"/>
  <c r="N190" i="3" s="1"/>
  <c r="F22" i="12"/>
  <c r="F21" i="12"/>
  <c r="F20" i="12"/>
  <c r="N166" i="3" s="1"/>
  <c r="F19" i="12"/>
  <c r="N180" i="3" s="1"/>
  <c r="F18" i="12"/>
  <c r="F17" i="12"/>
  <c r="F16" i="12"/>
  <c r="N178" i="3" s="1"/>
  <c r="F15" i="12"/>
  <c r="F14" i="12"/>
  <c r="F13" i="12"/>
  <c r="F12" i="12"/>
  <c r="N207" i="3" s="1"/>
  <c r="F11" i="12"/>
  <c r="N171" i="3" s="1"/>
  <c r="F10" i="12"/>
  <c r="F9" i="12"/>
  <c r="F8" i="12"/>
  <c r="F7" i="12"/>
  <c r="N209" i="3" s="1"/>
  <c r="F6" i="12"/>
  <c r="N170" i="3" s="1"/>
  <c r="D152" i="13"/>
  <c r="C152" i="13"/>
  <c r="F152" i="13" s="1"/>
  <c r="D151" i="13"/>
  <c r="C151" i="13"/>
  <c r="F151" i="13" s="1"/>
  <c r="D150" i="13"/>
  <c r="C150" i="13"/>
  <c r="F150" i="13" s="1"/>
  <c r="D149" i="13"/>
  <c r="C149" i="13"/>
  <c r="F149" i="13" s="1"/>
  <c r="D148" i="13"/>
  <c r="C148" i="13"/>
  <c r="F148" i="13" s="1"/>
  <c r="D147" i="13"/>
  <c r="C147" i="13"/>
  <c r="F147" i="13" s="1"/>
  <c r="D146" i="13"/>
  <c r="C146" i="13"/>
  <c r="F146" i="13" s="1"/>
  <c r="D145" i="13"/>
  <c r="C145" i="13"/>
  <c r="F145" i="13" s="1"/>
  <c r="D144" i="13"/>
  <c r="C144" i="13"/>
  <c r="F144" i="13" s="1"/>
  <c r="D143" i="13"/>
  <c r="C143" i="13"/>
  <c r="F143" i="13" s="1"/>
  <c r="D142" i="13"/>
  <c r="C142" i="13"/>
  <c r="F142" i="13" s="1"/>
  <c r="D141" i="13"/>
  <c r="C141" i="13"/>
  <c r="F141" i="13" s="1"/>
  <c r="D140" i="13"/>
  <c r="C140" i="13"/>
  <c r="F140" i="13" s="1"/>
  <c r="D139" i="13"/>
  <c r="C139" i="13"/>
  <c r="F139" i="13" s="1"/>
  <c r="D138" i="13"/>
  <c r="C138" i="13"/>
  <c r="F138" i="13" s="1"/>
  <c r="D137" i="13"/>
  <c r="C137" i="13"/>
  <c r="F137" i="13" s="1"/>
  <c r="D136" i="13"/>
  <c r="C136" i="13"/>
  <c r="F136" i="13" s="1"/>
  <c r="D135" i="13"/>
  <c r="C135" i="13"/>
  <c r="F135" i="13" s="1"/>
  <c r="D134" i="13"/>
  <c r="C134" i="13"/>
  <c r="F134" i="13" s="1"/>
  <c r="D133" i="13"/>
  <c r="C133" i="13"/>
  <c r="F133" i="13" s="1"/>
  <c r="D132" i="13"/>
  <c r="C132" i="13"/>
  <c r="F132" i="13" s="1"/>
  <c r="D131" i="13"/>
  <c r="C131" i="13"/>
  <c r="F131" i="13" s="1"/>
  <c r="D130" i="13"/>
  <c r="C130" i="13"/>
  <c r="F130" i="13" s="1"/>
  <c r="D129" i="13"/>
  <c r="C129" i="13"/>
  <c r="F129" i="13" s="1"/>
  <c r="D128" i="13"/>
  <c r="C128" i="13"/>
  <c r="F128" i="13" s="1"/>
  <c r="D127" i="13"/>
  <c r="C127" i="13"/>
  <c r="F127" i="13" s="1"/>
  <c r="D126" i="13"/>
  <c r="C126" i="13"/>
  <c r="F126" i="13" s="1"/>
  <c r="D125" i="13"/>
  <c r="C125" i="13"/>
  <c r="F125" i="13" s="1"/>
  <c r="D124" i="13"/>
  <c r="C124" i="13"/>
  <c r="F124" i="13" s="1"/>
  <c r="D123" i="13"/>
  <c r="C123" i="13"/>
  <c r="F123" i="13" s="1"/>
  <c r="D122" i="13"/>
  <c r="C122" i="13"/>
  <c r="F122" i="13" s="1"/>
  <c r="D121" i="13"/>
  <c r="C121" i="13"/>
  <c r="F121" i="13" s="1"/>
  <c r="D120" i="13"/>
  <c r="C120" i="13"/>
  <c r="F120" i="13" s="1"/>
  <c r="D119" i="13"/>
  <c r="C119" i="13"/>
  <c r="F119" i="13" s="1"/>
  <c r="D118" i="13"/>
  <c r="C118" i="13"/>
  <c r="F118" i="13" s="1"/>
  <c r="D117" i="13"/>
  <c r="C117" i="13"/>
  <c r="F117" i="13" s="1"/>
  <c r="D116" i="13"/>
  <c r="C116" i="13"/>
  <c r="F116" i="13" s="1"/>
  <c r="D115" i="13"/>
  <c r="C115" i="13"/>
  <c r="F115" i="13" s="1"/>
  <c r="D114" i="13"/>
  <c r="C114" i="13"/>
  <c r="F114" i="13" s="1"/>
  <c r="D113" i="13"/>
  <c r="C113" i="13"/>
  <c r="F113" i="13" s="1"/>
  <c r="D112" i="13"/>
  <c r="C112" i="13"/>
  <c r="F112" i="13" s="1"/>
  <c r="D111" i="13"/>
  <c r="C111" i="13"/>
  <c r="F111" i="13" s="1"/>
  <c r="D110" i="13"/>
  <c r="C110" i="13"/>
  <c r="F110" i="13" s="1"/>
  <c r="D109" i="13"/>
  <c r="C109" i="13"/>
  <c r="F109" i="13" s="1"/>
  <c r="D108" i="13"/>
  <c r="C108" i="13"/>
  <c r="F108" i="13" s="1"/>
  <c r="D107" i="13"/>
  <c r="C107" i="13"/>
  <c r="F107" i="13" s="1"/>
  <c r="D106" i="13"/>
  <c r="C106" i="13"/>
  <c r="F106" i="13" s="1"/>
  <c r="D105" i="13"/>
  <c r="C105" i="13"/>
  <c r="F105" i="13" s="1"/>
  <c r="D104" i="13"/>
  <c r="C104" i="13"/>
  <c r="F104" i="13" s="1"/>
  <c r="D103" i="13"/>
  <c r="C103" i="13"/>
  <c r="F103" i="13" s="1"/>
  <c r="D102" i="13"/>
  <c r="C102" i="13"/>
  <c r="F102" i="13" s="1"/>
  <c r="D101" i="13"/>
  <c r="C101" i="13"/>
  <c r="F101" i="13" s="1"/>
  <c r="D100" i="13"/>
  <c r="C100" i="13"/>
  <c r="F100" i="13" s="1"/>
  <c r="D99" i="13"/>
  <c r="C99" i="13"/>
  <c r="F99" i="13" s="1"/>
  <c r="D98" i="13"/>
  <c r="C98" i="13"/>
  <c r="F98" i="13" s="1"/>
  <c r="D97" i="13"/>
  <c r="C97" i="13"/>
  <c r="F97" i="13" s="1"/>
  <c r="D96" i="13"/>
  <c r="C96" i="13"/>
  <c r="F96" i="13" s="1"/>
  <c r="D95" i="13"/>
  <c r="C95" i="13"/>
  <c r="F95" i="13" s="1"/>
  <c r="D94" i="13"/>
  <c r="C94" i="13"/>
  <c r="F94" i="13" s="1"/>
  <c r="D93" i="13"/>
  <c r="C93" i="13"/>
  <c r="F93" i="13" s="1"/>
  <c r="D92" i="13"/>
  <c r="C92" i="13"/>
  <c r="F92" i="13" s="1"/>
  <c r="D91" i="13"/>
  <c r="C91" i="13"/>
  <c r="F91" i="13" s="1"/>
  <c r="D90" i="13"/>
  <c r="C90" i="13"/>
  <c r="F90" i="13" s="1"/>
  <c r="D89" i="13"/>
  <c r="C89" i="13"/>
  <c r="F89" i="13" s="1"/>
  <c r="D88" i="13"/>
  <c r="C88" i="13"/>
  <c r="F88" i="13" s="1"/>
  <c r="D87" i="13"/>
  <c r="C87" i="13"/>
  <c r="F87" i="13" s="1"/>
  <c r="D86" i="13"/>
  <c r="C86" i="13"/>
  <c r="F86" i="13" s="1"/>
  <c r="D85" i="13"/>
  <c r="C85" i="13"/>
  <c r="F85" i="13" s="1"/>
  <c r="D84" i="13"/>
  <c r="C84" i="13"/>
  <c r="F84" i="13" s="1"/>
  <c r="D83" i="13"/>
  <c r="C83" i="13"/>
  <c r="F83" i="13" s="1"/>
  <c r="D82" i="13"/>
  <c r="C82" i="13"/>
  <c r="F82" i="13" s="1"/>
  <c r="D81" i="13"/>
  <c r="C81" i="13"/>
  <c r="F81" i="13" s="1"/>
  <c r="D80" i="13"/>
  <c r="C80" i="13"/>
  <c r="F80" i="13" s="1"/>
  <c r="D79" i="13"/>
  <c r="C79" i="13"/>
  <c r="F79" i="13" s="1"/>
  <c r="D78" i="13"/>
  <c r="C78" i="13"/>
  <c r="F78" i="13" s="1"/>
  <c r="D77" i="13"/>
  <c r="C77" i="13"/>
  <c r="F77" i="13" s="1"/>
  <c r="D76" i="13"/>
  <c r="C76" i="13"/>
  <c r="F76" i="13" s="1"/>
  <c r="D75" i="13"/>
  <c r="C75" i="13"/>
  <c r="F75" i="13" s="1"/>
  <c r="D74" i="13"/>
  <c r="C74" i="13"/>
  <c r="F74" i="13" s="1"/>
  <c r="D73" i="13"/>
  <c r="C73" i="13"/>
  <c r="F73" i="13" s="1"/>
  <c r="D72" i="13"/>
  <c r="C72" i="13"/>
  <c r="F72" i="13" s="1"/>
  <c r="D71" i="13"/>
  <c r="C71" i="13"/>
  <c r="F71" i="13" s="1"/>
  <c r="D70" i="13"/>
  <c r="C70" i="13"/>
  <c r="F70" i="13" s="1"/>
  <c r="D69" i="13"/>
  <c r="C69" i="13"/>
  <c r="F69" i="13" s="1"/>
  <c r="D68" i="13"/>
  <c r="C68" i="13"/>
  <c r="F68" i="13" s="1"/>
  <c r="D67" i="13"/>
  <c r="C67" i="13"/>
  <c r="F67" i="13" s="1"/>
  <c r="D66" i="13"/>
  <c r="C66" i="13"/>
  <c r="F66" i="13" s="1"/>
  <c r="D65" i="13"/>
  <c r="C65" i="13"/>
  <c r="F65" i="13" s="1"/>
  <c r="D64" i="13"/>
  <c r="C64" i="13"/>
  <c r="F64" i="13" s="1"/>
  <c r="D63" i="13"/>
  <c r="C63" i="13"/>
  <c r="F63" i="13" s="1"/>
  <c r="D62" i="13"/>
  <c r="C62" i="13"/>
  <c r="F62" i="13" s="1"/>
  <c r="D61" i="13"/>
  <c r="C61" i="13"/>
  <c r="F61" i="13" s="1"/>
  <c r="D60" i="13"/>
  <c r="C60" i="13"/>
  <c r="F60" i="13" s="1"/>
  <c r="D59" i="13"/>
  <c r="C59" i="13"/>
  <c r="F59" i="13" s="1"/>
  <c r="D58" i="13"/>
  <c r="C58" i="13"/>
  <c r="F58" i="13" s="1"/>
  <c r="D57" i="13"/>
  <c r="C57" i="13"/>
  <c r="F57" i="13" s="1"/>
  <c r="D56" i="13"/>
  <c r="C56" i="13"/>
  <c r="F56" i="13" s="1"/>
  <c r="D55" i="13"/>
  <c r="C55" i="13"/>
  <c r="F55" i="13" s="1"/>
  <c r="D54" i="13"/>
  <c r="C54" i="13"/>
  <c r="F54" i="13" s="1"/>
  <c r="D53" i="13"/>
  <c r="C53" i="13"/>
  <c r="F53" i="13" s="1"/>
  <c r="D52" i="13"/>
  <c r="C52" i="13"/>
  <c r="F52" i="13" s="1"/>
  <c r="D51" i="13"/>
  <c r="C51" i="13"/>
  <c r="F51" i="13" s="1"/>
  <c r="D50" i="13"/>
  <c r="C50" i="13"/>
  <c r="F50" i="13" s="1"/>
  <c r="D49" i="13"/>
  <c r="C49" i="13"/>
  <c r="F49" i="13" s="1"/>
  <c r="D48" i="13"/>
  <c r="C48" i="13"/>
  <c r="F48" i="13" s="1"/>
  <c r="D47" i="13"/>
  <c r="C47" i="13"/>
  <c r="F47" i="13" s="1"/>
  <c r="D46" i="13"/>
  <c r="C46" i="13"/>
  <c r="F46" i="13" s="1"/>
  <c r="D45" i="13"/>
  <c r="C45" i="13"/>
  <c r="F45" i="13" s="1"/>
  <c r="D44" i="13"/>
  <c r="C44" i="13"/>
  <c r="F44" i="13" s="1"/>
  <c r="D43" i="13"/>
  <c r="C43" i="13"/>
  <c r="F43" i="13" s="1"/>
  <c r="D42" i="13"/>
  <c r="C42" i="13"/>
  <c r="F42" i="13" s="1"/>
  <c r="D41" i="13"/>
  <c r="C41" i="13"/>
  <c r="F41" i="13" s="1"/>
  <c r="D40" i="13"/>
  <c r="C40" i="13"/>
  <c r="F40" i="13" s="1"/>
  <c r="D39" i="13"/>
  <c r="C39" i="13"/>
  <c r="F39" i="13" s="1"/>
  <c r="D38" i="13"/>
  <c r="C38" i="13"/>
  <c r="F38" i="13" s="1"/>
  <c r="D37" i="13"/>
  <c r="C37" i="13"/>
  <c r="F37" i="13" s="1"/>
  <c r="D36" i="13"/>
  <c r="C36" i="13"/>
  <c r="F36" i="13" s="1"/>
  <c r="D35" i="13"/>
  <c r="C35" i="13"/>
  <c r="F35" i="13" s="1"/>
  <c r="D34" i="13"/>
  <c r="C34" i="13"/>
  <c r="F34" i="13" s="1"/>
  <c r="D33" i="13"/>
  <c r="C33" i="13"/>
  <c r="F33" i="13" s="1"/>
  <c r="D32" i="13"/>
  <c r="F32" i="13"/>
  <c r="F31" i="13"/>
  <c r="M39" i="3" s="1"/>
  <c r="F30" i="13"/>
  <c r="M15" i="3" s="1"/>
  <c r="F29" i="13"/>
  <c r="M26" i="3" s="1"/>
  <c r="F28" i="13"/>
  <c r="M38" i="3" s="1"/>
  <c r="F27" i="13"/>
  <c r="M35" i="3" s="1"/>
  <c r="F26" i="13"/>
  <c r="M52" i="3" s="1"/>
  <c r="F25" i="13"/>
  <c r="M24" i="3" s="1"/>
  <c r="F24" i="13"/>
  <c r="F23" i="13"/>
  <c r="F22" i="13"/>
  <c r="M30" i="3" s="1"/>
  <c r="F21" i="13"/>
  <c r="M12" i="3" s="1"/>
  <c r="F20" i="13"/>
  <c r="F19" i="13"/>
  <c r="F18" i="13"/>
  <c r="M18" i="3" s="1"/>
  <c r="F17" i="13"/>
  <c r="M21" i="3" s="1"/>
  <c r="F16" i="13"/>
  <c r="M53" i="3" s="1"/>
  <c r="F15" i="13"/>
  <c r="F14" i="13"/>
  <c r="M195" i="3" s="1"/>
  <c r="F13" i="13"/>
  <c r="M184" i="3" s="1"/>
  <c r="F12" i="13"/>
  <c r="F11" i="13"/>
  <c r="F10" i="13"/>
  <c r="M183" i="3" s="1"/>
  <c r="F9" i="13"/>
  <c r="M163" i="3" s="1"/>
  <c r="F8" i="13"/>
  <c r="F7" i="13"/>
  <c r="M164" i="3" s="1"/>
  <c r="F6" i="13"/>
  <c r="M161" i="3" s="1"/>
  <c r="D152" i="14"/>
  <c r="C152" i="14"/>
  <c r="F152" i="14" s="1"/>
  <c r="D151" i="14"/>
  <c r="C151" i="14"/>
  <c r="F151" i="14" s="1"/>
  <c r="D150" i="14"/>
  <c r="C150" i="14"/>
  <c r="F150" i="14" s="1"/>
  <c r="D149" i="14"/>
  <c r="C149" i="14"/>
  <c r="F149" i="14" s="1"/>
  <c r="D148" i="14"/>
  <c r="C148" i="14"/>
  <c r="F148" i="14" s="1"/>
  <c r="D147" i="14"/>
  <c r="C147" i="14"/>
  <c r="F147" i="14" s="1"/>
  <c r="D146" i="14"/>
  <c r="C146" i="14"/>
  <c r="F146" i="14" s="1"/>
  <c r="D145" i="14"/>
  <c r="C145" i="14"/>
  <c r="F145" i="14" s="1"/>
  <c r="D144" i="14"/>
  <c r="C144" i="14"/>
  <c r="F144" i="14" s="1"/>
  <c r="D143" i="14"/>
  <c r="C143" i="14"/>
  <c r="F143" i="14" s="1"/>
  <c r="D142" i="14"/>
  <c r="C142" i="14"/>
  <c r="F142" i="14" s="1"/>
  <c r="D141" i="14"/>
  <c r="C141" i="14"/>
  <c r="F141" i="14" s="1"/>
  <c r="D140" i="14"/>
  <c r="C140" i="14"/>
  <c r="F140" i="14" s="1"/>
  <c r="D139" i="14"/>
  <c r="C139" i="14"/>
  <c r="F139" i="14" s="1"/>
  <c r="D138" i="14"/>
  <c r="C138" i="14"/>
  <c r="F138" i="14" s="1"/>
  <c r="D137" i="14"/>
  <c r="C137" i="14"/>
  <c r="F137" i="14" s="1"/>
  <c r="D136" i="14"/>
  <c r="C136" i="14"/>
  <c r="F136" i="14" s="1"/>
  <c r="D135" i="14"/>
  <c r="C135" i="14"/>
  <c r="F135" i="14" s="1"/>
  <c r="D134" i="14"/>
  <c r="C134" i="14"/>
  <c r="F134" i="14" s="1"/>
  <c r="D133" i="14"/>
  <c r="C133" i="14"/>
  <c r="F133" i="14" s="1"/>
  <c r="D132" i="14"/>
  <c r="C132" i="14"/>
  <c r="F132" i="14" s="1"/>
  <c r="D131" i="14"/>
  <c r="C131" i="14"/>
  <c r="F131" i="14" s="1"/>
  <c r="D130" i="14"/>
  <c r="C130" i="14"/>
  <c r="F130" i="14" s="1"/>
  <c r="D129" i="14"/>
  <c r="C129" i="14"/>
  <c r="F129" i="14" s="1"/>
  <c r="D128" i="14"/>
  <c r="C128" i="14"/>
  <c r="F128" i="14" s="1"/>
  <c r="D127" i="14"/>
  <c r="C127" i="14"/>
  <c r="F127" i="14" s="1"/>
  <c r="D126" i="14"/>
  <c r="C126" i="14"/>
  <c r="F126" i="14" s="1"/>
  <c r="D125" i="14"/>
  <c r="C125" i="14"/>
  <c r="F125" i="14" s="1"/>
  <c r="D124" i="14"/>
  <c r="C124" i="14"/>
  <c r="F124" i="14" s="1"/>
  <c r="D123" i="14"/>
  <c r="C123" i="14"/>
  <c r="F123" i="14" s="1"/>
  <c r="D122" i="14"/>
  <c r="C122" i="14"/>
  <c r="F122" i="14" s="1"/>
  <c r="D121" i="14"/>
  <c r="C121" i="14"/>
  <c r="F121" i="14" s="1"/>
  <c r="D120" i="14"/>
  <c r="C120" i="14"/>
  <c r="F120" i="14" s="1"/>
  <c r="D119" i="14"/>
  <c r="C119" i="14"/>
  <c r="F119" i="14" s="1"/>
  <c r="D118" i="14"/>
  <c r="C118" i="14"/>
  <c r="F118" i="14" s="1"/>
  <c r="D117" i="14"/>
  <c r="C117" i="14"/>
  <c r="F117" i="14" s="1"/>
  <c r="D116" i="14"/>
  <c r="C116" i="14"/>
  <c r="F116" i="14" s="1"/>
  <c r="D115" i="14"/>
  <c r="C115" i="14"/>
  <c r="F115" i="14" s="1"/>
  <c r="D114" i="14"/>
  <c r="C114" i="14"/>
  <c r="F114" i="14" s="1"/>
  <c r="D113" i="14"/>
  <c r="C113" i="14"/>
  <c r="F113" i="14" s="1"/>
  <c r="D112" i="14"/>
  <c r="C112" i="14"/>
  <c r="F112" i="14" s="1"/>
  <c r="D111" i="14"/>
  <c r="C111" i="14"/>
  <c r="F111" i="14" s="1"/>
  <c r="D110" i="14"/>
  <c r="C110" i="14"/>
  <c r="F110" i="14" s="1"/>
  <c r="D109" i="14"/>
  <c r="C109" i="14"/>
  <c r="F109" i="14" s="1"/>
  <c r="D108" i="14"/>
  <c r="C108" i="14"/>
  <c r="F108" i="14" s="1"/>
  <c r="D107" i="14"/>
  <c r="C107" i="14"/>
  <c r="F107" i="14" s="1"/>
  <c r="D106" i="14"/>
  <c r="C106" i="14"/>
  <c r="F106" i="14" s="1"/>
  <c r="D105" i="14"/>
  <c r="C105" i="14"/>
  <c r="F105" i="14" s="1"/>
  <c r="D104" i="14"/>
  <c r="C104" i="14"/>
  <c r="F104" i="14" s="1"/>
  <c r="D103" i="14"/>
  <c r="C103" i="14"/>
  <c r="F103" i="14" s="1"/>
  <c r="D102" i="14"/>
  <c r="C102" i="14"/>
  <c r="F102" i="14" s="1"/>
  <c r="D101" i="14"/>
  <c r="C101" i="14"/>
  <c r="F101" i="14" s="1"/>
  <c r="D100" i="14"/>
  <c r="C100" i="14"/>
  <c r="F100" i="14" s="1"/>
  <c r="D99" i="14"/>
  <c r="C99" i="14"/>
  <c r="F99" i="14" s="1"/>
  <c r="D98" i="14"/>
  <c r="C98" i="14"/>
  <c r="F98" i="14" s="1"/>
  <c r="D97" i="14"/>
  <c r="C97" i="14"/>
  <c r="F97" i="14" s="1"/>
  <c r="D96" i="14"/>
  <c r="C96" i="14"/>
  <c r="F96" i="14" s="1"/>
  <c r="D95" i="14"/>
  <c r="C95" i="14"/>
  <c r="F95" i="14" s="1"/>
  <c r="D94" i="14"/>
  <c r="C94" i="14"/>
  <c r="F94" i="14" s="1"/>
  <c r="D93" i="14"/>
  <c r="C93" i="14"/>
  <c r="F93" i="14" s="1"/>
  <c r="D92" i="14"/>
  <c r="C92" i="14"/>
  <c r="F92" i="14" s="1"/>
  <c r="D91" i="14"/>
  <c r="C91" i="14"/>
  <c r="F91" i="14" s="1"/>
  <c r="D90" i="14"/>
  <c r="C90" i="14"/>
  <c r="F90" i="14" s="1"/>
  <c r="D89" i="14"/>
  <c r="C89" i="14"/>
  <c r="F89" i="14" s="1"/>
  <c r="D88" i="14"/>
  <c r="C88" i="14"/>
  <c r="F88" i="14" s="1"/>
  <c r="D87" i="14"/>
  <c r="C87" i="14"/>
  <c r="F87" i="14" s="1"/>
  <c r="D86" i="14"/>
  <c r="C86" i="14"/>
  <c r="F86" i="14" s="1"/>
  <c r="D85" i="14"/>
  <c r="C85" i="14"/>
  <c r="F85" i="14" s="1"/>
  <c r="D84" i="14"/>
  <c r="C84" i="14"/>
  <c r="F84" i="14" s="1"/>
  <c r="D83" i="14"/>
  <c r="C83" i="14"/>
  <c r="F83" i="14" s="1"/>
  <c r="D82" i="14"/>
  <c r="C82" i="14"/>
  <c r="F82" i="14" s="1"/>
  <c r="D81" i="14"/>
  <c r="C81" i="14"/>
  <c r="F81" i="14" s="1"/>
  <c r="D80" i="14"/>
  <c r="C80" i="14"/>
  <c r="F80" i="14" s="1"/>
  <c r="D79" i="14"/>
  <c r="C79" i="14"/>
  <c r="F79" i="14" s="1"/>
  <c r="D78" i="14"/>
  <c r="C78" i="14"/>
  <c r="F78" i="14" s="1"/>
  <c r="D77" i="14"/>
  <c r="C77" i="14"/>
  <c r="F77" i="14" s="1"/>
  <c r="D76" i="14"/>
  <c r="C76" i="14"/>
  <c r="F76" i="14" s="1"/>
  <c r="D75" i="14"/>
  <c r="C75" i="14"/>
  <c r="F75" i="14" s="1"/>
  <c r="D74" i="14"/>
  <c r="C74" i="14"/>
  <c r="F74" i="14" s="1"/>
  <c r="D73" i="14"/>
  <c r="C73" i="14"/>
  <c r="F73" i="14" s="1"/>
  <c r="D72" i="14"/>
  <c r="C72" i="14"/>
  <c r="F72" i="14" s="1"/>
  <c r="D71" i="14"/>
  <c r="C71" i="14"/>
  <c r="F71" i="14" s="1"/>
  <c r="D70" i="14"/>
  <c r="C70" i="14"/>
  <c r="F70" i="14" s="1"/>
  <c r="D69" i="14"/>
  <c r="C69" i="14"/>
  <c r="F69" i="14" s="1"/>
  <c r="D68" i="14"/>
  <c r="C68" i="14"/>
  <c r="F68" i="14" s="1"/>
  <c r="D67" i="14"/>
  <c r="C67" i="14"/>
  <c r="F67" i="14" s="1"/>
  <c r="D66" i="14"/>
  <c r="C66" i="14"/>
  <c r="F66" i="14" s="1"/>
  <c r="D65" i="14"/>
  <c r="C65" i="14"/>
  <c r="F65" i="14" s="1"/>
  <c r="D64" i="14"/>
  <c r="C64" i="14"/>
  <c r="F64" i="14" s="1"/>
  <c r="D63" i="14"/>
  <c r="C63" i="14"/>
  <c r="F63" i="14" s="1"/>
  <c r="D62" i="14"/>
  <c r="C62" i="14"/>
  <c r="F62" i="14" s="1"/>
  <c r="D61" i="14"/>
  <c r="C61" i="14"/>
  <c r="F61" i="14" s="1"/>
  <c r="D60" i="14"/>
  <c r="C60" i="14"/>
  <c r="F60" i="14" s="1"/>
  <c r="D59" i="14"/>
  <c r="C59" i="14"/>
  <c r="F59" i="14" s="1"/>
  <c r="D58" i="14"/>
  <c r="C58" i="14"/>
  <c r="F58" i="14" s="1"/>
  <c r="D57" i="14"/>
  <c r="C57" i="14"/>
  <c r="F57" i="14" s="1"/>
  <c r="D56" i="14"/>
  <c r="C56" i="14"/>
  <c r="F56" i="14" s="1"/>
  <c r="D55" i="14"/>
  <c r="C55" i="14"/>
  <c r="F55" i="14" s="1"/>
  <c r="D54" i="14"/>
  <c r="C54" i="14"/>
  <c r="F54" i="14" s="1"/>
  <c r="D53" i="14"/>
  <c r="C53" i="14"/>
  <c r="F53" i="14" s="1"/>
  <c r="D52" i="14"/>
  <c r="C52" i="14"/>
  <c r="F52" i="14" s="1"/>
  <c r="D51" i="14"/>
  <c r="C51" i="14"/>
  <c r="F51" i="14" s="1"/>
  <c r="D50" i="14"/>
  <c r="C50" i="14"/>
  <c r="F50" i="14" s="1"/>
  <c r="D49" i="14"/>
  <c r="C49" i="14"/>
  <c r="F49" i="14" s="1"/>
  <c r="D48" i="14"/>
  <c r="C48" i="14"/>
  <c r="F48" i="14" s="1"/>
  <c r="D47" i="14"/>
  <c r="C47" i="14"/>
  <c r="F47" i="14" s="1"/>
  <c r="D46" i="14"/>
  <c r="C46" i="14"/>
  <c r="F46" i="14" s="1"/>
  <c r="D45" i="14"/>
  <c r="C45" i="14"/>
  <c r="F45" i="14" s="1"/>
  <c r="D44" i="14"/>
  <c r="C44" i="14"/>
  <c r="F44" i="14" s="1"/>
  <c r="D43" i="14"/>
  <c r="C43" i="14"/>
  <c r="F43" i="14" s="1"/>
  <c r="D42" i="14"/>
  <c r="C42" i="14"/>
  <c r="F42" i="14" s="1"/>
  <c r="D41" i="14"/>
  <c r="C41" i="14"/>
  <c r="F41" i="14" s="1"/>
  <c r="D40" i="14"/>
  <c r="C40" i="14"/>
  <c r="F40" i="14" s="1"/>
  <c r="D39" i="14"/>
  <c r="C39" i="14"/>
  <c r="F39" i="14" s="1"/>
  <c r="D38" i="14"/>
  <c r="C38" i="14"/>
  <c r="F38" i="14" s="1"/>
  <c r="D37" i="14"/>
  <c r="C37" i="14"/>
  <c r="F37" i="14" s="1"/>
  <c r="D36" i="14"/>
  <c r="C36" i="14"/>
  <c r="F36" i="14" s="1"/>
  <c r="D35" i="14"/>
  <c r="C35" i="14"/>
  <c r="F35" i="14" s="1"/>
  <c r="D34" i="14"/>
  <c r="C34" i="14"/>
  <c r="F34" i="14" s="1"/>
  <c r="F33" i="14"/>
  <c r="F32" i="14"/>
  <c r="L27" i="3" s="1"/>
  <c r="F31" i="14"/>
  <c r="F30" i="14"/>
  <c r="L41" i="3" s="1"/>
  <c r="F29" i="14"/>
  <c r="F28" i="14"/>
  <c r="F27" i="14"/>
  <c r="L14" i="3" s="1"/>
  <c r="F26" i="14"/>
  <c r="F25" i="14"/>
  <c r="L12" i="3" s="1"/>
  <c r="F24" i="14"/>
  <c r="F23" i="14"/>
  <c r="L7" i="3" s="1"/>
  <c r="F22" i="14"/>
  <c r="F21" i="14"/>
  <c r="L22" i="3" s="1"/>
  <c r="F20" i="14"/>
  <c r="F19" i="14"/>
  <c r="F18" i="14"/>
  <c r="F17" i="14"/>
  <c r="F16" i="14"/>
  <c r="L184" i="3" s="1"/>
  <c r="F15" i="14"/>
  <c r="F14" i="14"/>
  <c r="F13" i="14"/>
  <c r="L178" i="3" s="1"/>
  <c r="F12" i="14"/>
  <c r="L199" i="3" s="1"/>
  <c r="F11" i="14"/>
  <c r="L162" i="3" s="1"/>
  <c r="F10" i="14"/>
  <c r="F9" i="14"/>
  <c r="L164" i="3" s="1"/>
  <c r="F8" i="14"/>
  <c r="L171" i="3" s="1"/>
  <c r="F7" i="14"/>
  <c r="L161" i="3" s="1"/>
  <c r="F6" i="14"/>
  <c r="D152" i="15"/>
  <c r="C152" i="15"/>
  <c r="F152" i="15" s="1"/>
  <c r="D151" i="15"/>
  <c r="C151" i="15"/>
  <c r="F151" i="15" s="1"/>
  <c r="D150" i="15"/>
  <c r="C150" i="15"/>
  <c r="F150" i="15" s="1"/>
  <c r="D149" i="15"/>
  <c r="C149" i="15"/>
  <c r="F149" i="15" s="1"/>
  <c r="D148" i="15"/>
  <c r="C148" i="15"/>
  <c r="F148" i="15" s="1"/>
  <c r="D147" i="15"/>
  <c r="C147" i="15"/>
  <c r="F147" i="15" s="1"/>
  <c r="D146" i="15"/>
  <c r="C146" i="15"/>
  <c r="F146" i="15" s="1"/>
  <c r="D145" i="15"/>
  <c r="C145" i="15"/>
  <c r="F145" i="15" s="1"/>
  <c r="D144" i="15"/>
  <c r="C144" i="15"/>
  <c r="F144" i="15" s="1"/>
  <c r="D143" i="15"/>
  <c r="C143" i="15"/>
  <c r="F143" i="15" s="1"/>
  <c r="D142" i="15"/>
  <c r="C142" i="15"/>
  <c r="F142" i="15" s="1"/>
  <c r="D141" i="15"/>
  <c r="C141" i="15"/>
  <c r="F141" i="15" s="1"/>
  <c r="D140" i="15"/>
  <c r="C140" i="15"/>
  <c r="F140" i="15" s="1"/>
  <c r="D139" i="15"/>
  <c r="C139" i="15"/>
  <c r="F139" i="15" s="1"/>
  <c r="D138" i="15"/>
  <c r="C138" i="15"/>
  <c r="F138" i="15" s="1"/>
  <c r="D137" i="15"/>
  <c r="C137" i="15"/>
  <c r="F137" i="15" s="1"/>
  <c r="D136" i="15"/>
  <c r="C136" i="15"/>
  <c r="F136" i="15" s="1"/>
  <c r="D135" i="15"/>
  <c r="C135" i="15"/>
  <c r="F135" i="15" s="1"/>
  <c r="D134" i="15"/>
  <c r="C134" i="15"/>
  <c r="F134" i="15" s="1"/>
  <c r="D133" i="15"/>
  <c r="C133" i="15"/>
  <c r="F133" i="15" s="1"/>
  <c r="D132" i="15"/>
  <c r="C132" i="15"/>
  <c r="F132" i="15" s="1"/>
  <c r="D131" i="15"/>
  <c r="C131" i="15"/>
  <c r="F131" i="15" s="1"/>
  <c r="D130" i="15"/>
  <c r="C130" i="15"/>
  <c r="F130" i="15" s="1"/>
  <c r="D129" i="15"/>
  <c r="C129" i="15"/>
  <c r="F129" i="15" s="1"/>
  <c r="D128" i="15"/>
  <c r="C128" i="15"/>
  <c r="F128" i="15" s="1"/>
  <c r="D127" i="15"/>
  <c r="C127" i="15"/>
  <c r="F127" i="15" s="1"/>
  <c r="D126" i="15"/>
  <c r="C126" i="15"/>
  <c r="F126" i="15" s="1"/>
  <c r="D125" i="15"/>
  <c r="C125" i="15"/>
  <c r="F125" i="15" s="1"/>
  <c r="D124" i="15"/>
  <c r="C124" i="15"/>
  <c r="F124" i="15" s="1"/>
  <c r="D123" i="15"/>
  <c r="C123" i="15"/>
  <c r="F123" i="15" s="1"/>
  <c r="D122" i="15"/>
  <c r="C122" i="15"/>
  <c r="F122" i="15" s="1"/>
  <c r="D121" i="15"/>
  <c r="C121" i="15"/>
  <c r="F121" i="15" s="1"/>
  <c r="D120" i="15"/>
  <c r="C120" i="15"/>
  <c r="F120" i="15" s="1"/>
  <c r="D119" i="15"/>
  <c r="C119" i="15"/>
  <c r="F119" i="15" s="1"/>
  <c r="D118" i="15"/>
  <c r="C118" i="15"/>
  <c r="F118" i="15" s="1"/>
  <c r="D117" i="15"/>
  <c r="C117" i="15"/>
  <c r="F117" i="15" s="1"/>
  <c r="D116" i="15"/>
  <c r="C116" i="15"/>
  <c r="F116" i="15" s="1"/>
  <c r="D115" i="15"/>
  <c r="C115" i="15"/>
  <c r="F115" i="15" s="1"/>
  <c r="D114" i="15"/>
  <c r="C114" i="15"/>
  <c r="F114" i="15" s="1"/>
  <c r="D113" i="15"/>
  <c r="C113" i="15"/>
  <c r="F113" i="15" s="1"/>
  <c r="D112" i="15"/>
  <c r="C112" i="15"/>
  <c r="F112" i="15" s="1"/>
  <c r="D111" i="15"/>
  <c r="C111" i="15"/>
  <c r="F111" i="15" s="1"/>
  <c r="D110" i="15"/>
  <c r="C110" i="15"/>
  <c r="F110" i="15" s="1"/>
  <c r="D109" i="15"/>
  <c r="C109" i="15"/>
  <c r="F109" i="15" s="1"/>
  <c r="D108" i="15"/>
  <c r="C108" i="15"/>
  <c r="F108" i="15" s="1"/>
  <c r="D107" i="15"/>
  <c r="C107" i="15"/>
  <c r="F107" i="15" s="1"/>
  <c r="D106" i="15"/>
  <c r="C106" i="15"/>
  <c r="F106" i="15" s="1"/>
  <c r="D105" i="15"/>
  <c r="C105" i="15"/>
  <c r="F105" i="15" s="1"/>
  <c r="D104" i="15"/>
  <c r="C104" i="15"/>
  <c r="F104" i="15" s="1"/>
  <c r="D103" i="15"/>
  <c r="C103" i="15"/>
  <c r="F103" i="15" s="1"/>
  <c r="D102" i="15"/>
  <c r="C102" i="15"/>
  <c r="F102" i="15" s="1"/>
  <c r="D101" i="15"/>
  <c r="C101" i="15"/>
  <c r="F101" i="15" s="1"/>
  <c r="D100" i="15"/>
  <c r="C100" i="15"/>
  <c r="F100" i="15" s="1"/>
  <c r="D99" i="15"/>
  <c r="C99" i="15"/>
  <c r="F99" i="15" s="1"/>
  <c r="D98" i="15"/>
  <c r="C98" i="15"/>
  <c r="F98" i="15" s="1"/>
  <c r="D97" i="15"/>
  <c r="C97" i="15"/>
  <c r="F97" i="15" s="1"/>
  <c r="D96" i="15"/>
  <c r="C96" i="15"/>
  <c r="F96" i="15" s="1"/>
  <c r="D95" i="15"/>
  <c r="C95" i="15"/>
  <c r="F95" i="15" s="1"/>
  <c r="D94" i="15"/>
  <c r="C94" i="15"/>
  <c r="F94" i="15" s="1"/>
  <c r="D93" i="15"/>
  <c r="C93" i="15"/>
  <c r="F93" i="15" s="1"/>
  <c r="D92" i="15"/>
  <c r="C92" i="15"/>
  <c r="F92" i="15" s="1"/>
  <c r="D91" i="15"/>
  <c r="C91" i="15"/>
  <c r="F91" i="15" s="1"/>
  <c r="D90" i="15"/>
  <c r="C90" i="15"/>
  <c r="F90" i="15" s="1"/>
  <c r="D89" i="15"/>
  <c r="C89" i="15"/>
  <c r="F89" i="15" s="1"/>
  <c r="D88" i="15"/>
  <c r="C88" i="15"/>
  <c r="F88" i="15" s="1"/>
  <c r="D87" i="15"/>
  <c r="C87" i="15"/>
  <c r="F87" i="15" s="1"/>
  <c r="D86" i="15"/>
  <c r="C86" i="15"/>
  <c r="F86" i="15" s="1"/>
  <c r="D85" i="15"/>
  <c r="C85" i="15"/>
  <c r="F85" i="15" s="1"/>
  <c r="D84" i="15"/>
  <c r="C84" i="15"/>
  <c r="F84" i="15" s="1"/>
  <c r="D83" i="15"/>
  <c r="C83" i="15"/>
  <c r="F83" i="15" s="1"/>
  <c r="D82" i="15"/>
  <c r="C82" i="15"/>
  <c r="F82" i="15" s="1"/>
  <c r="D81" i="15"/>
  <c r="C81" i="15"/>
  <c r="F81" i="15" s="1"/>
  <c r="D80" i="15"/>
  <c r="C80" i="15"/>
  <c r="F80" i="15" s="1"/>
  <c r="D79" i="15"/>
  <c r="C79" i="15"/>
  <c r="F79" i="15" s="1"/>
  <c r="D78" i="15"/>
  <c r="C78" i="15"/>
  <c r="F78" i="15" s="1"/>
  <c r="D77" i="15"/>
  <c r="C77" i="15"/>
  <c r="F77" i="15" s="1"/>
  <c r="D76" i="15"/>
  <c r="C76" i="15"/>
  <c r="F76" i="15" s="1"/>
  <c r="D75" i="15"/>
  <c r="C75" i="15"/>
  <c r="F75" i="15" s="1"/>
  <c r="D74" i="15"/>
  <c r="C74" i="15"/>
  <c r="F74" i="15" s="1"/>
  <c r="D73" i="15"/>
  <c r="C73" i="15"/>
  <c r="F73" i="15" s="1"/>
  <c r="D72" i="15"/>
  <c r="C72" i="15"/>
  <c r="F72" i="15" s="1"/>
  <c r="D71" i="15"/>
  <c r="C71" i="15"/>
  <c r="F71" i="15" s="1"/>
  <c r="D70" i="15"/>
  <c r="C70" i="15"/>
  <c r="F70" i="15" s="1"/>
  <c r="D69" i="15"/>
  <c r="C69" i="15"/>
  <c r="F69" i="15" s="1"/>
  <c r="D68" i="15"/>
  <c r="C68" i="15"/>
  <c r="F68" i="15" s="1"/>
  <c r="D67" i="15"/>
  <c r="C67" i="15"/>
  <c r="F67" i="15" s="1"/>
  <c r="D66" i="15"/>
  <c r="C66" i="15"/>
  <c r="F66" i="15" s="1"/>
  <c r="D65" i="15"/>
  <c r="C65" i="15"/>
  <c r="F65" i="15" s="1"/>
  <c r="D64" i="15"/>
  <c r="C64" i="15"/>
  <c r="F64" i="15" s="1"/>
  <c r="D63" i="15"/>
  <c r="C63" i="15"/>
  <c r="F63" i="15" s="1"/>
  <c r="D62" i="15"/>
  <c r="C62" i="15"/>
  <c r="F62" i="15" s="1"/>
  <c r="D61" i="15"/>
  <c r="C61" i="15"/>
  <c r="F61" i="15" s="1"/>
  <c r="D60" i="15"/>
  <c r="C60" i="15"/>
  <c r="F60" i="15" s="1"/>
  <c r="D59" i="15"/>
  <c r="C59" i="15"/>
  <c r="F59" i="15" s="1"/>
  <c r="D58" i="15"/>
  <c r="C58" i="15"/>
  <c r="F58" i="15" s="1"/>
  <c r="D57" i="15"/>
  <c r="C57" i="15"/>
  <c r="F57" i="15" s="1"/>
  <c r="D56" i="15"/>
  <c r="C56" i="15"/>
  <c r="F56" i="15" s="1"/>
  <c r="D55" i="15"/>
  <c r="C55" i="15"/>
  <c r="F55" i="15" s="1"/>
  <c r="D54" i="15"/>
  <c r="C54" i="15"/>
  <c r="F54" i="15" s="1"/>
  <c r="D53" i="15"/>
  <c r="C53" i="15"/>
  <c r="F53" i="15" s="1"/>
  <c r="D52" i="15"/>
  <c r="C52" i="15"/>
  <c r="F52" i="15" s="1"/>
  <c r="D51" i="15"/>
  <c r="C51" i="15"/>
  <c r="F51" i="15" s="1"/>
  <c r="D50" i="15"/>
  <c r="C50" i="15"/>
  <c r="F50" i="15" s="1"/>
  <c r="D49" i="15"/>
  <c r="C49" i="15"/>
  <c r="F49" i="15" s="1"/>
  <c r="D48" i="15"/>
  <c r="C48" i="15"/>
  <c r="F48" i="15" s="1"/>
  <c r="D47" i="15"/>
  <c r="C47" i="15"/>
  <c r="F47" i="15" s="1"/>
  <c r="D46" i="15"/>
  <c r="C46" i="15"/>
  <c r="F46" i="15" s="1"/>
  <c r="D45" i="15"/>
  <c r="C45" i="15"/>
  <c r="F45" i="15" s="1"/>
  <c r="D44" i="15"/>
  <c r="C44" i="15"/>
  <c r="F44" i="15" s="1"/>
  <c r="D43" i="15"/>
  <c r="C43" i="15"/>
  <c r="F43" i="15" s="1"/>
  <c r="D42" i="15"/>
  <c r="C42" i="15"/>
  <c r="F42" i="15" s="1"/>
  <c r="D41" i="15"/>
  <c r="C41" i="15"/>
  <c r="F41" i="15" s="1"/>
  <c r="D40" i="15"/>
  <c r="C40" i="15"/>
  <c r="F40" i="15" s="1"/>
  <c r="D39" i="15"/>
  <c r="C39" i="15"/>
  <c r="F39" i="15" s="1"/>
  <c r="D38" i="15"/>
  <c r="C38" i="15"/>
  <c r="F38" i="15" s="1"/>
  <c r="D37" i="15"/>
  <c r="C37" i="15"/>
  <c r="F37" i="15" s="1"/>
  <c r="D36" i="15"/>
  <c r="C36" i="15"/>
  <c r="F36" i="15" s="1"/>
  <c r="F35" i="15"/>
  <c r="F34" i="15"/>
  <c r="F33" i="15"/>
  <c r="F32" i="15"/>
  <c r="F31" i="15"/>
  <c r="F30" i="15"/>
  <c r="F29" i="15"/>
  <c r="K41" i="3" s="1"/>
  <c r="F28" i="15"/>
  <c r="F27" i="15"/>
  <c r="F26" i="15"/>
  <c r="K38" i="3" s="1"/>
  <c r="F25" i="15"/>
  <c r="K37" i="3" s="1"/>
  <c r="F24" i="15"/>
  <c r="F23" i="15"/>
  <c r="F22" i="15"/>
  <c r="K12" i="3" s="1"/>
  <c r="F21" i="15"/>
  <c r="K30" i="3" s="1"/>
  <c r="F20" i="15"/>
  <c r="K9" i="3" s="1"/>
  <c r="F19" i="15"/>
  <c r="F18" i="15"/>
  <c r="F17" i="15"/>
  <c r="K18" i="3" s="1"/>
  <c r="F16" i="15"/>
  <c r="F15" i="15"/>
  <c r="F14" i="15"/>
  <c r="F13" i="15"/>
  <c r="F12" i="15"/>
  <c r="K199" i="3" s="1"/>
  <c r="F11" i="15"/>
  <c r="F10" i="15"/>
  <c r="K206" i="3" s="1"/>
  <c r="F9" i="15"/>
  <c r="K209" i="3" s="1"/>
  <c r="F8" i="15"/>
  <c r="K163" i="3" s="1"/>
  <c r="F7" i="15"/>
  <c r="F6" i="15"/>
  <c r="K159" i="3" s="1"/>
  <c r="D152" i="16"/>
  <c r="C152" i="16"/>
  <c r="F152" i="16" s="1"/>
  <c r="D151" i="16"/>
  <c r="C151" i="16"/>
  <c r="F151" i="16" s="1"/>
  <c r="D150" i="16"/>
  <c r="C150" i="16"/>
  <c r="F150" i="16" s="1"/>
  <c r="D149" i="16"/>
  <c r="C149" i="16"/>
  <c r="F149" i="16" s="1"/>
  <c r="D148" i="16"/>
  <c r="C148" i="16"/>
  <c r="F148" i="16" s="1"/>
  <c r="D147" i="16"/>
  <c r="C147" i="16"/>
  <c r="F147" i="16" s="1"/>
  <c r="D146" i="16"/>
  <c r="C146" i="16"/>
  <c r="F146" i="16" s="1"/>
  <c r="D145" i="16"/>
  <c r="C145" i="16"/>
  <c r="F145" i="16" s="1"/>
  <c r="D144" i="16"/>
  <c r="C144" i="16"/>
  <c r="F144" i="16" s="1"/>
  <c r="D143" i="16"/>
  <c r="C143" i="16"/>
  <c r="F143" i="16" s="1"/>
  <c r="D142" i="16"/>
  <c r="C142" i="16"/>
  <c r="F142" i="16" s="1"/>
  <c r="D141" i="16"/>
  <c r="C141" i="16"/>
  <c r="F141" i="16" s="1"/>
  <c r="D140" i="16"/>
  <c r="C140" i="16"/>
  <c r="F140" i="16" s="1"/>
  <c r="D139" i="16"/>
  <c r="C139" i="16"/>
  <c r="F139" i="16" s="1"/>
  <c r="D138" i="16"/>
  <c r="C138" i="16"/>
  <c r="F138" i="16" s="1"/>
  <c r="D137" i="16"/>
  <c r="C137" i="16"/>
  <c r="F137" i="16" s="1"/>
  <c r="D136" i="16"/>
  <c r="C136" i="16"/>
  <c r="F136" i="16" s="1"/>
  <c r="D135" i="16"/>
  <c r="C135" i="16"/>
  <c r="F135" i="16" s="1"/>
  <c r="D134" i="16"/>
  <c r="C134" i="16"/>
  <c r="F134" i="16" s="1"/>
  <c r="D133" i="16"/>
  <c r="C133" i="16"/>
  <c r="F133" i="16" s="1"/>
  <c r="D132" i="16"/>
  <c r="C132" i="16"/>
  <c r="F132" i="16" s="1"/>
  <c r="D131" i="16"/>
  <c r="C131" i="16"/>
  <c r="F131" i="16" s="1"/>
  <c r="D130" i="16"/>
  <c r="C130" i="16"/>
  <c r="F130" i="16" s="1"/>
  <c r="D129" i="16"/>
  <c r="C129" i="16"/>
  <c r="F129" i="16" s="1"/>
  <c r="D128" i="16"/>
  <c r="C128" i="16"/>
  <c r="F128" i="16" s="1"/>
  <c r="D127" i="16"/>
  <c r="C127" i="16"/>
  <c r="F127" i="16" s="1"/>
  <c r="D126" i="16"/>
  <c r="C126" i="16"/>
  <c r="F126" i="16" s="1"/>
  <c r="D125" i="16"/>
  <c r="C125" i="16"/>
  <c r="F125" i="16" s="1"/>
  <c r="D124" i="16"/>
  <c r="C124" i="16"/>
  <c r="F124" i="16" s="1"/>
  <c r="D123" i="16"/>
  <c r="C123" i="16"/>
  <c r="F123" i="16" s="1"/>
  <c r="D122" i="16"/>
  <c r="C122" i="16"/>
  <c r="F122" i="16" s="1"/>
  <c r="D121" i="16"/>
  <c r="C121" i="16"/>
  <c r="F121" i="16" s="1"/>
  <c r="D120" i="16"/>
  <c r="C120" i="16"/>
  <c r="F120" i="16" s="1"/>
  <c r="D119" i="16"/>
  <c r="C119" i="16"/>
  <c r="F119" i="16" s="1"/>
  <c r="D118" i="16"/>
  <c r="C118" i="16"/>
  <c r="F118" i="16" s="1"/>
  <c r="D117" i="16"/>
  <c r="C117" i="16"/>
  <c r="F117" i="16" s="1"/>
  <c r="D116" i="16"/>
  <c r="C116" i="16"/>
  <c r="F116" i="16" s="1"/>
  <c r="D115" i="16"/>
  <c r="C115" i="16"/>
  <c r="F115" i="16" s="1"/>
  <c r="D114" i="16"/>
  <c r="C114" i="16"/>
  <c r="F114" i="16" s="1"/>
  <c r="D113" i="16"/>
  <c r="C113" i="16"/>
  <c r="F113" i="16" s="1"/>
  <c r="D112" i="16"/>
  <c r="C112" i="16"/>
  <c r="F112" i="16" s="1"/>
  <c r="D111" i="16"/>
  <c r="C111" i="16"/>
  <c r="F111" i="16" s="1"/>
  <c r="D110" i="16"/>
  <c r="C110" i="16"/>
  <c r="F110" i="16" s="1"/>
  <c r="D109" i="16"/>
  <c r="C109" i="16"/>
  <c r="F109" i="16" s="1"/>
  <c r="D108" i="16"/>
  <c r="C108" i="16"/>
  <c r="F108" i="16" s="1"/>
  <c r="D107" i="16"/>
  <c r="C107" i="16"/>
  <c r="F107" i="16" s="1"/>
  <c r="D106" i="16"/>
  <c r="C106" i="16"/>
  <c r="F106" i="16" s="1"/>
  <c r="D105" i="16"/>
  <c r="C105" i="16"/>
  <c r="F105" i="16" s="1"/>
  <c r="D104" i="16"/>
  <c r="C104" i="16"/>
  <c r="F104" i="16" s="1"/>
  <c r="D103" i="16"/>
  <c r="C103" i="16"/>
  <c r="F103" i="16" s="1"/>
  <c r="D102" i="16"/>
  <c r="C102" i="16"/>
  <c r="F102" i="16" s="1"/>
  <c r="D101" i="16"/>
  <c r="C101" i="16"/>
  <c r="F101" i="16" s="1"/>
  <c r="D100" i="16"/>
  <c r="C100" i="16"/>
  <c r="F100" i="16" s="1"/>
  <c r="D99" i="16"/>
  <c r="C99" i="16"/>
  <c r="F99" i="16" s="1"/>
  <c r="D98" i="16"/>
  <c r="C98" i="16"/>
  <c r="F98" i="16" s="1"/>
  <c r="D97" i="16"/>
  <c r="C97" i="16"/>
  <c r="F97" i="16" s="1"/>
  <c r="D96" i="16"/>
  <c r="C96" i="16"/>
  <c r="F96" i="16" s="1"/>
  <c r="D95" i="16"/>
  <c r="C95" i="16"/>
  <c r="F95" i="16" s="1"/>
  <c r="D94" i="16"/>
  <c r="C94" i="16"/>
  <c r="F94" i="16" s="1"/>
  <c r="D93" i="16"/>
  <c r="C93" i="16"/>
  <c r="F93" i="16" s="1"/>
  <c r="D92" i="16"/>
  <c r="C92" i="16"/>
  <c r="F92" i="16" s="1"/>
  <c r="D91" i="16"/>
  <c r="C91" i="16"/>
  <c r="F91" i="16" s="1"/>
  <c r="D90" i="16"/>
  <c r="C90" i="16"/>
  <c r="F90" i="16" s="1"/>
  <c r="D89" i="16"/>
  <c r="C89" i="16"/>
  <c r="F89" i="16" s="1"/>
  <c r="D88" i="16"/>
  <c r="C88" i="16"/>
  <c r="F88" i="16" s="1"/>
  <c r="D87" i="16"/>
  <c r="C87" i="16"/>
  <c r="F87" i="16" s="1"/>
  <c r="D86" i="16"/>
  <c r="C86" i="16"/>
  <c r="F86" i="16" s="1"/>
  <c r="D85" i="16"/>
  <c r="C85" i="16"/>
  <c r="F85" i="16" s="1"/>
  <c r="D84" i="16"/>
  <c r="C84" i="16"/>
  <c r="F84" i="16" s="1"/>
  <c r="D83" i="16"/>
  <c r="C83" i="16"/>
  <c r="F83" i="16" s="1"/>
  <c r="D82" i="16"/>
  <c r="C82" i="16"/>
  <c r="F82" i="16" s="1"/>
  <c r="D81" i="16"/>
  <c r="C81" i="16"/>
  <c r="F81" i="16" s="1"/>
  <c r="D80" i="16"/>
  <c r="C80" i="16"/>
  <c r="F80" i="16" s="1"/>
  <c r="D79" i="16"/>
  <c r="C79" i="16"/>
  <c r="F79" i="16" s="1"/>
  <c r="D78" i="16"/>
  <c r="C78" i="16"/>
  <c r="F78" i="16" s="1"/>
  <c r="D77" i="16"/>
  <c r="C77" i="16"/>
  <c r="F77" i="16" s="1"/>
  <c r="D76" i="16"/>
  <c r="C76" i="16"/>
  <c r="F76" i="16" s="1"/>
  <c r="D75" i="16"/>
  <c r="C75" i="16"/>
  <c r="F75" i="16" s="1"/>
  <c r="D74" i="16"/>
  <c r="C74" i="16"/>
  <c r="F74" i="16" s="1"/>
  <c r="D73" i="16"/>
  <c r="C73" i="16"/>
  <c r="F73" i="16" s="1"/>
  <c r="D72" i="16"/>
  <c r="C72" i="16"/>
  <c r="F72" i="16" s="1"/>
  <c r="D71" i="16"/>
  <c r="C71" i="16"/>
  <c r="F71" i="16" s="1"/>
  <c r="D70" i="16"/>
  <c r="C70" i="16"/>
  <c r="F70" i="16" s="1"/>
  <c r="D69" i="16"/>
  <c r="C69" i="16"/>
  <c r="F69" i="16" s="1"/>
  <c r="D68" i="16"/>
  <c r="C68" i="16"/>
  <c r="F68" i="16" s="1"/>
  <c r="D67" i="16"/>
  <c r="C67" i="16"/>
  <c r="F67" i="16" s="1"/>
  <c r="D66" i="16"/>
  <c r="C66" i="16"/>
  <c r="F66" i="16" s="1"/>
  <c r="D65" i="16"/>
  <c r="C65" i="16"/>
  <c r="F65" i="16" s="1"/>
  <c r="D64" i="16"/>
  <c r="C64" i="16"/>
  <c r="F64" i="16" s="1"/>
  <c r="D63" i="16"/>
  <c r="C63" i="16"/>
  <c r="F63" i="16" s="1"/>
  <c r="D62" i="16"/>
  <c r="C62" i="16"/>
  <c r="F62" i="16" s="1"/>
  <c r="D61" i="16"/>
  <c r="C61" i="16"/>
  <c r="F61" i="16" s="1"/>
  <c r="D60" i="16"/>
  <c r="C60" i="16"/>
  <c r="F60" i="16" s="1"/>
  <c r="D59" i="16"/>
  <c r="C59" i="16"/>
  <c r="F59" i="16" s="1"/>
  <c r="D58" i="16"/>
  <c r="C58" i="16"/>
  <c r="F58" i="16" s="1"/>
  <c r="D57" i="16"/>
  <c r="C57" i="16"/>
  <c r="F57" i="16" s="1"/>
  <c r="D56" i="16"/>
  <c r="C56" i="16"/>
  <c r="F56" i="16" s="1"/>
  <c r="D55" i="16"/>
  <c r="C55" i="16"/>
  <c r="F55" i="16" s="1"/>
  <c r="D54" i="16"/>
  <c r="C54" i="16"/>
  <c r="F54" i="16" s="1"/>
  <c r="D53" i="16"/>
  <c r="C53" i="16"/>
  <c r="F53" i="16" s="1"/>
  <c r="D52" i="16"/>
  <c r="C52" i="16"/>
  <c r="F52" i="16" s="1"/>
  <c r="D51" i="16"/>
  <c r="C51" i="16"/>
  <c r="F51" i="16" s="1"/>
  <c r="D50" i="16"/>
  <c r="C50" i="16"/>
  <c r="F50" i="16" s="1"/>
  <c r="D49" i="16"/>
  <c r="C49" i="16"/>
  <c r="F49" i="16" s="1"/>
  <c r="D48" i="16"/>
  <c r="C48" i="16"/>
  <c r="F48" i="16" s="1"/>
  <c r="D47" i="16"/>
  <c r="C47" i="16"/>
  <c r="F47" i="16" s="1"/>
  <c r="D46" i="16"/>
  <c r="C46" i="16"/>
  <c r="F46" i="16" s="1"/>
  <c r="D45" i="16"/>
  <c r="C45" i="16"/>
  <c r="F45" i="16" s="1"/>
  <c r="D44" i="16"/>
  <c r="C44" i="16"/>
  <c r="F44" i="16" s="1"/>
  <c r="D43" i="16"/>
  <c r="C43" i="16"/>
  <c r="F43" i="16" s="1"/>
  <c r="D42" i="16"/>
  <c r="C42" i="16"/>
  <c r="F42" i="16" s="1"/>
  <c r="D41" i="16"/>
  <c r="C41" i="16"/>
  <c r="F41" i="16" s="1"/>
  <c r="D40" i="16"/>
  <c r="C40" i="16"/>
  <c r="F40" i="16" s="1"/>
  <c r="F39" i="16"/>
  <c r="J36" i="3" s="1"/>
  <c r="F38" i="16"/>
  <c r="J16" i="3" s="1"/>
  <c r="F37" i="16"/>
  <c r="F36" i="16"/>
  <c r="J41" i="3" s="1"/>
  <c r="F35" i="16"/>
  <c r="J34" i="3" s="1"/>
  <c r="F34" i="16"/>
  <c r="J24" i="3" s="1"/>
  <c r="F33" i="16"/>
  <c r="F32" i="16"/>
  <c r="F31" i="16"/>
  <c r="J35" i="3" s="1"/>
  <c r="F30" i="16"/>
  <c r="J28" i="3" s="1"/>
  <c r="F29" i="16"/>
  <c r="F28" i="16"/>
  <c r="J25" i="3" s="1"/>
  <c r="F27" i="16"/>
  <c r="J30" i="3" s="1"/>
  <c r="F26" i="16"/>
  <c r="J7" i="3" s="1"/>
  <c r="F25" i="16"/>
  <c r="F24" i="16"/>
  <c r="J21" i="3" s="1"/>
  <c r="F23" i="16"/>
  <c r="J17" i="3" s="1"/>
  <c r="F22" i="16"/>
  <c r="F21" i="16"/>
  <c r="F20" i="16"/>
  <c r="J195" i="3" s="1"/>
  <c r="F19" i="16"/>
  <c r="J205" i="3" s="1"/>
  <c r="F18" i="16"/>
  <c r="J168" i="3" s="1"/>
  <c r="F17" i="16"/>
  <c r="F16" i="16"/>
  <c r="J186" i="3" s="1"/>
  <c r="F15" i="16"/>
  <c r="F14" i="16"/>
  <c r="F13" i="16"/>
  <c r="F12" i="16"/>
  <c r="J199" i="3" s="1"/>
  <c r="F11" i="16"/>
  <c r="J165" i="3" s="1"/>
  <c r="F10" i="16"/>
  <c r="J163" i="3" s="1"/>
  <c r="F9" i="16"/>
  <c r="J209" i="3" s="1"/>
  <c r="F8" i="16"/>
  <c r="J173" i="3" s="1"/>
  <c r="F7" i="16"/>
  <c r="J207" i="3" s="1"/>
  <c r="F6" i="16"/>
  <c r="J161" i="3" s="1"/>
  <c r="D152" i="17"/>
  <c r="C152" i="17"/>
  <c r="F152" i="17" s="1"/>
  <c r="D151" i="17"/>
  <c r="C151" i="17"/>
  <c r="F151" i="17" s="1"/>
  <c r="D150" i="17"/>
  <c r="C150" i="17"/>
  <c r="F150" i="17" s="1"/>
  <c r="D149" i="17"/>
  <c r="C149" i="17"/>
  <c r="F149" i="17" s="1"/>
  <c r="D148" i="17"/>
  <c r="C148" i="17"/>
  <c r="F148" i="17" s="1"/>
  <c r="D147" i="17"/>
  <c r="C147" i="17"/>
  <c r="F147" i="17" s="1"/>
  <c r="D146" i="17"/>
  <c r="C146" i="17"/>
  <c r="F146" i="17" s="1"/>
  <c r="D145" i="17"/>
  <c r="C145" i="17"/>
  <c r="F145" i="17" s="1"/>
  <c r="D144" i="17"/>
  <c r="C144" i="17"/>
  <c r="F144" i="17" s="1"/>
  <c r="D143" i="17"/>
  <c r="C143" i="17"/>
  <c r="F143" i="17" s="1"/>
  <c r="D142" i="17"/>
  <c r="C142" i="17"/>
  <c r="F142" i="17" s="1"/>
  <c r="D141" i="17"/>
  <c r="C141" i="17"/>
  <c r="F141" i="17" s="1"/>
  <c r="D140" i="17"/>
  <c r="C140" i="17"/>
  <c r="F140" i="17" s="1"/>
  <c r="D139" i="17"/>
  <c r="C139" i="17"/>
  <c r="F139" i="17" s="1"/>
  <c r="D138" i="17"/>
  <c r="C138" i="17"/>
  <c r="F138" i="17" s="1"/>
  <c r="D137" i="17"/>
  <c r="C137" i="17"/>
  <c r="F137" i="17" s="1"/>
  <c r="D136" i="17"/>
  <c r="C136" i="17"/>
  <c r="F136" i="17" s="1"/>
  <c r="D135" i="17"/>
  <c r="C135" i="17"/>
  <c r="F135" i="17" s="1"/>
  <c r="D134" i="17"/>
  <c r="C134" i="17"/>
  <c r="F134" i="17" s="1"/>
  <c r="D133" i="17"/>
  <c r="C133" i="17"/>
  <c r="F133" i="17" s="1"/>
  <c r="D132" i="17"/>
  <c r="C132" i="17"/>
  <c r="F132" i="17" s="1"/>
  <c r="D131" i="17"/>
  <c r="C131" i="17"/>
  <c r="F131" i="17" s="1"/>
  <c r="D130" i="17"/>
  <c r="C130" i="17"/>
  <c r="F130" i="17" s="1"/>
  <c r="D129" i="17"/>
  <c r="C129" i="17"/>
  <c r="F129" i="17" s="1"/>
  <c r="D128" i="17"/>
  <c r="C128" i="17"/>
  <c r="F128" i="17" s="1"/>
  <c r="D127" i="17"/>
  <c r="C127" i="17"/>
  <c r="F127" i="17" s="1"/>
  <c r="D126" i="17"/>
  <c r="C126" i="17"/>
  <c r="F126" i="17" s="1"/>
  <c r="D125" i="17"/>
  <c r="C125" i="17"/>
  <c r="F125" i="17" s="1"/>
  <c r="D124" i="17"/>
  <c r="C124" i="17"/>
  <c r="F124" i="17" s="1"/>
  <c r="D123" i="17"/>
  <c r="C123" i="17"/>
  <c r="F123" i="17" s="1"/>
  <c r="D122" i="17"/>
  <c r="C122" i="17"/>
  <c r="F122" i="17" s="1"/>
  <c r="D121" i="17"/>
  <c r="C121" i="17"/>
  <c r="F121" i="17" s="1"/>
  <c r="D120" i="17"/>
  <c r="C120" i="17"/>
  <c r="F120" i="17" s="1"/>
  <c r="D119" i="17"/>
  <c r="C119" i="17"/>
  <c r="F119" i="17" s="1"/>
  <c r="D118" i="17"/>
  <c r="C118" i="17"/>
  <c r="F118" i="17" s="1"/>
  <c r="D117" i="17"/>
  <c r="C117" i="17"/>
  <c r="F117" i="17" s="1"/>
  <c r="D116" i="17"/>
  <c r="C116" i="17"/>
  <c r="F116" i="17" s="1"/>
  <c r="D115" i="17"/>
  <c r="C115" i="17"/>
  <c r="F115" i="17" s="1"/>
  <c r="D114" i="17"/>
  <c r="C114" i="17"/>
  <c r="F114" i="17" s="1"/>
  <c r="D113" i="17"/>
  <c r="C113" i="17"/>
  <c r="F113" i="17" s="1"/>
  <c r="D112" i="17"/>
  <c r="C112" i="17"/>
  <c r="F112" i="17" s="1"/>
  <c r="D111" i="17"/>
  <c r="C111" i="17"/>
  <c r="F111" i="17" s="1"/>
  <c r="D110" i="17"/>
  <c r="C110" i="17"/>
  <c r="F110" i="17" s="1"/>
  <c r="D109" i="17"/>
  <c r="C109" i="17"/>
  <c r="F109" i="17" s="1"/>
  <c r="D108" i="17"/>
  <c r="C108" i="17"/>
  <c r="F108" i="17" s="1"/>
  <c r="D107" i="17"/>
  <c r="C107" i="17"/>
  <c r="F107" i="17" s="1"/>
  <c r="D106" i="17"/>
  <c r="C106" i="17"/>
  <c r="F106" i="17" s="1"/>
  <c r="D105" i="17"/>
  <c r="C105" i="17"/>
  <c r="F105" i="17" s="1"/>
  <c r="D104" i="17"/>
  <c r="C104" i="17"/>
  <c r="F104" i="17" s="1"/>
  <c r="D103" i="17"/>
  <c r="C103" i="17"/>
  <c r="F103" i="17" s="1"/>
  <c r="D102" i="17"/>
  <c r="C102" i="17"/>
  <c r="F102" i="17" s="1"/>
  <c r="D101" i="17"/>
  <c r="C101" i="17"/>
  <c r="F101" i="17" s="1"/>
  <c r="D100" i="17"/>
  <c r="C100" i="17"/>
  <c r="F100" i="17" s="1"/>
  <c r="D99" i="17"/>
  <c r="C99" i="17"/>
  <c r="F99" i="17" s="1"/>
  <c r="D98" i="17"/>
  <c r="C98" i="17"/>
  <c r="F98" i="17" s="1"/>
  <c r="D97" i="17"/>
  <c r="C97" i="17"/>
  <c r="F97" i="17" s="1"/>
  <c r="D96" i="17"/>
  <c r="C96" i="17"/>
  <c r="F96" i="17" s="1"/>
  <c r="D95" i="17"/>
  <c r="C95" i="17"/>
  <c r="F95" i="17" s="1"/>
  <c r="D94" i="17"/>
  <c r="C94" i="17"/>
  <c r="F94" i="17" s="1"/>
  <c r="D93" i="17"/>
  <c r="C93" i="17"/>
  <c r="F93" i="17" s="1"/>
  <c r="D92" i="17"/>
  <c r="C92" i="17"/>
  <c r="F92" i="17" s="1"/>
  <c r="D91" i="17"/>
  <c r="C91" i="17"/>
  <c r="F91" i="17" s="1"/>
  <c r="D90" i="17"/>
  <c r="C90" i="17"/>
  <c r="F90" i="17" s="1"/>
  <c r="D89" i="17"/>
  <c r="C89" i="17"/>
  <c r="F89" i="17" s="1"/>
  <c r="D88" i="17"/>
  <c r="C88" i="17"/>
  <c r="F88" i="17" s="1"/>
  <c r="D87" i="17"/>
  <c r="C87" i="17"/>
  <c r="F87" i="17" s="1"/>
  <c r="D86" i="17"/>
  <c r="C86" i="17"/>
  <c r="F86" i="17" s="1"/>
  <c r="D85" i="17"/>
  <c r="C85" i="17"/>
  <c r="F85" i="17" s="1"/>
  <c r="D84" i="17"/>
  <c r="C84" i="17"/>
  <c r="F84" i="17" s="1"/>
  <c r="D83" i="17"/>
  <c r="C83" i="17"/>
  <c r="F83" i="17" s="1"/>
  <c r="D82" i="17"/>
  <c r="C82" i="17"/>
  <c r="F82" i="17" s="1"/>
  <c r="D81" i="17"/>
  <c r="C81" i="17"/>
  <c r="F81" i="17" s="1"/>
  <c r="D80" i="17"/>
  <c r="C80" i="17"/>
  <c r="F80" i="17" s="1"/>
  <c r="D79" i="17"/>
  <c r="C79" i="17"/>
  <c r="F79" i="17" s="1"/>
  <c r="D78" i="17"/>
  <c r="C78" i="17"/>
  <c r="F78" i="17" s="1"/>
  <c r="D77" i="17"/>
  <c r="C77" i="17"/>
  <c r="F77" i="17" s="1"/>
  <c r="D76" i="17"/>
  <c r="C76" i="17"/>
  <c r="F76" i="17" s="1"/>
  <c r="D75" i="17"/>
  <c r="C75" i="17"/>
  <c r="F75" i="17" s="1"/>
  <c r="D74" i="17"/>
  <c r="C74" i="17"/>
  <c r="F74" i="17" s="1"/>
  <c r="D73" i="17"/>
  <c r="C73" i="17"/>
  <c r="F73" i="17" s="1"/>
  <c r="D72" i="17"/>
  <c r="C72" i="17"/>
  <c r="F72" i="17" s="1"/>
  <c r="D71" i="17"/>
  <c r="C71" i="17"/>
  <c r="F71" i="17" s="1"/>
  <c r="D70" i="17"/>
  <c r="C70" i="17"/>
  <c r="F70" i="17" s="1"/>
  <c r="D69" i="17"/>
  <c r="C69" i="17"/>
  <c r="F69" i="17" s="1"/>
  <c r="D68" i="17"/>
  <c r="C68" i="17"/>
  <c r="F68" i="17" s="1"/>
  <c r="D67" i="17"/>
  <c r="C67" i="17"/>
  <c r="F67" i="17" s="1"/>
  <c r="D66" i="17"/>
  <c r="C66" i="17"/>
  <c r="F66" i="17" s="1"/>
  <c r="D65" i="17"/>
  <c r="C65" i="17"/>
  <c r="F65" i="17" s="1"/>
  <c r="D64" i="17"/>
  <c r="C64" i="17"/>
  <c r="F64" i="17" s="1"/>
  <c r="D63" i="17"/>
  <c r="C63" i="17"/>
  <c r="F63" i="17" s="1"/>
  <c r="D62" i="17"/>
  <c r="C62" i="17"/>
  <c r="F62" i="17" s="1"/>
  <c r="D61" i="17"/>
  <c r="C61" i="17"/>
  <c r="F61" i="17" s="1"/>
  <c r="D60" i="17"/>
  <c r="C60" i="17"/>
  <c r="F60" i="17" s="1"/>
  <c r="D59" i="17"/>
  <c r="C59" i="17"/>
  <c r="F59" i="17" s="1"/>
  <c r="D58" i="17"/>
  <c r="C58" i="17"/>
  <c r="F58" i="17" s="1"/>
  <c r="D57" i="17"/>
  <c r="C57" i="17"/>
  <c r="F57" i="17" s="1"/>
  <c r="D56" i="17"/>
  <c r="C56" i="17"/>
  <c r="F56" i="17" s="1"/>
  <c r="D55" i="17"/>
  <c r="C55" i="17"/>
  <c r="F55" i="17" s="1"/>
  <c r="D54" i="17"/>
  <c r="C54" i="17"/>
  <c r="F54" i="17" s="1"/>
  <c r="D53" i="17"/>
  <c r="C53" i="17"/>
  <c r="F53" i="17" s="1"/>
  <c r="D52" i="17"/>
  <c r="C52" i="17"/>
  <c r="F52" i="17" s="1"/>
  <c r="D51" i="17"/>
  <c r="C51" i="17"/>
  <c r="F51" i="17" s="1"/>
  <c r="D50" i="17"/>
  <c r="C50" i="17"/>
  <c r="F50" i="17" s="1"/>
  <c r="D49" i="17"/>
  <c r="C49" i="17"/>
  <c r="F49" i="17" s="1"/>
  <c r="D48" i="17"/>
  <c r="C48" i="17"/>
  <c r="F48" i="17" s="1"/>
  <c r="D47" i="17"/>
  <c r="C47" i="17"/>
  <c r="F47" i="17" s="1"/>
  <c r="D46" i="17"/>
  <c r="C46" i="17"/>
  <c r="F46" i="17" s="1"/>
  <c r="D45" i="17"/>
  <c r="C45" i="17"/>
  <c r="F45" i="17" s="1"/>
  <c r="D44" i="17"/>
  <c r="C44" i="17"/>
  <c r="F44" i="17" s="1"/>
  <c r="D43" i="17"/>
  <c r="C43" i="17"/>
  <c r="F43" i="17" s="1"/>
  <c r="D42" i="17"/>
  <c r="C42" i="17"/>
  <c r="F42" i="17" s="1"/>
  <c r="D41" i="17"/>
  <c r="C41" i="17"/>
  <c r="F41" i="17" s="1"/>
  <c r="D40" i="17"/>
  <c r="C40" i="17"/>
  <c r="F40" i="17" s="1"/>
  <c r="D39" i="17"/>
  <c r="C39" i="17"/>
  <c r="F39" i="17" s="1"/>
  <c r="D38" i="17"/>
  <c r="C38" i="17"/>
  <c r="F38" i="17" s="1"/>
  <c r="D37" i="17"/>
  <c r="C37" i="17"/>
  <c r="F37" i="17" s="1"/>
  <c r="D36" i="17"/>
  <c r="C36" i="17"/>
  <c r="F36" i="17" s="1"/>
  <c r="D35" i="17"/>
  <c r="C35" i="17"/>
  <c r="F35" i="17" s="1"/>
  <c r="D34" i="17"/>
  <c r="C34" i="17"/>
  <c r="F34" i="17" s="1"/>
  <c r="D33" i="17"/>
  <c r="C33" i="17"/>
  <c r="F33" i="17" s="1"/>
  <c r="D32" i="17"/>
  <c r="C32" i="17"/>
  <c r="F32" i="17" s="1"/>
  <c r="F31" i="17"/>
  <c r="F30" i="17"/>
  <c r="F29" i="17"/>
  <c r="I37" i="3" s="1"/>
  <c r="F28" i="17"/>
  <c r="F27" i="17"/>
  <c r="I38" i="3" s="1"/>
  <c r="F26" i="17"/>
  <c r="F25" i="17"/>
  <c r="F24" i="17"/>
  <c r="I25" i="3" s="1"/>
  <c r="F23" i="17"/>
  <c r="F22" i="17"/>
  <c r="F21" i="17"/>
  <c r="I5" i="3" s="1"/>
  <c r="F20" i="17"/>
  <c r="F19" i="17"/>
  <c r="I12" i="3" s="1"/>
  <c r="F18" i="17"/>
  <c r="I11" i="3" s="1"/>
  <c r="F17" i="17"/>
  <c r="I3" i="3" s="1"/>
  <c r="F16" i="17"/>
  <c r="I32" i="3" s="1"/>
  <c r="F15" i="17"/>
  <c r="F14" i="17"/>
  <c r="F13" i="17"/>
  <c r="I166" i="3" s="1"/>
  <c r="F12" i="17"/>
  <c r="I181" i="3" s="1"/>
  <c r="F11" i="17"/>
  <c r="F10" i="17"/>
  <c r="F9" i="17"/>
  <c r="I165" i="3" s="1"/>
  <c r="F8" i="17"/>
  <c r="I164" i="3" s="1"/>
  <c r="F7" i="17"/>
  <c r="F6" i="17"/>
  <c r="F43" i="18"/>
  <c r="H40" i="3" s="1"/>
  <c r="F42" i="18"/>
  <c r="H27" i="3" s="1"/>
  <c r="F41" i="18"/>
  <c r="H39" i="3" s="1"/>
  <c r="F40" i="18"/>
  <c r="F39" i="18"/>
  <c r="F38" i="18"/>
  <c r="H38" i="3" s="1"/>
  <c r="F37" i="18"/>
  <c r="H37" i="3" s="1"/>
  <c r="F36" i="18"/>
  <c r="H14" i="3" s="1"/>
  <c r="F35" i="18"/>
  <c r="H25" i="3" s="1"/>
  <c r="F10" i="18"/>
  <c r="H173" i="3" s="1"/>
  <c r="F34" i="18"/>
  <c r="H7" i="3" s="1"/>
  <c r="F33" i="18"/>
  <c r="H23" i="3" s="1"/>
  <c r="F32" i="18"/>
  <c r="F31" i="18"/>
  <c r="H5" i="3" s="1"/>
  <c r="F30" i="18"/>
  <c r="H11" i="3" s="1"/>
  <c r="F29" i="18"/>
  <c r="H22" i="3" s="1"/>
  <c r="F28" i="18"/>
  <c r="H3" i="3" s="1"/>
  <c r="F27" i="18"/>
  <c r="H21" i="3" s="1"/>
  <c r="F26" i="18"/>
  <c r="H17" i="3" s="1"/>
  <c r="F25" i="18"/>
  <c r="H208" i="3" s="1"/>
  <c r="AG208" i="3" s="1"/>
  <c r="F24" i="18"/>
  <c r="F23" i="18"/>
  <c r="H190" i="3" s="1"/>
  <c r="F22" i="18"/>
  <c r="H193" i="3" s="1"/>
  <c r="F21" i="18"/>
  <c r="H168" i="3" s="1"/>
  <c r="F20" i="18"/>
  <c r="H184" i="3" s="1"/>
  <c r="F19" i="18"/>
  <c r="H166" i="3" s="1"/>
  <c r="F18" i="18"/>
  <c r="H172" i="3" s="1"/>
  <c r="F17" i="18"/>
  <c r="H177" i="3" s="1"/>
  <c r="F16" i="18"/>
  <c r="F15" i="18"/>
  <c r="F14" i="18"/>
  <c r="H175" i="3" s="1"/>
  <c r="F13" i="18"/>
  <c r="H163" i="3" s="1"/>
  <c r="F12" i="18"/>
  <c r="F11" i="18"/>
  <c r="H207" i="3" s="1"/>
  <c r="F9" i="18"/>
  <c r="H164" i="3" s="1"/>
  <c r="F8" i="18"/>
  <c r="H206" i="3" s="1"/>
  <c r="F7" i="18"/>
  <c r="F6" i="18"/>
  <c r="H159" i="3" s="1"/>
  <c r="G61" i="2"/>
  <c r="D61" i="2"/>
  <c r="C61" i="2"/>
  <c r="F61" i="2" s="1"/>
  <c r="G60" i="2"/>
  <c r="D60" i="2"/>
  <c r="C60" i="2"/>
  <c r="F60" i="2" s="1"/>
  <c r="G59" i="2"/>
  <c r="D59" i="2"/>
  <c r="C59" i="2"/>
  <c r="F59" i="2" s="1"/>
  <c r="G58" i="2"/>
  <c r="D58" i="2"/>
  <c r="C58" i="2"/>
  <c r="F58" i="2" s="1"/>
  <c r="G57" i="2"/>
  <c r="D57" i="2"/>
  <c r="C57" i="2"/>
  <c r="F57" i="2" s="1"/>
  <c r="G56" i="2"/>
  <c r="D56" i="2"/>
  <c r="C56" i="2"/>
  <c r="F56" i="2" s="1"/>
  <c r="G55" i="2"/>
  <c r="D55" i="2"/>
  <c r="C55" i="2"/>
  <c r="F55" i="2" s="1"/>
  <c r="G54" i="2"/>
  <c r="D54" i="2"/>
  <c r="C54" i="2"/>
  <c r="F54" i="2" s="1"/>
  <c r="G53" i="2"/>
  <c r="D53" i="2"/>
  <c r="C53" i="2"/>
  <c r="F53" i="2" s="1"/>
  <c r="G52" i="2"/>
  <c r="D52" i="2"/>
  <c r="C52" i="2"/>
  <c r="F52" i="2" s="1"/>
  <c r="G51" i="2"/>
  <c r="D51" i="2"/>
  <c r="C51" i="2"/>
  <c r="F51" i="2" s="1"/>
  <c r="G50" i="2"/>
  <c r="D50" i="2"/>
  <c r="C50" i="2"/>
  <c r="F50" i="2" s="1"/>
  <c r="G49" i="2"/>
  <c r="D49" i="2"/>
  <c r="C49" i="2"/>
  <c r="F49" i="2" s="1"/>
  <c r="G48" i="2"/>
  <c r="D48" i="2"/>
  <c r="C48" i="2"/>
  <c r="F48" i="2" s="1"/>
  <c r="G47" i="2"/>
  <c r="D47" i="2"/>
  <c r="C47" i="2"/>
  <c r="F47" i="2" s="1"/>
  <c r="G46" i="2"/>
  <c r="D46" i="2"/>
  <c r="C46" i="2"/>
  <c r="F46" i="2" s="1"/>
  <c r="G45" i="2"/>
  <c r="D45" i="2"/>
  <c r="C45" i="2"/>
  <c r="F45" i="2" s="1"/>
  <c r="G44" i="2"/>
  <c r="D44" i="2"/>
  <c r="C44" i="2"/>
  <c r="F44" i="2" s="1"/>
  <c r="G43" i="2"/>
  <c r="D43" i="2"/>
  <c r="C43" i="2"/>
  <c r="F43" i="2" s="1"/>
  <c r="G42" i="2"/>
  <c r="D42" i="2"/>
  <c r="C42" i="2"/>
  <c r="F42" i="2" s="1"/>
  <c r="G41" i="2"/>
  <c r="D41" i="2"/>
  <c r="C41" i="2"/>
  <c r="F41" i="2" s="1"/>
  <c r="G40" i="2"/>
  <c r="D40" i="2"/>
  <c r="C40" i="2"/>
  <c r="F40" i="2" s="1"/>
  <c r="G39" i="2"/>
  <c r="D39" i="2"/>
  <c r="C39" i="2"/>
  <c r="F39" i="2" s="1"/>
  <c r="G38" i="2"/>
  <c r="D38" i="2"/>
  <c r="C38" i="2"/>
  <c r="F38" i="2" s="1"/>
  <c r="G37" i="2"/>
  <c r="D37" i="2"/>
  <c r="C37" i="2"/>
  <c r="F37" i="2" s="1"/>
  <c r="G36" i="2"/>
  <c r="D36" i="2"/>
  <c r="C36" i="2"/>
  <c r="F36" i="2" s="1"/>
  <c r="G35" i="2"/>
  <c r="D35" i="2"/>
  <c r="C35" i="2"/>
  <c r="F35" i="2" s="1"/>
  <c r="G34" i="2"/>
  <c r="D34" i="2"/>
  <c r="C34" i="2"/>
  <c r="F34" i="2" s="1"/>
  <c r="G33" i="2"/>
  <c r="Y16" i="3"/>
  <c r="G32" i="2"/>
  <c r="G31" i="2"/>
  <c r="Y14" i="3"/>
  <c r="G30" i="2"/>
  <c r="G29" i="2"/>
  <c r="Y12" i="3"/>
  <c r="G28" i="2"/>
  <c r="G27" i="2"/>
  <c r="Y10" i="3"/>
  <c r="G26" i="2"/>
  <c r="G25" i="2"/>
  <c r="Y8" i="3"/>
  <c r="G24" i="2"/>
  <c r="G23" i="2"/>
  <c r="G22" i="2"/>
  <c r="G21" i="2"/>
  <c r="Y5" i="3"/>
  <c r="G20" i="2"/>
  <c r="G19" i="2"/>
  <c r="G18" i="2"/>
  <c r="G17" i="2"/>
  <c r="G16" i="2"/>
  <c r="G15" i="2"/>
  <c r="Y167" i="3"/>
  <c r="G14" i="2"/>
  <c r="G13" i="2"/>
  <c r="G12" i="2"/>
  <c r="G11" i="2"/>
  <c r="Y164" i="3"/>
  <c r="G10" i="2"/>
  <c r="G9" i="2"/>
  <c r="Y162" i="3"/>
  <c r="G8" i="2"/>
  <c r="G7" i="2"/>
  <c r="G6" i="2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AB214" i="3"/>
  <c r="AA214" i="3"/>
  <c r="Z214" i="3"/>
  <c r="Y214" i="3"/>
  <c r="X214" i="3"/>
  <c r="W214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C6" i="27"/>
  <c r="F6" i="27" s="1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V213" i="3"/>
  <c r="W213" i="3"/>
  <c r="X213" i="3"/>
  <c r="Y213" i="3"/>
  <c r="Z213" i="3"/>
  <c r="AA213" i="3"/>
  <c r="AB213" i="3"/>
  <c r="AB57" i="3"/>
  <c r="AA57" i="3"/>
  <c r="Z57" i="3"/>
  <c r="Y57" i="3"/>
  <c r="X57" i="3"/>
  <c r="W57" i="3"/>
  <c r="V57" i="3"/>
  <c r="T57" i="3"/>
  <c r="S57" i="3"/>
  <c r="R57" i="3"/>
  <c r="Q57" i="3"/>
  <c r="P57" i="3"/>
  <c r="O57" i="3"/>
  <c r="N57" i="3"/>
  <c r="M57" i="3"/>
  <c r="L57" i="3"/>
  <c r="K57" i="3"/>
  <c r="J57" i="3"/>
  <c r="AB72" i="3"/>
  <c r="AA72" i="3"/>
  <c r="Z72" i="3"/>
  <c r="Y72" i="3"/>
  <c r="X72" i="3"/>
  <c r="W72" i="3"/>
  <c r="V72" i="3"/>
  <c r="T72" i="3"/>
  <c r="S72" i="3"/>
  <c r="R72" i="3"/>
  <c r="Q72" i="3"/>
  <c r="P72" i="3"/>
  <c r="O72" i="3"/>
  <c r="N72" i="3"/>
  <c r="M72" i="3"/>
  <c r="K72" i="3"/>
  <c r="J72" i="3"/>
  <c r="I72" i="3"/>
  <c r="H72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Y6" i="3"/>
  <c r="Y4" i="3"/>
  <c r="Y26" i="3"/>
  <c r="Y29" i="3"/>
  <c r="Y178" i="3"/>
  <c r="Y212" i="3"/>
  <c r="Y176" i="3"/>
  <c r="Y194" i="3"/>
  <c r="Y174" i="3"/>
  <c r="Y166" i="3"/>
  <c r="Y169" i="3"/>
  <c r="Y161" i="3"/>
  <c r="AB212" i="3"/>
  <c r="AA212" i="3"/>
  <c r="Z212" i="3"/>
  <c r="X212" i="3"/>
  <c r="W212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H212" i="3"/>
  <c r="H354" i="3"/>
  <c r="I354" i="3"/>
  <c r="J354" i="3"/>
  <c r="K354" i="3"/>
  <c r="L354" i="3"/>
  <c r="M354" i="3"/>
  <c r="N354" i="3"/>
  <c r="O354" i="3"/>
  <c r="P354" i="3"/>
  <c r="Q354" i="3"/>
  <c r="R354" i="3"/>
  <c r="S354" i="3"/>
  <c r="T354" i="3"/>
  <c r="U354" i="3"/>
  <c r="V354" i="3"/>
  <c r="W354" i="3"/>
  <c r="X354" i="3"/>
  <c r="Y354" i="3"/>
  <c r="Z354" i="3"/>
  <c r="AA354" i="3"/>
  <c r="AB354" i="3"/>
  <c r="AB203" i="3"/>
  <c r="AA203" i="3"/>
  <c r="Z203" i="3"/>
  <c r="Y203" i="3"/>
  <c r="X203" i="3"/>
  <c r="W203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AB56" i="3"/>
  <c r="AA56" i="3"/>
  <c r="Z56" i="3"/>
  <c r="Y56" i="3"/>
  <c r="X56" i="3"/>
  <c r="W56" i="3"/>
  <c r="V56" i="3"/>
  <c r="T56" i="3"/>
  <c r="S56" i="3"/>
  <c r="R56" i="3"/>
  <c r="Q56" i="3"/>
  <c r="P56" i="3"/>
  <c r="O56" i="3"/>
  <c r="N56" i="3"/>
  <c r="M56" i="3"/>
  <c r="L56" i="3"/>
  <c r="K56" i="3"/>
  <c r="J56" i="3"/>
  <c r="I56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I205" i="3"/>
  <c r="H205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L53" i="3"/>
  <c r="K53" i="3"/>
  <c r="J53" i="3"/>
  <c r="I53" i="3"/>
  <c r="H53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L52" i="3"/>
  <c r="K52" i="3"/>
  <c r="J52" i="3"/>
  <c r="I52" i="3"/>
  <c r="H52" i="3"/>
  <c r="K16" i="3"/>
  <c r="K51" i="3"/>
  <c r="K10" i="3"/>
  <c r="K26" i="3"/>
  <c r="K3" i="3"/>
  <c r="K29" i="3"/>
  <c r="K49" i="3"/>
  <c r="K160" i="3"/>
  <c r="K179" i="3"/>
  <c r="K162" i="3"/>
  <c r="K164" i="3"/>
  <c r="K166" i="3"/>
  <c r="K175" i="3"/>
  <c r="K172" i="3"/>
  <c r="K189" i="3"/>
  <c r="K176" i="3"/>
  <c r="G24" i="15"/>
  <c r="B2" i="22"/>
  <c r="D105" i="20"/>
  <c r="C105" i="20"/>
  <c r="F105" i="20" s="1"/>
  <c r="D104" i="20"/>
  <c r="C104" i="20"/>
  <c r="F104" i="20" s="1"/>
  <c r="D103" i="20"/>
  <c r="C103" i="20"/>
  <c r="F103" i="20" s="1"/>
  <c r="D102" i="20"/>
  <c r="C102" i="20"/>
  <c r="F102" i="20" s="1"/>
  <c r="D101" i="20"/>
  <c r="C101" i="20"/>
  <c r="F101" i="20" s="1"/>
  <c r="D100" i="20"/>
  <c r="C100" i="20"/>
  <c r="F100" i="20" s="1"/>
  <c r="D99" i="20"/>
  <c r="C99" i="20"/>
  <c r="F99" i="20" s="1"/>
  <c r="D98" i="20"/>
  <c r="C98" i="20"/>
  <c r="F98" i="20" s="1"/>
  <c r="D97" i="20"/>
  <c r="C97" i="20"/>
  <c r="F97" i="20" s="1"/>
  <c r="D96" i="20"/>
  <c r="C96" i="20"/>
  <c r="F96" i="20" s="1"/>
  <c r="D95" i="20"/>
  <c r="C95" i="20"/>
  <c r="F95" i="20" s="1"/>
  <c r="D94" i="20"/>
  <c r="C94" i="20"/>
  <c r="F94" i="20" s="1"/>
  <c r="D93" i="20"/>
  <c r="C93" i="20"/>
  <c r="F93" i="20" s="1"/>
  <c r="D92" i="20"/>
  <c r="C92" i="20"/>
  <c r="F92" i="20" s="1"/>
  <c r="D91" i="20"/>
  <c r="C91" i="20"/>
  <c r="F91" i="20" s="1"/>
  <c r="D90" i="20"/>
  <c r="C90" i="20"/>
  <c r="F90" i="20" s="1"/>
  <c r="D89" i="20"/>
  <c r="C89" i="20"/>
  <c r="F89" i="20" s="1"/>
  <c r="D88" i="20"/>
  <c r="C88" i="20"/>
  <c r="F88" i="20" s="1"/>
  <c r="D87" i="20"/>
  <c r="C87" i="20"/>
  <c r="F87" i="20" s="1"/>
  <c r="D86" i="20"/>
  <c r="C86" i="20"/>
  <c r="F86" i="20" s="1"/>
  <c r="D85" i="20"/>
  <c r="C85" i="20"/>
  <c r="F85" i="20" s="1"/>
  <c r="D84" i="20"/>
  <c r="C84" i="20"/>
  <c r="F84" i="20" s="1"/>
  <c r="D83" i="20"/>
  <c r="C83" i="20"/>
  <c r="F83" i="20" s="1"/>
  <c r="D82" i="20"/>
  <c r="C82" i="20"/>
  <c r="F82" i="20" s="1"/>
  <c r="D81" i="20"/>
  <c r="C81" i="20"/>
  <c r="F81" i="20" s="1"/>
  <c r="D80" i="20"/>
  <c r="C80" i="20"/>
  <c r="F80" i="20" s="1"/>
  <c r="D79" i="20"/>
  <c r="C79" i="20"/>
  <c r="F79" i="20" s="1"/>
  <c r="D78" i="20"/>
  <c r="C78" i="20"/>
  <c r="F78" i="20" s="1"/>
  <c r="D77" i="20"/>
  <c r="C77" i="20"/>
  <c r="F77" i="20" s="1"/>
  <c r="D76" i="20"/>
  <c r="C76" i="20"/>
  <c r="F76" i="20" s="1"/>
  <c r="D75" i="20"/>
  <c r="C75" i="20"/>
  <c r="F75" i="20" s="1"/>
  <c r="D74" i="20"/>
  <c r="C74" i="20"/>
  <c r="F74" i="20" s="1"/>
  <c r="D73" i="20"/>
  <c r="C73" i="20"/>
  <c r="F73" i="20" s="1"/>
  <c r="D72" i="20"/>
  <c r="C72" i="20"/>
  <c r="F72" i="20" s="1"/>
  <c r="D71" i="20"/>
  <c r="C71" i="20"/>
  <c r="F71" i="20" s="1"/>
  <c r="D70" i="20"/>
  <c r="C70" i="20"/>
  <c r="F70" i="20" s="1"/>
  <c r="D69" i="20"/>
  <c r="C69" i="20"/>
  <c r="F69" i="20" s="1"/>
  <c r="D68" i="20"/>
  <c r="C68" i="20"/>
  <c r="F68" i="20" s="1"/>
  <c r="D67" i="20"/>
  <c r="C67" i="20"/>
  <c r="F67" i="20" s="1"/>
  <c r="D66" i="20"/>
  <c r="C66" i="20"/>
  <c r="F66" i="20" s="1"/>
  <c r="D65" i="20"/>
  <c r="C65" i="20"/>
  <c r="F65" i="20" s="1"/>
  <c r="D64" i="20"/>
  <c r="C64" i="20"/>
  <c r="F64" i="20" s="1"/>
  <c r="D63" i="20"/>
  <c r="C63" i="20"/>
  <c r="F63" i="20" s="1"/>
  <c r="D62" i="20"/>
  <c r="C62" i="20"/>
  <c r="F62" i="20" s="1"/>
  <c r="D61" i="20"/>
  <c r="C61" i="20"/>
  <c r="F61" i="20" s="1"/>
  <c r="D60" i="20"/>
  <c r="C60" i="20"/>
  <c r="F60" i="20" s="1"/>
  <c r="D59" i="20"/>
  <c r="C59" i="20"/>
  <c r="F59" i="20" s="1"/>
  <c r="D58" i="20"/>
  <c r="C58" i="20"/>
  <c r="F58" i="20" s="1"/>
  <c r="D57" i="20"/>
  <c r="C57" i="20"/>
  <c r="F57" i="20" s="1"/>
  <c r="D56" i="20"/>
  <c r="C56" i="20"/>
  <c r="F56" i="20" s="1"/>
  <c r="D55" i="20"/>
  <c r="C55" i="20"/>
  <c r="F55" i="20" s="1"/>
  <c r="D54" i="20"/>
  <c r="C54" i="20"/>
  <c r="F54" i="20" s="1"/>
  <c r="D53" i="20"/>
  <c r="C53" i="20"/>
  <c r="F53" i="20" s="1"/>
  <c r="D52" i="20"/>
  <c r="C52" i="20"/>
  <c r="F52" i="20" s="1"/>
  <c r="D51" i="20"/>
  <c r="C51" i="20"/>
  <c r="F51" i="20" s="1"/>
  <c r="D50" i="20"/>
  <c r="C50" i="20"/>
  <c r="F50" i="20" s="1"/>
  <c r="D49" i="20"/>
  <c r="C49" i="20"/>
  <c r="F49" i="20" s="1"/>
  <c r="D48" i="20"/>
  <c r="C48" i="20"/>
  <c r="F48" i="20" s="1"/>
  <c r="D47" i="20"/>
  <c r="C47" i="20"/>
  <c r="F47" i="20" s="1"/>
  <c r="D46" i="20"/>
  <c r="C46" i="20"/>
  <c r="F46" i="20" s="1"/>
  <c r="D45" i="20"/>
  <c r="C45" i="20"/>
  <c r="F45" i="20" s="1"/>
  <c r="D44" i="20"/>
  <c r="C44" i="20"/>
  <c r="F44" i="20" s="1"/>
  <c r="D43" i="20"/>
  <c r="C43" i="20"/>
  <c r="F43" i="20" s="1"/>
  <c r="D42" i="20"/>
  <c r="C42" i="20"/>
  <c r="F42" i="20" s="1"/>
  <c r="D41" i="20"/>
  <c r="C41" i="20"/>
  <c r="F41" i="20" s="1"/>
  <c r="D40" i="20"/>
  <c r="C40" i="20"/>
  <c r="F40" i="20" s="1"/>
  <c r="D39" i="20"/>
  <c r="C39" i="20"/>
  <c r="F39" i="20" s="1"/>
  <c r="D38" i="20"/>
  <c r="C38" i="20"/>
  <c r="F38" i="20" s="1"/>
  <c r="D37" i="20"/>
  <c r="C37" i="20"/>
  <c r="F37" i="20" s="1"/>
  <c r="D36" i="20"/>
  <c r="C36" i="20"/>
  <c r="F36" i="20" s="1"/>
  <c r="D35" i="20"/>
  <c r="C35" i="20"/>
  <c r="F35" i="20" s="1"/>
  <c r="D34" i="20"/>
  <c r="C34" i="20"/>
  <c r="F34" i="20" s="1"/>
  <c r="D33" i="20"/>
  <c r="C33" i="20"/>
  <c r="F33" i="20" s="1"/>
  <c r="D32" i="20"/>
  <c r="C32" i="20"/>
  <c r="F32" i="20" s="1"/>
  <c r="D31" i="20"/>
  <c r="C31" i="20"/>
  <c r="F31" i="20" s="1"/>
  <c r="D30" i="20"/>
  <c r="C30" i="20"/>
  <c r="F30" i="20" s="1"/>
  <c r="D29" i="20"/>
  <c r="C29" i="20"/>
  <c r="F29" i="20" s="1"/>
  <c r="D28" i="20"/>
  <c r="C28" i="20"/>
  <c r="F28" i="20" s="1"/>
  <c r="D27" i="20"/>
  <c r="C27" i="20"/>
  <c r="F27" i="20" s="1"/>
  <c r="D26" i="20"/>
  <c r="C26" i="20"/>
  <c r="F26" i="20" s="1"/>
  <c r="D25" i="20"/>
  <c r="C25" i="20"/>
  <c r="F25" i="20" s="1"/>
  <c r="D24" i="20"/>
  <c r="C24" i="20"/>
  <c r="F24" i="20" s="1"/>
  <c r="D23" i="20"/>
  <c r="C23" i="20"/>
  <c r="F23" i="20" s="1"/>
  <c r="D22" i="20"/>
  <c r="C22" i="20"/>
  <c r="F22" i="20" s="1"/>
  <c r="D21" i="20"/>
  <c r="C21" i="20"/>
  <c r="F21" i="20" s="1"/>
  <c r="D20" i="20"/>
  <c r="C20" i="20"/>
  <c r="F20" i="20" s="1"/>
  <c r="D19" i="20"/>
  <c r="C19" i="20"/>
  <c r="F19" i="20" s="1"/>
  <c r="D18" i="20"/>
  <c r="C18" i="20"/>
  <c r="F18" i="20" s="1"/>
  <c r="D17" i="20"/>
  <c r="C17" i="20"/>
  <c r="F17" i="20" s="1"/>
  <c r="D16" i="20"/>
  <c r="C16" i="20"/>
  <c r="F16" i="20" s="1"/>
  <c r="D15" i="20"/>
  <c r="C15" i="20"/>
  <c r="F15" i="20" s="1"/>
  <c r="D14" i="20"/>
  <c r="C14" i="20"/>
  <c r="F14" i="20" s="1"/>
  <c r="D13" i="20"/>
  <c r="C13" i="20"/>
  <c r="F13" i="20" s="1"/>
  <c r="D12" i="20"/>
  <c r="C12" i="20"/>
  <c r="F12" i="20" s="1"/>
  <c r="D11" i="20"/>
  <c r="C11" i="20"/>
  <c r="F11" i="20" s="1"/>
  <c r="D10" i="20"/>
  <c r="C10" i="20"/>
  <c r="F10" i="20" s="1"/>
  <c r="D9" i="20"/>
  <c r="C9" i="20"/>
  <c r="F9" i="20" s="1"/>
  <c r="D8" i="20"/>
  <c r="C8" i="20"/>
  <c r="F8" i="20" s="1"/>
  <c r="D7" i="20"/>
  <c r="C7" i="20"/>
  <c r="F7" i="20" s="1"/>
  <c r="D6" i="20"/>
  <c r="C6" i="20"/>
  <c r="F6" i="20" s="1"/>
  <c r="D105" i="21"/>
  <c r="C105" i="21"/>
  <c r="F105" i="21" s="1"/>
  <c r="D104" i="21"/>
  <c r="C104" i="21"/>
  <c r="F104" i="21" s="1"/>
  <c r="D103" i="21"/>
  <c r="C103" i="21"/>
  <c r="F103" i="21" s="1"/>
  <c r="D102" i="21"/>
  <c r="C102" i="21"/>
  <c r="F102" i="21" s="1"/>
  <c r="D101" i="21"/>
  <c r="C101" i="21"/>
  <c r="F101" i="21" s="1"/>
  <c r="D100" i="21"/>
  <c r="C100" i="21"/>
  <c r="F100" i="21" s="1"/>
  <c r="D99" i="21"/>
  <c r="C99" i="21"/>
  <c r="F99" i="21" s="1"/>
  <c r="D98" i="21"/>
  <c r="C98" i="21"/>
  <c r="F98" i="21" s="1"/>
  <c r="D97" i="21"/>
  <c r="C97" i="21"/>
  <c r="F97" i="21" s="1"/>
  <c r="D96" i="21"/>
  <c r="C96" i="21"/>
  <c r="F96" i="21" s="1"/>
  <c r="D95" i="21"/>
  <c r="C95" i="21"/>
  <c r="F95" i="21" s="1"/>
  <c r="D94" i="21"/>
  <c r="C94" i="21"/>
  <c r="F94" i="21" s="1"/>
  <c r="D93" i="21"/>
  <c r="C93" i="21"/>
  <c r="F93" i="21" s="1"/>
  <c r="D92" i="21"/>
  <c r="C92" i="21"/>
  <c r="F92" i="21" s="1"/>
  <c r="D91" i="21"/>
  <c r="C91" i="21"/>
  <c r="F91" i="21" s="1"/>
  <c r="D90" i="21"/>
  <c r="C90" i="21"/>
  <c r="F90" i="21" s="1"/>
  <c r="D89" i="21"/>
  <c r="C89" i="21"/>
  <c r="F89" i="21" s="1"/>
  <c r="D88" i="21"/>
  <c r="C88" i="21"/>
  <c r="F88" i="21" s="1"/>
  <c r="D87" i="21"/>
  <c r="C87" i="21"/>
  <c r="F87" i="21" s="1"/>
  <c r="D86" i="21"/>
  <c r="C86" i="21"/>
  <c r="F86" i="21" s="1"/>
  <c r="D85" i="21"/>
  <c r="C85" i="21"/>
  <c r="F85" i="21" s="1"/>
  <c r="D84" i="21"/>
  <c r="C84" i="21"/>
  <c r="F84" i="21" s="1"/>
  <c r="D83" i="21"/>
  <c r="C83" i="21"/>
  <c r="F83" i="21" s="1"/>
  <c r="D82" i="21"/>
  <c r="C82" i="21"/>
  <c r="F82" i="21" s="1"/>
  <c r="D81" i="21"/>
  <c r="C81" i="21"/>
  <c r="F81" i="21" s="1"/>
  <c r="D80" i="21"/>
  <c r="C80" i="21"/>
  <c r="F80" i="21" s="1"/>
  <c r="D79" i="21"/>
  <c r="C79" i="21"/>
  <c r="F79" i="21" s="1"/>
  <c r="D78" i="21"/>
  <c r="C78" i="21"/>
  <c r="F78" i="21" s="1"/>
  <c r="D77" i="21"/>
  <c r="C77" i="21"/>
  <c r="F77" i="21" s="1"/>
  <c r="D76" i="21"/>
  <c r="C76" i="21"/>
  <c r="F76" i="21" s="1"/>
  <c r="D75" i="21"/>
  <c r="C75" i="21"/>
  <c r="F75" i="21" s="1"/>
  <c r="D74" i="21"/>
  <c r="C74" i="21"/>
  <c r="F74" i="21" s="1"/>
  <c r="D73" i="21"/>
  <c r="C73" i="21"/>
  <c r="F73" i="21" s="1"/>
  <c r="D72" i="21"/>
  <c r="C72" i="21"/>
  <c r="F72" i="21" s="1"/>
  <c r="D71" i="21"/>
  <c r="C71" i="21"/>
  <c r="F71" i="21" s="1"/>
  <c r="D70" i="21"/>
  <c r="C70" i="21"/>
  <c r="F70" i="21" s="1"/>
  <c r="D69" i="21"/>
  <c r="C69" i="21"/>
  <c r="F69" i="21" s="1"/>
  <c r="D68" i="21"/>
  <c r="C68" i="21"/>
  <c r="F68" i="21" s="1"/>
  <c r="D67" i="21"/>
  <c r="C67" i="21"/>
  <c r="F67" i="21" s="1"/>
  <c r="D66" i="21"/>
  <c r="C66" i="21"/>
  <c r="F66" i="21" s="1"/>
  <c r="D65" i="21"/>
  <c r="C65" i="21"/>
  <c r="F65" i="21" s="1"/>
  <c r="D64" i="21"/>
  <c r="C64" i="21"/>
  <c r="F64" i="21" s="1"/>
  <c r="D63" i="21"/>
  <c r="C63" i="21"/>
  <c r="F63" i="21" s="1"/>
  <c r="D62" i="21"/>
  <c r="C62" i="21"/>
  <c r="F62" i="21" s="1"/>
  <c r="D61" i="21"/>
  <c r="C61" i="21"/>
  <c r="F61" i="21" s="1"/>
  <c r="D60" i="21"/>
  <c r="C60" i="21"/>
  <c r="F60" i="21" s="1"/>
  <c r="D59" i="21"/>
  <c r="C59" i="21"/>
  <c r="F59" i="21" s="1"/>
  <c r="D58" i="21"/>
  <c r="C58" i="21"/>
  <c r="F58" i="21" s="1"/>
  <c r="D57" i="21"/>
  <c r="C57" i="21"/>
  <c r="F57" i="21" s="1"/>
  <c r="D56" i="21"/>
  <c r="C56" i="21"/>
  <c r="F56" i="21" s="1"/>
  <c r="D55" i="21"/>
  <c r="C55" i="21"/>
  <c r="F55" i="21" s="1"/>
  <c r="D54" i="21"/>
  <c r="C54" i="21"/>
  <c r="F54" i="21" s="1"/>
  <c r="D53" i="21"/>
  <c r="C53" i="21"/>
  <c r="F53" i="21" s="1"/>
  <c r="D52" i="21"/>
  <c r="C52" i="21"/>
  <c r="F52" i="21" s="1"/>
  <c r="D51" i="21"/>
  <c r="C51" i="21"/>
  <c r="F51" i="21" s="1"/>
  <c r="D50" i="21"/>
  <c r="C50" i="21"/>
  <c r="F50" i="21" s="1"/>
  <c r="D49" i="21"/>
  <c r="C49" i="21"/>
  <c r="F49" i="21" s="1"/>
  <c r="F48" i="21"/>
  <c r="W16" i="3" s="1"/>
  <c r="F47" i="21"/>
  <c r="F46" i="21"/>
  <c r="W27" i="3" s="1"/>
  <c r="F45" i="21"/>
  <c r="W29" i="3" s="1"/>
  <c r="F44" i="21"/>
  <c r="W26" i="3" s="1"/>
  <c r="F43" i="21"/>
  <c r="F42" i="21"/>
  <c r="W14" i="3" s="1"/>
  <c r="F41" i="21"/>
  <c r="F40" i="21"/>
  <c r="W25" i="3" s="1"/>
  <c r="F39" i="21"/>
  <c r="F38" i="21"/>
  <c r="F37" i="21"/>
  <c r="F36" i="21"/>
  <c r="W7" i="3" s="1"/>
  <c r="F35" i="21"/>
  <c r="F34" i="21"/>
  <c r="W11" i="3" s="1"/>
  <c r="F33" i="21"/>
  <c r="W19" i="3" s="1"/>
  <c r="F32" i="21"/>
  <c r="F31" i="21"/>
  <c r="F30" i="21"/>
  <c r="W22" i="3" s="1"/>
  <c r="F29" i="21"/>
  <c r="W21" i="3" s="1"/>
  <c r="F28" i="21"/>
  <c r="W18" i="3" s="1"/>
  <c r="F27" i="21"/>
  <c r="F26" i="21"/>
  <c r="W197" i="3" s="1"/>
  <c r="F25" i="21"/>
  <c r="F24" i="21"/>
  <c r="F23" i="21"/>
  <c r="F22" i="21"/>
  <c r="W182" i="3" s="1"/>
  <c r="F21" i="21"/>
  <c r="F20" i="21"/>
  <c r="W190" i="3" s="1"/>
  <c r="F19" i="21"/>
  <c r="F18" i="21"/>
  <c r="W178" i="3" s="1"/>
  <c r="F17" i="21"/>
  <c r="W183" i="3" s="1"/>
  <c r="F16" i="21"/>
  <c r="W179" i="3" s="1"/>
  <c r="F15" i="21"/>
  <c r="F14" i="21"/>
  <c r="W186" i="3" s="1"/>
  <c r="F13" i="21"/>
  <c r="F12" i="21"/>
  <c r="W164" i="3" s="1"/>
  <c r="F11" i="21"/>
  <c r="F10" i="21"/>
  <c r="W172" i="3" s="1"/>
  <c r="F9" i="21"/>
  <c r="W177" i="3" s="1"/>
  <c r="F8" i="21"/>
  <c r="W173" i="3" s="1"/>
  <c r="F7" i="21"/>
  <c r="F6" i="21"/>
  <c r="W159" i="3" s="1"/>
  <c r="V182" i="3"/>
  <c r="V181" i="3"/>
  <c r="V159" i="3"/>
  <c r="V163" i="3"/>
  <c r="V161" i="3"/>
  <c r="V28" i="3"/>
  <c r="V8" i="3"/>
  <c r="U166" i="3"/>
  <c r="U165" i="3"/>
  <c r="U163" i="3"/>
  <c r="U162" i="3"/>
  <c r="U161" i="3"/>
  <c r="U160" i="3"/>
  <c r="U159" i="3"/>
  <c r="D198" i="13"/>
  <c r="C198" i="13"/>
  <c r="F198" i="13" s="1"/>
  <c r="D197" i="13"/>
  <c r="C197" i="13"/>
  <c r="F197" i="13" s="1"/>
  <c r="D196" i="13"/>
  <c r="C196" i="13"/>
  <c r="F196" i="13" s="1"/>
  <c r="D195" i="13"/>
  <c r="C195" i="13"/>
  <c r="F195" i="13" s="1"/>
  <c r="D194" i="13"/>
  <c r="C194" i="13"/>
  <c r="F194" i="13" s="1"/>
  <c r="D193" i="13"/>
  <c r="C193" i="13"/>
  <c r="F193" i="13" s="1"/>
  <c r="D192" i="13"/>
  <c r="C192" i="13"/>
  <c r="F192" i="13" s="1"/>
  <c r="D191" i="13"/>
  <c r="C191" i="13"/>
  <c r="F191" i="13" s="1"/>
  <c r="D190" i="13"/>
  <c r="C190" i="13"/>
  <c r="F190" i="13" s="1"/>
  <c r="D189" i="13"/>
  <c r="C189" i="13"/>
  <c r="F189" i="13" s="1"/>
  <c r="D188" i="13"/>
  <c r="C188" i="13"/>
  <c r="F188" i="13" s="1"/>
  <c r="D187" i="13"/>
  <c r="C187" i="13"/>
  <c r="F187" i="13" s="1"/>
  <c r="D186" i="13"/>
  <c r="C186" i="13"/>
  <c r="F186" i="13" s="1"/>
  <c r="D185" i="13"/>
  <c r="C185" i="13"/>
  <c r="F185" i="13" s="1"/>
  <c r="D184" i="13"/>
  <c r="C184" i="13"/>
  <c r="F184" i="13" s="1"/>
  <c r="D183" i="13"/>
  <c r="C183" i="13"/>
  <c r="F183" i="13" s="1"/>
  <c r="D182" i="13"/>
  <c r="C182" i="13"/>
  <c r="F182" i="13" s="1"/>
  <c r="D181" i="13"/>
  <c r="C181" i="13"/>
  <c r="F181" i="13" s="1"/>
  <c r="D180" i="13"/>
  <c r="C180" i="13"/>
  <c r="F180" i="13" s="1"/>
  <c r="D179" i="13"/>
  <c r="C179" i="13"/>
  <c r="F179" i="13" s="1"/>
  <c r="D178" i="13"/>
  <c r="C178" i="13"/>
  <c r="F178" i="13" s="1"/>
  <c r="D177" i="13"/>
  <c r="C177" i="13"/>
  <c r="F177" i="13" s="1"/>
  <c r="D176" i="13"/>
  <c r="C176" i="13"/>
  <c r="F176" i="13" s="1"/>
  <c r="D175" i="13"/>
  <c r="C175" i="13"/>
  <c r="F175" i="13" s="1"/>
  <c r="D174" i="13"/>
  <c r="C174" i="13"/>
  <c r="F174" i="13" s="1"/>
  <c r="D173" i="13"/>
  <c r="C173" i="13"/>
  <c r="F173" i="13" s="1"/>
  <c r="D172" i="13"/>
  <c r="C172" i="13"/>
  <c r="F172" i="13" s="1"/>
  <c r="D171" i="13"/>
  <c r="C171" i="13"/>
  <c r="F171" i="13" s="1"/>
  <c r="D170" i="13"/>
  <c r="C170" i="13"/>
  <c r="F170" i="13" s="1"/>
  <c r="D169" i="13"/>
  <c r="C169" i="13"/>
  <c r="F169" i="13" s="1"/>
  <c r="D168" i="13"/>
  <c r="C168" i="13"/>
  <c r="F168" i="13" s="1"/>
  <c r="D167" i="13"/>
  <c r="C167" i="13"/>
  <c r="F167" i="13" s="1"/>
  <c r="D166" i="13"/>
  <c r="C166" i="13"/>
  <c r="F166" i="13" s="1"/>
  <c r="D165" i="13"/>
  <c r="C165" i="13"/>
  <c r="F165" i="13" s="1"/>
  <c r="D164" i="13"/>
  <c r="C164" i="13"/>
  <c r="F164" i="13" s="1"/>
  <c r="D163" i="13"/>
  <c r="C163" i="13"/>
  <c r="F163" i="13" s="1"/>
  <c r="D162" i="13"/>
  <c r="C162" i="13"/>
  <c r="F162" i="13" s="1"/>
  <c r="D161" i="13"/>
  <c r="C161" i="13"/>
  <c r="F161" i="13" s="1"/>
  <c r="D160" i="13"/>
  <c r="C160" i="13"/>
  <c r="F160" i="13" s="1"/>
  <c r="D159" i="13"/>
  <c r="C159" i="13"/>
  <c r="F159" i="13" s="1"/>
  <c r="D158" i="13"/>
  <c r="C158" i="13"/>
  <c r="F158" i="13" s="1"/>
  <c r="D157" i="13"/>
  <c r="C157" i="13"/>
  <c r="F157" i="13" s="1"/>
  <c r="D156" i="13"/>
  <c r="C156" i="13"/>
  <c r="F156" i="13" s="1"/>
  <c r="D155" i="13"/>
  <c r="C155" i="13"/>
  <c r="F155" i="13" s="1"/>
  <c r="D154" i="13"/>
  <c r="C154" i="13"/>
  <c r="F154" i="13" s="1"/>
  <c r="D153" i="13"/>
  <c r="C153" i="13"/>
  <c r="F153" i="13" s="1"/>
  <c r="M25" i="3"/>
  <c r="M29" i="3"/>
  <c r="M3" i="3"/>
  <c r="M178" i="3"/>
  <c r="M175" i="3"/>
  <c r="M172" i="3"/>
  <c r="M174" i="3"/>
  <c r="M167" i="3"/>
  <c r="M159" i="3"/>
  <c r="M160" i="3"/>
  <c r="D198" i="14"/>
  <c r="C198" i="14"/>
  <c r="F198" i="14" s="1"/>
  <c r="D197" i="14"/>
  <c r="C197" i="14"/>
  <c r="F197" i="14" s="1"/>
  <c r="D196" i="14"/>
  <c r="C196" i="14"/>
  <c r="F196" i="14" s="1"/>
  <c r="D195" i="14"/>
  <c r="C195" i="14"/>
  <c r="F195" i="14" s="1"/>
  <c r="D194" i="14"/>
  <c r="C194" i="14"/>
  <c r="F194" i="14" s="1"/>
  <c r="D193" i="14"/>
  <c r="C193" i="14"/>
  <c r="F193" i="14" s="1"/>
  <c r="D192" i="14"/>
  <c r="C192" i="14"/>
  <c r="F192" i="14" s="1"/>
  <c r="D191" i="14"/>
  <c r="C191" i="14"/>
  <c r="F191" i="14" s="1"/>
  <c r="D190" i="14"/>
  <c r="C190" i="14"/>
  <c r="F190" i="14" s="1"/>
  <c r="D189" i="14"/>
  <c r="C189" i="14"/>
  <c r="F189" i="14" s="1"/>
  <c r="D188" i="14"/>
  <c r="C188" i="14"/>
  <c r="F188" i="14" s="1"/>
  <c r="D187" i="14"/>
  <c r="C187" i="14"/>
  <c r="F187" i="14" s="1"/>
  <c r="D186" i="14"/>
  <c r="C186" i="14"/>
  <c r="F186" i="14" s="1"/>
  <c r="D185" i="14"/>
  <c r="C185" i="14"/>
  <c r="F185" i="14" s="1"/>
  <c r="D184" i="14"/>
  <c r="C184" i="14"/>
  <c r="F184" i="14" s="1"/>
  <c r="D183" i="14"/>
  <c r="C183" i="14"/>
  <c r="F183" i="14" s="1"/>
  <c r="D182" i="14"/>
  <c r="C182" i="14"/>
  <c r="F182" i="14" s="1"/>
  <c r="D181" i="14"/>
  <c r="C181" i="14"/>
  <c r="F181" i="14" s="1"/>
  <c r="D180" i="14"/>
  <c r="C180" i="14"/>
  <c r="F180" i="14" s="1"/>
  <c r="D179" i="14"/>
  <c r="C179" i="14"/>
  <c r="F179" i="14" s="1"/>
  <c r="D178" i="14"/>
  <c r="C178" i="14"/>
  <c r="F178" i="14" s="1"/>
  <c r="D177" i="14"/>
  <c r="C177" i="14"/>
  <c r="F177" i="14" s="1"/>
  <c r="D176" i="14"/>
  <c r="C176" i="14"/>
  <c r="F176" i="14" s="1"/>
  <c r="D175" i="14"/>
  <c r="C175" i="14"/>
  <c r="F175" i="14" s="1"/>
  <c r="D174" i="14"/>
  <c r="C174" i="14"/>
  <c r="F174" i="14" s="1"/>
  <c r="D173" i="14"/>
  <c r="C173" i="14"/>
  <c r="F173" i="14" s="1"/>
  <c r="D172" i="14"/>
  <c r="C172" i="14"/>
  <c r="F172" i="14" s="1"/>
  <c r="D171" i="14"/>
  <c r="C171" i="14"/>
  <c r="F171" i="14" s="1"/>
  <c r="D170" i="14"/>
  <c r="C170" i="14"/>
  <c r="F170" i="14" s="1"/>
  <c r="D169" i="14"/>
  <c r="C169" i="14"/>
  <c r="F169" i="14" s="1"/>
  <c r="D168" i="14"/>
  <c r="C168" i="14"/>
  <c r="F168" i="14" s="1"/>
  <c r="D167" i="14"/>
  <c r="C167" i="14"/>
  <c r="F167" i="14" s="1"/>
  <c r="D166" i="14"/>
  <c r="C166" i="14"/>
  <c r="F166" i="14" s="1"/>
  <c r="D165" i="14"/>
  <c r="C165" i="14"/>
  <c r="F165" i="14" s="1"/>
  <c r="D164" i="14"/>
  <c r="C164" i="14"/>
  <c r="F164" i="14" s="1"/>
  <c r="D163" i="14"/>
  <c r="C163" i="14"/>
  <c r="F163" i="14" s="1"/>
  <c r="D162" i="14"/>
  <c r="C162" i="14"/>
  <c r="F162" i="14" s="1"/>
  <c r="D161" i="14"/>
  <c r="C161" i="14"/>
  <c r="F161" i="14" s="1"/>
  <c r="D160" i="14"/>
  <c r="C160" i="14"/>
  <c r="F160" i="14" s="1"/>
  <c r="D159" i="14"/>
  <c r="C159" i="14"/>
  <c r="F159" i="14" s="1"/>
  <c r="D158" i="14"/>
  <c r="C158" i="14"/>
  <c r="F158" i="14" s="1"/>
  <c r="D157" i="14"/>
  <c r="C157" i="14"/>
  <c r="F157" i="14" s="1"/>
  <c r="D156" i="14"/>
  <c r="C156" i="14"/>
  <c r="F156" i="14" s="1"/>
  <c r="D155" i="14"/>
  <c r="C155" i="14"/>
  <c r="F155" i="14" s="1"/>
  <c r="D154" i="14"/>
  <c r="C154" i="14"/>
  <c r="F154" i="14" s="1"/>
  <c r="D153" i="14"/>
  <c r="C153" i="14"/>
  <c r="F153" i="14" s="1"/>
  <c r="L20" i="3"/>
  <c r="L17" i="3"/>
  <c r="L15" i="3"/>
  <c r="L13" i="3"/>
  <c r="L18" i="3"/>
  <c r="L8" i="3"/>
  <c r="L5" i="3"/>
  <c r="L4" i="3"/>
  <c r="L29" i="3"/>
  <c r="L3" i="3"/>
  <c r="L176" i="3"/>
  <c r="L174" i="3"/>
  <c r="L167" i="3"/>
  <c r="L169" i="3"/>
  <c r="L180" i="3"/>
  <c r="L186" i="3"/>
  <c r="L179" i="3"/>
  <c r="D198" i="15"/>
  <c r="C198" i="15"/>
  <c r="F198" i="15" s="1"/>
  <c r="D197" i="15"/>
  <c r="C197" i="15"/>
  <c r="F197" i="15" s="1"/>
  <c r="D196" i="15"/>
  <c r="C196" i="15"/>
  <c r="F196" i="15" s="1"/>
  <c r="D195" i="15"/>
  <c r="C195" i="15"/>
  <c r="F195" i="15" s="1"/>
  <c r="D194" i="15"/>
  <c r="C194" i="15"/>
  <c r="F194" i="15" s="1"/>
  <c r="D193" i="15"/>
  <c r="C193" i="15"/>
  <c r="F193" i="15" s="1"/>
  <c r="D192" i="15"/>
  <c r="C192" i="15"/>
  <c r="F192" i="15" s="1"/>
  <c r="D191" i="15"/>
  <c r="C191" i="15"/>
  <c r="F191" i="15" s="1"/>
  <c r="D190" i="15"/>
  <c r="C190" i="15"/>
  <c r="F190" i="15" s="1"/>
  <c r="D189" i="15"/>
  <c r="C189" i="15"/>
  <c r="F189" i="15" s="1"/>
  <c r="D188" i="15"/>
  <c r="C188" i="15"/>
  <c r="F188" i="15" s="1"/>
  <c r="D187" i="15"/>
  <c r="C187" i="15"/>
  <c r="F187" i="15" s="1"/>
  <c r="D186" i="15"/>
  <c r="C186" i="15"/>
  <c r="F186" i="15" s="1"/>
  <c r="D185" i="15"/>
  <c r="C185" i="15"/>
  <c r="F185" i="15" s="1"/>
  <c r="D184" i="15"/>
  <c r="C184" i="15"/>
  <c r="F184" i="15" s="1"/>
  <c r="D183" i="15"/>
  <c r="C183" i="15"/>
  <c r="F183" i="15" s="1"/>
  <c r="D182" i="15"/>
  <c r="C182" i="15"/>
  <c r="F182" i="15" s="1"/>
  <c r="D181" i="15"/>
  <c r="C181" i="15"/>
  <c r="F181" i="15" s="1"/>
  <c r="D180" i="15"/>
  <c r="C180" i="15"/>
  <c r="F180" i="15" s="1"/>
  <c r="D179" i="15"/>
  <c r="C179" i="15"/>
  <c r="F179" i="15" s="1"/>
  <c r="D178" i="15"/>
  <c r="C178" i="15"/>
  <c r="F178" i="15" s="1"/>
  <c r="D177" i="15"/>
  <c r="C177" i="15"/>
  <c r="F177" i="15" s="1"/>
  <c r="D176" i="15"/>
  <c r="C176" i="15"/>
  <c r="F176" i="15" s="1"/>
  <c r="D175" i="15"/>
  <c r="C175" i="15"/>
  <c r="F175" i="15" s="1"/>
  <c r="D174" i="15"/>
  <c r="C174" i="15"/>
  <c r="F174" i="15" s="1"/>
  <c r="D173" i="15"/>
  <c r="C173" i="15"/>
  <c r="F173" i="15" s="1"/>
  <c r="D172" i="15"/>
  <c r="C172" i="15"/>
  <c r="F172" i="15" s="1"/>
  <c r="D171" i="15"/>
  <c r="C171" i="15"/>
  <c r="F171" i="15" s="1"/>
  <c r="D170" i="15"/>
  <c r="C170" i="15"/>
  <c r="F170" i="15" s="1"/>
  <c r="D169" i="15"/>
  <c r="C169" i="15"/>
  <c r="F169" i="15" s="1"/>
  <c r="D168" i="15"/>
  <c r="C168" i="15"/>
  <c r="F168" i="15" s="1"/>
  <c r="D167" i="15"/>
  <c r="C167" i="15"/>
  <c r="F167" i="15" s="1"/>
  <c r="D166" i="15"/>
  <c r="C166" i="15"/>
  <c r="F166" i="15" s="1"/>
  <c r="D165" i="15"/>
  <c r="C165" i="15"/>
  <c r="F165" i="15" s="1"/>
  <c r="D164" i="15"/>
  <c r="C164" i="15"/>
  <c r="F164" i="15" s="1"/>
  <c r="D163" i="15"/>
  <c r="C163" i="15"/>
  <c r="F163" i="15" s="1"/>
  <c r="D162" i="15"/>
  <c r="C162" i="15"/>
  <c r="F162" i="15" s="1"/>
  <c r="D161" i="15"/>
  <c r="C161" i="15"/>
  <c r="F161" i="15" s="1"/>
  <c r="D160" i="15"/>
  <c r="C160" i="15"/>
  <c r="F160" i="15" s="1"/>
  <c r="D159" i="15"/>
  <c r="C159" i="15"/>
  <c r="F159" i="15" s="1"/>
  <c r="D158" i="15"/>
  <c r="C158" i="15"/>
  <c r="F158" i="15" s="1"/>
  <c r="D157" i="15"/>
  <c r="C157" i="15"/>
  <c r="F157" i="15" s="1"/>
  <c r="D156" i="15"/>
  <c r="C156" i="15"/>
  <c r="F156" i="15" s="1"/>
  <c r="D155" i="15"/>
  <c r="C155" i="15"/>
  <c r="F155" i="15" s="1"/>
  <c r="D154" i="15"/>
  <c r="C154" i="15"/>
  <c r="F154" i="15" s="1"/>
  <c r="D153" i="15"/>
  <c r="C153" i="15"/>
  <c r="F153" i="15" s="1"/>
  <c r="K192" i="3"/>
  <c r="K191" i="3"/>
  <c r="K190" i="3"/>
  <c r="K188" i="3"/>
  <c r="D198" i="16"/>
  <c r="C198" i="16"/>
  <c r="F198" i="16" s="1"/>
  <c r="D197" i="16"/>
  <c r="C197" i="16"/>
  <c r="F197" i="16" s="1"/>
  <c r="D196" i="16"/>
  <c r="C196" i="16"/>
  <c r="F196" i="16" s="1"/>
  <c r="D195" i="16"/>
  <c r="C195" i="16"/>
  <c r="F195" i="16" s="1"/>
  <c r="D194" i="16"/>
  <c r="C194" i="16"/>
  <c r="F194" i="16" s="1"/>
  <c r="D193" i="16"/>
  <c r="C193" i="16"/>
  <c r="F193" i="16" s="1"/>
  <c r="D192" i="16"/>
  <c r="C192" i="16"/>
  <c r="F192" i="16" s="1"/>
  <c r="D191" i="16"/>
  <c r="C191" i="16"/>
  <c r="F191" i="16" s="1"/>
  <c r="D190" i="16"/>
  <c r="C190" i="16"/>
  <c r="F190" i="16" s="1"/>
  <c r="D189" i="16"/>
  <c r="C189" i="16"/>
  <c r="F189" i="16" s="1"/>
  <c r="D188" i="16"/>
  <c r="C188" i="16"/>
  <c r="F188" i="16" s="1"/>
  <c r="D187" i="16"/>
  <c r="C187" i="16"/>
  <c r="F187" i="16" s="1"/>
  <c r="D186" i="16"/>
  <c r="C186" i="16"/>
  <c r="F186" i="16" s="1"/>
  <c r="D185" i="16"/>
  <c r="C185" i="16"/>
  <c r="F185" i="16" s="1"/>
  <c r="D184" i="16"/>
  <c r="C184" i="16"/>
  <c r="F184" i="16" s="1"/>
  <c r="D183" i="16"/>
  <c r="C183" i="16"/>
  <c r="F183" i="16" s="1"/>
  <c r="D182" i="16"/>
  <c r="C182" i="16"/>
  <c r="F182" i="16" s="1"/>
  <c r="D181" i="16"/>
  <c r="C181" i="16"/>
  <c r="F181" i="16" s="1"/>
  <c r="D180" i="16"/>
  <c r="C180" i="16"/>
  <c r="F180" i="16" s="1"/>
  <c r="D179" i="16"/>
  <c r="C179" i="16"/>
  <c r="F179" i="16" s="1"/>
  <c r="D178" i="16"/>
  <c r="C178" i="16"/>
  <c r="F178" i="16" s="1"/>
  <c r="D177" i="16"/>
  <c r="C177" i="16"/>
  <c r="F177" i="16" s="1"/>
  <c r="D176" i="16"/>
  <c r="C176" i="16"/>
  <c r="F176" i="16" s="1"/>
  <c r="D175" i="16"/>
  <c r="C175" i="16"/>
  <c r="F175" i="16" s="1"/>
  <c r="D174" i="16"/>
  <c r="C174" i="16"/>
  <c r="F174" i="16" s="1"/>
  <c r="D173" i="16"/>
  <c r="C173" i="16"/>
  <c r="F173" i="16" s="1"/>
  <c r="D172" i="16"/>
  <c r="C172" i="16"/>
  <c r="F172" i="16" s="1"/>
  <c r="D171" i="16"/>
  <c r="C171" i="16"/>
  <c r="F171" i="16" s="1"/>
  <c r="D170" i="16"/>
  <c r="C170" i="16"/>
  <c r="F170" i="16" s="1"/>
  <c r="D169" i="16"/>
  <c r="C169" i="16"/>
  <c r="F169" i="16" s="1"/>
  <c r="D168" i="16"/>
  <c r="C168" i="16"/>
  <c r="F168" i="16" s="1"/>
  <c r="D167" i="16"/>
  <c r="C167" i="16"/>
  <c r="F167" i="16" s="1"/>
  <c r="D166" i="16"/>
  <c r="C166" i="16"/>
  <c r="F166" i="16" s="1"/>
  <c r="D165" i="16"/>
  <c r="C165" i="16"/>
  <c r="F165" i="16" s="1"/>
  <c r="D164" i="16"/>
  <c r="C164" i="16"/>
  <c r="F164" i="16" s="1"/>
  <c r="D163" i="16"/>
  <c r="C163" i="16"/>
  <c r="F163" i="16" s="1"/>
  <c r="D162" i="16"/>
  <c r="C162" i="16"/>
  <c r="F162" i="16" s="1"/>
  <c r="D161" i="16"/>
  <c r="C161" i="16"/>
  <c r="F161" i="16" s="1"/>
  <c r="D160" i="16"/>
  <c r="C160" i="16"/>
  <c r="F160" i="16" s="1"/>
  <c r="D159" i="16"/>
  <c r="C159" i="16"/>
  <c r="F159" i="16" s="1"/>
  <c r="D158" i="16"/>
  <c r="C158" i="16"/>
  <c r="F158" i="16" s="1"/>
  <c r="D157" i="16"/>
  <c r="C157" i="16"/>
  <c r="F157" i="16" s="1"/>
  <c r="D156" i="16"/>
  <c r="C156" i="16"/>
  <c r="F156" i="16" s="1"/>
  <c r="D155" i="16"/>
  <c r="C155" i="16"/>
  <c r="F155" i="16" s="1"/>
  <c r="D154" i="16"/>
  <c r="C154" i="16"/>
  <c r="F154" i="16" s="1"/>
  <c r="D153" i="16"/>
  <c r="C153" i="16"/>
  <c r="F153" i="16" s="1"/>
  <c r="J18" i="3"/>
  <c r="J12" i="3"/>
  <c r="J8" i="3"/>
  <c r="J27" i="3"/>
  <c r="J3" i="3"/>
  <c r="J187" i="3"/>
  <c r="J166" i="3"/>
  <c r="J179" i="3"/>
  <c r="D198" i="17"/>
  <c r="C198" i="17"/>
  <c r="F198" i="17" s="1"/>
  <c r="D197" i="17"/>
  <c r="C197" i="17"/>
  <c r="F197" i="17" s="1"/>
  <c r="D196" i="17"/>
  <c r="C196" i="17"/>
  <c r="F196" i="17" s="1"/>
  <c r="D195" i="17"/>
  <c r="C195" i="17"/>
  <c r="F195" i="17" s="1"/>
  <c r="D194" i="17"/>
  <c r="C194" i="17"/>
  <c r="F194" i="17" s="1"/>
  <c r="D193" i="17"/>
  <c r="C193" i="17"/>
  <c r="F193" i="17" s="1"/>
  <c r="D192" i="17"/>
  <c r="C192" i="17"/>
  <c r="F192" i="17" s="1"/>
  <c r="D191" i="17"/>
  <c r="C191" i="17"/>
  <c r="F191" i="17" s="1"/>
  <c r="D190" i="17"/>
  <c r="C190" i="17"/>
  <c r="F190" i="17" s="1"/>
  <c r="D189" i="17"/>
  <c r="C189" i="17"/>
  <c r="F189" i="17" s="1"/>
  <c r="D188" i="17"/>
  <c r="C188" i="17"/>
  <c r="F188" i="17" s="1"/>
  <c r="D187" i="17"/>
  <c r="C187" i="17"/>
  <c r="F187" i="17" s="1"/>
  <c r="D186" i="17"/>
  <c r="C186" i="17"/>
  <c r="F186" i="17" s="1"/>
  <c r="D185" i="17"/>
  <c r="C185" i="17"/>
  <c r="F185" i="17" s="1"/>
  <c r="D184" i="17"/>
  <c r="C184" i="17"/>
  <c r="F184" i="17" s="1"/>
  <c r="D183" i="17"/>
  <c r="C183" i="17"/>
  <c r="F183" i="17" s="1"/>
  <c r="D182" i="17"/>
  <c r="C182" i="17"/>
  <c r="F182" i="17" s="1"/>
  <c r="D181" i="17"/>
  <c r="C181" i="17"/>
  <c r="F181" i="17" s="1"/>
  <c r="D180" i="17"/>
  <c r="C180" i="17"/>
  <c r="F180" i="17" s="1"/>
  <c r="D179" i="17"/>
  <c r="C179" i="17"/>
  <c r="F179" i="17" s="1"/>
  <c r="D178" i="17"/>
  <c r="C178" i="17"/>
  <c r="F178" i="17" s="1"/>
  <c r="D177" i="17"/>
  <c r="C177" i="17"/>
  <c r="F177" i="17" s="1"/>
  <c r="D176" i="17"/>
  <c r="C176" i="17"/>
  <c r="F176" i="17" s="1"/>
  <c r="D175" i="17"/>
  <c r="C175" i="17"/>
  <c r="F175" i="17" s="1"/>
  <c r="D174" i="17"/>
  <c r="C174" i="17"/>
  <c r="F174" i="17" s="1"/>
  <c r="D173" i="17"/>
  <c r="C173" i="17"/>
  <c r="F173" i="17" s="1"/>
  <c r="D172" i="17"/>
  <c r="C172" i="17"/>
  <c r="F172" i="17" s="1"/>
  <c r="D171" i="17"/>
  <c r="C171" i="17"/>
  <c r="F171" i="17" s="1"/>
  <c r="D170" i="17"/>
  <c r="C170" i="17"/>
  <c r="F170" i="17" s="1"/>
  <c r="D169" i="17"/>
  <c r="C169" i="17"/>
  <c r="F169" i="17" s="1"/>
  <c r="D168" i="17"/>
  <c r="C168" i="17"/>
  <c r="F168" i="17" s="1"/>
  <c r="D167" i="17"/>
  <c r="C167" i="17"/>
  <c r="F167" i="17" s="1"/>
  <c r="D166" i="17"/>
  <c r="C166" i="17"/>
  <c r="F166" i="17" s="1"/>
  <c r="D165" i="17"/>
  <c r="C165" i="17"/>
  <c r="F165" i="17" s="1"/>
  <c r="D164" i="17"/>
  <c r="C164" i="17"/>
  <c r="F164" i="17" s="1"/>
  <c r="D163" i="17"/>
  <c r="C163" i="17"/>
  <c r="F163" i="17" s="1"/>
  <c r="D162" i="17"/>
  <c r="C162" i="17"/>
  <c r="F162" i="17" s="1"/>
  <c r="D161" i="17"/>
  <c r="C161" i="17"/>
  <c r="F161" i="17" s="1"/>
  <c r="D160" i="17"/>
  <c r="C160" i="17"/>
  <c r="F160" i="17" s="1"/>
  <c r="D159" i="17"/>
  <c r="C159" i="17"/>
  <c r="F159" i="17" s="1"/>
  <c r="D158" i="17"/>
  <c r="C158" i="17"/>
  <c r="F158" i="17" s="1"/>
  <c r="D157" i="17"/>
  <c r="C157" i="17"/>
  <c r="F157" i="17" s="1"/>
  <c r="D156" i="17"/>
  <c r="C156" i="17"/>
  <c r="F156" i="17" s="1"/>
  <c r="D155" i="17"/>
  <c r="C155" i="17"/>
  <c r="F155" i="17" s="1"/>
  <c r="D154" i="17"/>
  <c r="C154" i="17"/>
  <c r="F154" i="17" s="1"/>
  <c r="D153" i="17"/>
  <c r="C153" i="17"/>
  <c r="F153" i="17" s="1"/>
  <c r="I34" i="3"/>
  <c r="I33" i="3"/>
  <c r="I31" i="3"/>
  <c r="I16" i="3"/>
  <c r="I19" i="3"/>
  <c r="I30" i="3"/>
  <c r="I8" i="3"/>
  <c r="I26" i="3"/>
  <c r="I29" i="3"/>
  <c r="I185" i="3"/>
  <c r="I176" i="3"/>
  <c r="I184" i="3"/>
  <c r="I183" i="3"/>
  <c r="I169" i="3"/>
  <c r="I179" i="3"/>
  <c r="I163" i="3"/>
  <c r="I161" i="3"/>
  <c r="V6" i="3"/>
  <c r="V164" i="3"/>
  <c r="U4" i="3"/>
  <c r="U178" i="3"/>
  <c r="U176" i="3"/>
  <c r="U175" i="3"/>
  <c r="U174" i="3"/>
  <c r="U173" i="3"/>
  <c r="U171" i="3"/>
  <c r="U170" i="3"/>
  <c r="U169" i="3"/>
  <c r="F18" i="23"/>
  <c r="U195" i="3" s="1"/>
  <c r="U168" i="3"/>
  <c r="U167" i="3"/>
  <c r="N21" i="3"/>
  <c r="N36" i="3"/>
  <c r="N52" i="3"/>
  <c r="N179" i="3"/>
  <c r="N160" i="3"/>
  <c r="L16" i="3"/>
  <c r="L165" i="3"/>
  <c r="L163" i="3"/>
  <c r="L159" i="3"/>
  <c r="K20" i="3"/>
  <c r="K168" i="3"/>
  <c r="K161" i="3"/>
  <c r="K165" i="3"/>
  <c r="J10" i="3"/>
  <c r="J11" i="3"/>
  <c r="I9" i="3"/>
  <c r="I6" i="3"/>
  <c r="I160" i="3"/>
  <c r="H6" i="3"/>
  <c r="H4" i="3"/>
  <c r="J4" i="3"/>
  <c r="I4" i="3"/>
  <c r="K4" i="3"/>
  <c r="M4" i="3"/>
  <c r="N4" i="3"/>
  <c r="O4" i="3"/>
  <c r="P4" i="3"/>
  <c r="Q4" i="3"/>
  <c r="R4" i="3"/>
  <c r="S4" i="3"/>
  <c r="T4" i="3"/>
  <c r="H26" i="3"/>
  <c r="H12" i="3"/>
  <c r="O12" i="3"/>
  <c r="P12" i="3"/>
  <c r="Q12" i="3"/>
  <c r="R12" i="3"/>
  <c r="S12" i="3"/>
  <c r="T12" i="3"/>
  <c r="H176" i="3"/>
  <c r="H10" i="3"/>
  <c r="I10" i="3"/>
  <c r="L10" i="3"/>
  <c r="M10" i="3"/>
  <c r="N10" i="3"/>
  <c r="O10" i="3"/>
  <c r="P10" i="3"/>
  <c r="Q10" i="3"/>
  <c r="R10" i="3"/>
  <c r="S10" i="3"/>
  <c r="T10" i="3"/>
  <c r="H174" i="3"/>
  <c r="H167" i="3"/>
  <c r="H160" i="3"/>
  <c r="H162" i="3"/>
  <c r="H179" i="3"/>
  <c r="H161" i="3"/>
  <c r="H165" i="3"/>
  <c r="Y187" i="3"/>
  <c r="Y172" i="3"/>
  <c r="Y180" i="3"/>
  <c r="Y163" i="3"/>
  <c r="G27" i="23"/>
  <c r="G204" i="20"/>
  <c r="G203" i="20"/>
  <c r="D203" i="20"/>
  <c r="C203" i="20"/>
  <c r="F203" i="20" s="1"/>
  <c r="G202" i="20"/>
  <c r="D202" i="20"/>
  <c r="C202" i="20"/>
  <c r="F202" i="20" s="1"/>
  <c r="G201" i="20"/>
  <c r="D201" i="20"/>
  <c r="C201" i="20"/>
  <c r="F201" i="20" s="1"/>
  <c r="G200" i="20"/>
  <c r="D200" i="20"/>
  <c r="C200" i="20"/>
  <c r="F200" i="20" s="1"/>
  <c r="G199" i="20"/>
  <c r="D199" i="20"/>
  <c r="C199" i="20"/>
  <c r="F199" i="20" s="1"/>
  <c r="G198" i="20"/>
  <c r="D198" i="20"/>
  <c r="C198" i="20"/>
  <c r="F198" i="20" s="1"/>
  <c r="G197" i="20"/>
  <c r="D197" i="20"/>
  <c r="C197" i="20"/>
  <c r="F197" i="20" s="1"/>
  <c r="G196" i="20"/>
  <c r="D196" i="20"/>
  <c r="C196" i="20"/>
  <c r="F196" i="20" s="1"/>
  <c r="G195" i="20"/>
  <c r="D195" i="20"/>
  <c r="C195" i="20"/>
  <c r="F195" i="20" s="1"/>
  <c r="G194" i="20"/>
  <c r="D194" i="20"/>
  <c r="C194" i="20"/>
  <c r="F194" i="20" s="1"/>
  <c r="G193" i="20"/>
  <c r="D193" i="20"/>
  <c r="C193" i="20"/>
  <c r="F193" i="20" s="1"/>
  <c r="G192" i="20"/>
  <c r="D192" i="20"/>
  <c r="C192" i="20"/>
  <c r="F192" i="20" s="1"/>
  <c r="G191" i="20"/>
  <c r="D191" i="20"/>
  <c r="C191" i="20"/>
  <c r="F191" i="20" s="1"/>
  <c r="G190" i="20"/>
  <c r="D190" i="20"/>
  <c r="C190" i="20"/>
  <c r="F190" i="20" s="1"/>
  <c r="G189" i="20"/>
  <c r="D189" i="20"/>
  <c r="C189" i="20"/>
  <c r="F189" i="20" s="1"/>
  <c r="G188" i="20"/>
  <c r="D188" i="20"/>
  <c r="C188" i="20"/>
  <c r="F188" i="20" s="1"/>
  <c r="G187" i="20"/>
  <c r="D187" i="20"/>
  <c r="C187" i="20"/>
  <c r="F187" i="20" s="1"/>
  <c r="G186" i="20"/>
  <c r="D186" i="20"/>
  <c r="C186" i="20"/>
  <c r="F186" i="20" s="1"/>
  <c r="G185" i="20"/>
  <c r="D185" i="20"/>
  <c r="C185" i="20"/>
  <c r="F185" i="20" s="1"/>
  <c r="G184" i="20"/>
  <c r="D184" i="20"/>
  <c r="C184" i="20"/>
  <c r="F184" i="20" s="1"/>
  <c r="G183" i="20"/>
  <c r="D183" i="20"/>
  <c r="C183" i="20"/>
  <c r="F183" i="20" s="1"/>
  <c r="G182" i="20"/>
  <c r="D182" i="20"/>
  <c r="C182" i="20"/>
  <c r="F182" i="20" s="1"/>
  <c r="G181" i="20"/>
  <c r="D181" i="20"/>
  <c r="C181" i="20"/>
  <c r="F181" i="20" s="1"/>
  <c r="G180" i="20"/>
  <c r="D180" i="20"/>
  <c r="C180" i="20"/>
  <c r="F180" i="20" s="1"/>
  <c r="G179" i="20"/>
  <c r="D179" i="20"/>
  <c r="C179" i="20"/>
  <c r="F179" i="20" s="1"/>
  <c r="G178" i="20"/>
  <c r="D178" i="20"/>
  <c r="C178" i="20"/>
  <c r="F178" i="20" s="1"/>
  <c r="G177" i="20"/>
  <c r="D177" i="20"/>
  <c r="C177" i="20"/>
  <c r="F177" i="20" s="1"/>
  <c r="G176" i="20"/>
  <c r="D176" i="20"/>
  <c r="C176" i="20"/>
  <c r="F176" i="20" s="1"/>
  <c r="G175" i="20"/>
  <c r="D175" i="20"/>
  <c r="C175" i="20"/>
  <c r="F175" i="20" s="1"/>
  <c r="G174" i="20"/>
  <c r="D174" i="20"/>
  <c r="C174" i="20"/>
  <c r="F174" i="20" s="1"/>
  <c r="G173" i="20"/>
  <c r="D173" i="20"/>
  <c r="C173" i="20"/>
  <c r="F173" i="20" s="1"/>
  <c r="G172" i="20"/>
  <c r="D172" i="20"/>
  <c r="C172" i="20"/>
  <c r="F172" i="20" s="1"/>
  <c r="G171" i="20"/>
  <c r="D171" i="20"/>
  <c r="C171" i="20"/>
  <c r="F171" i="20" s="1"/>
  <c r="G170" i="20"/>
  <c r="D170" i="20"/>
  <c r="C170" i="20"/>
  <c r="F170" i="20" s="1"/>
  <c r="G169" i="20"/>
  <c r="D169" i="20"/>
  <c r="C169" i="20"/>
  <c r="F169" i="20" s="1"/>
  <c r="G168" i="20"/>
  <c r="D168" i="20"/>
  <c r="C168" i="20"/>
  <c r="F168" i="20" s="1"/>
  <c r="G167" i="20"/>
  <c r="D167" i="20"/>
  <c r="C167" i="20"/>
  <c r="F167" i="20" s="1"/>
  <c r="G166" i="20"/>
  <c r="D166" i="20"/>
  <c r="C166" i="20"/>
  <c r="F166" i="20" s="1"/>
  <c r="G165" i="20"/>
  <c r="D165" i="20"/>
  <c r="C165" i="20"/>
  <c r="F165" i="20" s="1"/>
  <c r="G164" i="20"/>
  <c r="D164" i="20"/>
  <c r="C164" i="20"/>
  <c r="F164" i="20" s="1"/>
  <c r="G163" i="20"/>
  <c r="D163" i="20"/>
  <c r="C163" i="20"/>
  <c r="F163" i="20" s="1"/>
  <c r="G162" i="20"/>
  <c r="D162" i="20"/>
  <c r="C162" i="20"/>
  <c r="F162" i="20" s="1"/>
  <c r="G161" i="20"/>
  <c r="D161" i="20"/>
  <c r="C161" i="20"/>
  <c r="F161" i="20" s="1"/>
  <c r="G160" i="20"/>
  <c r="D160" i="20"/>
  <c r="C160" i="20"/>
  <c r="F160" i="20" s="1"/>
  <c r="G159" i="20"/>
  <c r="D159" i="20"/>
  <c r="C159" i="20"/>
  <c r="F159" i="20" s="1"/>
  <c r="G158" i="20"/>
  <c r="D158" i="20"/>
  <c r="C158" i="20"/>
  <c r="F158" i="20" s="1"/>
  <c r="G157" i="20"/>
  <c r="D157" i="20"/>
  <c r="C157" i="20"/>
  <c r="F157" i="20" s="1"/>
  <c r="G156" i="20"/>
  <c r="D156" i="20"/>
  <c r="C156" i="20"/>
  <c r="F156" i="20" s="1"/>
  <c r="G155" i="20"/>
  <c r="D155" i="20"/>
  <c r="C155" i="20"/>
  <c r="F155" i="20" s="1"/>
  <c r="G154" i="20"/>
  <c r="D154" i="20"/>
  <c r="C154" i="20"/>
  <c r="F154" i="20" s="1"/>
  <c r="G153" i="20"/>
  <c r="D153" i="20"/>
  <c r="C153" i="20"/>
  <c r="F153" i="20" s="1"/>
  <c r="G152" i="20"/>
  <c r="D152" i="20"/>
  <c r="C152" i="20"/>
  <c r="F152" i="20" s="1"/>
  <c r="G151" i="20"/>
  <c r="D151" i="20"/>
  <c r="C151" i="20"/>
  <c r="F151" i="20" s="1"/>
  <c r="G150" i="20"/>
  <c r="D150" i="20"/>
  <c r="C150" i="20"/>
  <c r="F150" i="20" s="1"/>
  <c r="G149" i="20"/>
  <c r="D149" i="20"/>
  <c r="C149" i="20"/>
  <c r="F149" i="20" s="1"/>
  <c r="G148" i="20"/>
  <c r="D148" i="20"/>
  <c r="C148" i="20"/>
  <c r="F148" i="20" s="1"/>
  <c r="G147" i="20"/>
  <c r="D147" i="20"/>
  <c r="C147" i="20"/>
  <c r="F147" i="20" s="1"/>
  <c r="G146" i="20"/>
  <c r="D146" i="20"/>
  <c r="C146" i="20"/>
  <c r="F146" i="20" s="1"/>
  <c r="G145" i="20"/>
  <c r="D145" i="20"/>
  <c r="C145" i="20"/>
  <c r="F145" i="20" s="1"/>
  <c r="G144" i="20"/>
  <c r="D144" i="20"/>
  <c r="C144" i="20"/>
  <c r="F144" i="20" s="1"/>
  <c r="G143" i="20"/>
  <c r="D143" i="20"/>
  <c r="C143" i="20"/>
  <c r="F143" i="20" s="1"/>
  <c r="G142" i="20"/>
  <c r="D142" i="20"/>
  <c r="C142" i="20"/>
  <c r="F142" i="20" s="1"/>
  <c r="G141" i="20"/>
  <c r="D141" i="20"/>
  <c r="C141" i="20"/>
  <c r="F141" i="20" s="1"/>
  <c r="G140" i="20"/>
  <c r="D140" i="20"/>
  <c r="C140" i="20"/>
  <c r="F140" i="20" s="1"/>
  <c r="G139" i="20"/>
  <c r="D139" i="20"/>
  <c r="C139" i="20"/>
  <c r="F139" i="20" s="1"/>
  <c r="G138" i="20"/>
  <c r="D138" i="20"/>
  <c r="C138" i="20"/>
  <c r="F138" i="20" s="1"/>
  <c r="G137" i="20"/>
  <c r="D137" i="20"/>
  <c r="C137" i="20"/>
  <c r="F137" i="20" s="1"/>
  <c r="G136" i="20"/>
  <c r="D136" i="20"/>
  <c r="C136" i="20"/>
  <c r="F136" i="20" s="1"/>
  <c r="G135" i="20"/>
  <c r="D135" i="20"/>
  <c r="C135" i="20"/>
  <c r="F135" i="20" s="1"/>
  <c r="G134" i="20"/>
  <c r="D134" i="20"/>
  <c r="C134" i="20"/>
  <c r="F134" i="20" s="1"/>
  <c r="G133" i="20"/>
  <c r="D133" i="20"/>
  <c r="C133" i="20"/>
  <c r="F133" i="20" s="1"/>
  <c r="G132" i="20"/>
  <c r="D132" i="20"/>
  <c r="C132" i="20"/>
  <c r="F132" i="20" s="1"/>
  <c r="G131" i="20"/>
  <c r="D131" i="20"/>
  <c r="C131" i="20"/>
  <c r="F131" i="20" s="1"/>
  <c r="G130" i="20"/>
  <c r="D130" i="20"/>
  <c r="C130" i="20"/>
  <c r="F130" i="20" s="1"/>
  <c r="G129" i="20"/>
  <c r="D129" i="20"/>
  <c r="C129" i="20"/>
  <c r="F129" i="20" s="1"/>
  <c r="G128" i="20"/>
  <c r="D128" i="20"/>
  <c r="C128" i="20"/>
  <c r="F128" i="20" s="1"/>
  <c r="G127" i="20"/>
  <c r="D127" i="20"/>
  <c r="C127" i="20"/>
  <c r="F127" i="20" s="1"/>
  <c r="G126" i="20"/>
  <c r="D126" i="20"/>
  <c r="C126" i="20"/>
  <c r="F126" i="20" s="1"/>
  <c r="G125" i="20"/>
  <c r="D125" i="20"/>
  <c r="C125" i="20"/>
  <c r="F125" i="20" s="1"/>
  <c r="G124" i="20"/>
  <c r="D124" i="20"/>
  <c r="C124" i="20"/>
  <c r="F124" i="20" s="1"/>
  <c r="G123" i="20"/>
  <c r="D123" i="20"/>
  <c r="C123" i="20"/>
  <c r="F123" i="20" s="1"/>
  <c r="G122" i="20"/>
  <c r="D122" i="20"/>
  <c r="C122" i="20"/>
  <c r="F122" i="20" s="1"/>
  <c r="G121" i="20"/>
  <c r="D121" i="20"/>
  <c r="C121" i="20"/>
  <c r="F121" i="20" s="1"/>
  <c r="G120" i="20"/>
  <c r="D120" i="20"/>
  <c r="C120" i="20"/>
  <c r="F120" i="20" s="1"/>
  <c r="G119" i="20"/>
  <c r="D119" i="20"/>
  <c r="C119" i="20"/>
  <c r="F119" i="20" s="1"/>
  <c r="G118" i="20"/>
  <c r="D118" i="20"/>
  <c r="C118" i="20"/>
  <c r="F118" i="20" s="1"/>
  <c r="G117" i="20"/>
  <c r="D117" i="20"/>
  <c r="C117" i="20"/>
  <c r="F117" i="20" s="1"/>
  <c r="G116" i="20"/>
  <c r="D116" i="20"/>
  <c r="C116" i="20"/>
  <c r="F116" i="20" s="1"/>
  <c r="G115" i="20"/>
  <c r="D115" i="20"/>
  <c r="C115" i="20"/>
  <c r="F115" i="20" s="1"/>
  <c r="G114" i="20"/>
  <c r="D114" i="20"/>
  <c r="C114" i="20"/>
  <c r="F114" i="20" s="1"/>
  <c r="G113" i="20"/>
  <c r="D113" i="20"/>
  <c r="C113" i="20"/>
  <c r="F113" i="20" s="1"/>
  <c r="G112" i="20"/>
  <c r="D112" i="20"/>
  <c r="C112" i="20"/>
  <c r="F112" i="20" s="1"/>
  <c r="G111" i="20"/>
  <c r="D111" i="20"/>
  <c r="C111" i="20"/>
  <c r="F111" i="20" s="1"/>
  <c r="G110" i="20"/>
  <c r="D110" i="20"/>
  <c r="C110" i="20"/>
  <c r="F110" i="20" s="1"/>
  <c r="G109" i="20"/>
  <c r="D109" i="20"/>
  <c r="C109" i="20"/>
  <c r="F109" i="20" s="1"/>
  <c r="G108" i="20"/>
  <c r="D108" i="20"/>
  <c r="C108" i="20"/>
  <c r="F108" i="20" s="1"/>
  <c r="G107" i="20"/>
  <c r="D107" i="20"/>
  <c r="C107" i="20"/>
  <c r="F107" i="20" s="1"/>
  <c r="G106" i="20"/>
  <c r="D106" i="20"/>
  <c r="C106" i="20"/>
  <c r="F106" i="20" s="1"/>
  <c r="G105" i="20"/>
  <c r="G104" i="20"/>
  <c r="G103" i="20"/>
  <c r="G102" i="20"/>
  <c r="G101" i="20"/>
  <c r="G100" i="20"/>
  <c r="G99" i="20"/>
  <c r="G98" i="20"/>
  <c r="G97" i="20"/>
  <c r="G96" i="20"/>
  <c r="G95" i="20"/>
  <c r="G94" i="20"/>
  <c r="G93" i="20"/>
  <c r="G92" i="20"/>
  <c r="G91" i="20"/>
  <c r="G90" i="20"/>
  <c r="G89" i="20"/>
  <c r="G88" i="20"/>
  <c r="G87" i="20"/>
  <c r="G86" i="20"/>
  <c r="G85" i="20"/>
  <c r="G84" i="20"/>
  <c r="G83" i="20"/>
  <c r="G82" i="20"/>
  <c r="G81" i="20"/>
  <c r="G80" i="20"/>
  <c r="G79" i="20"/>
  <c r="G78" i="20"/>
  <c r="G77" i="20"/>
  <c r="G76" i="20"/>
  <c r="G75" i="20"/>
  <c r="G74" i="20"/>
  <c r="G73" i="20"/>
  <c r="G72" i="20"/>
  <c r="G71" i="20"/>
  <c r="G70" i="20"/>
  <c r="G69" i="20"/>
  <c r="G68" i="20"/>
  <c r="G67" i="20"/>
  <c r="G66" i="20"/>
  <c r="G65" i="20"/>
  <c r="G64" i="20"/>
  <c r="G63" i="20"/>
  <c r="G62" i="20"/>
  <c r="G61" i="20"/>
  <c r="G60" i="20"/>
  <c r="G59" i="20"/>
  <c r="G58" i="20"/>
  <c r="G57" i="20"/>
  <c r="G56" i="20"/>
  <c r="G55" i="20"/>
  <c r="G54" i="20"/>
  <c r="G53" i="20"/>
  <c r="G52" i="20"/>
  <c r="G51" i="20"/>
  <c r="G50" i="20"/>
  <c r="G49" i="20"/>
  <c r="G48" i="20"/>
  <c r="G47" i="20"/>
  <c r="G46" i="20"/>
  <c r="G45" i="20"/>
  <c r="G44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G6" i="20"/>
  <c r="G5" i="20"/>
  <c r="G4" i="20"/>
  <c r="G204" i="21"/>
  <c r="G203" i="21"/>
  <c r="D203" i="21"/>
  <c r="C203" i="21"/>
  <c r="F203" i="21" s="1"/>
  <c r="G202" i="21"/>
  <c r="D202" i="21"/>
  <c r="C202" i="21"/>
  <c r="F202" i="21" s="1"/>
  <c r="G201" i="21"/>
  <c r="D201" i="21"/>
  <c r="C201" i="21"/>
  <c r="F201" i="21" s="1"/>
  <c r="G200" i="21"/>
  <c r="D200" i="21"/>
  <c r="C200" i="21"/>
  <c r="F200" i="21" s="1"/>
  <c r="G199" i="21"/>
  <c r="D199" i="21"/>
  <c r="C199" i="21"/>
  <c r="F199" i="21" s="1"/>
  <c r="G198" i="21"/>
  <c r="D198" i="21"/>
  <c r="C198" i="21"/>
  <c r="F198" i="21" s="1"/>
  <c r="G197" i="21"/>
  <c r="D197" i="21"/>
  <c r="C197" i="21"/>
  <c r="F197" i="21" s="1"/>
  <c r="G196" i="21"/>
  <c r="D196" i="21"/>
  <c r="C196" i="21"/>
  <c r="F196" i="21" s="1"/>
  <c r="G195" i="21"/>
  <c r="D195" i="21"/>
  <c r="C195" i="21"/>
  <c r="F195" i="21" s="1"/>
  <c r="G194" i="21"/>
  <c r="D194" i="21"/>
  <c r="C194" i="21"/>
  <c r="F194" i="21" s="1"/>
  <c r="G193" i="21"/>
  <c r="D193" i="21"/>
  <c r="C193" i="21"/>
  <c r="F193" i="21" s="1"/>
  <c r="G192" i="21"/>
  <c r="D192" i="21"/>
  <c r="C192" i="21"/>
  <c r="F192" i="21" s="1"/>
  <c r="G191" i="21"/>
  <c r="D191" i="21"/>
  <c r="C191" i="21"/>
  <c r="F191" i="21" s="1"/>
  <c r="G190" i="21"/>
  <c r="D190" i="21"/>
  <c r="C190" i="21"/>
  <c r="F190" i="21" s="1"/>
  <c r="G189" i="21"/>
  <c r="D189" i="21"/>
  <c r="C189" i="21"/>
  <c r="F189" i="21" s="1"/>
  <c r="G188" i="21"/>
  <c r="D188" i="21"/>
  <c r="C188" i="21"/>
  <c r="F188" i="21" s="1"/>
  <c r="G187" i="21"/>
  <c r="D187" i="21"/>
  <c r="C187" i="21"/>
  <c r="F187" i="21" s="1"/>
  <c r="G186" i="21"/>
  <c r="D186" i="21"/>
  <c r="C186" i="21"/>
  <c r="F186" i="21" s="1"/>
  <c r="G185" i="21"/>
  <c r="D185" i="21"/>
  <c r="C185" i="21"/>
  <c r="F185" i="21" s="1"/>
  <c r="G184" i="21"/>
  <c r="D184" i="21"/>
  <c r="C184" i="21"/>
  <c r="F184" i="21" s="1"/>
  <c r="G183" i="21"/>
  <c r="D183" i="21"/>
  <c r="C183" i="21"/>
  <c r="F183" i="21" s="1"/>
  <c r="G182" i="21"/>
  <c r="D182" i="21"/>
  <c r="C182" i="21"/>
  <c r="F182" i="21" s="1"/>
  <c r="G181" i="21"/>
  <c r="D181" i="21"/>
  <c r="C181" i="21"/>
  <c r="F181" i="21" s="1"/>
  <c r="G180" i="21"/>
  <c r="D180" i="21"/>
  <c r="C180" i="21"/>
  <c r="F180" i="21" s="1"/>
  <c r="G179" i="21"/>
  <c r="D179" i="21"/>
  <c r="C179" i="21"/>
  <c r="F179" i="21" s="1"/>
  <c r="G178" i="21"/>
  <c r="D178" i="21"/>
  <c r="C178" i="21"/>
  <c r="F178" i="21" s="1"/>
  <c r="G177" i="21"/>
  <c r="D177" i="21"/>
  <c r="C177" i="21"/>
  <c r="F177" i="21" s="1"/>
  <c r="G176" i="21"/>
  <c r="D176" i="21"/>
  <c r="C176" i="21"/>
  <c r="F176" i="21" s="1"/>
  <c r="G175" i="21"/>
  <c r="D175" i="21"/>
  <c r="C175" i="21"/>
  <c r="F175" i="21" s="1"/>
  <c r="G174" i="21"/>
  <c r="D174" i="21"/>
  <c r="C174" i="21"/>
  <c r="F174" i="21" s="1"/>
  <c r="G173" i="21"/>
  <c r="D173" i="21"/>
  <c r="C173" i="21"/>
  <c r="F173" i="21" s="1"/>
  <c r="G172" i="21"/>
  <c r="D172" i="21"/>
  <c r="C172" i="21"/>
  <c r="F172" i="21" s="1"/>
  <c r="G171" i="21"/>
  <c r="D171" i="21"/>
  <c r="C171" i="21"/>
  <c r="F171" i="21" s="1"/>
  <c r="G170" i="21"/>
  <c r="D170" i="21"/>
  <c r="C170" i="21"/>
  <c r="F170" i="21" s="1"/>
  <c r="G169" i="21"/>
  <c r="D169" i="21"/>
  <c r="C169" i="21"/>
  <c r="F169" i="21" s="1"/>
  <c r="G168" i="21"/>
  <c r="D168" i="21"/>
  <c r="C168" i="21"/>
  <c r="F168" i="21" s="1"/>
  <c r="G167" i="21"/>
  <c r="D167" i="21"/>
  <c r="C167" i="21"/>
  <c r="F167" i="21" s="1"/>
  <c r="G166" i="21"/>
  <c r="D166" i="21"/>
  <c r="C166" i="21"/>
  <c r="F166" i="21" s="1"/>
  <c r="G165" i="21"/>
  <c r="D165" i="21"/>
  <c r="C165" i="21"/>
  <c r="F165" i="21" s="1"/>
  <c r="G164" i="21"/>
  <c r="D164" i="21"/>
  <c r="C164" i="21"/>
  <c r="F164" i="21" s="1"/>
  <c r="G163" i="21"/>
  <c r="D163" i="21"/>
  <c r="C163" i="21"/>
  <c r="F163" i="21" s="1"/>
  <c r="G162" i="21"/>
  <c r="D162" i="21"/>
  <c r="C162" i="21"/>
  <c r="F162" i="21" s="1"/>
  <c r="G161" i="21"/>
  <c r="D161" i="21"/>
  <c r="C161" i="21"/>
  <c r="F161" i="21" s="1"/>
  <c r="G160" i="21"/>
  <c r="D160" i="21"/>
  <c r="C160" i="21"/>
  <c r="F160" i="21" s="1"/>
  <c r="G159" i="21"/>
  <c r="D159" i="21"/>
  <c r="C159" i="21"/>
  <c r="F159" i="21" s="1"/>
  <c r="G158" i="21"/>
  <c r="D158" i="21"/>
  <c r="C158" i="21"/>
  <c r="F158" i="21" s="1"/>
  <c r="G157" i="21"/>
  <c r="D157" i="21"/>
  <c r="C157" i="21"/>
  <c r="F157" i="21" s="1"/>
  <c r="G156" i="21"/>
  <c r="D156" i="21"/>
  <c r="C156" i="21"/>
  <c r="F156" i="21" s="1"/>
  <c r="G155" i="21"/>
  <c r="D155" i="21"/>
  <c r="C155" i="21"/>
  <c r="F155" i="21" s="1"/>
  <c r="G154" i="21"/>
  <c r="D154" i="21"/>
  <c r="C154" i="21"/>
  <c r="F154" i="21" s="1"/>
  <c r="G153" i="21"/>
  <c r="D153" i="21"/>
  <c r="C153" i="21"/>
  <c r="F153" i="21" s="1"/>
  <c r="G152" i="21"/>
  <c r="D152" i="21"/>
  <c r="C152" i="21"/>
  <c r="F152" i="21" s="1"/>
  <c r="G151" i="21"/>
  <c r="D151" i="21"/>
  <c r="C151" i="21"/>
  <c r="F151" i="21" s="1"/>
  <c r="G150" i="21"/>
  <c r="D150" i="21"/>
  <c r="C150" i="21"/>
  <c r="F150" i="21" s="1"/>
  <c r="G149" i="21"/>
  <c r="D149" i="21"/>
  <c r="C149" i="21"/>
  <c r="F149" i="21" s="1"/>
  <c r="G148" i="21"/>
  <c r="D148" i="21"/>
  <c r="C148" i="21"/>
  <c r="F148" i="21" s="1"/>
  <c r="G147" i="21"/>
  <c r="D147" i="21"/>
  <c r="C147" i="21"/>
  <c r="F147" i="21" s="1"/>
  <c r="G146" i="21"/>
  <c r="D146" i="21"/>
  <c r="C146" i="21"/>
  <c r="F146" i="21" s="1"/>
  <c r="G145" i="21"/>
  <c r="D145" i="21"/>
  <c r="C145" i="21"/>
  <c r="F145" i="21" s="1"/>
  <c r="G144" i="21"/>
  <c r="D144" i="21"/>
  <c r="C144" i="21"/>
  <c r="F144" i="21" s="1"/>
  <c r="G143" i="21"/>
  <c r="D143" i="21"/>
  <c r="C143" i="21"/>
  <c r="F143" i="21" s="1"/>
  <c r="G142" i="21"/>
  <c r="D142" i="21"/>
  <c r="C142" i="21"/>
  <c r="F142" i="21" s="1"/>
  <c r="G141" i="21"/>
  <c r="D141" i="21"/>
  <c r="C141" i="21"/>
  <c r="F141" i="21" s="1"/>
  <c r="G140" i="21"/>
  <c r="D140" i="21"/>
  <c r="C140" i="21"/>
  <c r="F140" i="21" s="1"/>
  <c r="G139" i="21"/>
  <c r="D139" i="21"/>
  <c r="C139" i="21"/>
  <c r="F139" i="21" s="1"/>
  <c r="G138" i="21"/>
  <c r="D138" i="21"/>
  <c r="C138" i="21"/>
  <c r="F138" i="21" s="1"/>
  <c r="G137" i="21"/>
  <c r="D137" i="21"/>
  <c r="C137" i="21"/>
  <c r="F137" i="21" s="1"/>
  <c r="G136" i="21"/>
  <c r="D136" i="21"/>
  <c r="C136" i="21"/>
  <c r="F136" i="21" s="1"/>
  <c r="G135" i="21"/>
  <c r="D135" i="21"/>
  <c r="C135" i="21"/>
  <c r="F135" i="21" s="1"/>
  <c r="G134" i="21"/>
  <c r="D134" i="21"/>
  <c r="C134" i="21"/>
  <c r="F134" i="21" s="1"/>
  <c r="G133" i="21"/>
  <c r="D133" i="21"/>
  <c r="C133" i="21"/>
  <c r="F133" i="21" s="1"/>
  <c r="G132" i="21"/>
  <c r="D132" i="21"/>
  <c r="C132" i="21"/>
  <c r="F132" i="21" s="1"/>
  <c r="G131" i="21"/>
  <c r="D131" i="21"/>
  <c r="C131" i="21"/>
  <c r="F131" i="21" s="1"/>
  <c r="G130" i="21"/>
  <c r="D130" i="21"/>
  <c r="C130" i="21"/>
  <c r="F130" i="21" s="1"/>
  <c r="G129" i="21"/>
  <c r="D129" i="21"/>
  <c r="C129" i="21"/>
  <c r="F129" i="21" s="1"/>
  <c r="G128" i="21"/>
  <c r="D128" i="21"/>
  <c r="C128" i="21"/>
  <c r="F128" i="21" s="1"/>
  <c r="G127" i="21"/>
  <c r="D127" i="21"/>
  <c r="C127" i="21"/>
  <c r="F127" i="21" s="1"/>
  <c r="G126" i="21"/>
  <c r="D126" i="21"/>
  <c r="C126" i="21"/>
  <c r="F126" i="21" s="1"/>
  <c r="G125" i="21"/>
  <c r="D125" i="21"/>
  <c r="C125" i="21"/>
  <c r="F125" i="21" s="1"/>
  <c r="G124" i="21"/>
  <c r="D124" i="21"/>
  <c r="C124" i="21"/>
  <c r="F124" i="21" s="1"/>
  <c r="G123" i="21"/>
  <c r="D123" i="21"/>
  <c r="C123" i="21"/>
  <c r="F123" i="21" s="1"/>
  <c r="G122" i="21"/>
  <c r="D122" i="21"/>
  <c r="C122" i="21"/>
  <c r="F122" i="21" s="1"/>
  <c r="G121" i="21"/>
  <c r="D121" i="21"/>
  <c r="C121" i="21"/>
  <c r="F121" i="21" s="1"/>
  <c r="G120" i="21"/>
  <c r="D120" i="21"/>
  <c r="C120" i="21"/>
  <c r="F120" i="21" s="1"/>
  <c r="G119" i="21"/>
  <c r="D119" i="21"/>
  <c r="C119" i="21"/>
  <c r="F119" i="21" s="1"/>
  <c r="G118" i="21"/>
  <c r="D118" i="21"/>
  <c r="C118" i="21"/>
  <c r="F118" i="21" s="1"/>
  <c r="G117" i="21"/>
  <c r="D117" i="21"/>
  <c r="C117" i="21"/>
  <c r="F117" i="21" s="1"/>
  <c r="G116" i="21"/>
  <c r="D116" i="21"/>
  <c r="C116" i="21"/>
  <c r="F116" i="21" s="1"/>
  <c r="G115" i="21"/>
  <c r="D115" i="21"/>
  <c r="C115" i="21"/>
  <c r="F115" i="21" s="1"/>
  <c r="G114" i="21"/>
  <c r="D114" i="21"/>
  <c r="C114" i="21"/>
  <c r="F114" i="21" s="1"/>
  <c r="G113" i="21"/>
  <c r="D113" i="21"/>
  <c r="C113" i="21"/>
  <c r="F113" i="21" s="1"/>
  <c r="G112" i="21"/>
  <c r="D112" i="21"/>
  <c r="C112" i="21"/>
  <c r="F112" i="21" s="1"/>
  <c r="G111" i="21"/>
  <c r="D111" i="21"/>
  <c r="C111" i="21"/>
  <c r="F111" i="21" s="1"/>
  <c r="G110" i="21"/>
  <c r="D110" i="21"/>
  <c r="C110" i="21"/>
  <c r="F110" i="21" s="1"/>
  <c r="G109" i="21"/>
  <c r="D109" i="21"/>
  <c r="C109" i="21"/>
  <c r="F109" i="21" s="1"/>
  <c r="G108" i="21"/>
  <c r="D108" i="21"/>
  <c r="C108" i="21"/>
  <c r="F108" i="21" s="1"/>
  <c r="G107" i="21"/>
  <c r="D107" i="21"/>
  <c r="C107" i="21"/>
  <c r="F107" i="21" s="1"/>
  <c r="G106" i="21"/>
  <c r="D106" i="21"/>
  <c r="C106" i="21"/>
  <c r="F106" i="21" s="1"/>
  <c r="G105" i="21"/>
  <c r="G104" i="21"/>
  <c r="G103" i="21"/>
  <c r="G102" i="21"/>
  <c r="G101" i="21"/>
  <c r="G100" i="21"/>
  <c r="G99" i="21"/>
  <c r="G98" i="21"/>
  <c r="G97" i="21"/>
  <c r="G96" i="21"/>
  <c r="G95" i="21"/>
  <c r="G94" i="21"/>
  <c r="G93" i="21"/>
  <c r="G92" i="21"/>
  <c r="G91" i="21"/>
  <c r="G90" i="21"/>
  <c r="G89" i="21"/>
  <c r="G88" i="21"/>
  <c r="G87" i="21"/>
  <c r="G86" i="21"/>
  <c r="G85" i="21"/>
  <c r="G84" i="21"/>
  <c r="G83" i="21"/>
  <c r="G82" i="21"/>
  <c r="G81" i="21"/>
  <c r="G80" i="21"/>
  <c r="G79" i="21"/>
  <c r="G78" i="21"/>
  <c r="G77" i="21"/>
  <c r="G76" i="21"/>
  <c r="G75" i="21"/>
  <c r="G74" i="21"/>
  <c r="G73" i="21"/>
  <c r="G72" i="21"/>
  <c r="G71" i="21"/>
  <c r="G70" i="21"/>
  <c r="G69" i="21"/>
  <c r="G68" i="21"/>
  <c r="G67" i="21"/>
  <c r="G66" i="21"/>
  <c r="G65" i="21"/>
  <c r="G64" i="21"/>
  <c r="G63" i="21"/>
  <c r="G62" i="21"/>
  <c r="G61" i="21"/>
  <c r="G60" i="21"/>
  <c r="G59" i="21"/>
  <c r="G58" i="21"/>
  <c r="G57" i="21"/>
  <c r="G56" i="21"/>
  <c r="G55" i="21"/>
  <c r="G54" i="21"/>
  <c r="G53" i="21"/>
  <c r="G52" i="21"/>
  <c r="G51" i="21"/>
  <c r="G50" i="21"/>
  <c r="G49" i="21"/>
  <c r="G48" i="21"/>
  <c r="G47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W165" i="3"/>
  <c r="G5" i="21"/>
  <c r="G4" i="21"/>
  <c r="G201" i="22"/>
  <c r="G200" i="22"/>
  <c r="D200" i="22"/>
  <c r="C200" i="22"/>
  <c r="F200" i="22" s="1"/>
  <c r="G199" i="22"/>
  <c r="D199" i="22"/>
  <c r="C199" i="22"/>
  <c r="F199" i="22" s="1"/>
  <c r="G198" i="22"/>
  <c r="D198" i="22"/>
  <c r="C198" i="22"/>
  <c r="F198" i="22" s="1"/>
  <c r="G197" i="22"/>
  <c r="D197" i="22"/>
  <c r="C197" i="22"/>
  <c r="F197" i="22" s="1"/>
  <c r="G196" i="22"/>
  <c r="D196" i="22"/>
  <c r="C196" i="22"/>
  <c r="F196" i="22" s="1"/>
  <c r="G195" i="22"/>
  <c r="D195" i="22"/>
  <c r="C195" i="22"/>
  <c r="F195" i="22" s="1"/>
  <c r="G194" i="22"/>
  <c r="D194" i="22"/>
  <c r="C194" i="22"/>
  <c r="F194" i="22" s="1"/>
  <c r="G193" i="22"/>
  <c r="G192" i="22"/>
  <c r="G191" i="22"/>
  <c r="G190" i="22"/>
  <c r="G189" i="22"/>
  <c r="G188" i="22"/>
  <c r="G187" i="22"/>
  <c r="G186" i="22"/>
  <c r="G185" i="22"/>
  <c r="G184" i="22"/>
  <c r="G183" i="22"/>
  <c r="G182" i="22"/>
  <c r="G181" i="22"/>
  <c r="G180" i="22"/>
  <c r="G179" i="22"/>
  <c r="G178" i="22"/>
  <c r="G177" i="22"/>
  <c r="G176" i="22"/>
  <c r="G175" i="22"/>
  <c r="G174" i="22"/>
  <c r="G173" i="22"/>
  <c r="G172" i="22"/>
  <c r="G171" i="22"/>
  <c r="G170" i="22"/>
  <c r="G169" i="22"/>
  <c r="G168" i="22"/>
  <c r="G167" i="22"/>
  <c r="G166" i="22"/>
  <c r="G165" i="22"/>
  <c r="G164" i="22"/>
  <c r="G163" i="22"/>
  <c r="G162" i="22"/>
  <c r="G161" i="22"/>
  <c r="G160" i="22"/>
  <c r="G159" i="22"/>
  <c r="G158" i="22"/>
  <c r="G157" i="22"/>
  <c r="G156" i="22"/>
  <c r="G155" i="22"/>
  <c r="G154" i="22"/>
  <c r="G153" i="22"/>
  <c r="G152" i="22"/>
  <c r="G151" i="22"/>
  <c r="G150" i="22"/>
  <c r="G149" i="22"/>
  <c r="G148" i="22"/>
  <c r="G147" i="22"/>
  <c r="G146" i="22"/>
  <c r="G145" i="22"/>
  <c r="G144" i="22"/>
  <c r="G143" i="22"/>
  <c r="G142" i="22"/>
  <c r="G141" i="22"/>
  <c r="G140" i="22"/>
  <c r="G139" i="22"/>
  <c r="G138" i="22"/>
  <c r="G137" i="22"/>
  <c r="G136" i="22"/>
  <c r="G135" i="22"/>
  <c r="G134" i="22"/>
  <c r="G133" i="22"/>
  <c r="G132" i="22"/>
  <c r="G131" i="22"/>
  <c r="G130" i="22"/>
  <c r="G129" i="22"/>
  <c r="G128" i="22"/>
  <c r="G127" i="22"/>
  <c r="G126" i="22"/>
  <c r="G125" i="22"/>
  <c r="G124" i="22"/>
  <c r="G123" i="22"/>
  <c r="G122" i="22"/>
  <c r="G121" i="22"/>
  <c r="G120" i="22"/>
  <c r="G119" i="22"/>
  <c r="G118" i="22"/>
  <c r="G117" i="22"/>
  <c r="G116" i="22"/>
  <c r="G115" i="22"/>
  <c r="G114" i="22"/>
  <c r="G113" i="22"/>
  <c r="G112" i="22"/>
  <c r="G111" i="22"/>
  <c r="G110" i="22"/>
  <c r="G109" i="22"/>
  <c r="G108" i="22"/>
  <c r="G107" i="22"/>
  <c r="G106" i="22"/>
  <c r="G105" i="22"/>
  <c r="G104" i="22"/>
  <c r="G103" i="22"/>
  <c r="G102" i="22"/>
  <c r="G101" i="22"/>
  <c r="G100" i="22"/>
  <c r="G99" i="22"/>
  <c r="G98" i="22"/>
  <c r="G97" i="22"/>
  <c r="G96" i="22"/>
  <c r="G95" i="22"/>
  <c r="G94" i="22"/>
  <c r="G93" i="22"/>
  <c r="G92" i="22"/>
  <c r="G91" i="22"/>
  <c r="G90" i="22"/>
  <c r="G89" i="22"/>
  <c r="G88" i="22"/>
  <c r="G87" i="22"/>
  <c r="G86" i="22"/>
  <c r="G85" i="22"/>
  <c r="G84" i="22"/>
  <c r="G83" i="22"/>
  <c r="G82" i="22"/>
  <c r="G81" i="22"/>
  <c r="G80" i="22"/>
  <c r="G79" i="22"/>
  <c r="G78" i="22"/>
  <c r="G77" i="22"/>
  <c r="G76" i="22"/>
  <c r="G75" i="22"/>
  <c r="G74" i="22"/>
  <c r="G73" i="22"/>
  <c r="G72" i="22"/>
  <c r="G71" i="22"/>
  <c r="G70" i="22"/>
  <c r="G69" i="22"/>
  <c r="G68" i="22"/>
  <c r="G67" i="22"/>
  <c r="G66" i="22"/>
  <c r="G65" i="22"/>
  <c r="G64" i="22"/>
  <c r="G63" i="22"/>
  <c r="G62" i="22"/>
  <c r="G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V13" i="3"/>
  <c r="G21" i="22"/>
  <c r="G20" i="22"/>
  <c r="G19" i="22"/>
  <c r="G18" i="22"/>
  <c r="G17" i="22"/>
  <c r="V7" i="3"/>
  <c r="G16" i="22"/>
  <c r="V5" i="3"/>
  <c r="G15" i="22"/>
  <c r="V3" i="3"/>
  <c r="G14" i="22"/>
  <c r="G13" i="22"/>
  <c r="G12" i="22"/>
  <c r="G11" i="22"/>
  <c r="V165" i="3"/>
  <c r="G10" i="22"/>
  <c r="V168" i="3"/>
  <c r="G9" i="22"/>
  <c r="V167" i="3"/>
  <c r="G8" i="22"/>
  <c r="G7" i="22"/>
  <c r="V160" i="3"/>
  <c r="G6" i="22"/>
  <c r="G5" i="22"/>
  <c r="G4" i="22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6" i="23"/>
  <c r="D203" i="28"/>
  <c r="C203" i="28"/>
  <c r="F203" i="28" s="1"/>
  <c r="D202" i="28"/>
  <c r="C202" i="28"/>
  <c r="F202" i="28" s="1"/>
  <c r="G201" i="28"/>
  <c r="D201" i="28"/>
  <c r="C201" i="28"/>
  <c r="F201" i="28" s="1"/>
  <c r="G200" i="28"/>
  <c r="D200" i="28"/>
  <c r="C200" i="28"/>
  <c r="F200" i="28" s="1"/>
  <c r="G199" i="28"/>
  <c r="D199" i="28"/>
  <c r="C199" i="28"/>
  <c r="F199" i="28" s="1"/>
  <c r="G198" i="28"/>
  <c r="D198" i="28"/>
  <c r="C198" i="28"/>
  <c r="F198" i="28" s="1"/>
  <c r="G197" i="28"/>
  <c r="D197" i="28"/>
  <c r="C197" i="28"/>
  <c r="F197" i="28" s="1"/>
  <c r="G196" i="28"/>
  <c r="D196" i="28"/>
  <c r="C196" i="28"/>
  <c r="F196" i="28" s="1"/>
  <c r="G195" i="28"/>
  <c r="D195" i="28"/>
  <c r="C195" i="28"/>
  <c r="F195" i="28" s="1"/>
  <c r="G194" i="28"/>
  <c r="D194" i="28"/>
  <c r="C194" i="28"/>
  <c r="F194" i="28" s="1"/>
  <c r="G193" i="28"/>
  <c r="D193" i="28"/>
  <c r="C193" i="28"/>
  <c r="F193" i="28" s="1"/>
  <c r="G192" i="28"/>
  <c r="D192" i="28"/>
  <c r="C192" i="28"/>
  <c r="F192" i="28" s="1"/>
  <c r="G191" i="28"/>
  <c r="D191" i="28"/>
  <c r="C191" i="28"/>
  <c r="F191" i="28" s="1"/>
  <c r="G190" i="28"/>
  <c r="D190" i="28"/>
  <c r="C190" i="28"/>
  <c r="F190" i="28" s="1"/>
  <c r="G189" i="28"/>
  <c r="D189" i="28"/>
  <c r="C189" i="28"/>
  <c r="F189" i="28" s="1"/>
  <c r="G188" i="28"/>
  <c r="D188" i="28"/>
  <c r="C188" i="28"/>
  <c r="F188" i="28" s="1"/>
  <c r="G187" i="28"/>
  <c r="D187" i="28"/>
  <c r="C187" i="28"/>
  <c r="F187" i="28" s="1"/>
  <c r="G186" i="28"/>
  <c r="D186" i="28"/>
  <c r="C186" i="28"/>
  <c r="F186" i="28" s="1"/>
  <c r="G185" i="28"/>
  <c r="D185" i="28"/>
  <c r="C185" i="28"/>
  <c r="F185" i="28" s="1"/>
  <c r="G184" i="28"/>
  <c r="D184" i="28"/>
  <c r="C184" i="28"/>
  <c r="F184" i="28" s="1"/>
  <c r="G183" i="28"/>
  <c r="D183" i="28"/>
  <c r="C183" i="28"/>
  <c r="F183" i="28" s="1"/>
  <c r="G182" i="28"/>
  <c r="D182" i="28"/>
  <c r="C182" i="28"/>
  <c r="F182" i="28" s="1"/>
  <c r="G181" i="28"/>
  <c r="D181" i="28"/>
  <c r="C181" i="28"/>
  <c r="F181" i="28" s="1"/>
  <c r="G180" i="28"/>
  <c r="D180" i="28"/>
  <c r="C180" i="28"/>
  <c r="F180" i="28" s="1"/>
  <c r="G179" i="28"/>
  <c r="D179" i="28"/>
  <c r="C179" i="28"/>
  <c r="F179" i="28" s="1"/>
  <c r="G178" i="28"/>
  <c r="D178" i="28"/>
  <c r="C178" i="28"/>
  <c r="F178" i="28" s="1"/>
  <c r="G177" i="28"/>
  <c r="D177" i="28"/>
  <c r="C177" i="28"/>
  <c r="F177" i="28" s="1"/>
  <c r="G176" i="28"/>
  <c r="D176" i="28"/>
  <c r="C176" i="28"/>
  <c r="F176" i="28" s="1"/>
  <c r="G175" i="28"/>
  <c r="D175" i="28"/>
  <c r="C175" i="28"/>
  <c r="F175" i="28" s="1"/>
  <c r="G174" i="28"/>
  <c r="D174" i="28"/>
  <c r="C174" i="28"/>
  <c r="F174" i="28" s="1"/>
  <c r="G173" i="28"/>
  <c r="D173" i="28"/>
  <c r="C173" i="28"/>
  <c r="F173" i="28" s="1"/>
  <c r="G172" i="28"/>
  <c r="D172" i="28"/>
  <c r="C172" i="28"/>
  <c r="F172" i="28" s="1"/>
  <c r="G171" i="28"/>
  <c r="D171" i="28"/>
  <c r="C171" i="28"/>
  <c r="F171" i="28" s="1"/>
  <c r="G170" i="28"/>
  <c r="D170" i="28"/>
  <c r="C170" i="28"/>
  <c r="F170" i="28" s="1"/>
  <c r="G169" i="28"/>
  <c r="D169" i="28"/>
  <c r="C169" i="28"/>
  <c r="F169" i="28" s="1"/>
  <c r="G168" i="28"/>
  <c r="D168" i="28"/>
  <c r="C168" i="28"/>
  <c r="F168" i="28" s="1"/>
  <c r="G167" i="28"/>
  <c r="D167" i="28"/>
  <c r="C167" i="28"/>
  <c r="F167" i="28" s="1"/>
  <c r="G166" i="28"/>
  <c r="D166" i="28"/>
  <c r="C166" i="28"/>
  <c r="F166" i="28" s="1"/>
  <c r="G165" i="28"/>
  <c r="D165" i="28"/>
  <c r="C165" i="28"/>
  <c r="F165" i="28" s="1"/>
  <c r="G164" i="28"/>
  <c r="D164" i="28"/>
  <c r="C164" i="28"/>
  <c r="F164" i="28" s="1"/>
  <c r="G163" i="28"/>
  <c r="D163" i="28"/>
  <c r="C163" i="28"/>
  <c r="F163" i="28" s="1"/>
  <c r="G162" i="28"/>
  <c r="D162" i="28"/>
  <c r="C162" i="28"/>
  <c r="F162" i="28" s="1"/>
  <c r="G161" i="28"/>
  <c r="D161" i="28"/>
  <c r="C161" i="28"/>
  <c r="F161" i="28" s="1"/>
  <c r="G160" i="28"/>
  <c r="D160" i="28"/>
  <c r="C160" i="28"/>
  <c r="F160" i="28" s="1"/>
  <c r="G159" i="28"/>
  <c r="D159" i="28"/>
  <c r="C159" i="28"/>
  <c r="F159" i="28" s="1"/>
  <c r="G158" i="28"/>
  <c r="D158" i="28"/>
  <c r="C158" i="28"/>
  <c r="F158" i="28" s="1"/>
  <c r="G157" i="28"/>
  <c r="D157" i="28"/>
  <c r="C157" i="28"/>
  <c r="F157" i="28" s="1"/>
  <c r="G156" i="28"/>
  <c r="D156" i="28"/>
  <c r="C156" i="28"/>
  <c r="F156" i="28" s="1"/>
  <c r="G155" i="28"/>
  <c r="D155" i="28"/>
  <c r="C155" i="28"/>
  <c r="F155" i="28" s="1"/>
  <c r="G154" i="28"/>
  <c r="D154" i="28"/>
  <c r="C154" i="28"/>
  <c r="F154" i="28" s="1"/>
  <c r="G153" i="28"/>
  <c r="D153" i="28"/>
  <c r="C153" i="28"/>
  <c r="F153" i="28" s="1"/>
  <c r="G152" i="28"/>
  <c r="D152" i="28"/>
  <c r="C152" i="28"/>
  <c r="F152" i="28" s="1"/>
  <c r="G151" i="28"/>
  <c r="D151" i="28"/>
  <c r="C151" i="28"/>
  <c r="F151" i="28" s="1"/>
  <c r="G150" i="28"/>
  <c r="D150" i="28"/>
  <c r="C150" i="28"/>
  <c r="F150" i="28" s="1"/>
  <c r="G149" i="28"/>
  <c r="D149" i="28"/>
  <c r="C149" i="28"/>
  <c r="F149" i="28" s="1"/>
  <c r="G148" i="28"/>
  <c r="D148" i="28"/>
  <c r="C148" i="28"/>
  <c r="F148" i="28" s="1"/>
  <c r="G147" i="28"/>
  <c r="D147" i="28"/>
  <c r="C147" i="28"/>
  <c r="F147" i="28" s="1"/>
  <c r="G146" i="28"/>
  <c r="D146" i="28"/>
  <c r="C146" i="28"/>
  <c r="F146" i="28" s="1"/>
  <c r="G145" i="28"/>
  <c r="D145" i="28"/>
  <c r="C145" i="28"/>
  <c r="F145" i="28" s="1"/>
  <c r="G144" i="28"/>
  <c r="D144" i="28"/>
  <c r="C144" i="28"/>
  <c r="F144" i="28" s="1"/>
  <c r="G143" i="28"/>
  <c r="D143" i="28"/>
  <c r="C143" i="28"/>
  <c r="F143" i="28" s="1"/>
  <c r="G142" i="28"/>
  <c r="D142" i="28"/>
  <c r="C142" i="28"/>
  <c r="F142" i="28" s="1"/>
  <c r="G141" i="28"/>
  <c r="D141" i="28"/>
  <c r="C141" i="28"/>
  <c r="F141" i="28" s="1"/>
  <c r="G140" i="28"/>
  <c r="D140" i="28"/>
  <c r="C140" i="28"/>
  <c r="F140" i="28" s="1"/>
  <c r="G139" i="28"/>
  <c r="D139" i="28"/>
  <c r="C139" i="28"/>
  <c r="F139" i="28" s="1"/>
  <c r="G138" i="28"/>
  <c r="D138" i="28"/>
  <c r="C138" i="28"/>
  <c r="F138" i="28" s="1"/>
  <c r="G137" i="28"/>
  <c r="D137" i="28"/>
  <c r="C137" i="28"/>
  <c r="F137" i="28" s="1"/>
  <c r="G136" i="28"/>
  <c r="D136" i="28"/>
  <c r="C136" i="28"/>
  <c r="F136" i="28" s="1"/>
  <c r="G135" i="28"/>
  <c r="D135" i="28"/>
  <c r="C135" i="28"/>
  <c r="F135" i="28" s="1"/>
  <c r="G134" i="28"/>
  <c r="D134" i="28"/>
  <c r="C134" i="28"/>
  <c r="F134" i="28" s="1"/>
  <c r="G133" i="28"/>
  <c r="D133" i="28"/>
  <c r="C133" i="28"/>
  <c r="F133" i="28" s="1"/>
  <c r="G132" i="28"/>
  <c r="D132" i="28"/>
  <c r="C132" i="28"/>
  <c r="F132" i="28" s="1"/>
  <c r="G131" i="28"/>
  <c r="D131" i="28"/>
  <c r="C131" i="28"/>
  <c r="F131" i="28" s="1"/>
  <c r="G130" i="28"/>
  <c r="D130" i="28"/>
  <c r="C130" i="28"/>
  <c r="F130" i="28" s="1"/>
  <c r="G129" i="28"/>
  <c r="D129" i="28"/>
  <c r="C129" i="28"/>
  <c r="F129" i="28" s="1"/>
  <c r="G128" i="28"/>
  <c r="D128" i="28"/>
  <c r="C128" i="28"/>
  <c r="F128" i="28" s="1"/>
  <c r="G127" i="28"/>
  <c r="D127" i="28"/>
  <c r="C127" i="28"/>
  <c r="F127" i="28" s="1"/>
  <c r="G126" i="28"/>
  <c r="D126" i="28"/>
  <c r="C126" i="28"/>
  <c r="F126" i="28" s="1"/>
  <c r="G125" i="28"/>
  <c r="D125" i="28"/>
  <c r="C125" i="28"/>
  <c r="F125" i="28" s="1"/>
  <c r="G124" i="28"/>
  <c r="D124" i="28"/>
  <c r="C124" i="28"/>
  <c r="F124" i="28" s="1"/>
  <c r="G123" i="28"/>
  <c r="D123" i="28"/>
  <c r="C123" i="28"/>
  <c r="F123" i="28" s="1"/>
  <c r="G122" i="28"/>
  <c r="D122" i="28"/>
  <c r="C122" i="28"/>
  <c r="F122" i="28" s="1"/>
  <c r="G121" i="28"/>
  <c r="D121" i="28"/>
  <c r="C121" i="28"/>
  <c r="F121" i="28" s="1"/>
  <c r="G120" i="28"/>
  <c r="D120" i="28"/>
  <c r="C120" i="28"/>
  <c r="F120" i="28" s="1"/>
  <c r="G119" i="28"/>
  <c r="D119" i="28"/>
  <c r="C119" i="28"/>
  <c r="F119" i="28" s="1"/>
  <c r="G118" i="28"/>
  <c r="D118" i="28"/>
  <c r="C118" i="28"/>
  <c r="F118" i="28" s="1"/>
  <c r="G117" i="28"/>
  <c r="D117" i="28"/>
  <c r="C117" i="28"/>
  <c r="F117" i="28" s="1"/>
  <c r="G116" i="28"/>
  <c r="D116" i="28"/>
  <c r="C116" i="28"/>
  <c r="F116" i="28" s="1"/>
  <c r="G115" i="28"/>
  <c r="D115" i="28"/>
  <c r="C115" i="28"/>
  <c r="F115" i="28" s="1"/>
  <c r="G114" i="28"/>
  <c r="D114" i="28"/>
  <c r="C114" i="28"/>
  <c r="F114" i="28" s="1"/>
  <c r="G113" i="28"/>
  <c r="D113" i="28"/>
  <c r="C113" i="28"/>
  <c r="F113" i="28" s="1"/>
  <c r="G112" i="28"/>
  <c r="D112" i="28"/>
  <c r="C112" i="28"/>
  <c r="F112" i="28" s="1"/>
  <c r="G111" i="28"/>
  <c r="D111" i="28"/>
  <c r="C111" i="28"/>
  <c r="F111" i="28" s="1"/>
  <c r="G110" i="28"/>
  <c r="D110" i="28"/>
  <c r="C110" i="28"/>
  <c r="F110" i="28" s="1"/>
  <c r="G109" i="28"/>
  <c r="D109" i="28"/>
  <c r="C109" i="28"/>
  <c r="F109" i="28" s="1"/>
  <c r="G108" i="28"/>
  <c r="D108" i="28"/>
  <c r="C108" i="28"/>
  <c r="F108" i="28" s="1"/>
  <c r="G107" i="28"/>
  <c r="D107" i="28"/>
  <c r="C107" i="28"/>
  <c r="F107" i="28" s="1"/>
  <c r="G106" i="28"/>
  <c r="D106" i="28"/>
  <c r="C106" i="28"/>
  <c r="F106" i="28" s="1"/>
  <c r="G105" i="28"/>
  <c r="D105" i="28"/>
  <c r="C105" i="28"/>
  <c r="F105" i="28" s="1"/>
  <c r="G104" i="28"/>
  <c r="D104" i="28"/>
  <c r="C104" i="28"/>
  <c r="F104" i="28" s="1"/>
  <c r="G103" i="28"/>
  <c r="D103" i="28"/>
  <c r="C103" i="28"/>
  <c r="F103" i="28" s="1"/>
  <c r="G102" i="28"/>
  <c r="D102" i="28"/>
  <c r="C102" i="28"/>
  <c r="F102" i="28" s="1"/>
  <c r="G101" i="28"/>
  <c r="D101" i="28"/>
  <c r="C101" i="28"/>
  <c r="F101" i="28" s="1"/>
  <c r="G100" i="28"/>
  <c r="D100" i="28"/>
  <c r="C100" i="28"/>
  <c r="F100" i="28" s="1"/>
  <c r="G99" i="28"/>
  <c r="D99" i="28"/>
  <c r="C99" i="28"/>
  <c r="F99" i="28" s="1"/>
  <c r="G98" i="28"/>
  <c r="D98" i="28"/>
  <c r="C98" i="28"/>
  <c r="F98" i="28" s="1"/>
  <c r="G97" i="28"/>
  <c r="D97" i="28"/>
  <c r="C97" i="28"/>
  <c r="F97" i="28" s="1"/>
  <c r="G96" i="28"/>
  <c r="D96" i="28"/>
  <c r="C96" i="28"/>
  <c r="F96" i="28" s="1"/>
  <c r="G95" i="28"/>
  <c r="D95" i="28"/>
  <c r="C95" i="28"/>
  <c r="F95" i="28" s="1"/>
  <c r="G94" i="28"/>
  <c r="D94" i="28"/>
  <c r="C94" i="28"/>
  <c r="F94" i="28" s="1"/>
  <c r="G93" i="28"/>
  <c r="D93" i="28"/>
  <c r="C93" i="28"/>
  <c r="F93" i="28" s="1"/>
  <c r="G92" i="28"/>
  <c r="D92" i="28"/>
  <c r="C92" i="28"/>
  <c r="F92" i="28" s="1"/>
  <c r="G91" i="28"/>
  <c r="D91" i="28"/>
  <c r="C91" i="28"/>
  <c r="F91" i="28" s="1"/>
  <c r="G90" i="28"/>
  <c r="D90" i="28"/>
  <c r="C90" i="28"/>
  <c r="F90" i="28" s="1"/>
  <c r="G89" i="28"/>
  <c r="D89" i="28"/>
  <c r="C89" i="28"/>
  <c r="F89" i="28" s="1"/>
  <c r="G88" i="28"/>
  <c r="D88" i="28"/>
  <c r="C88" i="28"/>
  <c r="F88" i="28" s="1"/>
  <c r="G87" i="28"/>
  <c r="D87" i="28"/>
  <c r="C87" i="28"/>
  <c r="F87" i="28" s="1"/>
  <c r="G86" i="28"/>
  <c r="D86" i="28"/>
  <c r="C86" i="28"/>
  <c r="F86" i="28" s="1"/>
  <c r="G85" i="28"/>
  <c r="D85" i="28"/>
  <c r="C85" i="28"/>
  <c r="F85" i="28" s="1"/>
  <c r="G84" i="28"/>
  <c r="D84" i="28"/>
  <c r="C84" i="28"/>
  <c r="F84" i="28" s="1"/>
  <c r="G83" i="28"/>
  <c r="D83" i="28"/>
  <c r="C83" i="28"/>
  <c r="F83" i="28" s="1"/>
  <c r="G82" i="28"/>
  <c r="D82" i="28"/>
  <c r="C82" i="28"/>
  <c r="F82" i="28" s="1"/>
  <c r="G81" i="28"/>
  <c r="D81" i="28"/>
  <c r="C81" i="28"/>
  <c r="F81" i="28" s="1"/>
  <c r="G80" i="28"/>
  <c r="D80" i="28"/>
  <c r="C80" i="28"/>
  <c r="F80" i="28" s="1"/>
  <c r="G79" i="28"/>
  <c r="D79" i="28"/>
  <c r="C79" i="28"/>
  <c r="F79" i="28" s="1"/>
  <c r="G78" i="28"/>
  <c r="D78" i="28"/>
  <c r="C78" i="28"/>
  <c r="F78" i="28" s="1"/>
  <c r="G77" i="28"/>
  <c r="D77" i="28"/>
  <c r="C77" i="28"/>
  <c r="F77" i="28" s="1"/>
  <c r="G76" i="28"/>
  <c r="D76" i="28"/>
  <c r="C76" i="28"/>
  <c r="F76" i="28" s="1"/>
  <c r="G75" i="28"/>
  <c r="D75" i="28"/>
  <c r="C75" i="28"/>
  <c r="F75" i="28" s="1"/>
  <c r="G74" i="28"/>
  <c r="D74" i="28"/>
  <c r="C74" i="28"/>
  <c r="F74" i="28" s="1"/>
  <c r="G73" i="28"/>
  <c r="D73" i="28"/>
  <c r="C73" i="28"/>
  <c r="F73" i="28" s="1"/>
  <c r="G72" i="28"/>
  <c r="D72" i="28"/>
  <c r="C72" i="28"/>
  <c r="F72" i="28" s="1"/>
  <c r="G71" i="28"/>
  <c r="D71" i="28"/>
  <c r="C71" i="28"/>
  <c r="F71" i="28" s="1"/>
  <c r="G70" i="28"/>
  <c r="D70" i="28"/>
  <c r="C70" i="28"/>
  <c r="F70" i="28" s="1"/>
  <c r="G69" i="28"/>
  <c r="D69" i="28"/>
  <c r="C69" i="28"/>
  <c r="F69" i="28" s="1"/>
  <c r="G68" i="28"/>
  <c r="D68" i="28"/>
  <c r="C68" i="28"/>
  <c r="F68" i="28" s="1"/>
  <c r="G67" i="28"/>
  <c r="D67" i="28"/>
  <c r="C67" i="28"/>
  <c r="F67" i="28" s="1"/>
  <c r="G66" i="28"/>
  <c r="D66" i="28"/>
  <c r="C66" i="28"/>
  <c r="F66" i="28" s="1"/>
  <c r="G65" i="28"/>
  <c r="D65" i="28"/>
  <c r="C65" i="28"/>
  <c r="F65" i="28" s="1"/>
  <c r="G64" i="28"/>
  <c r="D64" i="28"/>
  <c r="C64" i="28"/>
  <c r="F64" i="28" s="1"/>
  <c r="G63" i="28"/>
  <c r="D63" i="28"/>
  <c r="C63" i="28"/>
  <c r="F63" i="28" s="1"/>
  <c r="G62" i="28"/>
  <c r="D62" i="28"/>
  <c r="C62" i="28"/>
  <c r="F62" i="28" s="1"/>
  <c r="G61" i="28"/>
  <c r="D61" i="28"/>
  <c r="C61" i="28"/>
  <c r="F61" i="28" s="1"/>
  <c r="G60" i="28"/>
  <c r="D60" i="28"/>
  <c r="C60" i="28"/>
  <c r="F60" i="28" s="1"/>
  <c r="G59" i="28"/>
  <c r="D59" i="28"/>
  <c r="C59" i="28"/>
  <c r="F59" i="28" s="1"/>
  <c r="G58" i="28"/>
  <c r="D58" i="28"/>
  <c r="C58" i="28"/>
  <c r="F58" i="28" s="1"/>
  <c r="G57" i="28"/>
  <c r="D57" i="28"/>
  <c r="C57" i="28"/>
  <c r="F57" i="28" s="1"/>
  <c r="G56" i="28"/>
  <c r="D56" i="28"/>
  <c r="C56" i="28"/>
  <c r="F56" i="28" s="1"/>
  <c r="G55" i="28"/>
  <c r="D55" i="28"/>
  <c r="C55" i="28"/>
  <c r="F55" i="28" s="1"/>
  <c r="G54" i="28"/>
  <c r="D54" i="28"/>
  <c r="C54" i="28"/>
  <c r="F54" i="28" s="1"/>
  <c r="G53" i="28"/>
  <c r="D53" i="28"/>
  <c r="C53" i="28"/>
  <c r="F53" i="28" s="1"/>
  <c r="G52" i="28"/>
  <c r="D52" i="28"/>
  <c r="C52" i="28"/>
  <c r="F52" i="28" s="1"/>
  <c r="G51" i="28"/>
  <c r="D51" i="28"/>
  <c r="C51" i="28"/>
  <c r="F51" i="28" s="1"/>
  <c r="G50" i="28"/>
  <c r="D50" i="28"/>
  <c r="C50" i="28"/>
  <c r="F50" i="28" s="1"/>
  <c r="G49" i="28"/>
  <c r="D49" i="28"/>
  <c r="C49" i="28"/>
  <c r="F49" i="28" s="1"/>
  <c r="G48" i="28"/>
  <c r="D48" i="28"/>
  <c r="C48" i="28"/>
  <c r="F48" i="28" s="1"/>
  <c r="G47" i="28"/>
  <c r="D47" i="28"/>
  <c r="C47" i="28"/>
  <c r="F47" i="28" s="1"/>
  <c r="G46" i="28"/>
  <c r="D46" i="28"/>
  <c r="C46" i="28"/>
  <c r="F46" i="28" s="1"/>
  <c r="G45" i="28"/>
  <c r="D45" i="28"/>
  <c r="C45" i="28"/>
  <c r="F45" i="28" s="1"/>
  <c r="G44" i="28"/>
  <c r="D44" i="28"/>
  <c r="C44" i="28"/>
  <c r="F44" i="28" s="1"/>
  <c r="G43" i="28"/>
  <c r="D43" i="28"/>
  <c r="C43" i="28"/>
  <c r="F43" i="28" s="1"/>
  <c r="G42" i="28"/>
  <c r="D42" i="28"/>
  <c r="C42" i="28"/>
  <c r="F42" i="28" s="1"/>
  <c r="G41" i="28"/>
  <c r="D41" i="28"/>
  <c r="C41" i="28"/>
  <c r="F41" i="28" s="1"/>
  <c r="G40" i="28"/>
  <c r="D40" i="28"/>
  <c r="C40" i="28"/>
  <c r="F40" i="28" s="1"/>
  <c r="G39" i="28"/>
  <c r="D39" i="28"/>
  <c r="C39" i="28"/>
  <c r="F39" i="28" s="1"/>
  <c r="G38" i="28"/>
  <c r="D38" i="28"/>
  <c r="C38" i="28"/>
  <c r="F38" i="28" s="1"/>
  <c r="G37" i="28"/>
  <c r="D37" i="28"/>
  <c r="C37" i="28"/>
  <c r="F37" i="28" s="1"/>
  <c r="G36" i="28"/>
  <c r="D36" i="28"/>
  <c r="C36" i="28"/>
  <c r="F36" i="28" s="1"/>
  <c r="G35" i="28"/>
  <c r="D35" i="28"/>
  <c r="C35" i="28"/>
  <c r="F35" i="28" s="1"/>
  <c r="G34" i="28"/>
  <c r="D34" i="28"/>
  <c r="C34" i="28"/>
  <c r="F34" i="28" s="1"/>
  <c r="G33" i="28"/>
  <c r="D33" i="28"/>
  <c r="C33" i="28"/>
  <c r="F33" i="28" s="1"/>
  <c r="G32" i="28"/>
  <c r="D32" i="28"/>
  <c r="C32" i="28"/>
  <c r="F32" i="28" s="1"/>
  <c r="G31" i="28"/>
  <c r="D31" i="28"/>
  <c r="C31" i="28"/>
  <c r="F31" i="28" s="1"/>
  <c r="G30" i="28"/>
  <c r="D30" i="28"/>
  <c r="C30" i="28"/>
  <c r="F30" i="28" s="1"/>
  <c r="G29" i="28"/>
  <c r="D29" i="28"/>
  <c r="C29" i="28"/>
  <c r="F29" i="28" s="1"/>
  <c r="G28" i="28"/>
  <c r="D28" i="28"/>
  <c r="C28" i="28"/>
  <c r="F28" i="28" s="1"/>
  <c r="G27" i="28"/>
  <c r="D27" i="28"/>
  <c r="C27" i="28"/>
  <c r="F27" i="28" s="1"/>
  <c r="G26" i="28"/>
  <c r="D26" i="28"/>
  <c r="C26" i="28"/>
  <c r="F26" i="28" s="1"/>
  <c r="G25" i="28"/>
  <c r="D25" i="28"/>
  <c r="C25" i="28"/>
  <c r="F25" i="28" s="1"/>
  <c r="G24" i="28"/>
  <c r="D24" i="28"/>
  <c r="C24" i="28"/>
  <c r="F24" i="28" s="1"/>
  <c r="G23" i="28"/>
  <c r="D23" i="28"/>
  <c r="C23" i="28"/>
  <c r="F23" i="28" s="1"/>
  <c r="G22" i="28"/>
  <c r="D22" i="28"/>
  <c r="C22" i="28"/>
  <c r="F22" i="28" s="1"/>
  <c r="G21" i="28"/>
  <c r="D21" i="28"/>
  <c r="C21" i="28"/>
  <c r="F21" i="28" s="1"/>
  <c r="G20" i="28"/>
  <c r="D20" i="28"/>
  <c r="C20" i="28"/>
  <c r="F20" i="28" s="1"/>
  <c r="G19" i="28"/>
  <c r="D19" i="28"/>
  <c r="C19" i="28"/>
  <c r="F19" i="28" s="1"/>
  <c r="G18" i="28"/>
  <c r="D18" i="28"/>
  <c r="C18" i="28"/>
  <c r="F18" i="28" s="1"/>
  <c r="G17" i="28"/>
  <c r="D17" i="28"/>
  <c r="C17" i="28"/>
  <c r="F17" i="28" s="1"/>
  <c r="G16" i="28"/>
  <c r="D16" i="28"/>
  <c r="C16" i="28"/>
  <c r="F16" i="28" s="1"/>
  <c r="G15" i="28"/>
  <c r="D15" i="28"/>
  <c r="C15" i="28"/>
  <c r="F15" i="28" s="1"/>
  <c r="G14" i="28"/>
  <c r="D14" i="28"/>
  <c r="C14" i="28"/>
  <c r="F14" i="28" s="1"/>
  <c r="G13" i="28"/>
  <c r="D13" i="28"/>
  <c r="C13" i="28"/>
  <c r="F13" i="28" s="1"/>
  <c r="G12" i="28"/>
  <c r="D12" i="28"/>
  <c r="C12" i="28"/>
  <c r="F12" i="28" s="1"/>
  <c r="G11" i="28"/>
  <c r="D11" i="28"/>
  <c r="C11" i="28"/>
  <c r="F11" i="28" s="1"/>
  <c r="G10" i="28"/>
  <c r="D10" i="28"/>
  <c r="C10" i="28"/>
  <c r="F10" i="28" s="1"/>
  <c r="G9" i="28"/>
  <c r="D9" i="28"/>
  <c r="C9" i="28"/>
  <c r="F9" i="28" s="1"/>
  <c r="G8" i="28"/>
  <c r="D8" i="28"/>
  <c r="C8" i="28"/>
  <c r="F8" i="28" s="1"/>
  <c r="G7" i="28"/>
  <c r="D7" i="28"/>
  <c r="C7" i="28"/>
  <c r="F7" i="28" s="1"/>
  <c r="G6" i="28"/>
  <c r="D6" i="28"/>
  <c r="C6" i="28"/>
  <c r="F6" i="28" s="1"/>
  <c r="G5" i="28"/>
  <c r="G4" i="28"/>
  <c r="D203" i="27"/>
  <c r="C203" i="27"/>
  <c r="F203" i="27" s="1"/>
  <c r="D202" i="27"/>
  <c r="C202" i="27"/>
  <c r="F202" i="27" s="1"/>
  <c r="G201" i="27"/>
  <c r="D201" i="27"/>
  <c r="C201" i="27"/>
  <c r="F201" i="27" s="1"/>
  <c r="G200" i="27"/>
  <c r="D200" i="27"/>
  <c r="C200" i="27"/>
  <c r="F200" i="27" s="1"/>
  <c r="G199" i="27"/>
  <c r="D199" i="27"/>
  <c r="C199" i="27"/>
  <c r="F199" i="27" s="1"/>
  <c r="G198" i="27"/>
  <c r="D198" i="27"/>
  <c r="C198" i="27"/>
  <c r="F198" i="27" s="1"/>
  <c r="G197" i="27"/>
  <c r="D197" i="27"/>
  <c r="C197" i="27"/>
  <c r="F197" i="27" s="1"/>
  <c r="G196" i="27"/>
  <c r="D196" i="27"/>
  <c r="C196" i="27"/>
  <c r="F196" i="27" s="1"/>
  <c r="G195" i="27"/>
  <c r="D195" i="27"/>
  <c r="C195" i="27"/>
  <c r="F195" i="27" s="1"/>
  <c r="G194" i="27"/>
  <c r="D194" i="27"/>
  <c r="C194" i="27"/>
  <c r="F194" i="27" s="1"/>
  <c r="G193" i="27"/>
  <c r="D193" i="27"/>
  <c r="C193" i="27"/>
  <c r="F193" i="27" s="1"/>
  <c r="G192" i="27"/>
  <c r="D192" i="27"/>
  <c r="C192" i="27"/>
  <c r="F192" i="27" s="1"/>
  <c r="G191" i="27"/>
  <c r="D191" i="27"/>
  <c r="C191" i="27"/>
  <c r="F191" i="27" s="1"/>
  <c r="G190" i="27"/>
  <c r="D190" i="27"/>
  <c r="C190" i="27"/>
  <c r="F190" i="27" s="1"/>
  <c r="G189" i="27"/>
  <c r="D189" i="27"/>
  <c r="C189" i="27"/>
  <c r="F189" i="27" s="1"/>
  <c r="G188" i="27"/>
  <c r="D188" i="27"/>
  <c r="C188" i="27"/>
  <c r="F188" i="27" s="1"/>
  <c r="G187" i="27"/>
  <c r="D187" i="27"/>
  <c r="C187" i="27"/>
  <c r="F187" i="27" s="1"/>
  <c r="G186" i="27"/>
  <c r="D186" i="27"/>
  <c r="C186" i="27"/>
  <c r="F186" i="27" s="1"/>
  <c r="G185" i="27"/>
  <c r="D185" i="27"/>
  <c r="C185" i="27"/>
  <c r="F185" i="27" s="1"/>
  <c r="G184" i="27"/>
  <c r="D184" i="27"/>
  <c r="C184" i="27"/>
  <c r="F184" i="27" s="1"/>
  <c r="G183" i="27"/>
  <c r="D183" i="27"/>
  <c r="C183" i="27"/>
  <c r="F183" i="27" s="1"/>
  <c r="G182" i="27"/>
  <c r="D182" i="27"/>
  <c r="C182" i="27"/>
  <c r="F182" i="27" s="1"/>
  <c r="G181" i="27"/>
  <c r="D181" i="27"/>
  <c r="C181" i="27"/>
  <c r="F181" i="27" s="1"/>
  <c r="G180" i="27"/>
  <c r="D180" i="27"/>
  <c r="C180" i="27"/>
  <c r="F180" i="27" s="1"/>
  <c r="G179" i="27"/>
  <c r="D179" i="27"/>
  <c r="C179" i="27"/>
  <c r="F179" i="27" s="1"/>
  <c r="G178" i="27"/>
  <c r="D178" i="27"/>
  <c r="C178" i="27"/>
  <c r="F178" i="27" s="1"/>
  <c r="G177" i="27"/>
  <c r="D177" i="27"/>
  <c r="C177" i="27"/>
  <c r="F177" i="27" s="1"/>
  <c r="G176" i="27"/>
  <c r="D176" i="27"/>
  <c r="C176" i="27"/>
  <c r="F176" i="27" s="1"/>
  <c r="G175" i="27"/>
  <c r="D175" i="27"/>
  <c r="C175" i="27"/>
  <c r="F175" i="27" s="1"/>
  <c r="G174" i="27"/>
  <c r="D174" i="27"/>
  <c r="C174" i="27"/>
  <c r="F174" i="27" s="1"/>
  <c r="G173" i="27"/>
  <c r="D173" i="27"/>
  <c r="C173" i="27"/>
  <c r="F173" i="27" s="1"/>
  <c r="G172" i="27"/>
  <c r="D172" i="27"/>
  <c r="C172" i="27"/>
  <c r="F172" i="27" s="1"/>
  <c r="G171" i="27"/>
  <c r="D171" i="27"/>
  <c r="C171" i="27"/>
  <c r="F171" i="27" s="1"/>
  <c r="G170" i="27"/>
  <c r="D170" i="27"/>
  <c r="C170" i="27"/>
  <c r="F170" i="27" s="1"/>
  <c r="G169" i="27"/>
  <c r="D169" i="27"/>
  <c r="C169" i="27"/>
  <c r="F169" i="27" s="1"/>
  <c r="G168" i="27"/>
  <c r="D168" i="27"/>
  <c r="C168" i="27"/>
  <c r="F168" i="27" s="1"/>
  <c r="G167" i="27"/>
  <c r="D167" i="27"/>
  <c r="C167" i="27"/>
  <c r="F167" i="27" s="1"/>
  <c r="G166" i="27"/>
  <c r="D166" i="27"/>
  <c r="C166" i="27"/>
  <c r="F166" i="27" s="1"/>
  <c r="G165" i="27"/>
  <c r="D165" i="27"/>
  <c r="C165" i="27"/>
  <c r="F165" i="27" s="1"/>
  <c r="G164" i="27"/>
  <c r="D164" i="27"/>
  <c r="C164" i="27"/>
  <c r="F164" i="27" s="1"/>
  <c r="G163" i="27"/>
  <c r="D163" i="27"/>
  <c r="C163" i="27"/>
  <c r="F163" i="27" s="1"/>
  <c r="G162" i="27"/>
  <c r="D162" i="27"/>
  <c r="C162" i="27"/>
  <c r="F162" i="27" s="1"/>
  <c r="G161" i="27"/>
  <c r="D161" i="27"/>
  <c r="C161" i="27"/>
  <c r="F161" i="27" s="1"/>
  <c r="G160" i="27"/>
  <c r="D160" i="27"/>
  <c r="C160" i="27"/>
  <c r="F160" i="27" s="1"/>
  <c r="G159" i="27"/>
  <c r="D159" i="27"/>
  <c r="C159" i="27"/>
  <c r="F159" i="27" s="1"/>
  <c r="G158" i="27"/>
  <c r="D158" i="27"/>
  <c r="C158" i="27"/>
  <c r="F158" i="27" s="1"/>
  <c r="G157" i="27"/>
  <c r="D157" i="27"/>
  <c r="C157" i="27"/>
  <c r="F157" i="27" s="1"/>
  <c r="G156" i="27"/>
  <c r="D156" i="27"/>
  <c r="C156" i="27"/>
  <c r="F156" i="27" s="1"/>
  <c r="G155" i="27"/>
  <c r="D155" i="27"/>
  <c r="C155" i="27"/>
  <c r="F155" i="27" s="1"/>
  <c r="G154" i="27"/>
  <c r="D154" i="27"/>
  <c r="C154" i="27"/>
  <c r="F154" i="27" s="1"/>
  <c r="G153" i="27"/>
  <c r="D153" i="27"/>
  <c r="C153" i="27"/>
  <c r="F153" i="27" s="1"/>
  <c r="G152" i="27"/>
  <c r="D152" i="27"/>
  <c r="C152" i="27"/>
  <c r="F152" i="27" s="1"/>
  <c r="G151" i="27"/>
  <c r="D151" i="27"/>
  <c r="C151" i="27"/>
  <c r="F151" i="27" s="1"/>
  <c r="G150" i="27"/>
  <c r="D150" i="27"/>
  <c r="C150" i="27"/>
  <c r="F150" i="27" s="1"/>
  <c r="G149" i="27"/>
  <c r="D149" i="27"/>
  <c r="C149" i="27"/>
  <c r="F149" i="27" s="1"/>
  <c r="G148" i="27"/>
  <c r="D148" i="27"/>
  <c r="C148" i="27"/>
  <c r="F148" i="27" s="1"/>
  <c r="G147" i="27"/>
  <c r="D147" i="27"/>
  <c r="C147" i="27"/>
  <c r="F147" i="27" s="1"/>
  <c r="G146" i="27"/>
  <c r="D146" i="27"/>
  <c r="C146" i="27"/>
  <c r="F146" i="27" s="1"/>
  <c r="G145" i="27"/>
  <c r="D145" i="27"/>
  <c r="C145" i="27"/>
  <c r="F145" i="27" s="1"/>
  <c r="G144" i="27"/>
  <c r="D144" i="27"/>
  <c r="C144" i="27"/>
  <c r="F144" i="27" s="1"/>
  <c r="G143" i="27"/>
  <c r="D143" i="27"/>
  <c r="C143" i="27"/>
  <c r="F143" i="27" s="1"/>
  <c r="G142" i="27"/>
  <c r="D142" i="27"/>
  <c r="C142" i="27"/>
  <c r="F142" i="27" s="1"/>
  <c r="G141" i="27"/>
  <c r="D141" i="27"/>
  <c r="C141" i="27"/>
  <c r="F141" i="27" s="1"/>
  <c r="G140" i="27"/>
  <c r="D140" i="27"/>
  <c r="C140" i="27"/>
  <c r="F140" i="27" s="1"/>
  <c r="G139" i="27"/>
  <c r="D139" i="27"/>
  <c r="C139" i="27"/>
  <c r="F139" i="27" s="1"/>
  <c r="G138" i="27"/>
  <c r="D138" i="27"/>
  <c r="C138" i="27"/>
  <c r="F138" i="27" s="1"/>
  <c r="G137" i="27"/>
  <c r="D137" i="27"/>
  <c r="C137" i="27"/>
  <c r="F137" i="27" s="1"/>
  <c r="G136" i="27"/>
  <c r="D136" i="27"/>
  <c r="C136" i="27"/>
  <c r="F136" i="27" s="1"/>
  <c r="G135" i="27"/>
  <c r="D135" i="27"/>
  <c r="C135" i="27"/>
  <c r="F135" i="27" s="1"/>
  <c r="G134" i="27"/>
  <c r="D134" i="27"/>
  <c r="C134" i="27"/>
  <c r="F134" i="27" s="1"/>
  <c r="G133" i="27"/>
  <c r="D133" i="27"/>
  <c r="C133" i="27"/>
  <c r="F133" i="27" s="1"/>
  <c r="G132" i="27"/>
  <c r="D132" i="27"/>
  <c r="C132" i="27"/>
  <c r="F132" i="27" s="1"/>
  <c r="G131" i="27"/>
  <c r="D131" i="27"/>
  <c r="C131" i="27"/>
  <c r="F131" i="27" s="1"/>
  <c r="G130" i="27"/>
  <c r="D130" i="27"/>
  <c r="C130" i="27"/>
  <c r="F130" i="27" s="1"/>
  <c r="G129" i="27"/>
  <c r="D129" i="27"/>
  <c r="C129" i="27"/>
  <c r="F129" i="27" s="1"/>
  <c r="G128" i="27"/>
  <c r="D128" i="27"/>
  <c r="C128" i="27"/>
  <c r="F128" i="27" s="1"/>
  <c r="G127" i="27"/>
  <c r="D127" i="27"/>
  <c r="C127" i="27"/>
  <c r="F127" i="27" s="1"/>
  <c r="G126" i="27"/>
  <c r="D126" i="27"/>
  <c r="C126" i="27"/>
  <c r="F126" i="27" s="1"/>
  <c r="G125" i="27"/>
  <c r="D125" i="27"/>
  <c r="C125" i="27"/>
  <c r="F125" i="27" s="1"/>
  <c r="G124" i="27"/>
  <c r="D124" i="27"/>
  <c r="C124" i="27"/>
  <c r="F124" i="27" s="1"/>
  <c r="G123" i="27"/>
  <c r="D123" i="27"/>
  <c r="C123" i="27"/>
  <c r="F123" i="27" s="1"/>
  <c r="G122" i="27"/>
  <c r="D122" i="27"/>
  <c r="C122" i="27"/>
  <c r="F122" i="27" s="1"/>
  <c r="G121" i="27"/>
  <c r="D121" i="27"/>
  <c r="C121" i="27"/>
  <c r="F121" i="27" s="1"/>
  <c r="G120" i="27"/>
  <c r="D120" i="27"/>
  <c r="C120" i="27"/>
  <c r="F120" i="27" s="1"/>
  <c r="G119" i="27"/>
  <c r="D119" i="27"/>
  <c r="C119" i="27"/>
  <c r="F119" i="27" s="1"/>
  <c r="G118" i="27"/>
  <c r="D118" i="27"/>
  <c r="C118" i="27"/>
  <c r="F118" i="27" s="1"/>
  <c r="G117" i="27"/>
  <c r="D117" i="27"/>
  <c r="C117" i="27"/>
  <c r="F117" i="27" s="1"/>
  <c r="G116" i="27"/>
  <c r="D116" i="27"/>
  <c r="C116" i="27"/>
  <c r="F116" i="27" s="1"/>
  <c r="G115" i="27"/>
  <c r="D115" i="27"/>
  <c r="C115" i="27"/>
  <c r="F115" i="27" s="1"/>
  <c r="G114" i="27"/>
  <c r="D114" i="27"/>
  <c r="C114" i="27"/>
  <c r="F114" i="27" s="1"/>
  <c r="G113" i="27"/>
  <c r="D113" i="27"/>
  <c r="C113" i="27"/>
  <c r="F113" i="27" s="1"/>
  <c r="G112" i="27"/>
  <c r="D112" i="27"/>
  <c r="C112" i="27"/>
  <c r="F112" i="27" s="1"/>
  <c r="G111" i="27"/>
  <c r="D111" i="27"/>
  <c r="C111" i="27"/>
  <c r="F111" i="27" s="1"/>
  <c r="G110" i="27"/>
  <c r="D110" i="27"/>
  <c r="C110" i="27"/>
  <c r="F110" i="27" s="1"/>
  <c r="G109" i="27"/>
  <c r="D109" i="27"/>
  <c r="C109" i="27"/>
  <c r="F109" i="27" s="1"/>
  <c r="G108" i="27"/>
  <c r="D108" i="27"/>
  <c r="C108" i="27"/>
  <c r="F108" i="27" s="1"/>
  <c r="G107" i="27"/>
  <c r="D107" i="27"/>
  <c r="C107" i="27"/>
  <c r="F107" i="27" s="1"/>
  <c r="G106" i="27"/>
  <c r="D106" i="27"/>
  <c r="C106" i="27"/>
  <c r="F106" i="27" s="1"/>
  <c r="G105" i="27"/>
  <c r="D105" i="27"/>
  <c r="C105" i="27"/>
  <c r="F105" i="27" s="1"/>
  <c r="G104" i="27"/>
  <c r="D104" i="27"/>
  <c r="C104" i="27"/>
  <c r="F104" i="27" s="1"/>
  <c r="G103" i="27"/>
  <c r="D103" i="27"/>
  <c r="C103" i="27"/>
  <c r="F103" i="27" s="1"/>
  <c r="G102" i="27"/>
  <c r="D102" i="27"/>
  <c r="C102" i="27"/>
  <c r="F102" i="27" s="1"/>
  <c r="G101" i="27"/>
  <c r="D101" i="27"/>
  <c r="C101" i="27"/>
  <c r="F101" i="27" s="1"/>
  <c r="G100" i="27"/>
  <c r="D100" i="27"/>
  <c r="C100" i="27"/>
  <c r="F100" i="27" s="1"/>
  <c r="G99" i="27"/>
  <c r="D99" i="27"/>
  <c r="C99" i="27"/>
  <c r="F99" i="27" s="1"/>
  <c r="G98" i="27"/>
  <c r="D98" i="27"/>
  <c r="C98" i="27"/>
  <c r="F98" i="27" s="1"/>
  <c r="G97" i="27"/>
  <c r="D97" i="27"/>
  <c r="C97" i="27"/>
  <c r="F97" i="27" s="1"/>
  <c r="G96" i="27"/>
  <c r="D96" i="27"/>
  <c r="C96" i="27"/>
  <c r="F96" i="27" s="1"/>
  <c r="G95" i="27"/>
  <c r="D95" i="27"/>
  <c r="C95" i="27"/>
  <c r="F95" i="27" s="1"/>
  <c r="G94" i="27"/>
  <c r="D94" i="27"/>
  <c r="C94" i="27"/>
  <c r="F94" i="27" s="1"/>
  <c r="G93" i="27"/>
  <c r="D93" i="27"/>
  <c r="C93" i="27"/>
  <c r="F93" i="27" s="1"/>
  <c r="G92" i="27"/>
  <c r="D92" i="27"/>
  <c r="C92" i="27"/>
  <c r="F92" i="27" s="1"/>
  <c r="G91" i="27"/>
  <c r="D91" i="27"/>
  <c r="C91" i="27"/>
  <c r="F91" i="27" s="1"/>
  <c r="G90" i="27"/>
  <c r="D90" i="27"/>
  <c r="C90" i="27"/>
  <c r="F90" i="27" s="1"/>
  <c r="G89" i="27"/>
  <c r="D89" i="27"/>
  <c r="C89" i="27"/>
  <c r="F89" i="27" s="1"/>
  <c r="G88" i="27"/>
  <c r="D88" i="27"/>
  <c r="C88" i="27"/>
  <c r="F88" i="27" s="1"/>
  <c r="G87" i="27"/>
  <c r="D87" i="27"/>
  <c r="C87" i="27"/>
  <c r="F87" i="27" s="1"/>
  <c r="G86" i="27"/>
  <c r="D86" i="27"/>
  <c r="C86" i="27"/>
  <c r="F86" i="27" s="1"/>
  <c r="G85" i="27"/>
  <c r="D85" i="27"/>
  <c r="C85" i="27"/>
  <c r="F85" i="27" s="1"/>
  <c r="G84" i="27"/>
  <c r="D84" i="27"/>
  <c r="C84" i="27"/>
  <c r="F84" i="27" s="1"/>
  <c r="G83" i="27"/>
  <c r="D83" i="27"/>
  <c r="C83" i="27"/>
  <c r="F83" i="27" s="1"/>
  <c r="G82" i="27"/>
  <c r="D82" i="27"/>
  <c r="C82" i="27"/>
  <c r="F82" i="27" s="1"/>
  <c r="G81" i="27"/>
  <c r="D81" i="27"/>
  <c r="C81" i="27"/>
  <c r="F81" i="27" s="1"/>
  <c r="G80" i="27"/>
  <c r="D80" i="27"/>
  <c r="C80" i="27"/>
  <c r="F80" i="27" s="1"/>
  <c r="G79" i="27"/>
  <c r="D79" i="27"/>
  <c r="C79" i="27"/>
  <c r="F79" i="27" s="1"/>
  <c r="G78" i="27"/>
  <c r="D78" i="27"/>
  <c r="C78" i="27"/>
  <c r="F78" i="27" s="1"/>
  <c r="G77" i="27"/>
  <c r="D77" i="27"/>
  <c r="C77" i="27"/>
  <c r="F77" i="27" s="1"/>
  <c r="G76" i="27"/>
  <c r="D76" i="27"/>
  <c r="C76" i="27"/>
  <c r="F76" i="27" s="1"/>
  <c r="G75" i="27"/>
  <c r="D75" i="27"/>
  <c r="C75" i="27"/>
  <c r="F75" i="27" s="1"/>
  <c r="G74" i="27"/>
  <c r="D74" i="27"/>
  <c r="C74" i="27"/>
  <c r="F74" i="27" s="1"/>
  <c r="G73" i="27"/>
  <c r="D73" i="27"/>
  <c r="C73" i="27"/>
  <c r="F73" i="27" s="1"/>
  <c r="G72" i="27"/>
  <c r="D72" i="27"/>
  <c r="C72" i="27"/>
  <c r="F72" i="27" s="1"/>
  <c r="G71" i="27"/>
  <c r="D71" i="27"/>
  <c r="C71" i="27"/>
  <c r="F71" i="27" s="1"/>
  <c r="G70" i="27"/>
  <c r="D70" i="27"/>
  <c r="C70" i="27"/>
  <c r="F70" i="27" s="1"/>
  <c r="G69" i="27"/>
  <c r="D69" i="27"/>
  <c r="C69" i="27"/>
  <c r="F69" i="27" s="1"/>
  <c r="G68" i="27"/>
  <c r="D68" i="27"/>
  <c r="C68" i="27"/>
  <c r="F68" i="27" s="1"/>
  <c r="G67" i="27"/>
  <c r="D67" i="27"/>
  <c r="C67" i="27"/>
  <c r="F67" i="27" s="1"/>
  <c r="G66" i="27"/>
  <c r="D66" i="27"/>
  <c r="C66" i="27"/>
  <c r="F66" i="27" s="1"/>
  <c r="G65" i="27"/>
  <c r="D65" i="27"/>
  <c r="C65" i="27"/>
  <c r="F65" i="27" s="1"/>
  <c r="G64" i="27"/>
  <c r="D64" i="27"/>
  <c r="C64" i="27"/>
  <c r="F64" i="27" s="1"/>
  <c r="G63" i="27"/>
  <c r="D63" i="27"/>
  <c r="C63" i="27"/>
  <c r="F63" i="27" s="1"/>
  <c r="G62" i="27"/>
  <c r="D62" i="27"/>
  <c r="C62" i="27"/>
  <c r="F62" i="27" s="1"/>
  <c r="G61" i="27"/>
  <c r="D61" i="27"/>
  <c r="C61" i="27"/>
  <c r="F61" i="27" s="1"/>
  <c r="G60" i="27"/>
  <c r="D60" i="27"/>
  <c r="C60" i="27"/>
  <c r="F60" i="27" s="1"/>
  <c r="G59" i="27"/>
  <c r="D59" i="27"/>
  <c r="C59" i="27"/>
  <c r="F59" i="27" s="1"/>
  <c r="G58" i="27"/>
  <c r="D58" i="27"/>
  <c r="C58" i="27"/>
  <c r="F58" i="27" s="1"/>
  <c r="G57" i="27"/>
  <c r="D57" i="27"/>
  <c r="C57" i="27"/>
  <c r="F57" i="27" s="1"/>
  <c r="G56" i="27"/>
  <c r="D56" i="27"/>
  <c r="C56" i="27"/>
  <c r="F56" i="27" s="1"/>
  <c r="G55" i="27"/>
  <c r="D55" i="27"/>
  <c r="C55" i="27"/>
  <c r="F55" i="27" s="1"/>
  <c r="G54" i="27"/>
  <c r="D54" i="27"/>
  <c r="C54" i="27"/>
  <c r="F54" i="27" s="1"/>
  <c r="G53" i="27"/>
  <c r="D53" i="27"/>
  <c r="C53" i="27"/>
  <c r="F53" i="27" s="1"/>
  <c r="G52" i="27"/>
  <c r="D52" i="27"/>
  <c r="C52" i="27"/>
  <c r="F52" i="27" s="1"/>
  <c r="G51" i="27"/>
  <c r="D51" i="27"/>
  <c r="C51" i="27"/>
  <c r="F51" i="27" s="1"/>
  <c r="G50" i="27"/>
  <c r="D50" i="27"/>
  <c r="C50" i="27"/>
  <c r="F50" i="27" s="1"/>
  <c r="G49" i="27"/>
  <c r="D49" i="27"/>
  <c r="C49" i="27"/>
  <c r="F49" i="27" s="1"/>
  <c r="G48" i="27"/>
  <c r="D48" i="27"/>
  <c r="C48" i="27"/>
  <c r="F48" i="27" s="1"/>
  <c r="G47" i="27"/>
  <c r="D47" i="27"/>
  <c r="C47" i="27"/>
  <c r="F47" i="27" s="1"/>
  <c r="G46" i="27"/>
  <c r="D46" i="27"/>
  <c r="C46" i="27"/>
  <c r="F46" i="27" s="1"/>
  <c r="G45" i="27"/>
  <c r="D45" i="27"/>
  <c r="C45" i="27"/>
  <c r="F45" i="27" s="1"/>
  <c r="G44" i="27"/>
  <c r="D44" i="27"/>
  <c r="C44" i="27"/>
  <c r="F44" i="27" s="1"/>
  <c r="G43" i="27"/>
  <c r="D43" i="27"/>
  <c r="C43" i="27"/>
  <c r="F43" i="27" s="1"/>
  <c r="G42" i="27"/>
  <c r="D42" i="27"/>
  <c r="C42" i="27"/>
  <c r="F42" i="27" s="1"/>
  <c r="G41" i="27"/>
  <c r="D41" i="27"/>
  <c r="C41" i="27"/>
  <c r="F41" i="27" s="1"/>
  <c r="G40" i="27"/>
  <c r="D40" i="27"/>
  <c r="C40" i="27"/>
  <c r="F40" i="27" s="1"/>
  <c r="G39" i="27"/>
  <c r="D39" i="27"/>
  <c r="C39" i="27"/>
  <c r="F39" i="27" s="1"/>
  <c r="G38" i="27"/>
  <c r="D38" i="27"/>
  <c r="C38" i="27"/>
  <c r="F38" i="27" s="1"/>
  <c r="G37" i="27"/>
  <c r="D37" i="27"/>
  <c r="C37" i="27"/>
  <c r="F37" i="27" s="1"/>
  <c r="G36" i="27"/>
  <c r="D36" i="27"/>
  <c r="C36" i="27"/>
  <c r="F36" i="27" s="1"/>
  <c r="G35" i="27"/>
  <c r="D35" i="27"/>
  <c r="C35" i="27"/>
  <c r="F35" i="27" s="1"/>
  <c r="G34" i="27"/>
  <c r="D34" i="27"/>
  <c r="C34" i="27"/>
  <c r="F34" i="27" s="1"/>
  <c r="G33" i="27"/>
  <c r="D33" i="27"/>
  <c r="C33" i="27"/>
  <c r="F33" i="27" s="1"/>
  <c r="G32" i="27"/>
  <c r="D32" i="27"/>
  <c r="C32" i="27"/>
  <c r="F32" i="27" s="1"/>
  <c r="G31" i="27"/>
  <c r="D31" i="27"/>
  <c r="C31" i="27"/>
  <c r="F31" i="27" s="1"/>
  <c r="G30" i="27"/>
  <c r="D30" i="27"/>
  <c r="C30" i="27"/>
  <c r="F30" i="27" s="1"/>
  <c r="G29" i="27"/>
  <c r="D29" i="27"/>
  <c r="C29" i="27"/>
  <c r="F29" i="27" s="1"/>
  <c r="G28" i="27"/>
  <c r="D28" i="27"/>
  <c r="C28" i="27"/>
  <c r="F28" i="27" s="1"/>
  <c r="G27" i="27"/>
  <c r="D27" i="27"/>
  <c r="C27" i="27"/>
  <c r="F27" i="27" s="1"/>
  <c r="G26" i="27"/>
  <c r="D26" i="27"/>
  <c r="C26" i="27"/>
  <c r="F26" i="27" s="1"/>
  <c r="G25" i="27"/>
  <c r="D25" i="27"/>
  <c r="C25" i="27"/>
  <c r="F25" i="27" s="1"/>
  <c r="G24" i="27"/>
  <c r="D24" i="27"/>
  <c r="C24" i="27"/>
  <c r="F24" i="27" s="1"/>
  <c r="G23" i="27"/>
  <c r="D23" i="27"/>
  <c r="C23" i="27"/>
  <c r="F23" i="27" s="1"/>
  <c r="G22" i="27"/>
  <c r="D22" i="27"/>
  <c r="C22" i="27"/>
  <c r="F22" i="27" s="1"/>
  <c r="G21" i="27"/>
  <c r="D21" i="27"/>
  <c r="C21" i="27"/>
  <c r="F21" i="27" s="1"/>
  <c r="G20" i="27"/>
  <c r="D20" i="27"/>
  <c r="C20" i="27"/>
  <c r="F20" i="27" s="1"/>
  <c r="G19" i="27"/>
  <c r="D19" i="27"/>
  <c r="C19" i="27"/>
  <c r="F19" i="27" s="1"/>
  <c r="G18" i="27"/>
  <c r="D18" i="27"/>
  <c r="C18" i="27"/>
  <c r="F18" i="27" s="1"/>
  <c r="G17" i="27"/>
  <c r="D17" i="27"/>
  <c r="C17" i="27"/>
  <c r="F17" i="27" s="1"/>
  <c r="G16" i="27"/>
  <c r="D16" i="27"/>
  <c r="C16" i="27"/>
  <c r="F16" i="27" s="1"/>
  <c r="G15" i="27"/>
  <c r="D15" i="27"/>
  <c r="C15" i="27"/>
  <c r="F15" i="27" s="1"/>
  <c r="G14" i="27"/>
  <c r="D14" i="27"/>
  <c r="C14" i="27"/>
  <c r="F14" i="27" s="1"/>
  <c r="G13" i="27"/>
  <c r="D13" i="27"/>
  <c r="C13" i="27"/>
  <c r="F13" i="27" s="1"/>
  <c r="G12" i="27"/>
  <c r="D12" i="27"/>
  <c r="C12" i="27"/>
  <c r="F12" i="27" s="1"/>
  <c r="G11" i="27"/>
  <c r="D11" i="27"/>
  <c r="C11" i="27"/>
  <c r="F11" i="27" s="1"/>
  <c r="G10" i="27"/>
  <c r="D10" i="27"/>
  <c r="C10" i="27"/>
  <c r="F10" i="27" s="1"/>
  <c r="G9" i="27"/>
  <c r="D9" i="27"/>
  <c r="C9" i="27"/>
  <c r="F9" i="27" s="1"/>
  <c r="G8" i="27"/>
  <c r="D8" i="27"/>
  <c r="C8" i="27"/>
  <c r="F8" i="27" s="1"/>
  <c r="G7" i="27"/>
  <c r="D7" i="27"/>
  <c r="C7" i="27"/>
  <c r="F7" i="27" s="1"/>
  <c r="G6" i="27"/>
  <c r="D6" i="27"/>
  <c r="G5" i="27"/>
  <c r="G4" i="27"/>
  <c r="D203" i="24"/>
  <c r="C203" i="24"/>
  <c r="F203" i="24" s="1"/>
  <c r="D202" i="24"/>
  <c r="C202" i="24"/>
  <c r="F202" i="24" s="1"/>
  <c r="G201" i="24"/>
  <c r="D201" i="24"/>
  <c r="C201" i="24"/>
  <c r="F201" i="24" s="1"/>
  <c r="G200" i="24"/>
  <c r="D200" i="24"/>
  <c r="C200" i="24"/>
  <c r="F200" i="24" s="1"/>
  <c r="G199" i="24"/>
  <c r="D199" i="24"/>
  <c r="C199" i="24"/>
  <c r="F199" i="24" s="1"/>
  <c r="G198" i="24"/>
  <c r="D198" i="24"/>
  <c r="C198" i="24"/>
  <c r="F198" i="24" s="1"/>
  <c r="G197" i="24"/>
  <c r="D197" i="24"/>
  <c r="C197" i="24"/>
  <c r="F197" i="24" s="1"/>
  <c r="G196" i="24"/>
  <c r="D196" i="24"/>
  <c r="C196" i="24"/>
  <c r="F196" i="24" s="1"/>
  <c r="G195" i="24"/>
  <c r="D195" i="24"/>
  <c r="C195" i="24"/>
  <c r="F195" i="24" s="1"/>
  <c r="G194" i="24"/>
  <c r="D194" i="24"/>
  <c r="C194" i="24"/>
  <c r="F194" i="24" s="1"/>
  <c r="G193" i="24"/>
  <c r="D193" i="24"/>
  <c r="C193" i="24"/>
  <c r="F193" i="24" s="1"/>
  <c r="G192" i="24"/>
  <c r="D192" i="24"/>
  <c r="C192" i="24"/>
  <c r="F192" i="24" s="1"/>
  <c r="G191" i="24"/>
  <c r="D191" i="24"/>
  <c r="C191" i="24"/>
  <c r="F191" i="24" s="1"/>
  <c r="G190" i="24"/>
  <c r="D190" i="24"/>
  <c r="C190" i="24"/>
  <c r="F190" i="24" s="1"/>
  <c r="G189" i="24"/>
  <c r="D189" i="24"/>
  <c r="C189" i="24"/>
  <c r="F189" i="24" s="1"/>
  <c r="G188" i="24"/>
  <c r="D188" i="24"/>
  <c r="C188" i="24"/>
  <c r="F188" i="24" s="1"/>
  <c r="G187" i="24"/>
  <c r="D187" i="24"/>
  <c r="C187" i="24"/>
  <c r="F187" i="24" s="1"/>
  <c r="G186" i="24"/>
  <c r="D186" i="24"/>
  <c r="C186" i="24"/>
  <c r="F186" i="24" s="1"/>
  <c r="G185" i="24"/>
  <c r="D185" i="24"/>
  <c r="C185" i="24"/>
  <c r="F185" i="24" s="1"/>
  <c r="G184" i="24"/>
  <c r="D184" i="24"/>
  <c r="C184" i="24"/>
  <c r="F184" i="24" s="1"/>
  <c r="G183" i="24"/>
  <c r="D183" i="24"/>
  <c r="C183" i="24"/>
  <c r="F183" i="24" s="1"/>
  <c r="G182" i="24"/>
  <c r="D182" i="24"/>
  <c r="C182" i="24"/>
  <c r="F182" i="24" s="1"/>
  <c r="G181" i="24"/>
  <c r="D181" i="24"/>
  <c r="C181" i="24"/>
  <c r="F181" i="24" s="1"/>
  <c r="G180" i="24"/>
  <c r="D180" i="24"/>
  <c r="C180" i="24"/>
  <c r="F180" i="24" s="1"/>
  <c r="G179" i="24"/>
  <c r="D179" i="24"/>
  <c r="C179" i="24"/>
  <c r="F179" i="24" s="1"/>
  <c r="G178" i="24"/>
  <c r="D178" i="24"/>
  <c r="C178" i="24"/>
  <c r="F178" i="24" s="1"/>
  <c r="G177" i="24"/>
  <c r="D177" i="24"/>
  <c r="C177" i="24"/>
  <c r="F177" i="24" s="1"/>
  <c r="G176" i="24"/>
  <c r="D176" i="24"/>
  <c r="C176" i="24"/>
  <c r="F176" i="24" s="1"/>
  <c r="G175" i="24"/>
  <c r="D175" i="24"/>
  <c r="C175" i="24"/>
  <c r="F175" i="24" s="1"/>
  <c r="G174" i="24"/>
  <c r="D174" i="24"/>
  <c r="C174" i="24"/>
  <c r="F174" i="24" s="1"/>
  <c r="G173" i="24"/>
  <c r="D173" i="24"/>
  <c r="C173" i="24"/>
  <c r="F173" i="24" s="1"/>
  <c r="G172" i="24"/>
  <c r="D172" i="24"/>
  <c r="C172" i="24"/>
  <c r="F172" i="24" s="1"/>
  <c r="G171" i="24"/>
  <c r="D171" i="24"/>
  <c r="C171" i="24"/>
  <c r="F171" i="24" s="1"/>
  <c r="G170" i="24"/>
  <c r="D170" i="24"/>
  <c r="C170" i="24"/>
  <c r="F170" i="24" s="1"/>
  <c r="G169" i="24"/>
  <c r="D169" i="24"/>
  <c r="C169" i="24"/>
  <c r="F169" i="24" s="1"/>
  <c r="G168" i="24"/>
  <c r="D168" i="24"/>
  <c r="C168" i="24"/>
  <c r="F168" i="24" s="1"/>
  <c r="G167" i="24"/>
  <c r="D167" i="24"/>
  <c r="C167" i="24"/>
  <c r="F167" i="24" s="1"/>
  <c r="G166" i="24"/>
  <c r="D166" i="24"/>
  <c r="C166" i="24"/>
  <c r="F166" i="24" s="1"/>
  <c r="G165" i="24"/>
  <c r="D165" i="24"/>
  <c r="C165" i="24"/>
  <c r="F165" i="24" s="1"/>
  <c r="G164" i="24"/>
  <c r="D164" i="24"/>
  <c r="C164" i="24"/>
  <c r="F164" i="24" s="1"/>
  <c r="G163" i="24"/>
  <c r="D163" i="24"/>
  <c r="C163" i="24"/>
  <c r="F163" i="24" s="1"/>
  <c r="G162" i="24"/>
  <c r="D162" i="24"/>
  <c r="C162" i="24"/>
  <c r="F162" i="24" s="1"/>
  <c r="G161" i="24"/>
  <c r="D161" i="24"/>
  <c r="C161" i="24"/>
  <c r="F161" i="24" s="1"/>
  <c r="G160" i="24"/>
  <c r="D160" i="24"/>
  <c r="C160" i="24"/>
  <c r="F160" i="24" s="1"/>
  <c r="G159" i="24"/>
  <c r="D159" i="24"/>
  <c r="C159" i="24"/>
  <c r="F159" i="24" s="1"/>
  <c r="G158" i="24"/>
  <c r="D158" i="24"/>
  <c r="C158" i="24"/>
  <c r="F158" i="24" s="1"/>
  <c r="G157" i="24"/>
  <c r="D157" i="24"/>
  <c r="C157" i="24"/>
  <c r="F157" i="24" s="1"/>
  <c r="G156" i="24"/>
  <c r="D156" i="24"/>
  <c r="C156" i="24"/>
  <c r="F156" i="24" s="1"/>
  <c r="G155" i="24"/>
  <c r="D155" i="24"/>
  <c r="C155" i="24"/>
  <c r="F155" i="24" s="1"/>
  <c r="G154" i="24"/>
  <c r="D154" i="24"/>
  <c r="C154" i="24"/>
  <c r="F154" i="24" s="1"/>
  <c r="G153" i="24"/>
  <c r="D153" i="24"/>
  <c r="C153" i="24"/>
  <c r="F153" i="24" s="1"/>
  <c r="G152" i="24"/>
  <c r="D152" i="24"/>
  <c r="C152" i="24"/>
  <c r="F152" i="24" s="1"/>
  <c r="G151" i="24"/>
  <c r="D151" i="24"/>
  <c r="C151" i="24"/>
  <c r="F151" i="24" s="1"/>
  <c r="G150" i="24"/>
  <c r="D150" i="24"/>
  <c r="C150" i="24"/>
  <c r="F150" i="24" s="1"/>
  <c r="G149" i="24"/>
  <c r="D149" i="24"/>
  <c r="C149" i="24"/>
  <c r="F149" i="24" s="1"/>
  <c r="G148" i="24"/>
  <c r="D148" i="24"/>
  <c r="C148" i="24"/>
  <c r="F148" i="24" s="1"/>
  <c r="G147" i="24"/>
  <c r="D147" i="24"/>
  <c r="C147" i="24"/>
  <c r="F147" i="24" s="1"/>
  <c r="G146" i="24"/>
  <c r="D146" i="24"/>
  <c r="C146" i="24"/>
  <c r="F146" i="24" s="1"/>
  <c r="G145" i="24"/>
  <c r="D145" i="24"/>
  <c r="C145" i="24"/>
  <c r="F145" i="24" s="1"/>
  <c r="G144" i="24"/>
  <c r="D144" i="24"/>
  <c r="C144" i="24"/>
  <c r="F144" i="24" s="1"/>
  <c r="G143" i="24"/>
  <c r="D143" i="24"/>
  <c r="C143" i="24"/>
  <c r="F143" i="24" s="1"/>
  <c r="G142" i="24"/>
  <c r="D142" i="24"/>
  <c r="C142" i="24"/>
  <c r="F142" i="24" s="1"/>
  <c r="G141" i="24"/>
  <c r="D141" i="24"/>
  <c r="C141" i="24"/>
  <c r="F141" i="24" s="1"/>
  <c r="G140" i="24"/>
  <c r="D140" i="24"/>
  <c r="C140" i="24"/>
  <c r="F140" i="24" s="1"/>
  <c r="G139" i="24"/>
  <c r="D139" i="24"/>
  <c r="C139" i="24"/>
  <c r="F139" i="24" s="1"/>
  <c r="G138" i="24"/>
  <c r="D138" i="24"/>
  <c r="C138" i="24"/>
  <c r="F138" i="24" s="1"/>
  <c r="G137" i="24"/>
  <c r="D137" i="24"/>
  <c r="C137" i="24"/>
  <c r="F137" i="24" s="1"/>
  <c r="G136" i="24"/>
  <c r="D136" i="24"/>
  <c r="C136" i="24"/>
  <c r="F136" i="24" s="1"/>
  <c r="G135" i="24"/>
  <c r="D135" i="24"/>
  <c r="C135" i="24"/>
  <c r="F135" i="24" s="1"/>
  <c r="G134" i="24"/>
  <c r="D134" i="24"/>
  <c r="C134" i="24"/>
  <c r="F134" i="24" s="1"/>
  <c r="G133" i="24"/>
  <c r="D133" i="24"/>
  <c r="C133" i="24"/>
  <c r="F133" i="24" s="1"/>
  <c r="G132" i="24"/>
  <c r="D132" i="24"/>
  <c r="C132" i="24"/>
  <c r="F132" i="24" s="1"/>
  <c r="G131" i="24"/>
  <c r="D131" i="24"/>
  <c r="C131" i="24"/>
  <c r="F131" i="24" s="1"/>
  <c r="G130" i="24"/>
  <c r="D130" i="24"/>
  <c r="C130" i="24"/>
  <c r="F130" i="24" s="1"/>
  <c r="G129" i="24"/>
  <c r="D129" i="24"/>
  <c r="C129" i="24"/>
  <c r="F129" i="24" s="1"/>
  <c r="G128" i="24"/>
  <c r="D128" i="24"/>
  <c r="C128" i="24"/>
  <c r="F128" i="24" s="1"/>
  <c r="G127" i="24"/>
  <c r="D127" i="24"/>
  <c r="C127" i="24"/>
  <c r="F127" i="24" s="1"/>
  <c r="G126" i="24"/>
  <c r="D126" i="24"/>
  <c r="C126" i="24"/>
  <c r="F126" i="24" s="1"/>
  <c r="G125" i="24"/>
  <c r="D125" i="24"/>
  <c r="C125" i="24"/>
  <c r="F125" i="24" s="1"/>
  <c r="G124" i="24"/>
  <c r="D124" i="24"/>
  <c r="C124" i="24"/>
  <c r="F124" i="24" s="1"/>
  <c r="G123" i="24"/>
  <c r="D123" i="24"/>
  <c r="C123" i="24"/>
  <c r="F123" i="24" s="1"/>
  <c r="G122" i="24"/>
  <c r="D122" i="24"/>
  <c r="C122" i="24"/>
  <c r="F122" i="24" s="1"/>
  <c r="G121" i="24"/>
  <c r="D121" i="24"/>
  <c r="C121" i="24"/>
  <c r="F121" i="24" s="1"/>
  <c r="G120" i="24"/>
  <c r="D120" i="24"/>
  <c r="C120" i="24"/>
  <c r="F120" i="24" s="1"/>
  <c r="G119" i="24"/>
  <c r="D119" i="24"/>
  <c r="C119" i="24"/>
  <c r="F119" i="24" s="1"/>
  <c r="G118" i="24"/>
  <c r="D118" i="24"/>
  <c r="C118" i="24"/>
  <c r="F118" i="24" s="1"/>
  <c r="G117" i="24"/>
  <c r="D117" i="24"/>
  <c r="C117" i="24"/>
  <c r="F117" i="24" s="1"/>
  <c r="G116" i="24"/>
  <c r="D116" i="24"/>
  <c r="C116" i="24"/>
  <c r="F116" i="24" s="1"/>
  <c r="G115" i="24"/>
  <c r="D115" i="24"/>
  <c r="C115" i="24"/>
  <c r="F115" i="24" s="1"/>
  <c r="G114" i="24"/>
  <c r="D114" i="24"/>
  <c r="C114" i="24"/>
  <c r="F114" i="24" s="1"/>
  <c r="G113" i="24"/>
  <c r="D113" i="24"/>
  <c r="C113" i="24"/>
  <c r="F113" i="24" s="1"/>
  <c r="G112" i="24"/>
  <c r="D112" i="24"/>
  <c r="C112" i="24"/>
  <c r="F112" i="24" s="1"/>
  <c r="G111" i="24"/>
  <c r="D111" i="24"/>
  <c r="C111" i="24"/>
  <c r="F111" i="24" s="1"/>
  <c r="G110" i="24"/>
  <c r="D110" i="24"/>
  <c r="C110" i="24"/>
  <c r="F110" i="24" s="1"/>
  <c r="G109" i="24"/>
  <c r="D109" i="24"/>
  <c r="C109" i="24"/>
  <c r="F109" i="24" s="1"/>
  <c r="G108" i="24"/>
  <c r="D108" i="24"/>
  <c r="C108" i="24"/>
  <c r="F108" i="24" s="1"/>
  <c r="G107" i="24"/>
  <c r="D107" i="24"/>
  <c r="C107" i="24"/>
  <c r="F107" i="24" s="1"/>
  <c r="G106" i="24"/>
  <c r="D106" i="24"/>
  <c r="C106" i="24"/>
  <c r="F106" i="24" s="1"/>
  <c r="G105" i="24"/>
  <c r="D105" i="24"/>
  <c r="C105" i="24"/>
  <c r="F105" i="24" s="1"/>
  <c r="G104" i="24"/>
  <c r="D104" i="24"/>
  <c r="C104" i="24"/>
  <c r="F104" i="24" s="1"/>
  <c r="G103" i="24"/>
  <c r="D103" i="24"/>
  <c r="C103" i="24"/>
  <c r="F103" i="24" s="1"/>
  <c r="G102" i="24"/>
  <c r="D102" i="24"/>
  <c r="C102" i="24"/>
  <c r="F102" i="24" s="1"/>
  <c r="G101" i="24"/>
  <c r="D101" i="24"/>
  <c r="C101" i="24"/>
  <c r="F101" i="24" s="1"/>
  <c r="G100" i="24"/>
  <c r="D100" i="24"/>
  <c r="C100" i="24"/>
  <c r="F100" i="24" s="1"/>
  <c r="G99" i="24"/>
  <c r="D99" i="24"/>
  <c r="C99" i="24"/>
  <c r="F99" i="24" s="1"/>
  <c r="G98" i="24"/>
  <c r="D98" i="24"/>
  <c r="C98" i="24"/>
  <c r="F98" i="24" s="1"/>
  <c r="G97" i="24"/>
  <c r="D97" i="24"/>
  <c r="C97" i="24"/>
  <c r="F97" i="24" s="1"/>
  <c r="G96" i="24"/>
  <c r="D96" i="24"/>
  <c r="C96" i="24"/>
  <c r="F96" i="24" s="1"/>
  <c r="G95" i="24"/>
  <c r="D95" i="24"/>
  <c r="C95" i="24"/>
  <c r="F95" i="24" s="1"/>
  <c r="G94" i="24"/>
  <c r="D94" i="24"/>
  <c r="C94" i="24"/>
  <c r="F94" i="24" s="1"/>
  <c r="G93" i="24"/>
  <c r="D93" i="24"/>
  <c r="C93" i="24"/>
  <c r="F93" i="24" s="1"/>
  <c r="G92" i="24"/>
  <c r="D92" i="24"/>
  <c r="C92" i="24"/>
  <c r="F92" i="24" s="1"/>
  <c r="G91" i="24"/>
  <c r="D91" i="24"/>
  <c r="C91" i="24"/>
  <c r="F91" i="24" s="1"/>
  <c r="G90" i="24"/>
  <c r="D90" i="24"/>
  <c r="C90" i="24"/>
  <c r="F90" i="24" s="1"/>
  <c r="G89" i="24"/>
  <c r="D89" i="24"/>
  <c r="C89" i="24"/>
  <c r="F89" i="24" s="1"/>
  <c r="G88" i="24"/>
  <c r="D88" i="24"/>
  <c r="C88" i="24"/>
  <c r="F88" i="24" s="1"/>
  <c r="G87" i="24"/>
  <c r="D87" i="24"/>
  <c r="C87" i="24"/>
  <c r="F87" i="24" s="1"/>
  <c r="G86" i="24"/>
  <c r="D86" i="24"/>
  <c r="C86" i="24"/>
  <c r="F86" i="24" s="1"/>
  <c r="G85" i="24"/>
  <c r="D85" i="24"/>
  <c r="C85" i="24"/>
  <c r="F85" i="24" s="1"/>
  <c r="G84" i="24"/>
  <c r="D84" i="24"/>
  <c r="C84" i="24"/>
  <c r="F84" i="24" s="1"/>
  <c r="G83" i="24"/>
  <c r="D83" i="24"/>
  <c r="C83" i="24"/>
  <c r="F83" i="24" s="1"/>
  <c r="G82" i="24"/>
  <c r="D82" i="24"/>
  <c r="C82" i="24"/>
  <c r="F82" i="24" s="1"/>
  <c r="G81" i="24"/>
  <c r="D81" i="24"/>
  <c r="C81" i="24"/>
  <c r="F81" i="24" s="1"/>
  <c r="G80" i="24"/>
  <c r="D80" i="24"/>
  <c r="C80" i="24"/>
  <c r="F80" i="24" s="1"/>
  <c r="G79" i="24"/>
  <c r="D79" i="24"/>
  <c r="C79" i="24"/>
  <c r="F79" i="24" s="1"/>
  <c r="G78" i="24"/>
  <c r="D78" i="24"/>
  <c r="C78" i="24"/>
  <c r="F78" i="24" s="1"/>
  <c r="G77" i="24"/>
  <c r="D77" i="24"/>
  <c r="C77" i="24"/>
  <c r="F77" i="24" s="1"/>
  <c r="G76" i="24"/>
  <c r="D76" i="24"/>
  <c r="C76" i="24"/>
  <c r="F76" i="24" s="1"/>
  <c r="G75" i="24"/>
  <c r="D75" i="24"/>
  <c r="C75" i="24"/>
  <c r="F75" i="24" s="1"/>
  <c r="G74" i="24"/>
  <c r="D74" i="24"/>
  <c r="C74" i="24"/>
  <c r="F74" i="24" s="1"/>
  <c r="G73" i="24"/>
  <c r="D73" i="24"/>
  <c r="C73" i="24"/>
  <c r="F73" i="24" s="1"/>
  <c r="G72" i="24"/>
  <c r="D72" i="24"/>
  <c r="C72" i="24"/>
  <c r="F72" i="24" s="1"/>
  <c r="G71" i="24"/>
  <c r="D71" i="24"/>
  <c r="C71" i="24"/>
  <c r="F71" i="24" s="1"/>
  <c r="G70" i="24"/>
  <c r="D70" i="24"/>
  <c r="C70" i="24"/>
  <c r="F70" i="24" s="1"/>
  <c r="G69" i="24"/>
  <c r="D69" i="24"/>
  <c r="C69" i="24"/>
  <c r="F69" i="24" s="1"/>
  <c r="G68" i="24"/>
  <c r="D68" i="24"/>
  <c r="C68" i="24"/>
  <c r="F68" i="24" s="1"/>
  <c r="G67" i="24"/>
  <c r="D67" i="24"/>
  <c r="C67" i="24"/>
  <c r="F67" i="24" s="1"/>
  <c r="G66" i="24"/>
  <c r="D66" i="24"/>
  <c r="C66" i="24"/>
  <c r="F66" i="24" s="1"/>
  <c r="G65" i="24"/>
  <c r="D65" i="24"/>
  <c r="C65" i="24"/>
  <c r="F65" i="24" s="1"/>
  <c r="G64" i="24"/>
  <c r="D64" i="24"/>
  <c r="C64" i="24"/>
  <c r="F64" i="24" s="1"/>
  <c r="G63" i="24"/>
  <c r="D63" i="24"/>
  <c r="C63" i="24"/>
  <c r="F63" i="24" s="1"/>
  <c r="G62" i="24"/>
  <c r="D62" i="24"/>
  <c r="C62" i="24"/>
  <c r="F62" i="24" s="1"/>
  <c r="G61" i="24"/>
  <c r="D61" i="24"/>
  <c r="C61" i="24"/>
  <c r="F61" i="24" s="1"/>
  <c r="G60" i="24"/>
  <c r="D60" i="24"/>
  <c r="C60" i="24"/>
  <c r="F60" i="24" s="1"/>
  <c r="G59" i="24"/>
  <c r="D59" i="24"/>
  <c r="C59" i="24"/>
  <c r="F59" i="24" s="1"/>
  <c r="G58" i="24"/>
  <c r="D58" i="24"/>
  <c r="C58" i="24"/>
  <c r="F58" i="24" s="1"/>
  <c r="G57" i="24"/>
  <c r="D57" i="24"/>
  <c r="C57" i="24"/>
  <c r="F57" i="24" s="1"/>
  <c r="G56" i="24"/>
  <c r="D56" i="24"/>
  <c r="C56" i="24"/>
  <c r="F56" i="24" s="1"/>
  <c r="G55" i="24"/>
  <c r="D55" i="24"/>
  <c r="C55" i="24"/>
  <c r="F55" i="24" s="1"/>
  <c r="G54" i="24"/>
  <c r="D54" i="24"/>
  <c r="C54" i="24"/>
  <c r="F54" i="24" s="1"/>
  <c r="G53" i="24"/>
  <c r="D53" i="24"/>
  <c r="C53" i="24"/>
  <c r="F53" i="24" s="1"/>
  <c r="G52" i="24"/>
  <c r="D52" i="24"/>
  <c r="C52" i="24"/>
  <c r="F52" i="24" s="1"/>
  <c r="G51" i="24"/>
  <c r="D51" i="24"/>
  <c r="C51" i="24"/>
  <c r="F51" i="24" s="1"/>
  <c r="G50" i="24"/>
  <c r="D50" i="24"/>
  <c r="C50" i="24"/>
  <c r="F50" i="24" s="1"/>
  <c r="G49" i="24"/>
  <c r="D49" i="24"/>
  <c r="C49" i="24"/>
  <c r="F49" i="24" s="1"/>
  <c r="G48" i="24"/>
  <c r="D48" i="24"/>
  <c r="C48" i="24"/>
  <c r="F48" i="24" s="1"/>
  <c r="G47" i="24"/>
  <c r="D47" i="24"/>
  <c r="C47" i="24"/>
  <c r="F47" i="24" s="1"/>
  <c r="G46" i="24"/>
  <c r="D46" i="24"/>
  <c r="C46" i="24"/>
  <c r="F46" i="24" s="1"/>
  <c r="G45" i="24"/>
  <c r="D45" i="24"/>
  <c r="C45" i="24"/>
  <c r="F45" i="24" s="1"/>
  <c r="G44" i="24"/>
  <c r="D44" i="24"/>
  <c r="C44" i="24"/>
  <c r="F44" i="24" s="1"/>
  <c r="G43" i="24"/>
  <c r="D43" i="24"/>
  <c r="C43" i="24"/>
  <c r="F43" i="24" s="1"/>
  <c r="G42" i="24"/>
  <c r="D42" i="24"/>
  <c r="C42" i="24"/>
  <c r="F42" i="24" s="1"/>
  <c r="G41" i="24"/>
  <c r="D41" i="24"/>
  <c r="C41" i="24"/>
  <c r="F41" i="24" s="1"/>
  <c r="G40" i="24"/>
  <c r="D40" i="24"/>
  <c r="C40" i="24"/>
  <c r="F40" i="24" s="1"/>
  <c r="G39" i="24"/>
  <c r="D39" i="24"/>
  <c r="C39" i="24"/>
  <c r="F39" i="24" s="1"/>
  <c r="G38" i="24"/>
  <c r="D38" i="24"/>
  <c r="C38" i="24"/>
  <c r="F38" i="24" s="1"/>
  <c r="G37" i="24"/>
  <c r="D37" i="24"/>
  <c r="C37" i="24"/>
  <c r="F37" i="24" s="1"/>
  <c r="G36" i="24"/>
  <c r="D36" i="24"/>
  <c r="C36" i="24"/>
  <c r="F36" i="24" s="1"/>
  <c r="G35" i="24"/>
  <c r="D35" i="24"/>
  <c r="C35" i="24"/>
  <c r="F35" i="24" s="1"/>
  <c r="G34" i="24"/>
  <c r="D34" i="24"/>
  <c r="C34" i="24"/>
  <c r="F34" i="24" s="1"/>
  <c r="G33" i="24"/>
  <c r="D33" i="24"/>
  <c r="C33" i="24"/>
  <c r="F33" i="24" s="1"/>
  <c r="G32" i="24"/>
  <c r="D32" i="24"/>
  <c r="C32" i="24"/>
  <c r="F32" i="24" s="1"/>
  <c r="G31" i="24"/>
  <c r="D31" i="24"/>
  <c r="C31" i="24"/>
  <c r="F31" i="24" s="1"/>
  <c r="G30" i="24"/>
  <c r="D30" i="24"/>
  <c r="C30" i="24"/>
  <c r="F30" i="24" s="1"/>
  <c r="G29" i="24"/>
  <c r="D29" i="24"/>
  <c r="C29" i="24"/>
  <c r="F29" i="24" s="1"/>
  <c r="G28" i="24"/>
  <c r="D28" i="24"/>
  <c r="C28" i="24"/>
  <c r="F28" i="24" s="1"/>
  <c r="G27" i="24"/>
  <c r="D27" i="24"/>
  <c r="C27" i="24"/>
  <c r="F27" i="24" s="1"/>
  <c r="G26" i="24"/>
  <c r="D26" i="24"/>
  <c r="C26" i="24"/>
  <c r="F26" i="24" s="1"/>
  <c r="G25" i="24"/>
  <c r="D25" i="24"/>
  <c r="C25" i="24"/>
  <c r="F25" i="24" s="1"/>
  <c r="G24" i="24"/>
  <c r="D24" i="24"/>
  <c r="C24" i="24"/>
  <c r="F24" i="24" s="1"/>
  <c r="G23" i="24"/>
  <c r="D23" i="24"/>
  <c r="C23" i="24"/>
  <c r="F23" i="24" s="1"/>
  <c r="G22" i="24"/>
  <c r="D22" i="24"/>
  <c r="C22" i="24"/>
  <c r="F22" i="24" s="1"/>
  <c r="G21" i="24"/>
  <c r="D21" i="24"/>
  <c r="C21" i="24"/>
  <c r="F21" i="24" s="1"/>
  <c r="G20" i="24"/>
  <c r="D20" i="24"/>
  <c r="C20" i="24"/>
  <c r="F20" i="24" s="1"/>
  <c r="G19" i="24"/>
  <c r="D19" i="24"/>
  <c r="C19" i="24"/>
  <c r="F19" i="24" s="1"/>
  <c r="G18" i="24"/>
  <c r="D18" i="24"/>
  <c r="C18" i="24"/>
  <c r="F18" i="24" s="1"/>
  <c r="G17" i="24"/>
  <c r="D17" i="24"/>
  <c r="C17" i="24"/>
  <c r="F17" i="24" s="1"/>
  <c r="G16" i="24"/>
  <c r="D16" i="24"/>
  <c r="C16" i="24"/>
  <c r="F16" i="24" s="1"/>
  <c r="G15" i="24"/>
  <c r="D15" i="24"/>
  <c r="C15" i="24"/>
  <c r="F15" i="24" s="1"/>
  <c r="G14" i="24"/>
  <c r="D14" i="24"/>
  <c r="C14" i="24"/>
  <c r="F14" i="24" s="1"/>
  <c r="G13" i="24"/>
  <c r="D13" i="24"/>
  <c r="C13" i="24"/>
  <c r="F13" i="24" s="1"/>
  <c r="G12" i="24"/>
  <c r="D12" i="24"/>
  <c r="C12" i="24"/>
  <c r="F12" i="24" s="1"/>
  <c r="G11" i="24"/>
  <c r="D11" i="24"/>
  <c r="C11" i="24"/>
  <c r="F11" i="24" s="1"/>
  <c r="G10" i="24"/>
  <c r="D10" i="24"/>
  <c r="C10" i="24"/>
  <c r="F10" i="24" s="1"/>
  <c r="G9" i="24"/>
  <c r="D9" i="24"/>
  <c r="C9" i="24"/>
  <c r="F9" i="24" s="1"/>
  <c r="G8" i="24"/>
  <c r="D8" i="24"/>
  <c r="C8" i="24"/>
  <c r="F8" i="24" s="1"/>
  <c r="G7" i="24"/>
  <c r="D7" i="24"/>
  <c r="C7" i="24"/>
  <c r="F7" i="24" s="1"/>
  <c r="G6" i="24"/>
  <c r="D6" i="24"/>
  <c r="C6" i="24"/>
  <c r="F6" i="24" s="1"/>
  <c r="G5" i="24"/>
  <c r="G4" i="24"/>
  <c r="D203" i="25"/>
  <c r="C203" i="25"/>
  <c r="F203" i="25" s="1"/>
  <c r="D202" i="25"/>
  <c r="C202" i="25"/>
  <c r="F202" i="25" s="1"/>
  <c r="G201" i="25"/>
  <c r="D201" i="25"/>
  <c r="C201" i="25"/>
  <c r="F201" i="25" s="1"/>
  <c r="G200" i="25"/>
  <c r="D200" i="25"/>
  <c r="C200" i="25"/>
  <c r="F200" i="25" s="1"/>
  <c r="G199" i="25"/>
  <c r="D199" i="25"/>
  <c r="C199" i="25"/>
  <c r="F199" i="25" s="1"/>
  <c r="G198" i="25"/>
  <c r="D198" i="25"/>
  <c r="C198" i="25"/>
  <c r="F198" i="25" s="1"/>
  <c r="G197" i="25"/>
  <c r="D197" i="25"/>
  <c r="C197" i="25"/>
  <c r="F197" i="25" s="1"/>
  <c r="G196" i="25"/>
  <c r="D196" i="25"/>
  <c r="C196" i="25"/>
  <c r="F196" i="25" s="1"/>
  <c r="G195" i="25"/>
  <c r="D195" i="25"/>
  <c r="C195" i="25"/>
  <c r="F195" i="25" s="1"/>
  <c r="G194" i="25"/>
  <c r="D194" i="25"/>
  <c r="C194" i="25"/>
  <c r="F194" i="25" s="1"/>
  <c r="G193" i="25"/>
  <c r="D193" i="25"/>
  <c r="C193" i="25"/>
  <c r="F193" i="25" s="1"/>
  <c r="G192" i="25"/>
  <c r="D192" i="25"/>
  <c r="C192" i="25"/>
  <c r="F192" i="25" s="1"/>
  <c r="G191" i="25"/>
  <c r="D191" i="25"/>
  <c r="C191" i="25"/>
  <c r="F191" i="25" s="1"/>
  <c r="G190" i="25"/>
  <c r="D190" i="25"/>
  <c r="C190" i="25"/>
  <c r="F190" i="25" s="1"/>
  <c r="G189" i="25"/>
  <c r="D189" i="25"/>
  <c r="C189" i="25"/>
  <c r="F189" i="25" s="1"/>
  <c r="G188" i="25"/>
  <c r="D188" i="25"/>
  <c r="C188" i="25"/>
  <c r="F188" i="25" s="1"/>
  <c r="G187" i="25"/>
  <c r="D187" i="25"/>
  <c r="C187" i="25"/>
  <c r="F187" i="25" s="1"/>
  <c r="G186" i="25"/>
  <c r="D186" i="25"/>
  <c r="C186" i="25"/>
  <c r="F186" i="25" s="1"/>
  <c r="G185" i="25"/>
  <c r="D185" i="25"/>
  <c r="C185" i="25"/>
  <c r="F185" i="25" s="1"/>
  <c r="G184" i="25"/>
  <c r="D184" i="25"/>
  <c r="C184" i="25"/>
  <c r="F184" i="25" s="1"/>
  <c r="G183" i="25"/>
  <c r="D183" i="25"/>
  <c r="C183" i="25"/>
  <c r="F183" i="25" s="1"/>
  <c r="G182" i="25"/>
  <c r="D182" i="25"/>
  <c r="C182" i="25"/>
  <c r="F182" i="25" s="1"/>
  <c r="G181" i="25"/>
  <c r="D181" i="25"/>
  <c r="C181" i="25"/>
  <c r="F181" i="25" s="1"/>
  <c r="G180" i="25"/>
  <c r="D180" i="25"/>
  <c r="C180" i="25"/>
  <c r="F180" i="25" s="1"/>
  <c r="G179" i="25"/>
  <c r="D179" i="25"/>
  <c r="C179" i="25"/>
  <c r="F179" i="25" s="1"/>
  <c r="G178" i="25"/>
  <c r="D178" i="25"/>
  <c r="C178" i="25"/>
  <c r="F178" i="25" s="1"/>
  <c r="G177" i="25"/>
  <c r="D177" i="25"/>
  <c r="C177" i="25"/>
  <c r="F177" i="25" s="1"/>
  <c r="G176" i="25"/>
  <c r="D176" i="25"/>
  <c r="C176" i="25"/>
  <c r="F176" i="25" s="1"/>
  <c r="G175" i="25"/>
  <c r="D175" i="25"/>
  <c r="C175" i="25"/>
  <c r="F175" i="25" s="1"/>
  <c r="G174" i="25"/>
  <c r="D174" i="25"/>
  <c r="C174" i="25"/>
  <c r="F174" i="25" s="1"/>
  <c r="G173" i="25"/>
  <c r="D173" i="25"/>
  <c r="C173" i="25"/>
  <c r="F173" i="25" s="1"/>
  <c r="G172" i="25"/>
  <c r="D172" i="25"/>
  <c r="C172" i="25"/>
  <c r="F172" i="25" s="1"/>
  <c r="G171" i="25"/>
  <c r="D171" i="25"/>
  <c r="C171" i="25"/>
  <c r="F171" i="25" s="1"/>
  <c r="G170" i="25"/>
  <c r="D170" i="25"/>
  <c r="C170" i="25"/>
  <c r="F170" i="25" s="1"/>
  <c r="G169" i="25"/>
  <c r="D169" i="25"/>
  <c r="C169" i="25"/>
  <c r="F169" i="25" s="1"/>
  <c r="G168" i="25"/>
  <c r="D168" i="25"/>
  <c r="C168" i="25"/>
  <c r="F168" i="25" s="1"/>
  <c r="G167" i="25"/>
  <c r="D167" i="25"/>
  <c r="C167" i="25"/>
  <c r="F167" i="25" s="1"/>
  <c r="G166" i="25"/>
  <c r="D166" i="25"/>
  <c r="C166" i="25"/>
  <c r="F166" i="25" s="1"/>
  <c r="G165" i="25"/>
  <c r="D165" i="25"/>
  <c r="C165" i="25"/>
  <c r="F165" i="25" s="1"/>
  <c r="G164" i="25"/>
  <c r="D164" i="25"/>
  <c r="C164" i="25"/>
  <c r="F164" i="25" s="1"/>
  <c r="G163" i="25"/>
  <c r="D163" i="25"/>
  <c r="C163" i="25"/>
  <c r="F163" i="25" s="1"/>
  <c r="G162" i="25"/>
  <c r="D162" i="25"/>
  <c r="C162" i="25"/>
  <c r="F162" i="25" s="1"/>
  <c r="G161" i="25"/>
  <c r="D161" i="25"/>
  <c r="C161" i="25"/>
  <c r="F161" i="25" s="1"/>
  <c r="G160" i="25"/>
  <c r="D160" i="25"/>
  <c r="C160" i="25"/>
  <c r="F160" i="25" s="1"/>
  <c r="G159" i="25"/>
  <c r="D159" i="25"/>
  <c r="C159" i="25"/>
  <c r="F159" i="25" s="1"/>
  <c r="G158" i="25"/>
  <c r="D158" i="25"/>
  <c r="C158" i="25"/>
  <c r="F158" i="25" s="1"/>
  <c r="G157" i="25"/>
  <c r="D157" i="25"/>
  <c r="C157" i="25"/>
  <c r="F157" i="25" s="1"/>
  <c r="G156" i="25"/>
  <c r="D156" i="25"/>
  <c r="C156" i="25"/>
  <c r="F156" i="25" s="1"/>
  <c r="G155" i="25"/>
  <c r="D155" i="25"/>
  <c r="C155" i="25"/>
  <c r="F155" i="25" s="1"/>
  <c r="G154" i="25"/>
  <c r="D154" i="25"/>
  <c r="C154" i="25"/>
  <c r="F154" i="25" s="1"/>
  <c r="G153" i="25"/>
  <c r="D153" i="25"/>
  <c r="C153" i="25"/>
  <c r="F153" i="25" s="1"/>
  <c r="G152" i="25"/>
  <c r="D152" i="25"/>
  <c r="C152" i="25"/>
  <c r="F152" i="25" s="1"/>
  <c r="G151" i="25"/>
  <c r="D151" i="25"/>
  <c r="C151" i="25"/>
  <c r="F151" i="25" s="1"/>
  <c r="G150" i="25"/>
  <c r="D150" i="25"/>
  <c r="C150" i="25"/>
  <c r="F150" i="25" s="1"/>
  <c r="G149" i="25"/>
  <c r="D149" i="25"/>
  <c r="C149" i="25"/>
  <c r="F149" i="25" s="1"/>
  <c r="G148" i="25"/>
  <c r="D148" i="25"/>
  <c r="C148" i="25"/>
  <c r="F148" i="25" s="1"/>
  <c r="G147" i="25"/>
  <c r="D147" i="25"/>
  <c r="C147" i="25"/>
  <c r="F147" i="25" s="1"/>
  <c r="G146" i="25"/>
  <c r="D146" i="25"/>
  <c r="C146" i="25"/>
  <c r="F146" i="25" s="1"/>
  <c r="G145" i="25"/>
  <c r="D145" i="25"/>
  <c r="C145" i="25"/>
  <c r="F145" i="25" s="1"/>
  <c r="G144" i="25"/>
  <c r="D144" i="25"/>
  <c r="C144" i="25"/>
  <c r="F144" i="25" s="1"/>
  <c r="G143" i="25"/>
  <c r="D143" i="25"/>
  <c r="C143" i="25"/>
  <c r="F143" i="25" s="1"/>
  <c r="G142" i="25"/>
  <c r="D142" i="25"/>
  <c r="C142" i="25"/>
  <c r="F142" i="25" s="1"/>
  <c r="G141" i="25"/>
  <c r="D141" i="25"/>
  <c r="C141" i="25"/>
  <c r="F141" i="25" s="1"/>
  <c r="G140" i="25"/>
  <c r="D140" i="25"/>
  <c r="C140" i="25"/>
  <c r="F140" i="25" s="1"/>
  <c r="G139" i="25"/>
  <c r="D139" i="25"/>
  <c r="C139" i="25"/>
  <c r="F139" i="25" s="1"/>
  <c r="G138" i="25"/>
  <c r="D138" i="25"/>
  <c r="C138" i="25"/>
  <c r="F138" i="25" s="1"/>
  <c r="G137" i="25"/>
  <c r="D137" i="25"/>
  <c r="C137" i="25"/>
  <c r="F137" i="25" s="1"/>
  <c r="G136" i="25"/>
  <c r="D136" i="25"/>
  <c r="C136" i="25"/>
  <c r="F136" i="25" s="1"/>
  <c r="G135" i="25"/>
  <c r="D135" i="25"/>
  <c r="C135" i="25"/>
  <c r="F135" i="25" s="1"/>
  <c r="G134" i="25"/>
  <c r="D134" i="25"/>
  <c r="C134" i="25"/>
  <c r="F134" i="25" s="1"/>
  <c r="G133" i="25"/>
  <c r="D133" i="25"/>
  <c r="C133" i="25"/>
  <c r="F133" i="25" s="1"/>
  <c r="G132" i="25"/>
  <c r="D132" i="25"/>
  <c r="C132" i="25"/>
  <c r="F132" i="25" s="1"/>
  <c r="G131" i="25"/>
  <c r="D131" i="25"/>
  <c r="C131" i="25"/>
  <c r="F131" i="25" s="1"/>
  <c r="G130" i="25"/>
  <c r="D130" i="25"/>
  <c r="C130" i="25"/>
  <c r="F130" i="25" s="1"/>
  <c r="G129" i="25"/>
  <c r="D129" i="25"/>
  <c r="C129" i="25"/>
  <c r="F129" i="25" s="1"/>
  <c r="G128" i="25"/>
  <c r="D128" i="25"/>
  <c r="C128" i="25"/>
  <c r="F128" i="25" s="1"/>
  <c r="G127" i="25"/>
  <c r="D127" i="25"/>
  <c r="C127" i="25"/>
  <c r="F127" i="25" s="1"/>
  <c r="G126" i="25"/>
  <c r="D126" i="25"/>
  <c r="C126" i="25"/>
  <c r="F126" i="25" s="1"/>
  <c r="G125" i="25"/>
  <c r="D125" i="25"/>
  <c r="C125" i="25"/>
  <c r="F125" i="25" s="1"/>
  <c r="G124" i="25"/>
  <c r="D124" i="25"/>
  <c r="C124" i="25"/>
  <c r="F124" i="25" s="1"/>
  <c r="G123" i="25"/>
  <c r="D123" i="25"/>
  <c r="C123" i="25"/>
  <c r="F123" i="25" s="1"/>
  <c r="G122" i="25"/>
  <c r="D122" i="25"/>
  <c r="C122" i="25"/>
  <c r="F122" i="25" s="1"/>
  <c r="G121" i="25"/>
  <c r="D121" i="25"/>
  <c r="C121" i="25"/>
  <c r="F121" i="25" s="1"/>
  <c r="G120" i="25"/>
  <c r="D120" i="25"/>
  <c r="C120" i="25"/>
  <c r="F120" i="25" s="1"/>
  <c r="G119" i="25"/>
  <c r="D119" i="25"/>
  <c r="C119" i="25"/>
  <c r="F119" i="25" s="1"/>
  <c r="G118" i="25"/>
  <c r="D118" i="25"/>
  <c r="C118" i="25"/>
  <c r="F118" i="25" s="1"/>
  <c r="G117" i="25"/>
  <c r="D117" i="25"/>
  <c r="C117" i="25"/>
  <c r="F117" i="25" s="1"/>
  <c r="G116" i="25"/>
  <c r="D116" i="25"/>
  <c r="C116" i="25"/>
  <c r="F116" i="25" s="1"/>
  <c r="G115" i="25"/>
  <c r="D115" i="25"/>
  <c r="C115" i="25"/>
  <c r="F115" i="25" s="1"/>
  <c r="G114" i="25"/>
  <c r="D114" i="25"/>
  <c r="C114" i="25"/>
  <c r="F114" i="25" s="1"/>
  <c r="G113" i="25"/>
  <c r="D113" i="25"/>
  <c r="C113" i="25"/>
  <c r="F113" i="25" s="1"/>
  <c r="G112" i="25"/>
  <c r="D112" i="25"/>
  <c r="C112" i="25"/>
  <c r="F112" i="25" s="1"/>
  <c r="G111" i="25"/>
  <c r="D111" i="25"/>
  <c r="C111" i="25"/>
  <c r="F111" i="25" s="1"/>
  <c r="G110" i="25"/>
  <c r="D110" i="25"/>
  <c r="C110" i="25"/>
  <c r="F110" i="25" s="1"/>
  <c r="G109" i="25"/>
  <c r="D109" i="25"/>
  <c r="C109" i="25"/>
  <c r="F109" i="25" s="1"/>
  <c r="G108" i="25"/>
  <c r="D108" i="25"/>
  <c r="C108" i="25"/>
  <c r="F108" i="25" s="1"/>
  <c r="G107" i="25"/>
  <c r="D107" i="25"/>
  <c r="C107" i="25"/>
  <c r="F107" i="25" s="1"/>
  <c r="G106" i="25"/>
  <c r="D106" i="25"/>
  <c r="C106" i="25"/>
  <c r="F106" i="25" s="1"/>
  <c r="G105" i="25"/>
  <c r="D105" i="25"/>
  <c r="C105" i="25"/>
  <c r="F105" i="25" s="1"/>
  <c r="G104" i="25"/>
  <c r="D104" i="25"/>
  <c r="C104" i="25"/>
  <c r="F104" i="25" s="1"/>
  <c r="G103" i="25"/>
  <c r="D103" i="25"/>
  <c r="C103" i="25"/>
  <c r="F103" i="25" s="1"/>
  <c r="G102" i="25"/>
  <c r="D102" i="25"/>
  <c r="C102" i="25"/>
  <c r="F102" i="25" s="1"/>
  <c r="G101" i="25"/>
  <c r="D101" i="25"/>
  <c r="C101" i="25"/>
  <c r="F101" i="25" s="1"/>
  <c r="G100" i="25"/>
  <c r="D100" i="25"/>
  <c r="C100" i="25"/>
  <c r="F100" i="25" s="1"/>
  <c r="G99" i="25"/>
  <c r="D99" i="25"/>
  <c r="C99" i="25"/>
  <c r="F99" i="25" s="1"/>
  <c r="G98" i="25"/>
  <c r="D98" i="25"/>
  <c r="C98" i="25"/>
  <c r="F98" i="25" s="1"/>
  <c r="G97" i="25"/>
  <c r="D97" i="25"/>
  <c r="C97" i="25"/>
  <c r="F97" i="25" s="1"/>
  <c r="G96" i="25"/>
  <c r="D96" i="25"/>
  <c r="C96" i="25"/>
  <c r="F96" i="25" s="1"/>
  <c r="G95" i="25"/>
  <c r="D95" i="25"/>
  <c r="C95" i="25"/>
  <c r="F95" i="25" s="1"/>
  <c r="G94" i="25"/>
  <c r="D94" i="25"/>
  <c r="C94" i="25"/>
  <c r="F94" i="25" s="1"/>
  <c r="G93" i="25"/>
  <c r="D93" i="25"/>
  <c r="C93" i="25"/>
  <c r="F93" i="25" s="1"/>
  <c r="G92" i="25"/>
  <c r="D92" i="25"/>
  <c r="C92" i="25"/>
  <c r="F92" i="25" s="1"/>
  <c r="G91" i="25"/>
  <c r="D91" i="25"/>
  <c r="C91" i="25"/>
  <c r="F91" i="25" s="1"/>
  <c r="G90" i="25"/>
  <c r="D90" i="25"/>
  <c r="C90" i="25"/>
  <c r="F90" i="25" s="1"/>
  <c r="G89" i="25"/>
  <c r="D89" i="25"/>
  <c r="C89" i="25"/>
  <c r="F89" i="25" s="1"/>
  <c r="G88" i="25"/>
  <c r="D88" i="25"/>
  <c r="C88" i="25"/>
  <c r="F88" i="25" s="1"/>
  <c r="G87" i="25"/>
  <c r="D87" i="25"/>
  <c r="C87" i="25"/>
  <c r="F87" i="25" s="1"/>
  <c r="G86" i="25"/>
  <c r="D86" i="25"/>
  <c r="C86" i="25"/>
  <c r="F86" i="25" s="1"/>
  <c r="G85" i="25"/>
  <c r="D85" i="25"/>
  <c r="C85" i="25"/>
  <c r="F85" i="25" s="1"/>
  <c r="G84" i="25"/>
  <c r="D84" i="25"/>
  <c r="C84" i="25"/>
  <c r="F84" i="25" s="1"/>
  <c r="G83" i="25"/>
  <c r="D83" i="25"/>
  <c r="C83" i="25"/>
  <c r="F83" i="25" s="1"/>
  <c r="G82" i="25"/>
  <c r="D82" i="25"/>
  <c r="C82" i="25"/>
  <c r="F82" i="25" s="1"/>
  <c r="G81" i="25"/>
  <c r="D81" i="25"/>
  <c r="C81" i="25"/>
  <c r="F81" i="25" s="1"/>
  <c r="G80" i="25"/>
  <c r="D80" i="25"/>
  <c r="C80" i="25"/>
  <c r="F80" i="25" s="1"/>
  <c r="G79" i="25"/>
  <c r="D79" i="25"/>
  <c r="C79" i="25"/>
  <c r="F79" i="25" s="1"/>
  <c r="G78" i="25"/>
  <c r="D78" i="25"/>
  <c r="C78" i="25"/>
  <c r="F78" i="25" s="1"/>
  <c r="G77" i="25"/>
  <c r="D77" i="25"/>
  <c r="C77" i="25"/>
  <c r="F77" i="25" s="1"/>
  <c r="G76" i="25"/>
  <c r="D76" i="25"/>
  <c r="C76" i="25"/>
  <c r="F76" i="25" s="1"/>
  <c r="G75" i="25"/>
  <c r="D75" i="25"/>
  <c r="C75" i="25"/>
  <c r="F75" i="25" s="1"/>
  <c r="G74" i="25"/>
  <c r="D74" i="25"/>
  <c r="C74" i="25"/>
  <c r="F74" i="25" s="1"/>
  <c r="G73" i="25"/>
  <c r="D73" i="25"/>
  <c r="C73" i="25"/>
  <c r="F73" i="25" s="1"/>
  <c r="G72" i="25"/>
  <c r="D72" i="25"/>
  <c r="C72" i="25"/>
  <c r="F72" i="25" s="1"/>
  <c r="G71" i="25"/>
  <c r="D71" i="25"/>
  <c r="C71" i="25"/>
  <c r="F71" i="25" s="1"/>
  <c r="G70" i="25"/>
  <c r="D70" i="25"/>
  <c r="C70" i="25"/>
  <c r="F70" i="25" s="1"/>
  <c r="G69" i="25"/>
  <c r="D69" i="25"/>
  <c r="C69" i="25"/>
  <c r="F69" i="25" s="1"/>
  <c r="G68" i="25"/>
  <c r="D68" i="25"/>
  <c r="C68" i="25"/>
  <c r="F68" i="25" s="1"/>
  <c r="G67" i="25"/>
  <c r="D67" i="25"/>
  <c r="C67" i="25"/>
  <c r="F67" i="25" s="1"/>
  <c r="G66" i="25"/>
  <c r="D66" i="25"/>
  <c r="C66" i="25"/>
  <c r="F66" i="25" s="1"/>
  <c r="G65" i="25"/>
  <c r="D65" i="25"/>
  <c r="C65" i="25"/>
  <c r="F65" i="25" s="1"/>
  <c r="G64" i="25"/>
  <c r="D64" i="25"/>
  <c r="C64" i="25"/>
  <c r="F64" i="25" s="1"/>
  <c r="G63" i="25"/>
  <c r="D63" i="25"/>
  <c r="C63" i="25"/>
  <c r="F63" i="25" s="1"/>
  <c r="G62" i="25"/>
  <c r="D62" i="25"/>
  <c r="C62" i="25"/>
  <c r="F62" i="25" s="1"/>
  <c r="G61" i="25"/>
  <c r="D61" i="25"/>
  <c r="C61" i="25"/>
  <c r="F61" i="25" s="1"/>
  <c r="G60" i="25"/>
  <c r="D60" i="25"/>
  <c r="C60" i="25"/>
  <c r="F60" i="25" s="1"/>
  <c r="G59" i="25"/>
  <c r="D59" i="25"/>
  <c r="C59" i="25"/>
  <c r="F59" i="25" s="1"/>
  <c r="G58" i="25"/>
  <c r="D58" i="25"/>
  <c r="C58" i="25"/>
  <c r="F58" i="25" s="1"/>
  <c r="G57" i="25"/>
  <c r="D57" i="25"/>
  <c r="C57" i="25"/>
  <c r="F57" i="25" s="1"/>
  <c r="G56" i="25"/>
  <c r="D56" i="25"/>
  <c r="C56" i="25"/>
  <c r="F56" i="25" s="1"/>
  <c r="G55" i="25"/>
  <c r="D55" i="25"/>
  <c r="C55" i="25"/>
  <c r="F55" i="25" s="1"/>
  <c r="G54" i="25"/>
  <c r="D54" i="25"/>
  <c r="C54" i="25"/>
  <c r="F54" i="25" s="1"/>
  <c r="G53" i="25"/>
  <c r="D53" i="25"/>
  <c r="C53" i="25"/>
  <c r="F53" i="25" s="1"/>
  <c r="G52" i="25"/>
  <c r="D52" i="25"/>
  <c r="C52" i="25"/>
  <c r="F52" i="25" s="1"/>
  <c r="G51" i="25"/>
  <c r="D51" i="25"/>
  <c r="C51" i="25"/>
  <c r="F51" i="25" s="1"/>
  <c r="G50" i="25"/>
  <c r="D50" i="25"/>
  <c r="C50" i="25"/>
  <c r="F50" i="25" s="1"/>
  <c r="G49" i="25"/>
  <c r="D49" i="25"/>
  <c r="C49" i="25"/>
  <c r="F49" i="25" s="1"/>
  <c r="G48" i="25"/>
  <c r="D48" i="25"/>
  <c r="C48" i="25"/>
  <c r="F48" i="25" s="1"/>
  <c r="G47" i="25"/>
  <c r="D47" i="25"/>
  <c r="C47" i="25"/>
  <c r="F47" i="25" s="1"/>
  <c r="G46" i="25"/>
  <c r="D46" i="25"/>
  <c r="C46" i="25"/>
  <c r="F46" i="25" s="1"/>
  <c r="G45" i="25"/>
  <c r="D45" i="25"/>
  <c r="C45" i="25"/>
  <c r="F45" i="25" s="1"/>
  <c r="G44" i="25"/>
  <c r="D44" i="25"/>
  <c r="C44" i="25"/>
  <c r="F44" i="25" s="1"/>
  <c r="G43" i="25"/>
  <c r="D43" i="25"/>
  <c r="C43" i="25"/>
  <c r="F43" i="25" s="1"/>
  <c r="G42" i="25"/>
  <c r="D42" i="25"/>
  <c r="C42" i="25"/>
  <c r="F42" i="25" s="1"/>
  <c r="G41" i="25"/>
  <c r="D41" i="25"/>
  <c r="C41" i="25"/>
  <c r="F41" i="25" s="1"/>
  <c r="G40" i="25"/>
  <c r="D40" i="25"/>
  <c r="C40" i="25"/>
  <c r="F40" i="25" s="1"/>
  <c r="G39" i="25"/>
  <c r="D39" i="25"/>
  <c r="C39" i="25"/>
  <c r="F39" i="25" s="1"/>
  <c r="G38" i="25"/>
  <c r="D38" i="25"/>
  <c r="C38" i="25"/>
  <c r="F38" i="25" s="1"/>
  <c r="G37" i="25"/>
  <c r="D37" i="25"/>
  <c r="C37" i="25"/>
  <c r="F37" i="25" s="1"/>
  <c r="G36" i="25"/>
  <c r="D36" i="25"/>
  <c r="C36" i="25"/>
  <c r="F36" i="25" s="1"/>
  <c r="G35" i="25"/>
  <c r="D35" i="25"/>
  <c r="C35" i="25"/>
  <c r="F35" i="25" s="1"/>
  <c r="G34" i="25"/>
  <c r="D34" i="25"/>
  <c r="C34" i="25"/>
  <c r="F34" i="25" s="1"/>
  <c r="G33" i="25"/>
  <c r="D33" i="25"/>
  <c r="C33" i="25"/>
  <c r="F33" i="25" s="1"/>
  <c r="G32" i="25"/>
  <c r="D32" i="25"/>
  <c r="C32" i="25"/>
  <c r="F32" i="25" s="1"/>
  <c r="G31" i="25"/>
  <c r="D31" i="25"/>
  <c r="C31" i="25"/>
  <c r="F31" i="25" s="1"/>
  <c r="G30" i="25"/>
  <c r="D30" i="25"/>
  <c r="C30" i="25"/>
  <c r="F30" i="25" s="1"/>
  <c r="G29" i="25"/>
  <c r="D29" i="25"/>
  <c r="C29" i="25"/>
  <c r="F29" i="25" s="1"/>
  <c r="G28" i="25"/>
  <c r="D28" i="25"/>
  <c r="C28" i="25"/>
  <c r="F28" i="25" s="1"/>
  <c r="G27" i="25"/>
  <c r="D27" i="25"/>
  <c r="C27" i="25"/>
  <c r="F27" i="25" s="1"/>
  <c r="G26" i="25"/>
  <c r="D26" i="25"/>
  <c r="C26" i="25"/>
  <c r="F26" i="25" s="1"/>
  <c r="G25" i="25"/>
  <c r="D25" i="25"/>
  <c r="C25" i="25"/>
  <c r="F25" i="25" s="1"/>
  <c r="G24" i="25"/>
  <c r="D24" i="25"/>
  <c r="C24" i="25"/>
  <c r="F24" i="25" s="1"/>
  <c r="G23" i="25"/>
  <c r="D23" i="25"/>
  <c r="C23" i="25"/>
  <c r="F23" i="25" s="1"/>
  <c r="G22" i="25"/>
  <c r="D22" i="25"/>
  <c r="C22" i="25"/>
  <c r="F22" i="25" s="1"/>
  <c r="G21" i="25"/>
  <c r="D21" i="25"/>
  <c r="C21" i="25"/>
  <c r="F21" i="25" s="1"/>
  <c r="G20" i="25"/>
  <c r="D20" i="25"/>
  <c r="C20" i="25"/>
  <c r="F20" i="25" s="1"/>
  <c r="G19" i="25"/>
  <c r="D19" i="25"/>
  <c r="C19" i="25"/>
  <c r="F19" i="25" s="1"/>
  <c r="G18" i="25"/>
  <c r="D18" i="25"/>
  <c r="C18" i="25"/>
  <c r="F18" i="25" s="1"/>
  <c r="G17" i="25"/>
  <c r="D17" i="25"/>
  <c r="C17" i="25"/>
  <c r="F17" i="25" s="1"/>
  <c r="G16" i="25"/>
  <c r="D16" i="25"/>
  <c r="C16" i="25"/>
  <c r="F16" i="25" s="1"/>
  <c r="G15" i="25"/>
  <c r="D15" i="25"/>
  <c r="C15" i="25"/>
  <c r="F15" i="25" s="1"/>
  <c r="G14" i="25"/>
  <c r="D14" i="25"/>
  <c r="C14" i="25"/>
  <c r="F14" i="25" s="1"/>
  <c r="G13" i="25"/>
  <c r="D13" i="25"/>
  <c r="C13" i="25"/>
  <c r="F13" i="25" s="1"/>
  <c r="G12" i="25"/>
  <c r="D12" i="25"/>
  <c r="C12" i="25"/>
  <c r="F12" i="25" s="1"/>
  <c r="G11" i="25"/>
  <c r="D11" i="25"/>
  <c r="C11" i="25"/>
  <c r="F11" i="25" s="1"/>
  <c r="G10" i="25"/>
  <c r="D10" i="25"/>
  <c r="C10" i="25"/>
  <c r="F10" i="25" s="1"/>
  <c r="G9" i="25"/>
  <c r="D9" i="25"/>
  <c r="C9" i="25"/>
  <c r="F9" i="25" s="1"/>
  <c r="G8" i="25"/>
  <c r="D8" i="25"/>
  <c r="C8" i="25"/>
  <c r="F8" i="25" s="1"/>
  <c r="G7" i="25"/>
  <c r="D7" i="25"/>
  <c r="C7" i="25"/>
  <c r="F7" i="25" s="1"/>
  <c r="G6" i="25"/>
  <c r="D6" i="25"/>
  <c r="C6" i="25"/>
  <c r="F6" i="25" s="1"/>
  <c r="G5" i="25"/>
  <c r="G4" i="25"/>
  <c r="D203" i="10"/>
  <c r="C203" i="10"/>
  <c r="F203" i="10" s="1"/>
  <c r="D202" i="10"/>
  <c r="C202" i="10"/>
  <c r="F202" i="10" s="1"/>
  <c r="G201" i="10"/>
  <c r="D201" i="10"/>
  <c r="C201" i="10"/>
  <c r="F201" i="10" s="1"/>
  <c r="G200" i="10"/>
  <c r="D200" i="10"/>
  <c r="C200" i="10"/>
  <c r="F200" i="10" s="1"/>
  <c r="G199" i="10"/>
  <c r="D199" i="10"/>
  <c r="C199" i="10"/>
  <c r="F199" i="10" s="1"/>
  <c r="G198" i="10"/>
  <c r="D198" i="10"/>
  <c r="C198" i="10"/>
  <c r="F198" i="10" s="1"/>
  <c r="G197" i="10"/>
  <c r="D197" i="10"/>
  <c r="C197" i="10"/>
  <c r="F197" i="10" s="1"/>
  <c r="G196" i="10"/>
  <c r="D196" i="10"/>
  <c r="C196" i="10"/>
  <c r="F196" i="10" s="1"/>
  <c r="G195" i="10"/>
  <c r="D195" i="10"/>
  <c r="C195" i="10"/>
  <c r="F195" i="10" s="1"/>
  <c r="G194" i="10"/>
  <c r="D194" i="10"/>
  <c r="C194" i="10"/>
  <c r="F194" i="10" s="1"/>
  <c r="G193" i="10"/>
  <c r="D193" i="10"/>
  <c r="C193" i="10"/>
  <c r="F193" i="10" s="1"/>
  <c r="G192" i="10"/>
  <c r="D192" i="10"/>
  <c r="C192" i="10"/>
  <c r="F192" i="10" s="1"/>
  <c r="G191" i="10"/>
  <c r="D191" i="10"/>
  <c r="C191" i="10"/>
  <c r="F191" i="10" s="1"/>
  <c r="G190" i="10"/>
  <c r="D190" i="10"/>
  <c r="C190" i="10"/>
  <c r="F190" i="10" s="1"/>
  <c r="G189" i="10"/>
  <c r="D189" i="10"/>
  <c r="C189" i="10"/>
  <c r="F189" i="10" s="1"/>
  <c r="G188" i="10"/>
  <c r="D188" i="10"/>
  <c r="C188" i="10"/>
  <c r="F188" i="10" s="1"/>
  <c r="G187" i="10"/>
  <c r="D187" i="10"/>
  <c r="C187" i="10"/>
  <c r="F187" i="10" s="1"/>
  <c r="G186" i="10"/>
  <c r="D186" i="10"/>
  <c r="C186" i="10"/>
  <c r="F186" i="10" s="1"/>
  <c r="G185" i="10"/>
  <c r="D185" i="10"/>
  <c r="C185" i="10"/>
  <c r="F185" i="10" s="1"/>
  <c r="G184" i="10"/>
  <c r="D184" i="10"/>
  <c r="C184" i="10"/>
  <c r="F184" i="10" s="1"/>
  <c r="G183" i="10"/>
  <c r="D183" i="10"/>
  <c r="C183" i="10"/>
  <c r="F183" i="10" s="1"/>
  <c r="G182" i="10"/>
  <c r="D182" i="10"/>
  <c r="C182" i="10"/>
  <c r="F182" i="10" s="1"/>
  <c r="G181" i="10"/>
  <c r="D181" i="10"/>
  <c r="C181" i="10"/>
  <c r="F181" i="10" s="1"/>
  <c r="G180" i="10"/>
  <c r="D180" i="10"/>
  <c r="C180" i="10"/>
  <c r="F180" i="10" s="1"/>
  <c r="G179" i="10"/>
  <c r="D179" i="10"/>
  <c r="C179" i="10"/>
  <c r="F179" i="10" s="1"/>
  <c r="G178" i="10"/>
  <c r="D178" i="10"/>
  <c r="C178" i="10"/>
  <c r="F178" i="10" s="1"/>
  <c r="G177" i="10"/>
  <c r="D177" i="10"/>
  <c r="C177" i="10"/>
  <c r="F177" i="10" s="1"/>
  <c r="G176" i="10"/>
  <c r="D176" i="10"/>
  <c r="C176" i="10"/>
  <c r="F176" i="10" s="1"/>
  <c r="G175" i="10"/>
  <c r="D175" i="10"/>
  <c r="C175" i="10"/>
  <c r="F175" i="10" s="1"/>
  <c r="G174" i="10"/>
  <c r="D174" i="10"/>
  <c r="C174" i="10"/>
  <c r="F174" i="10" s="1"/>
  <c r="G173" i="10"/>
  <c r="D173" i="10"/>
  <c r="C173" i="10"/>
  <c r="F173" i="10" s="1"/>
  <c r="G172" i="10"/>
  <c r="D172" i="10"/>
  <c r="C172" i="10"/>
  <c r="F172" i="10" s="1"/>
  <c r="G171" i="10"/>
  <c r="D171" i="10"/>
  <c r="C171" i="10"/>
  <c r="F171" i="10" s="1"/>
  <c r="G170" i="10"/>
  <c r="D170" i="10"/>
  <c r="C170" i="10"/>
  <c r="F170" i="10" s="1"/>
  <c r="G169" i="10"/>
  <c r="D169" i="10"/>
  <c r="C169" i="10"/>
  <c r="F169" i="10" s="1"/>
  <c r="G168" i="10"/>
  <c r="D168" i="10"/>
  <c r="C168" i="10"/>
  <c r="F168" i="10" s="1"/>
  <c r="G167" i="10"/>
  <c r="D167" i="10"/>
  <c r="C167" i="10"/>
  <c r="F167" i="10" s="1"/>
  <c r="G166" i="10"/>
  <c r="D166" i="10"/>
  <c r="C166" i="10"/>
  <c r="F166" i="10" s="1"/>
  <c r="G165" i="10"/>
  <c r="D165" i="10"/>
  <c r="C165" i="10"/>
  <c r="F165" i="10" s="1"/>
  <c r="G164" i="10"/>
  <c r="D164" i="10"/>
  <c r="C164" i="10"/>
  <c r="F164" i="10" s="1"/>
  <c r="G163" i="10"/>
  <c r="D163" i="10"/>
  <c r="C163" i="10"/>
  <c r="F163" i="10" s="1"/>
  <c r="G162" i="10"/>
  <c r="D162" i="10"/>
  <c r="C162" i="10"/>
  <c r="F162" i="10" s="1"/>
  <c r="G161" i="10"/>
  <c r="D161" i="10"/>
  <c r="C161" i="10"/>
  <c r="F161" i="10" s="1"/>
  <c r="G160" i="10"/>
  <c r="D160" i="10"/>
  <c r="C160" i="10"/>
  <c r="F160" i="10" s="1"/>
  <c r="G159" i="10"/>
  <c r="D159" i="10"/>
  <c r="C159" i="10"/>
  <c r="F159" i="10" s="1"/>
  <c r="G158" i="10"/>
  <c r="D158" i="10"/>
  <c r="C158" i="10"/>
  <c r="F158" i="10" s="1"/>
  <c r="G157" i="10"/>
  <c r="D157" i="10"/>
  <c r="C157" i="10"/>
  <c r="F157" i="10" s="1"/>
  <c r="G156" i="10"/>
  <c r="D156" i="10"/>
  <c r="C156" i="10"/>
  <c r="F156" i="10" s="1"/>
  <c r="G155" i="10"/>
  <c r="D155" i="10"/>
  <c r="C155" i="10"/>
  <c r="F155" i="10" s="1"/>
  <c r="G154" i="10"/>
  <c r="D154" i="10"/>
  <c r="C154" i="10"/>
  <c r="F154" i="10" s="1"/>
  <c r="G153" i="10"/>
  <c r="D153" i="10"/>
  <c r="C153" i="10"/>
  <c r="F153" i="10" s="1"/>
  <c r="G152" i="10"/>
  <c r="G151" i="10"/>
  <c r="G150" i="10"/>
  <c r="G149" i="10"/>
  <c r="G148" i="10"/>
  <c r="G147" i="10"/>
  <c r="G146" i="10"/>
  <c r="G145" i="10"/>
  <c r="G144" i="10"/>
  <c r="G143" i="10"/>
  <c r="G142" i="10"/>
  <c r="G141" i="10"/>
  <c r="G140" i="10"/>
  <c r="G139" i="10"/>
  <c r="G138" i="10"/>
  <c r="G137" i="10"/>
  <c r="G136" i="10"/>
  <c r="G135" i="10"/>
  <c r="G134" i="10"/>
  <c r="G133" i="10"/>
  <c r="G132" i="10"/>
  <c r="G131" i="10"/>
  <c r="G130" i="10"/>
  <c r="G129" i="10"/>
  <c r="G128" i="10"/>
  <c r="G127" i="10"/>
  <c r="G126" i="10"/>
  <c r="G125" i="10"/>
  <c r="G124" i="10"/>
  <c r="G123" i="10"/>
  <c r="G122" i="10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P22" i="3"/>
  <c r="G49" i="10"/>
  <c r="G48" i="10"/>
  <c r="G47" i="10"/>
  <c r="G46" i="10"/>
  <c r="G45" i="10"/>
  <c r="P16" i="3"/>
  <c r="G44" i="10"/>
  <c r="P24" i="3"/>
  <c r="G43" i="10"/>
  <c r="G42" i="10"/>
  <c r="G41" i="10"/>
  <c r="G40" i="10"/>
  <c r="G39" i="10"/>
  <c r="P35" i="3"/>
  <c r="G38" i="10"/>
  <c r="P30" i="3"/>
  <c r="G37" i="10"/>
  <c r="G36" i="10"/>
  <c r="G35" i="10"/>
  <c r="P49" i="3"/>
  <c r="G34" i="10"/>
  <c r="G33" i="10"/>
  <c r="G32" i="10"/>
  <c r="G31" i="10"/>
  <c r="G30" i="10"/>
  <c r="G29" i="10"/>
  <c r="G28" i="10"/>
  <c r="G27" i="10"/>
  <c r="G26" i="10"/>
  <c r="G25" i="10"/>
  <c r="P187" i="3"/>
  <c r="G24" i="10"/>
  <c r="P194" i="3"/>
  <c r="G23" i="10"/>
  <c r="G22" i="10"/>
  <c r="P184" i="3"/>
  <c r="G21" i="10"/>
  <c r="G20" i="10"/>
  <c r="G19" i="10"/>
  <c r="G18" i="10"/>
  <c r="G17" i="10"/>
  <c r="G16" i="10"/>
  <c r="G15" i="10"/>
  <c r="G14" i="10"/>
  <c r="G13" i="10"/>
  <c r="G12" i="10"/>
  <c r="P162" i="3"/>
  <c r="G11" i="10"/>
  <c r="G10" i="10"/>
  <c r="G9" i="10"/>
  <c r="G8" i="10"/>
  <c r="P161" i="3"/>
  <c r="G7" i="10"/>
  <c r="G6" i="10"/>
  <c r="P163" i="3"/>
  <c r="G5" i="10"/>
  <c r="G4" i="10"/>
  <c r="D203" i="11"/>
  <c r="C203" i="11"/>
  <c r="F203" i="11" s="1"/>
  <c r="D202" i="11"/>
  <c r="C202" i="11"/>
  <c r="F202" i="11" s="1"/>
  <c r="G201" i="11"/>
  <c r="D201" i="11"/>
  <c r="C201" i="11"/>
  <c r="F201" i="11" s="1"/>
  <c r="G200" i="11"/>
  <c r="D200" i="11"/>
  <c r="C200" i="11"/>
  <c r="F200" i="11" s="1"/>
  <c r="G199" i="11"/>
  <c r="D199" i="11"/>
  <c r="C199" i="11"/>
  <c r="F199" i="11" s="1"/>
  <c r="G198" i="11"/>
  <c r="D198" i="11"/>
  <c r="C198" i="11"/>
  <c r="F198" i="11" s="1"/>
  <c r="G197" i="11"/>
  <c r="D197" i="11"/>
  <c r="C197" i="11"/>
  <c r="F197" i="11" s="1"/>
  <c r="G196" i="11"/>
  <c r="D196" i="11"/>
  <c r="C196" i="11"/>
  <c r="F196" i="11" s="1"/>
  <c r="G195" i="11"/>
  <c r="D195" i="11"/>
  <c r="C195" i="11"/>
  <c r="F195" i="11" s="1"/>
  <c r="G194" i="11"/>
  <c r="D194" i="11"/>
  <c r="C194" i="11"/>
  <c r="F194" i="11" s="1"/>
  <c r="G193" i="11"/>
  <c r="D193" i="11"/>
  <c r="C193" i="11"/>
  <c r="F193" i="11" s="1"/>
  <c r="G192" i="11"/>
  <c r="D192" i="11"/>
  <c r="C192" i="11"/>
  <c r="F192" i="11" s="1"/>
  <c r="G191" i="11"/>
  <c r="D191" i="11"/>
  <c r="C191" i="11"/>
  <c r="F191" i="11" s="1"/>
  <c r="G190" i="11"/>
  <c r="D190" i="11"/>
  <c r="C190" i="11"/>
  <c r="F190" i="11" s="1"/>
  <c r="G189" i="11"/>
  <c r="D189" i="11"/>
  <c r="C189" i="11"/>
  <c r="F189" i="11" s="1"/>
  <c r="G188" i="11"/>
  <c r="D188" i="11"/>
  <c r="C188" i="11"/>
  <c r="F188" i="11" s="1"/>
  <c r="G187" i="11"/>
  <c r="D187" i="11"/>
  <c r="C187" i="11"/>
  <c r="F187" i="11" s="1"/>
  <c r="G186" i="11"/>
  <c r="D186" i="11"/>
  <c r="C186" i="11"/>
  <c r="F186" i="11" s="1"/>
  <c r="G185" i="11"/>
  <c r="D185" i="11"/>
  <c r="C185" i="11"/>
  <c r="F185" i="11" s="1"/>
  <c r="G184" i="11"/>
  <c r="D184" i="11"/>
  <c r="C184" i="11"/>
  <c r="F184" i="11" s="1"/>
  <c r="G183" i="11"/>
  <c r="D183" i="11"/>
  <c r="C183" i="11"/>
  <c r="F183" i="11" s="1"/>
  <c r="G182" i="11"/>
  <c r="D182" i="11"/>
  <c r="C182" i="11"/>
  <c r="F182" i="11" s="1"/>
  <c r="G181" i="11"/>
  <c r="D181" i="11"/>
  <c r="C181" i="11"/>
  <c r="F181" i="11" s="1"/>
  <c r="G180" i="11"/>
  <c r="D180" i="11"/>
  <c r="C180" i="11"/>
  <c r="F180" i="11" s="1"/>
  <c r="G179" i="11"/>
  <c r="D179" i="11"/>
  <c r="C179" i="11"/>
  <c r="F179" i="11" s="1"/>
  <c r="G178" i="11"/>
  <c r="D178" i="11"/>
  <c r="C178" i="11"/>
  <c r="F178" i="11" s="1"/>
  <c r="G177" i="11"/>
  <c r="D177" i="11"/>
  <c r="C177" i="11"/>
  <c r="F177" i="11" s="1"/>
  <c r="G176" i="11"/>
  <c r="D176" i="11"/>
  <c r="C176" i="11"/>
  <c r="F176" i="11" s="1"/>
  <c r="G175" i="11"/>
  <c r="D175" i="11"/>
  <c r="C175" i="11"/>
  <c r="F175" i="11" s="1"/>
  <c r="G174" i="11"/>
  <c r="D174" i="11"/>
  <c r="C174" i="11"/>
  <c r="F174" i="11" s="1"/>
  <c r="G173" i="11"/>
  <c r="D173" i="11"/>
  <c r="C173" i="11"/>
  <c r="F173" i="11" s="1"/>
  <c r="G172" i="11"/>
  <c r="D172" i="11"/>
  <c r="C172" i="11"/>
  <c r="F172" i="11" s="1"/>
  <c r="G171" i="11"/>
  <c r="D171" i="11"/>
  <c r="C171" i="11"/>
  <c r="F171" i="11" s="1"/>
  <c r="G170" i="11"/>
  <c r="D170" i="11"/>
  <c r="C170" i="11"/>
  <c r="F170" i="11" s="1"/>
  <c r="G169" i="11"/>
  <c r="D169" i="11"/>
  <c r="C169" i="11"/>
  <c r="F169" i="11" s="1"/>
  <c r="G168" i="11"/>
  <c r="D168" i="11"/>
  <c r="C168" i="11"/>
  <c r="F168" i="11" s="1"/>
  <c r="G167" i="11"/>
  <c r="D167" i="11"/>
  <c r="C167" i="11"/>
  <c r="F167" i="11" s="1"/>
  <c r="G166" i="11"/>
  <c r="D166" i="11"/>
  <c r="C166" i="11"/>
  <c r="F166" i="11" s="1"/>
  <c r="G165" i="11"/>
  <c r="D165" i="11"/>
  <c r="C165" i="11"/>
  <c r="F165" i="11" s="1"/>
  <c r="G164" i="11"/>
  <c r="D164" i="11"/>
  <c r="C164" i="11"/>
  <c r="F164" i="11" s="1"/>
  <c r="G163" i="11"/>
  <c r="D163" i="11"/>
  <c r="C163" i="11"/>
  <c r="F163" i="11" s="1"/>
  <c r="G162" i="11"/>
  <c r="D162" i="11"/>
  <c r="C162" i="11"/>
  <c r="F162" i="11" s="1"/>
  <c r="G161" i="11"/>
  <c r="D161" i="11"/>
  <c r="C161" i="11"/>
  <c r="F161" i="11" s="1"/>
  <c r="G160" i="11"/>
  <c r="D160" i="11"/>
  <c r="C160" i="11"/>
  <c r="F160" i="11" s="1"/>
  <c r="G159" i="11"/>
  <c r="D159" i="11"/>
  <c r="C159" i="11"/>
  <c r="F159" i="11" s="1"/>
  <c r="G158" i="11"/>
  <c r="D158" i="11"/>
  <c r="C158" i="11"/>
  <c r="F158" i="11" s="1"/>
  <c r="G157" i="11"/>
  <c r="D157" i="11"/>
  <c r="C157" i="11"/>
  <c r="F157" i="11" s="1"/>
  <c r="G156" i="11"/>
  <c r="D156" i="11"/>
  <c r="C156" i="11"/>
  <c r="F156" i="11" s="1"/>
  <c r="G155" i="11"/>
  <c r="D155" i="11"/>
  <c r="C155" i="11"/>
  <c r="F155" i="11" s="1"/>
  <c r="G154" i="11"/>
  <c r="D154" i="11"/>
  <c r="C154" i="11"/>
  <c r="F154" i="11" s="1"/>
  <c r="G153" i="11"/>
  <c r="D153" i="11"/>
  <c r="C153" i="11"/>
  <c r="F153" i="11" s="1"/>
  <c r="G152" i="11"/>
  <c r="G151" i="11"/>
  <c r="G150" i="11"/>
  <c r="G149" i="11"/>
  <c r="G148" i="11"/>
  <c r="G147" i="11"/>
  <c r="G146" i="11"/>
  <c r="G145" i="11"/>
  <c r="G144" i="11"/>
  <c r="G143" i="11"/>
  <c r="G142" i="11"/>
  <c r="G141" i="11"/>
  <c r="G140" i="11"/>
  <c r="G139" i="11"/>
  <c r="G138" i="11"/>
  <c r="G137" i="11"/>
  <c r="G136" i="11"/>
  <c r="G135" i="11"/>
  <c r="G134" i="11"/>
  <c r="G133" i="11"/>
  <c r="G132" i="11"/>
  <c r="G131" i="11"/>
  <c r="G130" i="11"/>
  <c r="G129" i="11"/>
  <c r="G128" i="11"/>
  <c r="G127" i="11"/>
  <c r="G126" i="11"/>
  <c r="G125" i="11"/>
  <c r="G124" i="11"/>
  <c r="G123" i="11"/>
  <c r="G122" i="11"/>
  <c r="G121" i="11"/>
  <c r="G120" i="11"/>
  <c r="G119" i="11"/>
  <c r="G118" i="11"/>
  <c r="G117" i="11"/>
  <c r="G116" i="11"/>
  <c r="G115" i="11"/>
  <c r="G114" i="11"/>
  <c r="G113" i="11"/>
  <c r="G112" i="11"/>
  <c r="G111" i="11"/>
  <c r="G110" i="11"/>
  <c r="G109" i="11"/>
  <c r="G108" i="11"/>
  <c r="G107" i="11"/>
  <c r="G106" i="11"/>
  <c r="G105" i="11"/>
  <c r="G104" i="11"/>
  <c r="G103" i="11"/>
  <c r="G102" i="11"/>
  <c r="G101" i="11"/>
  <c r="G100" i="11"/>
  <c r="G99" i="11"/>
  <c r="G98" i="11"/>
  <c r="G97" i="11"/>
  <c r="G96" i="11"/>
  <c r="G95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O21" i="3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O6" i="3"/>
  <c r="G42" i="11"/>
  <c r="G41" i="11"/>
  <c r="O32" i="3"/>
  <c r="G40" i="11"/>
  <c r="G39" i="11"/>
  <c r="G38" i="11"/>
  <c r="G37" i="11"/>
  <c r="G36" i="11"/>
  <c r="G35" i="11"/>
  <c r="G34" i="11"/>
  <c r="G33" i="11"/>
  <c r="O3" i="3"/>
  <c r="G32" i="11"/>
  <c r="G31" i="11"/>
  <c r="G30" i="11"/>
  <c r="G29" i="11"/>
  <c r="G28" i="11"/>
  <c r="G27" i="11"/>
  <c r="G26" i="11"/>
  <c r="G25" i="11"/>
  <c r="G24" i="11"/>
  <c r="G23" i="11"/>
  <c r="G22" i="11"/>
  <c r="G21" i="11"/>
  <c r="O176" i="3"/>
  <c r="G20" i="11"/>
  <c r="G19" i="11"/>
  <c r="G18" i="11"/>
  <c r="G17" i="11"/>
  <c r="O194" i="3"/>
  <c r="G16" i="11"/>
  <c r="G15" i="11"/>
  <c r="G14" i="11"/>
  <c r="O175" i="3"/>
  <c r="G13" i="11"/>
  <c r="G12" i="11"/>
  <c r="O166" i="3"/>
  <c r="G11" i="11"/>
  <c r="O159" i="3"/>
  <c r="G10" i="11"/>
  <c r="O162" i="3"/>
  <c r="G9" i="11"/>
  <c r="O179" i="3"/>
  <c r="G8" i="11"/>
  <c r="O169" i="3"/>
  <c r="G7" i="11"/>
  <c r="O160" i="3"/>
  <c r="G6" i="11"/>
  <c r="O163" i="3"/>
  <c r="G5" i="11"/>
  <c r="G4" i="11"/>
  <c r="D201" i="12"/>
  <c r="C201" i="12"/>
  <c r="F201" i="12" s="1"/>
  <c r="D200" i="12"/>
  <c r="C200" i="12"/>
  <c r="F200" i="12" s="1"/>
  <c r="G199" i="12"/>
  <c r="D199" i="12"/>
  <c r="C199" i="12"/>
  <c r="F199" i="12" s="1"/>
  <c r="G198" i="12"/>
  <c r="D198" i="12"/>
  <c r="C198" i="12"/>
  <c r="F198" i="12" s="1"/>
  <c r="G197" i="12"/>
  <c r="D197" i="12"/>
  <c r="C197" i="12"/>
  <c r="F197" i="12" s="1"/>
  <c r="G196" i="12"/>
  <c r="D196" i="12"/>
  <c r="C196" i="12"/>
  <c r="F196" i="12" s="1"/>
  <c r="G195" i="12"/>
  <c r="D195" i="12"/>
  <c r="C195" i="12"/>
  <c r="F195" i="12" s="1"/>
  <c r="G194" i="12"/>
  <c r="D194" i="12"/>
  <c r="C194" i="12"/>
  <c r="F194" i="12" s="1"/>
  <c r="G193" i="12"/>
  <c r="D193" i="12"/>
  <c r="C193" i="12"/>
  <c r="F193" i="12" s="1"/>
  <c r="G192" i="12"/>
  <c r="D192" i="12"/>
  <c r="C192" i="12"/>
  <c r="F192" i="12" s="1"/>
  <c r="G191" i="12"/>
  <c r="D191" i="12"/>
  <c r="C191" i="12"/>
  <c r="F191" i="12" s="1"/>
  <c r="G190" i="12"/>
  <c r="D190" i="12"/>
  <c r="C190" i="12"/>
  <c r="F190" i="12" s="1"/>
  <c r="G189" i="12"/>
  <c r="D189" i="12"/>
  <c r="C189" i="12"/>
  <c r="F189" i="12" s="1"/>
  <c r="G188" i="12"/>
  <c r="D188" i="12"/>
  <c r="C188" i="12"/>
  <c r="F188" i="12" s="1"/>
  <c r="G187" i="12"/>
  <c r="D187" i="12"/>
  <c r="C187" i="12"/>
  <c r="F187" i="12" s="1"/>
  <c r="G186" i="12"/>
  <c r="D186" i="12"/>
  <c r="C186" i="12"/>
  <c r="F186" i="12" s="1"/>
  <c r="G185" i="12"/>
  <c r="D185" i="12"/>
  <c r="C185" i="12"/>
  <c r="F185" i="12" s="1"/>
  <c r="G184" i="12"/>
  <c r="D184" i="12"/>
  <c r="C184" i="12"/>
  <c r="F184" i="12" s="1"/>
  <c r="G183" i="12"/>
  <c r="D183" i="12"/>
  <c r="C183" i="12"/>
  <c r="F183" i="12" s="1"/>
  <c r="G182" i="12"/>
  <c r="D182" i="12"/>
  <c r="C182" i="12"/>
  <c r="F182" i="12" s="1"/>
  <c r="G181" i="12"/>
  <c r="D181" i="12"/>
  <c r="C181" i="12"/>
  <c r="F181" i="12" s="1"/>
  <c r="G180" i="12"/>
  <c r="D180" i="12"/>
  <c r="C180" i="12"/>
  <c r="F180" i="12" s="1"/>
  <c r="G179" i="12"/>
  <c r="D179" i="12"/>
  <c r="C179" i="12"/>
  <c r="F179" i="12" s="1"/>
  <c r="G178" i="12"/>
  <c r="D178" i="12"/>
  <c r="C178" i="12"/>
  <c r="F178" i="12" s="1"/>
  <c r="G177" i="12"/>
  <c r="D177" i="12"/>
  <c r="C177" i="12"/>
  <c r="F177" i="12" s="1"/>
  <c r="G176" i="12"/>
  <c r="D176" i="12"/>
  <c r="C176" i="12"/>
  <c r="F176" i="12" s="1"/>
  <c r="G175" i="12"/>
  <c r="D175" i="12"/>
  <c r="C175" i="12"/>
  <c r="F175" i="12" s="1"/>
  <c r="G174" i="12"/>
  <c r="D174" i="12"/>
  <c r="C174" i="12"/>
  <c r="F174" i="12" s="1"/>
  <c r="G173" i="12"/>
  <c r="D173" i="12"/>
  <c r="C173" i="12"/>
  <c r="F173" i="12" s="1"/>
  <c r="G172" i="12"/>
  <c r="D172" i="12"/>
  <c r="C172" i="12"/>
  <c r="F172" i="12" s="1"/>
  <c r="G171" i="12"/>
  <c r="D171" i="12"/>
  <c r="C171" i="12"/>
  <c r="F171" i="12" s="1"/>
  <c r="G170" i="12"/>
  <c r="D170" i="12"/>
  <c r="C170" i="12"/>
  <c r="F170" i="12" s="1"/>
  <c r="G169" i="12"/>
  <c r="D169" i="12"/>
  <c r="C169" i="12"/>
  <c r="F169" i="12" s="1"/>
  <c r="G168" i="12"/>
  <c r="D168" i="12"/>
  <c r="C168" i="12"/>
  <c r="F168" i="12" s="1"/>
  <c r="G167" i="12"/>
  <c r="D167" i="12"/>
  <c r="C167" i="12"/>
  <c r="F167" i="12" s="1"/>
  <c r="G166" i="12"/>
  <c r="D166" i="12"/>
  <c r="C166" i="12"/>
  <c r="F166" i="12" s="1"/>
  <c r="G165" i="12"/>
  <c r="D165" i="12"/>
  <c r="C165" i="12"/>
  <c r="F165" i="12" s="1"/>
  <c r="G164" i="12"/>
  <c r="D164" i="12"/>
  <c r="C164" i="12"/>
  <c r="F164" i="12" s="1"/>
  <c r="G163" i="12"/>
  <c r="D163" i="12"/>
  <c r="C163" i="12"/>
  <c r="F163" i="12" s="1"/>
  <c r="G162" i="12"/>
  <c r="D162" i="12"/>
  <c r="C162" i="12"/>
  <c r="F162" i="12" s="1"/>
  <c r="G161" i="12"/>
  <c r="D161" i="12"/>
  <c r="C161" i="12"/>
  <c r="F161" i="12" s="1"/>
  <c r="G160" i="12"/>
  <c r="D160" i="12"/>
  <c r="C160" i="12"/>
  <c r="F160" i="12" s="1"/>
  <c r="G159" i="12"/>
  <c r="D159" i="12"/>
  <c r="C159" i="12"/>
  <c r="F159" i="12" s="1"/>
  <c r="G158" i="12"/>
  <c r="D158" i="12"/>
  <c r="C158" i="12"/>
  <c r="F158" i="12" s="1"/>
  <c r="G157" i="12"/>
  <c r="D157" i="12"/>
  <c r="C157" i="12"/>
  <c r="F157" i="12" s="1"/>
  <c r="G156" i="12"/>
  <c r="D156" i="12"/>
  <c r="C156" i="12"/>
  <c r="F156" i="12" s="1"/>
  <c r="G155" i="12"/>
  <c r="D155" i="12"/>
  <c r="C155" i="12"/>
  <c r="F155" i="12" s="1"/>
  <c r="G154" i="12"/>
  <c r="D154" i="12"/>
  <c r="C154" i="12"/>
  <c r="F154" i="12" s="1"/>
  <c r="G153" i="12"/>
  <c r="D153" i="12"/>
  <c r="C153" i="12"/>
  <c r="F153" i="12" s="1"/>
  <c r="G152" i="12"/>
  <c r="G151" i="12"/>
  <c r="G150" i="12"/>
  <c r="G149" i="12"/>
  <c r="G148" i="12"/>
  <c r="G147" i="12"/>
  <c r="G146" i="12"/>
  <c r="G145" i="12"/>
  <c r="G144" i="12"/>
  <c r="G143" i="12"/>
  <c r="G142" i="12"/>
  <c r="G141" i="12"/>
  <c r="G140" i="12"/>
  <c r="G139" i="12"/>
  <c r="G138" i="12"/>
  <c r="G137" i="12"/>
  <c r="G136" i="12"/>
  <c r="G135" i="12"/>
  <c r="G134" i="12"/>
  <c r="G133" i="12"/>
  <c r="G132" i="12"/>
  <c r="G131" i="12"/>
  <c r="G130" i="12"/>
  <c r="G129" i="12"/>
  <c r="G128" i="12"/>
  <c r="G127" i="12"/>
  <c r="G126" i="12"/>
  <c r="G125" i="12"/>
  <c r="G124" i="12"/>
  <c r="G123" i="12"/>
  <c r="G122" i="12"/>
  <c r="G121" i="12"/>
  <c r="G120" i="12"/>
  <c r="G119" i="12"/>
  <c r="G118" i="12"/>
  <c r="G117" i="12"/>
  <c r="G116" i="12"/>
  <c r="G115" i="12"/>
  <c r="G114" i="12"/>
  <c r="G113" i="12"/>
  <c r="G112" i="12"/>
  <c r="G111" i="12"/>
  <c r="G110" i="12"/>
  <c r="G109" i="12"/>
  <c r="G108" i="12"/>
  <c r="G107" i="12"/>
  <c r="G106" i="12"/>
  <c r="G105" i="12"/>
  <c r="G104" i="12"/>
  <c r="G103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N6" i="3"/>
  <c r="G15" i="12"/>
  <c r="G14" i="12"/>
  <c r="G13" i="12"/>
  <c r="G12" i="12"/>
  <c r="G11" i="12"/>
  <c r="G10" i="12"/>
  <c r="G9" i="12"/>
  <c r="N167" i="3"/>
  <c r="G8" i="12"/>
  <c r="G7" i="12"/>
  <c r="G6" i="12"/>
  <c r="G5" i="12"/>
  <c r="G4" i="12"/>
  <c r="D203" i="13"/>
  <c r="C203" i="13"/>
  <c r="F203" i="13" s="1"/>
  <c r="D202" i="13"/>
  <c r="C202" i="13"/>
  <c r="F202" i="13" s="1"/>
  <c r="G201" i="13"/>
  <c r="D201" i="13"/>
  <c r="C201" i="13"/>
  <c r="F201" i="13" s="1"/>
  <c r="G200" i="13"/>
  <c r="D200" i="13"/>
  <c r="C200" i="13"/>
  <c r="F200" i="13" s="1"/>
  <c r="G199" i="13"/>
  <c r="D199" i="13"/>
  <c r="C199" i="13"/>
  <c r="F199" i="13" s="1"/>
  <c r="G198" i="13"/>
  <c r="G197" i="13"/>
  <c r="G196" i="13"/>
  <c r="G195" i="13"/>
  <c r="G194" i="13"/>
  <c r="G193" i="13"/>
  <c r="G192" i="13"/>
  <c r="G191" i="13"/>
  <c r="G190" i="13"/>
  <c r="G189" i="13"/>
  <c r="G188" i="13"/>
  <c r="G187" i="13"/>
  <c r="G186" i="13"/>
  <c r="G185" i="13"/>
  <c r="G184" i="13"/>
  <c r="G183" i="13"/>
  <c r="G182" i="13"/>
  <c r="G181" i="13"/>
  <c r="G180" i="13"/>
  <c r="G179" i="13"/>
  <c r="G178" i="13"/>
  <c r="G177" i="13"/>
  <c r="G176" i="13"/>
  <c r="G175" i="13"/>
  <c r="G174" i="13"/>
  <c r="G173" i="13"/>
  <c r="G172" i="13"/>
  <c r="G171" i="13"/>
  <c r="G170" i="13"/>
  <c r="G169" i="13"/>
  <c r="G168" i="13"/>
  <c r="G167" i="13"/>
  <c r="G166" i="13"/>
  <c r="G165" i="13"/>
  <c r="G164" i="13"/>
  <c r="G163" i="13"/>
  <c r="G162" i="13"/>
  <c r="G161" i="13"/>
  <c r="G160" i="13"/>
  <c r="G159" i="13"/>
  <c r="G158" i="13"/>
  <c r="G157" i="13"/>
  <c r="G156" i="13"/>
  <c r="G155" i="13"/>
  <c r="G154" i="13"/>
  <c r="G153" i="13"/>
  <c r="G152" i="13"/>
  <c r="G151" i="13"/>
  <c r="G150" i="13"/>
  <c r="G149" i="13"/>
  <c r="G148" i="13"/>
  <c r="G147" i="13"/>
  <c r="G146" i="13"/>
  <c r="G145" i="13"/>
  <c r="G144" i="13"/>
  <c r="G143" i="13"/>
  <c r="G142" i="13"/>
  <c r="G141" i="13"/>
  <c r="G140" i="13"/>
  <c r="G139" i="13"/>
  <c r="G138" i="13"/>
  <c r="G137" i="13"/>
  <c r="G136" i="13"/>
  <c r="G135" i="13"/>
  <c r="G134" i="13"/>
  <c r="G133" i="13"/>
  <c r="G132" i="13"/>
  <c r="G131" i="13"/>
  <c r="G130" i="13"/>
  <c r="G129" i="13"/>
  <c r="G128" i="13"/>
  <c r="G127" i="13"/>
  <c r="G126" i="13"/>
  <c r="G125" i="13"/>
  <c r="G124" i="13"/>
  <c r="G123" i="13"/>
  <c r="G122" i="13"/>
  <c r="G121" i="13"/>
  <c r="G120" i="13"/>
  <c r="G119" i="13"/>
  <c r="G118" i="13"/>
  <c r="G117" i="13"/>
  <c r="G116" i="13"/>
  <c r="G115" i="13"/>
  <c r="G114" i="13"/>
  <c r="G113" i="13"/>
  <c r="G112" i="13"/>
  <c r="G111" i="13"/>
  <c r="G110" i="13"/>
  <c r="G109" i="13"/>
  <c r="G108" i="13"/>
  <c r="G107" i="13"/>
  <c r="G106" i="13"/>
  <c r="G105" i="13"/>
  <c r="G104" i="13"/>
  <c r="G103" i="13"/>
  <c r="G102" i="13"/>
  <c r="G101" i="13"/>
  <c r="G100" i="13"/>
  <c r="G99" i="13"/>
  <c r="G98" i="13"/>
  <c r="G97" i="13"/>
  <c r="G96" i="13"/>
  <c r="G95" i="13"/>
  <c r="G94" i="13"/>
  <c r="G93" i="13"/>
  <c r="G92" i="13"/>
  <c r="G91" i="13"/>
  <c r="G90" i="13"/>
  <c r="G89" i="13"/>
  <c r="G88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M14" i="3"/>
  <c r="G31" i="13"/>
  <c r="G30" i="13"/>
  <c r="G29" i="13"/>
  <c r="G28" i="13"/>
  <c r="M8" i="3"/>
  <c r="G27" i="13"/>
  <c r="M17" i="3"/>
  <c r="G26" i="13"/>
  <c r="M6" i="3"/>
  <c r="G25" i="13"/>
  <c r="G24" i="13"/>
  <c r="M7" i="3"/>
  <c r="G23" i="13"/>
  <c r="G22" i="13"/>
  <c r="G21" i="13"/>
  <c r="M5" i="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M166" i="3"/>
  <c r="G7" i="13"/>
  <c r="G6" i="13"/>
  <c r="G5" i="13"/>
  <c r="G4" i="13"/>
  <c r="G182" i="14"/>
  <c r="G181" i="14"/>
  <c r="G180" i="14"/>
  <c r="G179" i="14"/>
  <c r="G178" i="14"/>
  <c r="G177" i="14"/>
  <c r="G176" i="14"/>
  <c r="G175" i="14"/>
  <c r="G174" i="14"/>
  <c r="G173" i="14"/>
  <c r="G172" i="14"/>
  <c r="G171" i="14"/>
  <c r="G170" i="14"/>
  <c r="G169" i="14"/>
  <c r="G168" i="14"/>
  <c r="G167" i="14"/>
  <c r="G166" i="14"/>
  <c r="G165" i="14"/>
  <c r="G164" i="14"/>
  <c r="G163" i="14"/>
  <c r="G162" i="14"/>
  <c r="G161" i="14"/>
  <c r="G160" i="14"/>
  <c r="G159" i="14"/>
  <c r="G158" i="14"/>
  <c r="G157" i="14"/>
  <c r="G156" i="14"/>
  <c r="G155" i="14"/>
  <c r="G154" i="14"/>
  <c r="G153" i="14"/>
  <c r="G152" i="14"/>
  <c r="G151" i="14"/>
  <c r="G150" i="14"/>
  <c r="G149" i="14"/>
  <c r="G148" i="14"/>
  <c r="G147" i="14"/>
  <c r="G146" i="14"/>
  <c r="G145" i="14"/>
  <c r="G144" i="14"/>
  <c r="G143" i="14"/>
  <c r="G142" i="14"/>
  <c r="G141" i="14"/>
  <c r="G140" i="14"/>
  <c r="G139" i="14"/>
  <c r="G138" i="14"/>
  <c r="G137" i="14"/>
  <c r="G136" i="14"/>
  <c r="G135" i="14"/>
  <c r="G134" i="14"/>
  <c r="G133" i="14"/>
  <c r="G132" i="14"/>
  <c r="G131" i="14"/>
  <c r="G130" i="14"/>
  <c r="G129" i="14"/>
  <c r="G128" i="14"/>
  <c r="G127" i="14"/>
  <c r="G126" i="14"/>
  <c r="G125" i="14"/>
  <c r="G124" i="14"/>
  <c r="G123" i="14"/>
  <c r="G122" i="14"/>
  <c r="G121" i="14"/>
  <c r="G120" i="14"/>
  <c r="G119" i="14"/>
  <c r="G118" i="14"/>
  <c r="G117" i="14"/>
  <c r="G116" i="14"/>
  <c r="G115" i="14"/>
  <c r="G114" i="14"/>
  <c r="G113" i="14"/>
  <c r="G112" i="14"/>
  <c r="G111" i="14"/>
  <c r="G110" i="14"/>
  <c r="G109" i="14"/>
  <c r="G108" i="14"/>
  <c r="G107" i="14"/>
  <c r="G106" i="14"/>
  <c r="G105" i="14"/>
  <c r="G104" i="14"/>
  <c r="G103" i="14"/>
  <c r="G102" i="14"/>
  <c r="G101" i="14"/>
  <c r="G100" i="14"/>
  <c r="G99" i="14"/>
  <c r="G98" i="14"/>
  <c r="G97" i="14"/>
  <c r="G96" i="14"/>
  <c r="G95" i="14"/>
  <c r="G94" i="14"/>
  <c r="G93" i="14"/>
  <c r="G92" i="14"/>
  <c r="G91" i="14"/>
  <c r="G90" i="14"/>
  <c r="G89" i="14"/>
  <c r="G88" i="14"/>
  <c r="G87" i="14"/>
  <c r="G86" i="14"/>
  <c r="G85" i="14"/>
  <c r="G84" i="14"/>
  <c r="G83" i="14"/>
  <c r="G82" i="14"/>
  <c r="G81" i="14"/>
  <c r="G80" i="14"/>
  <c r="G79" i="14"/>
  <c r="G78" i="14"/>
  <c r="G77" i="14"/>
  <c r="G76" i="14"/>
  <c r="G75" i="14"/>
  <c r="G74" i="14"/>
  <c r="G73" i="14"/>
  <c r="G72" i="14"/>
  <c r="G71" i="14"/>
  <c r="G70" i="14"/>
  <c r="G69" i="14"/>
  <c r="G68" i="14"/>
  <c r="G67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L21" i="3"/>
  <c r="G19" i="14"/>
  <c r="G18" i="14"/>
  <c r="G17" i="14"/>
  <c r="G16" i="14"/>
  <c r="G15" i="14"/>
  <c r="G14" i="14"/>
  <c r="L6" i="3"/>
  <c r="L177" i="3"/>
  <c r="G13" i="14"/>
  <c r="G12" i="14"/>
  <c r="G11" i="14"/>
  <c r="L160" i="3"/>
  <c r="G10" i="14"/>
  <c r="G9" i="14"/>
  <c r="G8" i="14"/>
  <c r="G7" i="14"/>
  <c r="G6" i="14"/>
  <c r="G5" i="14"/>
  <c r="G4" i="14"/>
  <c r="D203" i="15"/>
  <c r="C203" i="15"/>
  <c r="F203" i="15" s="1"/>
  <c r="D202" i="15"/>
  <c r="C202" i="15"/>
  <c r="F202" i="15" s="1"/>
  <c r="G201" i="15"/>
  <c r="D201" i="15"/>
  <c r="C201" i="15"/>
  <c r="F201" i="15" s="1"/>
  <c r="G200" i="15"/>
  <c r="D200" i="15"/>
  <c r="C200" i="15"/>
  <c r="F200" i="15" s="1"/>
  <c r="G199" i="15"/>
  <c r="D199" i="15"/>
  <c r="C199" i="15"/>
  <c r="F199" i="15" s="1"/>
  <c r="G198" i="15"/>
  <c r="G197" i="15"/>
  <c r="G196" i="15"/>
  <c r="G195" i="15"/>
  <c r="G194" i="15"/>
  <c r="G193" i="15"/>
  <c r="G192" i="15"/>
  <c r="G191" i="15"/>
  <c r="G190" i="15"/>
  <c r="G189" i="15"/>
  <c r="G188" i="15"/>
  <c r="G187" i="15"/>
  <c r="G186" i="15"/>
  <c r="G185" i="15"/>
  <c r="G184" i="15"/>
  <c r="G183" i="15"/>
  <c r="G182" i="15"/>
  <c r="G181" i="15"/>
  <c r="G180" i="15"/>
  <c r="G179" i="15"/>
  <c r="G178" i="15"/>
  <c r="G177" i="15"/>
  <c r="G176" i="15"/>
  <c r="G175" i="15"/>
  <c r="G174" i="15"/>
  <c r="G173" i="15"/>
  <c r="G172" i="15"/>
  <c r="G171" i="15"/>
  <c r="G170" i="15"/>
  <c r="G169" i="15"/>
  <c r="G168" i="15"/>
  <c r="G167" i="15"/>
  <c r="G166" i="15"/>
  <c r="G165" i="15"/>
  <c r="G164" i="15"/>
  <c r="G163" i="15"/>
  <c r="G162" i="15"/>
  <c r="G161" i="15"/>
  <c r="G160" i="15"/>
  <c r="G159" i="15"/>
  <c r="G158" i="15"/>
  <c r="G157" i="15"/>
  <c r="G156" i="15"/>
  <c r="G155" i="15"/>
  <c r="G154" i="15"/>
  <c r="G153" i="15"/>
  <c r="G152" i="15"/>
  <c r="G151" i="15"/>
  <c r="G150" i="15"/>
  <c r="G149" i="15"/>
  <c r="G148" i="15"/>
  <c r="G147" i="15"/>
  <c r="G146" i="15"/>
  <c r="G145" i="15"/>
  <c r="G144" i="15"/>
  <c r="G143" i="15"/>
  <c r="G142" i="15"/>
  <c r="G141" i="15"/>
  <c r="G140" i="15"/>
  <c r="G139" i="15"/>
  <c r="G138" i="15"/>
  <c r="G137" i="15"/>
  <c r="G136" i="15"/>
  <c r="G135" i="15"/>
  <c r="G134" i="15"/>
  <c r="G133" i="15"/>
  <c r="G132" i="15"/>
  <c r="G131" i="15"/>
  <c r="G130" i="15"/>
  <c r="G129" i="15"/>
  <c r="G128" i="15"/>
  <c r="G127" i="15"/>
  <c r="G126" i="15"/>
  <c r="G125" i="15"/>
  <c r="G124" i="15"/>
  <c r="G123" i="15"/>
  <c r="G122" i="15"/>
  <c r="G121" i="15"/>
  <c r="G120" i="15"/>
  <c r="G119" i="15"/>
  <c r="G118" i="15"/>
  <c r="G117" i="15"/>
  <c r="G116" i="15"/>
  <c r="G115" i="15"/>
  <c r="G114" i="15"/>
  <c r="G113" i="15"/>
  <c r="G112" i="15"/>
  <c r="G111" i="15"/>
  <c r="G110" i="15"/>
  <c r="G109" i="15"/>
  <c r="G108" i="15"/>
  <c r="G107" i="15"/>
  <c r="G106" i="15"/>
  <c r="G105" i="15"/>
  <c r="G104" i="15"/>
  <c r="G103" i="15"/>
  <c r="G102" i="15"/>
  <c r="G101" i="15"/>
  <c r="G100" i="15"/>
  <c r="G99" i="15"/>
  <c r="G98" i="15"/>
  <c r="G97" i="15"/>
  <c r="G96" i="15"/>
  <c r="G95" i="15"/>
  <c r="G94" i="15"/>
  <c r="G93" i="15"/>
  <c r="G92" i="15"/>
  <c r="G91" i="15"/>
  <c r="G90" i="15"/>
  <c r="G89" i="15"/>
  <c r="G88" i="15"/>
  <c r="G87" i="15"/>
  <c r="G86" i="15"/>
  <c r="G85" i="15"/>
  <c r="G84" i="15"/>
  <c r="G83" i="15"/>
  <c r="G82" i="15"/>
  <c r="G81" i="15"/>
  <c r="G80" i="15"/>
  <c r="G79" i="15"/>
  <c r="G78" i="15"/>
  <c r="G77" i="15"/>
  <c r="G76" i="15"/>
  <c r="G75" i="15"/>
  <c r="G74" i="15"/>
  <c r="G73" i="15"/>
  <c r="G72" i="15"/>
  <c r="G71" i="15"/>
  <c r="G70" i="15"/>
  <c r="G69" i="15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K13" i="3"/>
  <c r="G32" i="15"/>
  <c r="G31" i="15"/>
  <c r="G30" i="15"/>
  <c r="G29" i="15"/>
  <c r="G28" i="15"/>
  <c r="G27" i="15"/>
  <c r="G26" i="15"/>
  <c r="G25" i="15"/>
  <c r="K6" i="3"/>
  <c r="K5" i="3"/>
  <c r="G23" i="15"/>
  <c r="K7" i="3"/>
  <c r="G22" i="15"/>
  <c r="G21" i="15"/>
  <c r="G20" i="15"/>
  <c r="G19" i="15"/>
  <c r="G18" i="15"/>
  <c r="G17" i="15"/>
  <c r="G16" i="15"/>
  <c r="G15" i="15"/>
  <c r="K174" i="3"/>
  <c r="G14" i="15"/>
  <c r="G13" i="15"/>
  <c r="G12" i="15"/>
  <c r="G11" i="15"/>
  <c r="G10" i="15"/>
  <c r="G9" i="15"/>
  <c r="G8" i="15"/>
  <c r="G7" i="15"/>
  <c r="G6" i="15"/>
  <c r="G5" i="15"/>
  <c r="G4" i="15"/>
  <c r="D202" i="16"/>
  <c r="C202" i="16"/>
  <c r="F202" i="16" s="1"/>
  <c r="D201" i="16"/>
  <c r="C201" i="16"/>
  <c r="F201" i="16" s="1"/>
  <c r="G200" i="16"/>
  <c r="D200" i="16"/>
  <c r="C200" i="16"/>
  <c r="F200" i="16" s="1"/>
  <c r="G199" i="16"/>
  <c r="D199" i="16"/>
  <c r="C199" i="16"/>
  <c r="F199" i="16" s="1"/>
  <c r="G198" i="16"/>
  <c r="G197" i="16"/>
  <c r="G196" i="16"/>
  <c r="G195" i="16"/>
  <c r="G194" i="16"/>
  <c r="G193" i="16"/>
  <c r="G192" i="16"/>
  <c r="G191" i="16"/>
  <c r="G190" i="16"/>
  <c r="G189" i="16"/>
  <c r="G188" i="16"/>
  <c r="G187" i="16"/>
  <c r="G186" i="16"/>
  <c r="G185" i="16"/>
  <c r="G184" i="16"/>
  <c r="G183" i="16"/>
  <c r="G182" i="16"/>
  <c r="G181" i="16"/>
  <c r="G180" i="16"/>
  <c r="G179" i="16"/>
  <c r="G178" i="16"/>
  <c r="G177" i="16"/>
  <c r="G176" i="16"/>
  <c r="G175" i="16"/>
  <c r="G174" i="16"/>
  <c r="G173" i="16"/>
  <c r="G172" i="16"/>
  <c r="G171" i="16"/>
  <c r="G170" i="16"/>
  <c r="G169" i="16"/>
  <c r="G168" i="16"/>
  <c r="G167" i="16"/>
  <c r="G166" i="16"/>
  <c r="G165" i="16"/>
  <c r="G164" i="16"/>
  <c r="G163" i="16"/>
  <c r="G162" i="16"/>
  <c r="G161" i="16"/>
  <c r="G160" i="16"/>
  <c r="G159" i="16"/>
  <c r="G158" i="16"/>
  <c r="G157" i="16"/>
  <c r="G156" i="16"/>
  <c r="G155" i="16"/>
  <c r="G154" i="16"/>
  <c r="G153" i="16"/>
  <c r="G152" i="16"/>
  <c r="G151" i="16"/>
  <c r="G150" i="16"/>
  <c r="G149" i="16"/>
  <c r="G148" i="16"/>
  <c r="G147" i="16"/>
  <c r="G146" i="16"/>
  <c r="G145" i="16"/>
  <c r="G144" i="16"/>
  <c r="G143" i="16"/>
  <c r="G142" i="16"/>
  <c r="G141" i="16"/>
  <c r="G140" i="16"/>
  <c r="G139" i="16"/>
  <c r="G138" i="16"/>
  <c r="G137" i="16"/>
  <c r="G136" i="16"/>
  <c r="G135" i="16"/>
  <c r="G134" i="16"/>
  <c r="G133" i="16"/>
  <c r="G132" i="16"/>
  <c r="G131" i="16"/>
  <c r="G130" i="16"/>
  <c r="G129" i="16"/>
  <c r="G128" i="16"/>
  <c r="G127" i="16"/>
  <c r="G126" i="16"/>
  <c r="G125" i="16"/>
  <c r="G124" i="16"/>
  <c r="G123" i="16"/>
  <c r="G122" i="16"/>
  <c r="G121" i="16"/>
  <c r="G120" i="16"/>
  <c r="G119" i="16"/>
  <c r="G118" i="16"/>
  <c r="G117" i="16"/>
  <c r="G116" i="16"/>
  <c r="G115" i="16"/>
  <c r="G114" i="16"/>
  <c r="G113" i="16"/>
  <c r="G112" i="16"/>
  <c r="G111" i="16"/>
  <c r="G110" i="16"/>
  <c r="G109" i="16"/>
  <c r="G108" i="16"/>
  <c r="G107" i="16"/>
  <c r="G106" i="16"/>
  <c r="G105" i="16"/>
  <c r="G104" i="16"/>
  <c r="G103" i="16"/>
  <c r="G102" i="16"/>
  <c r="G101" i="16"/>
  <c r="G100" i="16"/>
  <c r="G99" i="16"/>
  <c r="G98" i="16"/>
  <c r="G97" i="16"/>
  <c r="G96" i="16"/>
  <c r="G95" i="16"/>
  <c r="G94" i="16"/>
  <c r="G93" i="16"/>
  <c r="G92" i="16"/>
  <c r="G91" i="16"/>
  <c r="G90" i="16"/>
  <c r="G89" i="16"/>
  <c r="G88" i="16"/>
  <c r="G87" i="16"/>
  <c r="G86" i="16"/>
  <c r="G85" i="16"/>
  <c r="G84" i="16"/>
  <c r="G83" i="16"/>
  <c r="G82" i="16"/>
  <c r="G81" i="16"/>
  <c r="G80" i="16"/>
  <c r="G79" i="16"/>
  <c r="G78" i="16"/>
  <c r="G77" i="16"/>
  <c r="G76" i="16"/>
  <c r="G75" i="16"/>
  <c r="G74" i="16"/>
  <c r="G73" i="16"/>
  <c r="G72" i="16"/>
  <c r="G71" i="16"/>
  <c r="G70" i="16"/>
  <c r="G69" i="16"/>
  <c r="G68" i="16"/>
  <c r="G67" i="16"/>
  <c r="G66" i="16"/>
  <c r="G65" i="16"/>
  <c r="G64" i="16"/>
  <c r="G63" i="16"/>
  <c r="G62" i="16"/>
  <c r="G61" i="16"/>
  <c r="G60" i="16"/>
  <c r="G59" i="16"/>
  <c r="G58" i="16"/>
  <c r="G57" i="16"/>
  <c r="G56" i="16"/>
  <c r="G55" i="16"/>
  <c r="G54" i="16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J15" i="3"/>
  <c r="G22" i="16"/>
  <c r="G21" i="16"/>
  <c r="J5" i="3"/>
  <c r="G20" i="16"/>
  <c r="G19" i="16"/>
  <c r="G18" i="16"/>
  <c r="G17" i="16"/>
  <c r="G16" i="16"/>
  <c r="G15" i="16"/>
  <c r="J171" i="3"/>
  <c r="G14" i="16"/>
  <c r="G13" i="16"/>
  <c r="G12" i="16"/>
  <c r="G11" i="16"/>
  <c r="G10" i="16"/>
  <c r="G9" i="16"/>
  <c r="J160" i="3"/>
  <c r="G8" i="16"/>
  <c r="G7" i="16"/>
  <c r="J159" i="3"/>
  <c r="G6" i="16"/>
  <c r="G5" i="16"/>
  <c r="G4" i="16"/>
  <c r="D200" i="17"/>
  <c r="C200" i="17"/>
  <c r="F200" i="17" s="1"/>
  <c r="D199" i="17"/>
  <c r="C199" i="17"/>
  <c r="F199" i="17" s="1"/>
  <c r="G198" i="17"/>
  <c r="G197" i="17"/>
  <c r="G196" i="17"/>
  <c r="G195" i="17"/>
  <c r="G194" i="17"/>
  <c r="G193" i="17"/>
  <c r="G192" i="17"/>
  <c r="G191" i="17"/>
  <c r="G190" i="17"/>
  <c r="G189" i="17"/>
  <c r="G188" i="17"/>
  <c r="G187" i="17"/>
  <c r="G186" i="17"/>
  <c r="G185" i="17"/>
  <c r="G184" i="17"/>
  <c r="G183" i="17"/>
  <c r="G182" i="17"/>
  <c r="G181" i="17"/>
  <c r="G180" i="17"/>
  <c r="G179" i="17"/>
  <c r="G178" i="17"/>
  <c r="G177" i="17"/>
  <c r="G176" i="17"/>
  <c r="G175" i="17"/>
  <c r="G174" i="17"/>
  <c r="G173" i="17"/>
  <c r="G172" i="17"/>
  <c r="G171" i="17"/>
  <c r="G170" i="17"/>
  <c r="G169" i="17"/>
  <c r="G168" i="17"/>
  <c r="G167" i="17"/>
  <c r="G166" i="17"/>
  <c r="G165" i="17"/>
  <c r="G164" i="17"/>
  <c r="G163" i="17"/>
  <c r="G162" i="17"/>
  <c r="G161" i="17"/>
  <c r="G160" i="17"/>
  <c r="G159" i="17"/>
  <c r="G158" i="17"/>
  <c r="G157" i="17"/>
  <c r="G156" i="17"/>
  <c r="G155" i="17"/>
  <c r="G154" i="17"/>
  <c r="G153" i="17"/>
  <c r="G152" i="17"/>
  <c r="G151" i="17"/>
  <c r="G150" i="17"/>
  <c r="G149" i="17"/>
  <c r="G148" i="17"/>
  <c r="G147" i="17"/>
  <c r="G146" i="17"/>
  <c r="G145" i="17"/>
  <c r="G144" i="17"/>
  <c r="G143" i="17"/>
  <c r="G142" i="17"/>
  <c r="G141" i="17"/>
  <c r="G140" i="17"/>
  <c r="G139" i="17"/>
  <c r="G138" i="17"/>
  <c r="G137" i="17"/>
  <c r="G136" i="17"/>
  <c r="G135" i="17"/>
  <c r="G134" i="17"/>
  <c r="G133" i="17"/>
  <c r="G132" i="17"/>
  <c r="G131" i="17"/>
  <c r="G130" i="17"/>
  <c r="G129" i="17"/>
  <c r="G128" i="17"/>
  <c r="G127" i="17"/>
  <c r="G126" i="17"/>
  <c r="G125" i="17"/>
  <c r="G124" i="17"/>
  <c r="G123" i="17"/>
  <c r="G122" i="17"/>
  <c r="G121" i="17"/>
  <c r="G120" i="17"/>
  <c r="G119" i="17"/>
  <c r="G118" i="17"/>
  <c r="G117" i="17"/>
  <c r="G116" i="17"/>
  <c r="G115" i="17"/>
  <c r="G114" i="17"/>
  <c r="G113" i="17"/>
  <c r="G112" i="17"/>
  <c r="G111" i="17"/>
  <c r="G110" i="17"/>
  <c r="G109" i="17"/>
  <c r="G108" i="17"/>
  <c r="G107" i="17"/>
  <c r="G106" i="17"/>
  <c r="G105" i="17"/>
  <c r="G104" i="17"/>
  <c r="G103" i="17"/>
  <c r="G102" i="17"/>
  <c r="G101" i="17"/>
  <c r="G100" i="17"/>
  <c r="G99" i="17"/>
  <c r="G98" i="17"/>
  <c r="G97" i="17"/>
  <c r="G96" i="17"/>
  <c r="G95" i="17"/>
  <c r="G94" i="17"/>
  <c r="G93" i="17"/>
  <c r="G92" i="17"/>
  <c r="G91" i="17"/>
  <c r="G90" i="17"/>
  <c r="G89" i="17"/>
  <c r="G88" i="17"/>
  <c r="G87" i="17"/>
  <c r="G86" i="17"/>
  <c r="G85" i="17"/>
  <c r="G84" i="17"/>
  <c r="G83" i="17"/>
  <c r="G82" i="17"/>
  <c r="G81" i="17"/>
  <c r="G80" i="17"/>
  <c r="G79" i="17"/>
  <c r="G78" i="17"/>
  <c r="G77" i="17"/>
  <c r="G76" i="17"/>
  <c r="G75" i="17"/>
  <c r="G74" i="17"/>
  <c r="G73" i="17"/>
  <c r="G72" i="17"/>
  <c r="G71" i="17"/>
  <c r="G70" i="17"/>
  <c r="G69" i="17"/>
  <c r="G68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I14" i="3"/>
  <c r="G30" i="17"/>
  <c r="G29" i="17"/>
  <c r="G28" i="17"/>
  <c r="G27" i="17"/>
  <c r="G26" i="17"/>
  <c r="G25" i="17"/>
  <c r="G24" i="17"/>
  <c r="G23" i="17"/>
  <c r="G22" i="17"/>
  <c r="I7" i="3"/>
  <c r="G21" i="17"/>
  <c r="G20" i="17"/>
  <c r="G19" i="17"/>
  <c r="G18" i="17"/>
  <c r="G17" i="17"/>
  <c r="G16" i="17"/>
  <c r="I168" i="3"/>
  <c r="G15" i="17"/>
  <c r="G14" i="17"/>
  <c r="G13" i="17"/>
  <c r="G12" i="17"/>
  <c r="I167" i="3"/>
  <c r="G11" i="17"/>
  <c r="G10" i="17"/>
  <c r="G9" i="17"/>
  <c r="G8" i="17"/>
  <c r="G7" i="17"/>
  <c r="I159" i="3"/>
  <c r="G6" i="17"/>
  <c r="G5" i="17"/>
  <c r="G4" i="17"/>
  <c r="G17" i="18"/>
  <c r="G16" i="18"/>
  <c r="G15" i="18"/>
  <c r="G14" i="18"/>
  <c r="G13" i="18"/>
  <c r="J167" i="3"/>
  <c r="K167" i="3"/>
  <c r="O167" i="3"/>
  <c r="P167" i="3"/>
  <c r="Q167" i="3"/>
  <c r="R167" i="3"/>
  <c r="S167" i="3"/>
  <c r="T167" i="3"/>
  <c r="W167" i="3"/>
  <c r="X167" i="3"/>
  <c r="Z167" i="3"/>
  <c r="AA167" i="3"/>
  <c r="AB167" i="3"/>
  <c r="G11" i="18"/>
  <c r="N161" i="3"/>
  <c r="Q161" i="3"/>
  <c r="R161" i="3"/>
  <c r="S161" i="3"/>
  <c r="T161" i="3"/>
  <c r="G9" i="18"/>
  <c r="G8" i="18"/>
  <c r="G7" i="18"/>
  <c r="G6" i="18"/>
  <c r="D203" i="9"/>
  <c r="C203" i="9"/>
  <c r="F203" i="9" s="1"/>
  <c r="D202" i="9"/>
  <c r="C202" i="9"/>
  <c r="F202" i="9" s="1"/>
  <c r="D201" i="9"/>
  <c r="C201" i="9"/>
  <c r="F201" i="9" s="1"/>
  <c r="D200" i="9"/>
  <c r="C200" i="9"/>
  <c r="F200" i="9" s="1"/>
  <c r="D199" i="9"/>
  <c r="C199" i="9"/>
  <c r="F199" i="9" s="1"/>
  <c r="D198" i="9"/>
  <c r="C198" i="9"/>
  <c r="F198" i="9" s="1"/>
  <c r="D197" i="9"/>
  <c r="C197" i="9"/>
  <c r="F197" i="9" s="1"/>
  <c r="D196" i="9"/>
  <c r="C196" i="9"/>
  <c r="F196" i="9" s="1"/>
  <c r="D195" i="9"/>
  <c r="C195" i="9"/>
  <c r="F195" i="9" s="1"/>
  <c r="D194" i="9"/>
  <c r="C194" i="9"/>
  <c r="F194" i="9" s="1"/>
  <c r="D193" i="9"/>
  <c r="C193" i="9"/>
  <c r="F193" i="9" s="1"/>
  <c r="D192" i="9"/>
  <c r="C192" i="9"/>
  <c r="F192" i="9" s="1"/>
  <c r="D191" i="9"/>
  <c r="C191" i="9"/>
  <c r="F191" i="9" s="1"/>
  <c r="D190" i="9"/>
  <c r="C190" i="9"/>
  <c r="F190" i="9" s="1"/>
  <c r="D189" i="9"/>
  <c r="C189" i="9"/>
  <c r="F189" i="9" s="1"/>
  <c r="D188" i="9"/>
  <c r="C188" i="9"/>
  <c r="F188" i="9" s="1"/>
  <c r="D187" i="9"/>
  <c r="C187" i="9"/>
  <c r="F187" i="9" s="1"/>
  <c r="D186" i="9"/>
  <c r="C186" i="9"/>
  <c r="F186" i="9" s="1"/>
  <c r="D185" i="9"/>
  <c r="C185" i="9"/>
  <c r="F185" i="9" s="1"/>
  <c r="D184" i="9"/>
  <c r="C184" i="9"/>
  <c r="F184" i="9" s="1"/>
  <c r="D183" i="9"/>
  <c r="C183" i="9"/>
  <c r="F183" i="9" s="1"/>
  <c r="D182" i="9"/>
  <c r="C182" i="9"/>
  <c r="F182" i="9" s="1"/>
  <c r="D181" i="9"/>
  <c r="C181" i="9"/>
  <c r="F181" i="9" s="1"/>
  <c r="D180" i="9"/>
  <c r="C180" i="9"/>
  <c r="F180" i="9" s="1"/>
  <c r="D179" i="9"/>
  <c r="C179" i="9"/>
  <c r="F179" i="9" s="1"/>
  <c r="D178" i="9"/>
  <c r="C178" i="9"/>
  <c r="F178" i="9" s="1"/>
  <c r="D177" i="9"/>
  <c r="C177" i="9"/>
  <c r="F177" i="9" s="1"/>
  <c r="D176" i="9"/>
  <c r="C176" i="9"/>
  <c r="F176" i="9" s="1"/>
  <c r="D175" i="9"/>
  <c r="C175" i="9"/>
  <c r="F175" i="9" s="1"/>
  <c r="D174" i="9"/>
  <c r="C174" i="9"/>
  <c r="F174" i="9" s="1"/>
  <c r="D173" i="9"/>
  <c r="C173" i="9"/>
  <c r="F173" i="9" s="1"/>
  <c r="D172" i="9"/>
  <c r="C172" i="9"/>
  <c r="F172" i="9" s="1"/>
  <c r="D171" i="9"/>
  <c r="C171" i="9"/>
  <c r="F171" i="9" s="1"/>
  <c r="D170" i="9"/>
  <c r="C170" i="9"/>
  <c r="F170" i="9" s="1"/>
  <c r="D169" i="9"/>
  <c r="C169" i="9"/>
  <c r="F169" i="9" s="1"/>
  <c r="D168" i="9"/>
  <c r="C168" i="9"/>
  <c r="F168" i="9" s="1"/>
  <c r="D167" i="9"/>
  <c r="C167" i="9"/>
  <c r="F167" i="9" s="1"/>
  <c r="D166" i="9"/>
  <c r="C166" i="9"/>
  <c r="F166" i="9" s="1"/>
  <c r="D165" i="9"/>
  <c r="C165" i="9"/>
  <c r="F165" i="9" s="1"/>
  <c r="D164" i="9"/>
  <c r="C164" i="9"/>
  <c r="F164" i="9" s="1"/>
  <c r="D163" i="9"/>
  <c r="C163" i="9"/>
  <c r="F163" i="9" s="1"/>
  <c r="D162" i="9"/>
  <c r="C162" i="9"/>
  <c r="F162" i="9" s="1"/>
  <c r="D161" i="9"/>
  <c r="C161" i="9"/>
  <c r="F161" i="9" s="1"/>
  <c r="D160" i="9"/>
  <c r="C160" i="9"/>
  <c r="F160" i="9" s="1"/>
  <c r="D159" i="9"/>
  <c r="C159" i="9"/>
  <c r="F159" i="9" s="1"/>
  <c r="D158" i="9"/>
  <c r="C158" i="9"/>
  <c r="F158" i="9" s="1"/>
  <c r="D157" i="9"/>
  <c r="C157" i="9"/>
  <c r="F157" i="9" s="1"/>
  <c r="D156" i="9"/>
  <c r="C156" i="9"/>
  <c r="F156" i="9" s="1"/>
  <c r="D155" i="9"/>
  <c r="C155" i="9"/>
  <c r="F155" i="9" s="1"/>
  <c r="D154" i="9"/>
  <c r="C154" i="9"/>
  <c r="F154" i="9" s="1"/>
  <c r="D153" i="9"/>
  <c r="C153" i="9"/>
  <c r="F153" i="9" s="1"/>
  <c r="D152" i="9"/>
  <c r="C152" i="9"/>
  <c r="F152" i="9" s="1"/>
  <c r="D151" i="9"/>
  <c r="C151" i="9"/>
  <c r="F151" i="9" s="1"/>
  <c r="D150" i="9"/>
  <c r="C150" i="9"/>
  <c r="F150" i="9" s="1"/>
  <c r="D149" i="9"/>
  <c r="C149" i="9"/>
  <c r="F149" i="9" s="1"/>
  <c r="D148" i="9"/>
  <c r="C148" i="9"/>
  <c r="F148" i="9" s="1"/>
  <c r="D147" i="9"/>
  <c r="C147" i="9"/>
  <c r="F147" i="9" s="1"/>
  <c r="D146" i="9"/>
  <c r="C146" i="9"/>
  <c r="F146" i="9" s="1"/>
  <c r="D145" i="9"/>
  <c r="C145" i="9"/>
  <c r="F145" i="9" s="1"/>
  <c r="D144" i="9"/>
  <c r="C144" i="9"/>
  <c r="F144" i="9" s="1"/>
  <c r="D143" i="9"/>
  <c r="C143" i="9"/>
  <c r="F143" i="9" s="1"/>
  <c r="D142" i="9"/>
  <c r="C142" i="9"/>
  <c r="F142" i="9" s="1"/>
  <c r="D141" i="9"/>
  <c r="C141" i="9"/>
  <c r="F141" i="9" s="1"/>
  <c r="D140" i="9"/>
  <c r="C140" i="9"/>
  <c r="F140" i="9" s="1"/>
  <c r="D139" i="9"/>
  <c r="C139" i="9"/>
  <c r="F139" i="9" s="1"/>
  <c r="D138" i="9"/>
  <c r="C138" i="9"/>
  <c r="F138" i="9" s="1"/>
  <c r="D137" i="9"/>
  <c r="C137" i="9"/>
  <c r="F137" i="9" s="1"/>
  <c r="D136" i="9"/>
  <c r="C136" i="9"/>
  <c r="F136" i="9" s="1"/>
  <c r="D135" i="9"/>
  <c r="C135" i="9"/>
  <c r="F135" i="9" s="1"/>
  <c r="D134" i="9"/>
  <c r="C134" i="9"/>
  <c r="F134" i="9" s="1"/>
  <c r="D133" i="9"/>
  <c r="C133" i="9"/>
  <c r="F133" i="9" s="1"/>
  <c r="D132" i="9"/>
  <c r="C132" i="9"/>
  <c r="F132" i="9" s="1"/>
  <c r="D131" i="9"/>
  <c r="C131" i="9"/>
  <c r="F131" i="9" s="1"/>
  <c r="D130" i="9"/>
  <c r="C130" i="9"/>
  <c r="F130" i="9" s="1"/>
  <c r="D129" i="9"/>
  <c r="C129" i="9"/>
  <c r="F129" i="9" s="1"/>
  <c r="D128" i="9"/>
  <c r="C128" i="9"/>
  <c r="F128" i="9" s="1"/>
  <c r="D127" i="9"/>
  <c r="C127" i="9"/>
  <c r="F127" i="9" s="1"/>
  <c r="D126" i="9"/>
  <c r="C126" i="9"/>
  <c r="F126" i="9" s="1"/>
  <c r="D125" i="9"/>
  <c r="C125" i="9"/>
  <c r="F125" i="9" s="1"/>
  <c r="D124" i="9"/>
  <c r="C124" i="9"/>
  <c r="F124" i="9" s="1"/>
  <c r="D123" i="9"/>
  <c r="C123" i="9"/>
  <c r="F123" i="9" s="1"/>
  <c r="D122" i="9"/>
  <c r="C122" i="9"/>
  <c r="F122" i="9" s="1"/>
  <c r="D121" i="9"/>
  <c r="C121" i="9"/>
  <c r="F121" i="9" s="1"/>
  <c r="D120" i="9"/>
  <c r="C120" i="9"/>
  <c r="F120" i="9" s="1"/>
  <c r="D119" i="9"/>
  <c r="C119" i="9"/>
  <c r="F119" i="9" s="1"/>
  <c r="D118" i="9"/>
  <c r="C118" i="9"/>
  <c r="F118" i="9" s="1"/>
  <c r="D117" i="9"/>
  <c r="C117" i="9"/>
  <c r="F117" i="9" s="1"/>
  <c r="D116" i="9"/>
  <c r="C116" i="9"/>
  <c r="F116" i="9" s="1"/>
  <c r="D115" i="9"/>
  <c r="C115" i="9"/>
  <c r="F115" i="9" s="1"/>
  <c r="D114" i="9"/>
  <c r="C114" i="9"/>
  <c r="F114" i="9" s="1"/>
  <c r="D113" i="9"/>
  <c r="C113" i="9"/>
  <c r="F113" i="9" s="1"/>
  <c r="D112" i="9"/>
  <c r="C112" i="9"/>
  <c r="F112" i="9" s="1"/>
  <c r="D111" i="9"/>
  <c r="C111" i="9"/>
  <c r="F111" i="9" s="1"/>
  <c r="D110" i="9"/>
  <c r="C110" i="9"/>
  <c r="F110" i="9" s="1"/>
  <c r="D109" i="9"/>
  <c r="C109" i="9"/>
  <c r="F109" i="9" s="1"/>
  <c r="D108" i="9"/>
  <c r="C108" i="9"/>
  <c r="F108" i="9" s="1"/>
  <c r="D107" i="9"/>
  <c r="C107" i="9"/>
  <c r="F107" i="9" s="1"/>
  <c r="D106" i="9"/>
  <c r="C106" i="9"/>
  <c r="F106" i="9" s="1"/>
  <c r="D105" i="9"/>
  <c r="C105" i="9"/>
  <c r="F105" i="9" s="1"/>
  <c r="D104" i="9"/>
  <c r="C104" i="9"/>
  <c r="F104" i="9" s="1"/>
  <c r="D103" i="9"/>
  <c r="C103" i="9"/>
  <c r="F103" i="9" s="1"/>
  <c r="D102" i="9"/>
  <c r="C102" i="9"/>
  <c r="F102" i="9" s="1"/>
  <c r="D101" i="9"/>
  <c r="C101" i="9"/>
  <c r="F101" i="9" s="1"/>
  <c r="D100" i="9"/>
  <c r="C100" i="9"/>
  <c r="F100" i="9" s="1"/>
  <c r="D99" i="9"/>
  <c r="C99" i="9"/>
  <c r="F99" i="9" s="1"/>
  <c r="D98" i="9"/>
  <c r="C98" i="9"/>
  <c r="F98" i="9" s="1"/>
  <c r="D97" i="9"/>
  <c r="C97" i="9"/>
  <c r="F97" i="9" s="1"/>
  <c r="D96" i="9"/>
  <c r="C96" i="9"/>
  <c r="F96" i="9" s="1"/>
  <c r="D95" i="9"/>
  <c r="C95" i="9"/>
  <c r="F95" i="9" s="1"/>
  <c r="D94" i="9"/>
  <c r="C94" i="9"/>
  <c r="F94" i="9" s="1"/>
  <c r="D93" i="9"/>
  <c r="C93" i="9"/>
  <c r="F93" i="9" s="1"/>
  <c r="D92" i="9"/>
  <c r="C92" i="9"/>
  <c r="F92" i="9" s="1"/>
  <c r="D91" i="9"/>
  <c r="C91" i="9"/>
  <c r="F91" i="9" s="1"/>
  <c r="D90" i="9"/>
  <c r="C90" i="9"/>
  <c r="F90" i="9" s="1"/>
  <c r="D89" i="9"/>
  <c r="C89" i="9"/>
  <c r="F89" i="9" s="1"/>
  <c r="D88" i="9"/>
  <c r="C88" i="9"/>
  <c r="F88" i="9" s="1"/>
  <c r="D87" i="9"/>
  <c r="C87" i="9"/>
  <c r="F87" i="9" s="1"/>
  <c r="D86" i="9"/>
  <c r="C86" i="9"/>
  <c r="F86" i="9" s="1"/>
  <c r="D85" i="9"/>
  <c r="C85" i="9"/>
  <c r="F85" i="9" s="1"/>
  <c r="D84" i="9"/>
  <c r="C84" i="9"/>
  <c r="F84" i="9" s="1"/>
  <c r="D83" i="9"/>
  <c r="C83" i="9"/>
  <c r="F83" i="9" s="1"/>
  <c r="D82" i="9"/>
  <c r="C82" i="9"/>
  <c r="F82" i="9" s="1"/>
  <c r="D81" i="9"/>
  <c r="C81" i="9"/>
  <c r="F81" i="9" s="1"/>
  <c r="D80" i="9"/>
  <c r="C80" i="9"/>
  <c r="F80" i="9" s="1"/>
  <c r="D79" i="9"/>
  <c r="C79" i="9"/>
  <c r="F79" i="9" s="1"/>
  <c r="D78" i="9"/>
  <c r="C78" i="9"/>
  <c r="F78" i="9" s="1"/>
  <c r="D77" i="9"/>
  <c r="C77" i="9"/>
  <c r="F77" i="9" s="1"/>
  <c r="D76" i="9"/>
  <c r="C76" i="9"/>
  <c r="F76" i="9" s="1"/>
  <c r="D75" i="9"/>
  <c r="C75" i="9"/>
  <c r="F75" i="9" s="1"/>
  <c r="D74" i="9"/>
  <c r="C74" i="9"/>
  <c r="F74" i="9" s="1"/>
  <c r="D73" i="9"/>
  <c r="C73" i="9"/>
  <c r="F73" i="9" s="1"/>
  <c r="D72" i="9"/>
  <c r="C72" i="9"/>
  <c r="F72" i="9" s="1"/>
  <c r="D71" i="9"/>
  <c r="C71" i="9"/>
  <c r="F71" i="9" s="1"/>
  <c r="D70" i="9"/>
  <c r="C70" i="9"/>
  <c r="F70" i="9" s="1"/>
  <c r="D69" i="9"/>
  <c r="C69" i="9"/>
  <c r="F69" i="9" s="1"/>
  <c r="D68" i="9"/>
  <c r="C68" i="9"/>
  <c r="F68" i="9" s="1"/>
  <c r="D67" i="9"/>
  <c r="C67" i="9"/>
  <c r="F67" i="9" s="1"/>
  <c r="D66" i="9"/>
  <c r="C66" i="9"/>
  <c r="F66" i="9" s="1"/>
  <c r="D65" i="9"/>
  <c r="C65" i="9"/>
  <c r="F65" i="9" s="1"/>
  <c r="D64" i="9"/>
  <c r="C64" i="9"/>
  <c r="F64" i="9" s="1"/>
  <c r="D63" i="9"/>
  <c r="C63" i="9"/>
  <c r="F63" i="9" s="1"/>
  <c r="D62" i="9"/>
  <c r="C62" i="9"/>
  <c r="F62" i="9" s="1"/>
  <c r="D61" i="9"/>
  <c r="C61" i="9"/>
  <c r="F61" i="9" s="1"/>
  <c r="D60" i="9"/>
  <c r="C60" i="9"/>
  <c r="F60" i="9" s="1"/>
  <c r="D59" i="9"/>
  <c r="C59" i="9"/>
  <c r="F59" i="9" s="1"/>
  <c r="D58" i="9"/>
  <c r="C58" i="9"/>
  <c r="F58" i="9" s="1"/>
  <c r="D57" i="9"/>
  <c r="C57" i="9"/>
  <c r="F57" i="9" s="1"/>
  <c r="D56" i="9"/>
  <c r="C56" i="9"/>
  <c r="F56" i="9" s="1"/>
  <c r="D55" i="9"/>
  <c r="C55" i="9"/>
  <c r="F55" i="9" s="1"/>
  <c r="D54" i="9"/>
  <c r="C54" i="9"/>
  <c r="F54" i="9" s="1"/>
  <c r="D53" i="9"/>
  <c r="C53" i="9"/>
  <c r="F53" i="9" s="1"/>
  <c r="D52" i="9"/>
  <c r="C52" i="9"/>
  <c r="F52" i="9" s="1"/>
  <c r="D51" i="9"/>
  <c r="C51" i="9"/>
  <c r="F51" i="9" s="1"/>
  <c r="D50" i="9"/>
  <c r="C50" i="9"/>
  <c r="F50" i="9" s="1"/>
  <c r="D49" i="9"/>
  <c r="C49" i="9"/>
  <c r="F49" i="9" s="1"/>
  <c r="D48" i="9"/>
  <c r="C48" i="9"/>
  <c r="F48" i="9" s="1"/>
  <c r="D47" i="9"/>
  <c r="C47" i="9"/>
  <c r="F47" i="9" s="1"/>
  <c r="D46" i="9"/>
  <c r="C46" i="9"/>
  <c r="F46" i="9" s="1"/>
  <c r="D45" i="9"/>
  <c r="C45" i="9"/>
  <c r="F45" i="9" s="1"/>
  <c r="D44" i="9"/>
  <c r="C44" i="9"/>
  <c r="F44" i="9" s="1"/>
  <c r="D43" i="9"/>
  <c r="C43" i="9"/>
  <c r="F43" i="9" s="1"/>
  <c r="D42" i="9"/>
  <c r="C42" i="9"/>
  <c r="F42" i="9" s="1"/>
  <c r="D41" i="9"/>
  <c r="C41" i="9"/>
  <c r="F41" i="9" s="1"/>
  <c r="D40" i="9"/>
  <c r="C40" i="9"/>
  <c r="F40" i="9" s="1"/>
  <c r="D39" i="9"/>
  <c r="C39" i="9"/>
  <c r="F39" i="9" s="1"/>
  <c r="D38" i="9"/>
  <c r="C38" i="9"/>
  <c r="F38" i="9" s="1"/>
  <c r="D37" i="9"/>
  <c r="C37" i="9"/>
  <c r="F37" i="9" s="1"/>
  <c r="D36" i="9"/>
  <c r="C36" i="9"/>
  <c r="F36" i="9" s="1"/>
  <c r="F35" i="9"/>
  <c r="F34" i="9"/>
  <c r="Z49" i="3" s="1"/>
  <c r="F33" i="9"/>
  <c r="F32" i="9"/>
  <c r="Z14" i="3" s="1"/>
  <c r="F31" i="9"/>
  <c r="F30" i="9"/>
  <c r="Z41" i="3" s="1"/>
  <c r="AE41" i="3" s="1"/>
  <c r="F29" i="9"/>
  <c r="Z10" i="3" s="1"/>
  <c r="F28" i="9"/>
  <c r="Z12" i="3" s="1"/>
  <c r="F27" i="9"/>
  <c r="F26" i="9"/>
  <c r="Z5" i="3" s="1"/>
  <c r="F25" i="9"/>
  <c r="F24" i="9"/>
  <c r="F23" i="9"/>
  <c r="Z60" i="3" s="1"/>
  <c r="F22" i="9"/>
  <c r="Z11" i="3" s="1"/>
  <c r="F21" i="9"/>
  <c r="Z22" i="3" s="1"/>
  <c r="F20" i="9"/>
  <c r="Z195" i="3" s="1"/>
  <c r="F19" i="9"/>
  <c r="Z168" i="3" s="1"/>
  <c r="F18" i="9"/>
  <c r="Z209" i="3" s="1"/>
  <c r="AE209" i="3" s="1"/>
  <c r="F17" i="9"/>
  <c r="F16" i="9"/>
  <c r="Z174" i="3" s="1"/>
  <c r="F15" i="9"/>
  <c r="F14" i="9"/>
  <c r="F13" i="9"/>
  <c r="F12" i="9"/>
  <c r="Z172" i="3" s="1"/>
  <c r="F11" i="9"/>
  <c r="Z179" i="3" s="1"/>
  <c r="F10" i="9"/>
  <c r="Z207" i="3" s="1"/>
  <c r="AE207" i="3" s="1"/>
  <c r="F9" i="9"/>
  <c r="F8" i="9"/>
  <c r="Z173" i="3" s="1"/>
  <c r="F7" i="9"/>
  <c r="F6" i="9"/>
  <c r="Z159" i="3" s="1"/>
  <c r="Y7" i="3"/>
  <c r="AB186" i="3"/>
  <c r="AA186" i="3"/>
  <c r="Z186" i="3"/>
  <c r="Y186" i="3"/>
  <c r="X186" i="3"/>
  <c r="V186" i="3"/>
  <c r="U186" i="3"/>
  <c r="T186" i="3"/>
  <c r="S186" i="3"/>
  <c r="R186" i="3"/>
  <c r="Q186" i="3"/>
  <c r="P186" i="3"/>
  <c r="O186" i="3"/>
  <c r="N186" i="3"/>
  <c r="M186" i="3"/>
  <c r="K186" i="3"/>
  <c r="I186" i="3"/>
  <c r="H186" i="3"/>
  <c r="AB185" i="3"/>
  <c r="AA185" i="3"/>
  <c r="Z185" i="3"/>
  <c r="Y185" i="3"/>
  <c r="X185" i="3"/>
  <c r="W185" i="3"/>
  <c r="V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H185" i="3"/>
  <c r="AB184" i="3"/>
  <c r="AA184" i="3"/>
  <c r="Z184" i="3"/>
  <c r="Y184" i="3"/>
  <c r="X184" i="3"/>
  <c r="W184" i="3"/>
  <c r="V184" i="3"/>
  <c r="T184" i="3"/>
  <c r="S184" i="3"/>
  <c r="R184" i="3"/>
  <c r="Q184" i="3"/>
  <c r="O184" i="3"/>
  <c r="N184" i="3"/>
  <c r="K184" i="3"/>
  <c r="J184" i="3"/>
  <c r="AB183" i="3"/>
  <c r="AA183" i="3"/>
  <c r="Z183" i="3"/>
  <c r="Y183" i="3"/>
  <c r="X183" i="3"/>
  <c r="V183" i="3"/>
  <c r="U183" i="3"/>
  <c r="T183" i="3"/>
  <c r="S183" i="3"/>
  <c r="R183" i="3"/>
  <c r="Q183" i="3"/>
  <c r="O183" i="3"/>
  <c r="N183" i="3"/>
  <c r="L183" i="3"/>
  <c r="K183" i="3"/>
  <c r="J183" i="3"/>
  <c r="H183" i="3"/>
  <c r="AB182" i="3"/>
  <c r="AA182" i="3"/>
  <c r="Z182" i="3"/>
  <c r="Y182" i="3"/>
  <c r="X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AB181" i="3"/>
  <c r="AA181" i="3"/>
  <c r="Z181" i="3"/>
  <c r="Y181" i="3"/>
  <c r="X181" i="3"/>
  <c r="W181" i="3"/>
  <c r="U181" i="3"/>
  <c r="T181" i="3"/>
  <c r="S181" i="3"/>
  <c r="R181" i="3"/>
  <c r="Q181" i="3"/>
  <c r="O181" i="3"/>
  <c r="N181" i="3"/>
  <c r="M181" i="3"/>
  <c r="L181" i="3"/>
  <c r="K181" i="3"/>
  <c r="J181" i="3"/>
  <c r="H181" i="3"/>
  <c r="AB180" i="3"/>
  <c r="AA180" i="3"/>
  <c r="Z180" i="3"/>
  <c r="X180" i="3"/>
  <c r="W180" i="3"/>
  <c r="V180" i="3"/>
  <c r="U180" i="3"/>
  <c r="T180" i="3"/>
  <c r="S180" i="3"/>
  <c r="R180" i="3"/>
  <c r="Q180" i="3"/>
  <c r="P180" i="3"/>
  <c r="O180" i="3"/>
  <c r="M180" i="3"/>
  <c r="K180" i="3"/>
  <c r="J180" i="3"/>
  <c r="I180" i="3"/>
  <c r="H180" i="3"/>
  <c r="AB179" i="3"/>
  <c r="AA179" i="3"/>
  <c r="Y179" i="3"/>
  <c r="X179" i="3"/>
  <c r="V179" i="3"/>
  <c r="U179" i="3"/>
  <c r="T179" i="3"/>
  <c r="S179" i="3"/>
  <c r="R179" i="3"/>
  <c r="Q179" i="3"/>
  <c r="P179" i="3"/>
  <c r="M179" i="3"/>
  <c r="AB178" i="3"/>
  <c r="AA178" i="3"/>
  <c r="Z178" i="3"/>
  <c r="X178" i="3"/>
  <c r="V178" i="3"/>
  <c r="T178" i="3"/>
  <c r="S178" i="3"/>
  <c r="R178" i="3"/>
  <c r="Q178" i="3"/>
  <c r="P178" i="3"/>
  <c r="O178" i="3"/>
  <c r="K178" i="3"/>
  <c r="J178" i="3"/>
  <c r="I178" i="3"/>
  <c r="H178" i="3"/>
  <c r="AB177" i="3"/>
  <c r="AA177" i="3"/>
  <c r="Z177" i="3"/>
  <c r="Y177" i="3"/>
  <c r="X177" i="3"/>
  <c r="V177" i="3"/>
  <c r="T177" i="3"/>
  <c r="S177" i="3"/>
  <c r="R177" i="3"/>
  <c r="Q177" i="3"/>
  <c r="P177" i="3"/>
  <c r="O177" i="3"/>
  <c r="N177" i="3"/>
  <c r="M177" i="3"/>
  <c r="K177" i="3"/>
  <c r="J177" i="3"/>
  <c r="I177" i="3"/>
  <c r="AB176" i="3"/>
  <c r="AA176" i="3"/>
  <c r="Z176" i="3"/>
  <c r="X176" i="3"/>
  <c r="W176" i="3"/>
  <c r="V176" i="3"/>
  <c r="T176" i="3"/>
  <c r="S176" i="3"/>
  <c r="R176" i="3"/>
  <c r="Q176" i="3"/>
  <c r="N176" i="3"/>
  <c r="M176" i="3"/>
  <c r="J176" i="3"/>
  <c r="AB175" i="3"/>
  <c r="AA175" i="3"/>
  <c r="Z175" i="3"/>
  <c r="Y175" i="3"/>
  <c r="X175" i="3"/>
  <c r="W175" i="3"/>
  <c r="V175" i="3"/>
  <c r="T175" i="3"/>
  <c r="S175" i="3"/>
  <c r="R175" i="3"/>
  <c r="Q175" i="3"/>
  <c r="P175" i="3"/>
  <c r="N175" i="3"/>
  <c r="L175" i="3"/>
  <c r="J175" i="3"/>
  <c r="I175" i="3"/>
  <c r="AB174" i="3"/>
  <c r="AA174" i="3"/>
  <c r="X174" i="3"/>
  <c r="W174" i="3"/>
  <c r="V174" i="3"/>
  <c r="T174" i="3"/>
  <c r="S174" i="3"/>
  <c r="R174" i="3"/>
  <c r="Q174" i="3"/>
  <c r="P174" i="3"/>
  <c r="O174" i="3"/>
  <c r="N174" i="3"/>
  <c r="J174" i="3"/>
  <c r="I174" i="3"/>
  <c r="AB173" i="3"/>
  <c r="AA173" i="3"/>
  <c r="Y173" i="3"/>
  <c r="X173" i="3"/>
  <c r="V173" i="3"/>
  <c r="T173" i="3"/>
  <c r="S173" i="3"/>
  <c r="R173" i="3"/>
  <c r="Q173" i="3"/>
  <c r="P173" i="3"/>
  <c r="O173" i="3"/>
  <c r="N173" i="3"/>
  <c r="M173" i="3"/>
  <c r="L173" i="3"/>
  <c r="K173" i="3"/>
  <c r="I173" i="3"/>
  <c r="AB172" i="3"/>
  <c r="AA172" i="3"/>
  <c r="X172" i="3"/>
  <c r="V172" i="3"/>
  <c r="T172" i="3"/>
  <c r="S172" i="3"/>
  <c r="R172" i="3"/>
  <c r="Q172" i="3"/>
  <c r="P172" i="3"/>
  <c r="O172" i="3"/>
  <c r="N172" i="3"/>
  <c r="L172" i="3"/>
  <c r="J172" i="3"/>
  <c r="I172" i="3"/>
  <c r="AB171" i="3"/>
  <c r="AA171" i="3"/>
  <c r="Z171" i="3"/>
  <c r="Y171" i="3"/>
  <c r="X171" i="3"/>
  <c r="W171" i="3"/>
  <c r="V171" i="3"/>
  <c r="T171" i="3"/>
  <c r="S171" i="3"/>
  <c r="R171" i="3"/>
  <c r="Q171" i="3"/>
  <c r="P171" i="3"/>
  <c r="M171" i="3"/>
  <c r="K171" i="3"/>
  <c r="I171" i="3"/>
  <c r="AB170" i="3"/>
  <c r="AA170" i="3"/>
  <c r="Z170" i="3"/>
  <c r="Y170" i="3"/>
  <c r="X170" i="3"/>
  <c r="W170" i="3"/>
  <c r="V170" i="3"/>
  <c r="T170" i="3"/>
  <c r="S170" i="3"/>
  <c r="R170" i="3"/>
  <c r="Q170" i="3"/>
  <c r="P170" i="3"/>
  <c r="O170" i="3"/>
  <c r="M170" i="3"/>
  <c r="L170" i="3"/>
  <c r="K170" i="3"/>
  <c r="J170" i="3"/>
  <c r="I170" i="3"/>
  <c r="H170" i="3"/>
  <c r="AB169" i="3"/>
  <c r="AA169" i="3"/>
  <c r="Z169" i="3"/>
  <c r="X169" i="3"/>
  <c r="W169" i="3"/>
  <c r="V169" i="3"/>
  <c r="T169" i="3"/>
  <c r="S169" i="3"/>
  <c r="R169" i="3"/>
  <c r="Q169" i="3"/>
  <c r="P169" i="3"/>
  <c r="N169" i="3"/>
  <c r="M169" i="3"/>
  <c r="K169" i="3"/>
  <c r="J169" i="3"/>
  <c r="H169" i="3"/>
  <c r="AB168" i="3"/>
  <c r="AA168" i="3"/>
  <c r="Y168" i="3"/>
  <c r="X168" i="3"/>
  <c r="W168" i="3"/>
  <c r="T168" i="3"/>
  <c r="S168" i="3"/>
  <c r="R168" i="3"/>
  <c r="Q168" i="3"/>
  <c r="P168" i="3"/>
  <c r="O168" i="3"/>
  <c r="N168" i="3"/>
  <c r="M168" i="3"/>
  <c r="L168" i="3"/>
  <c r="AB166" i="3"/>
  <c r="AA166" i="3"/>
  <c r="Z166" i="3"/>
  <c r="X166" i="3"/>
  <c r="W166" i="3"/>
  <c r="V166" i="3"/>
  <c r="T166" i="3"/>
  <c r="S166" i="3"/>
  <c r="R166" i="3"/>
  <c r="Q166" i="3"/>
  <c r="P166" i="3"/>
  <c r="L166" i="3"/>
  <c r="AB165" i="3"/>
  <c r="AA165" i="3"/>
  <c r="Z165" i="3"/>
  <c r="Y165" i="3"/>
  <c r="X165" i="3"/>
  <c r="T165" i="3"/>
  <c r="S165" i="3"/>
  <c r="R165" i="3"/>
  <c r="Q165" i="3"/>
  <c r="P165" i="3"/>
  <c r="O165" i="3"/>
  <c r="N165" i="3"/>
  <c r="M165" i="3"/>
  <c r="AB164" i="3"/>
  <c r="AA164" i="3"/>
  <c r="Z164" i="3"/>
  <c r="X164" i="3"/>
  <c r="T164" i="3"/>
  <c r="S164" i="3"/>
  <c r="R164" i="3"/>
  <c r="Q164" i="3"/>
  <c r="N164" i="3"/>
  <c r="J164" i="3"/>
  <c r="AB163" i="3"/>
  <c r="AA163" i="3"/>
  <c r="Z163" i="3"/>
  <c r="X163" i="3"/>
  <c r="W163" i="3"/>
  <c r="T163" i="3"/>
  <c r="S163" i="3"/>
  <c r="R163" i="3"/>
  <c r="Q163" i="3"/>
  <c r="N163" i="3"/>
  <c r="AB29" i="3"/>
  <c r="AA29" i="3"/>
  <c r="Z29" i="3"/>
  <c r="X29" i="3"/>
  <c r="V29" i="3"/>
  <c r="T29" i="3"/>
  <c r="S29" i="3"/>
  <c r="R29" i="3"/>
  <c r="Q29" i="3"/>
  <c r="O29" i="3"/>
  <c r="N29" i="3"/>
  <c r="J29" i="3"/>
  <c r="AB28" i="3"/>
  <c r="AA28" i="3"/>
  <c r="Z28" i="3"/>
  <c r="Y28" i="3"/>
  <c r="X28" i="3"/>
  <c r="W28" i="3"/>
  <c r="T28" i="3"/>
  <c r="S28" i="3"/>
  <c r="R28" i="3"/>
  <c r="Q28" i="3"/>
  <c r="P28" i="3"/>
  <c r="O28" i="3"/>
  <c r="N28" i="3"/>
  <c r="M28" i="3"/>
  <c r="L28" i="3"/>
  <c r="K28" i="3"/>
  <c r="I28" i="3"/>
  <c r="AB27" i="3"/>
  <c r="AA27" i="3"/>
  <c r="Z27" i="3"/>
  <c r="Y27" i="3"/>
  <c r="X27" i="3"/>
  <c r="V27" i="3"/>
  <c r="T27" i="3"/>
  <c r="S27" i="3"/>
  <c r="R27" i="3"/>
  <c r="Q27" i="3"/>
  <c r="O27" i="3"/>
  <c r="M27" i="3"/>
  <c r="K27" i="3"/>
  <c r="I27" i="3"/>
  <c r="AB26" i="3"/>
  <c r="AA26" i="3"/>
  <c r="Z26" i="3"/>
  <c r="X26" i="3"/>
  <c r="V26" i="3"/>
  <c r="U26" i="3"/>
  <c r="T26" i="3"/>
  <c r="S26" i="3"/>
  <c r="R26" i="3"/>
  <c r="Q26" i="3"/>
  <c r="O26" i="3"/>
  <c r="N26" i="3"/>
  <c r="L26" i="3"/>
  <c r="J26" i="3"/>
  <c r="AB25" i="3"/>
  <c r="AA25" i="3"/>
  <c r="Z25" i="3"/>
  <c r="Y25" i="3"/>
  <c r="X25" i="3"/>
  <c r="V25" i="3"/>
  <c r="T25" i="3"/>
  <c r="S25" i="3"/>
  <c r="R25" i="3"/>
  <c r="Q25" i="3"/>
  <c r="P25" i="3"/>
  <c r="O25" i="3"/>
  <c r="N25" i="3"/>
  <c r="L25" i="3"/>
  <c r="K25" i="3"/>
  <c r="AB24" i="3"/>
  <c r="AA24" i="3"/>
  <c r="Z24" i="3"/>
  <c r="X24" i="3"/>
  <c r="W24" i="3"/>
  <c r="V24" i="3"/>
  <c r="T24" i="3"/>
  <c r="S24" i="3"/>
  <c r="R24" i="3"/>
  <c r="Q24" i="3"/>
  <c r="O24" i="3"/>
  <c r="N24" i="3"/>
  <c r="L24" i="3"/>
  <c r="K24" i="3"/>
  <c r="I24" i="3"/>
  <c r="H24" i="3"/>
  <c r="AB23" i="3"/>
  <c r="AA23" i="3"/>
  <c r="Z23" i="3"/>
  <c r="Y23" i="3"/>
  <c r="X23" i="3"/>
  <c r="W23" i="3"/>
  <c r="V23" i="3"/>
  <c r="T23" i="3"/>
  <c r="S23" i="3"/>
  <c r="R23" i="3"/>
  <c r="Q23" i="3"/>
  <c r="P23" i="3"/>
  <c r="M23" i="3"/>
  <c r="L23" i="3"/>
  <c r="K23" i="3"/>
  <c r="J23" i="3"/>
  <c r="I23" i="3"/>
  <c r="AB22" i="3"/>
  <c r="AA22" i="3"/>
  <c r="X22" i="3"/>
  <c r="V22" i="3"/>
  <c r="T22" i="3"/>
  <c r="S22" i="3"/>
  <c r="R22" i="3"/>
  <c r="Q22" i="3"/>
  <c r="O22" i="3"/>
  <c r="N22" i="3"/>
  <c r="M22" i="3"/>
  <c r="K22" i="3"/>
  <c r="J22" i="3"/>
  <c r="I22" i="3"/>
  <c r="AB21" i="3"/>
  <c r="AA21" i="3"/>
  <c r="Z21" i="3"/>
  <c r="Y21" i="3"/>
  <c r="X21" i="3"/>
  <c r="V21" i="3"/>
  <c r="T21" i="3"/>
  <c r="S21" i="3"/>
  <c r="R21" i="3"/>
  <c r="Q21" i="3"/>
  <c r="K21" i="3"/>
  <c r="I21" i="3"/>
  <c r="AB20" i="3"/>
  <c r="AA20" i="3"/>
  <c r="Z20" i="3"/>
  <c r="Y20" i="3"/>
  <c r="X20" i="3"/>
  <c r="W20" i="3"/>
  <c r="V20" i="3"/>
  <c r="T20" i="3"/>
  <c r="S20" i="3"/>
  <c r="R20" i="3"/>
  <c r="Q20" i="3"/>
  <c r="P20" i="3"/>
  <c r="O20" i="3"/>
  <c r="N20" i="3"/>
  <c r="M20" i="3"/>
  <c r="J20" i="3"/>
  <c r="I20" i="3"/>
  <c r="H20" i="3"/>
  <c r="AB19" i="3"/>
  <c r="AA19" i="3"/>
  <c r="Z19" i="3"/>
  <c r="X19" i="3"/>
  <c r="V19" i="3"/>
  <c r="T19" i="3"/>
  <c r="S19" i="3"/>
  <c r="R19" i="3"/>
  <c r="Q19" i="3"/>
  <c r="O19" i="3"/>
  <c r="N19" i="3"/>
  <c r="M19" i="3"/>
  <c r="L19" i="3"/>
  <c r="K19" i="3"/>
  <c r="J19" i="3"/>
  <c r="AB18" i="3"/>
  <c r="AA18" i="3"/>
  <c r="Z18" i="3"/>
  <c r="X18" i="3"/>
  <c r="V18" i="3"/>
  <c r="T18" i="3"/>
  <c r="S18" i="3"/>
  <c r="R18" i="3"/>
  <c r="Q18" i="3"/>
  <c r="P18" i="3"/>
  <c r="N18" i="3"/>
  <c r="I18" i="3"/>
  <c r="AB17" i="3"/>
  <c r="AA17" i="3"/>
  <c r="Z17" i="3"/>
  <c r="Y17" i="3"/>
  <c r="X17" i="3"/>
  <c r="W17" i="3"/>
  <c r="V17" i="3"/>
  <c r="T17" i="3"/>
  <c r="S17" i="3"/>
  <c r="R17" i="3"/>
  <c r="Q17" i="3"/>
  <c r="O17" i="3"/>
  <c r="N17" i="3"/>
  <c r="K17" i="3"/>
  <c r="I17" i="3"/>
  <c r="AB16" i="3"/>
  <c r="AA16" i="3"/>
  <c r="Z16" i="3"/>
  <c r="X16" i="3"/>
  <c r="V16" i="3"/>
  <c r="T16" i="3"/>
  <c r="S16" i="3"/>
  <c r="R16" i="3"/>
  <c r="Q16" i="3"/>
  <c r="N16" i="3"/>
  <c r="M16" i="3"/>
  <c r="AB15" i="3"/>
  <c r="AA15" i="3"/>
  <c r="Z15" i="3"/>
  <c r="X15" i="3"/>
  <c r="W15" i="3"/>
  <c r="V15" i="3"/>
  <c r="T15" i="3"/>
  <c r="S15" i="3"/>
  <c r="R15" i="3"/>
  <c r="Q15" i="3"/>
  <c r="P15" i="3"/>
  <c r="O15" i="3"/>
  <c r="N15" i="3"/>
  <c r="K15" i="3"/>
  <c r="I15" i="3"/>
  <c r="AB14" i="3"/>
  <c r="AA14" i="3"/>
  <c r="X14" i="3"/>
  <c r="V14" i="3"/>
  <c r="T14" i="3"/>
  <c r="S14" i="3"/>
  <c r="R14" i="3"/>
  <c r="Q14" i="3"/>
  <c r="P14" i="3"/>
  <c r="O14" i="3"/>
  <c r="N14" i="3"/>
  <c r="K14" i="3"/>
  <c r="J14" i="3"/>
  <c r="AB13" i="3"/>
  <c r="AA13" i="3"/>
  <c r="Z13" i="3"/>
  <c r="Y13" i="3"/>
  <c r="X13" i="3"/>
  <c r="W13" i="3"/>
  <c r="T13" i="3"/>
  <c r="S13" i="3"/>
  <c r="R13" i="3"/>
  <c r="Q13" i="3"/>
  <c r="P13" i="3"/>
  <c r="O13" i="3"/>
  <c r="N13" i="3"/>
  <c r="M13" i="3"/>
  <c r="J13" i="3"/>
  <c r="I13" i="3"/>
  <c r="AB12" i="3"/>
  <c r="AA12" i="3"/>
  <c r="X12" i="3"/>
  <c r="W12" i="3"/>
  <c r="V12" i="3"/>
  <c r="AB11" i="3"/>
  <c r="AA11" i="3"/>
  <c r="Y11" i="3"/>
  <c r="X11" i="3"/>
  <c r="V11" i="3"/>
  <c r="T11" i="3"/>
  <c r="S11" i="3"/>
  <c r="R11" i="3"/>
  <c r="Q11" i="3"/>
  <c r="O11" i="3"/>
  <c r="N11" i="3"/>
  <c r="M11" i="3"/>
  <c r="L11" i="3"/>
  <c r="K11" i="3"/>
  <c r="AB10" i="3"/>
  <c r="AA10" i="3"/>
  <c r="X10" i="3"/>
  <c r="W10" i="3"/>
  <c r="V10" i="3"/>
  <c r="AB9" i="3"/>
  <c r="AA9" i="3"/>
  <c r="Z9" i="3"/>
  <c r="Y9" i="3"/>
  <c r="X9" i="3"/>
  <c r="W9" i="3"/>
  <c r="V9" i="3"/>
  <c r="T9" i="3"/>
  <c r="S9" i="3"/>
  <c r="R9" i="3"/>
  <c r="Q9" i="3"/>
  <c r="P9" i="3"/>
  <c r="O9" i="3"/>
  <c r="N9" i="3"/>
  <c r="M9" i="3"/>
  <c r="L9" i="3"/>
  <c r="J9" i="3"/>
  <c r="AB8" i="3"/>
  <c r="AA8" i="3"/>
  <c r="Z8" i="3"/>
  <c r="X8" i="3"/>
  <c r="W8" i="3"/>
  <c r="T8" i="3"/>
  <c r="S8" i="3"/>
  <c r="R8" i="3"/>
  <c r="Q8" i="3"/>
  <c r="P8" i="3"/>
  <c r="K8" i="3"/>
  <c r="AB7" i="3"/>
  <c r="AA7" i="3"/>
  <c r="Z7" i="3"/>
  <c r="X7" i="3"/>
  <c r="T7" i="3"/>
  <c r="S7" i="3"/>
  <c r="R7" i="3"/>
  <c r="Q7" i="3"/>
  <c r="P7" i="3"/>
  <c r="AB6" i="3"/>
  <c r="AA6" i="3"/>
  <c r="Z6" i="3"/>
  <c r="X6" i="3"/>
  <c r="W6" i="3"/>
  <c r="T6" i="3"/>
  <c r="S6" i="3"/>
  <c r="R6" i="3"/>
  <c r="Q6" i="3"/>
  <c r="P6" i="3"/>
  <c r="J6" i="3"/>
  <c r="AB5" i="3"/>
  <c r="AA5" i="3"/>
  <c r="X5" i="3"/>
  <c r="W5" i="3"/>
  <c r="T5" i="3"/>
  <c r="S5" i="3"/>
  <c r="R5" i="3"/>
  <c r="Q5" i="3"/>
  <c r="P5" i="3"/>
  <c r="O5" i="3"/>
  <c r="N5" i="3"/>
  <c r="AB4" i="3"/>
  <c r="AA4" i="3"/>
  <c r="Z4" i="3"/>
  <c r="X4" i="3"/>
  <c r="W4" i="3"/>
  <c r="V4" i="3"/>
  <c r="AB202" i="3"/>
  <c r="AA202" i="3"/>
  <c r="Z202" i="3"/>
  <c r="Y202" i="3"/>
  <c r="X202" i="3"/>
  <c r="W202" i="3"/>
  <c r="V202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H202" i="3"/>
  <c r="AB201" i="3"/>
  <c r="AA201" i="3"/>
  <c r="Z201" i="3"/>
  <c r="Y201" i="3"/>
  <c r="X201" i="3"/>
  <c r="W201" i="3"/>
  <c r="V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AB200" i="3"/>
  <c r="AA200" i="3"/>
  <c r="Z200" i="3"/>
  <c r="Y200" i="3"/>
  <c r="X200" i="3"/>
  <c r="W200" i="3"/>
  <c r="V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O199" i="3"/>
  <c r="N199" i="3"/>
  <c r="M199" i="3"/>
  <c r="I199" i="3"/>
  <c r="H199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AB197" i="3"/>
  <c r="AA197" i="3"/>
  <c r="Z197" i="3"/>
  <c r="Y197" i="3"/>
  <c r="X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AB195" i="3"/>
  <c r="AA195" i="3"/>
  <c r="Y195" i="3"/>
  <c r="X195" i="3"/>
  <c r="W195" i="3"/>
  <c r="V195" i="3"/>
  <c r="T195" i="3"/>
  <c r="S195" i="3"/>
  <c r="R195" i="3"/>
  <c r="Q195" i="3"/>
  <c r="N195" i="3"/>
  <c r="L195" i="3"/>
  <c r="K195" i="3"/>
  <c r="I195" i="3"/>
  <c r="AB194" i="3"/>
  <c r="AA194" i="3"/>
  <c r="Z194" i="3"/>
  <c r="X194" i="3"/>
  <c r="W194" i="3"/>
  <c r="V194" i="3"/>
  <c r="T194" i="3"/>
  <c r="S194" i="3"/>
  <c r="R194" i="3"/>
  <c r="Q194" i="3"/>
  <c r="N194" i="3"/>
  <c r="M194" i="3"/>
  <c r="L194" i="3"/>
  <c r="K194" i="3"/>
  <c r="J194" i="3"/>
  <c r="I194" i="3"/>
  <c r="H194" i="3"/>
  <c r="AB193" i="3"/>
  <c r="AA193" i="3"/>
  <c r="Z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J192" i="3"/>
  <c r="I192" i="3"/>
  <c r="H192" i="3"/>
  <c r="AB191" i="3"/>
  <c r="AA191" i="3"/>
  <c r="Z191" i="3"/>
  <c r="Y191" i="3"/>
  <c r="X191" i="3"/>
  <c r="W191" i="3"/>
  <c r="V191" i="3"/>
  <c r="U191" i="3"/>
  <c r="T191" i="3"/>
  <c r="S191" i="3"/>
  <c r="R191" i="3"/>
  <c r="Q191" i="3"/>
  <c r="P191" i="3"/>
  <c r="O191" i="3"/>
  <c r="N191" i="3"/>
  <c r="J191" i="3"/>
  <c r="I191" i="3"/>
  <c r="H191" i="3"/>
  <c r="AB190" i="3"/>
  <c r="AA190" i="3"/>
  <c r="Z190" i="3"/>
  <c r="Y190" i="3"/>
  <c r="X190" i="3"/>
  <c r="V190" i="3"/>
  <c r="U190" i="3"/>
  <c r="T190" i="3"/>
  <c r="S190" i="3"/>
  <c r="R190" i="3"/>
  <c r="Q190" i="3"/>
  <c r="O190" i="3"/>
  <c r="M190" i="3"/>
  <c r="L190" i="3"/>
  <c r="J190" i="3"/>
  <c r="I190" i="3"/>
  <c r="AB189" i="3"/>
  <c r="AA189" i="3"/>
  <c r="Z189" i="3"/>
  <c r="Y189" i="3"/>
  <c r="X189" i="3"/>
  <c r="W189" i="3"/>
  <c r="V189" i="3"/>
  <c r="T189" i="3"/>
  <c r="S189" i="3"/>
  <c r="R189" i="3"/>
  <c r="Q189" i="3"/>
  <c r="P189" i="3"/>
  <c r="M189" i="3"/>
  <c r="L189" i="3"/>
  <c r="J189" i="3"/>
  <c r="I189" i="3"/>
  <c r="H189" i="3"/>
  <c r="N189" i="3"/>
  <c r="O189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O188" i="3"/>
  <c r="N188" i="3"/>
  <c r="M188" i="3"/>
  <c r="L188" i="3"/>
  <c r="J188" i="3"/>
  <c r="I188" i="3"/>
  <c r="H188" i="3"/>
  <c r="AB187" i="3"/>
  <c r="AA187" i="3"/>
  <c r="Z187" i="3"/>
  <c r="X187" i="3"/>
  <c r="W187" i="3"/>
  <c r="V187" i="3"/>
  <c r="T187" i="3"/>
  <c r="S187" i="3"/>
  <c r="R187" i="3"/>
  <c r="Q187" i="3"/>
  <c r="O187" i="3"/>
  <c r="N187" i="3"/>
  <c r="M187" i="3"/>
  <c r="L187" i="3"/>
  <c r="I187" i="3"/>
  <c r="AB162" i="3"/>
  <c r="AA162" i="3"/>
  <c r="Z162" i="3"/>
  <c r="X162" i="3"/>
  <c r="W162" i="3"/>
  <c r="V162" i="3"/>
  <c r="T162" i="3"/>
  <c r="S162" i="3"/>
  <c r="R162" i="3"/>
  <c r="Q162" i="3"/>
  <c r="N162" i="3"/>
  <c r="M162" i="3"/>
  <c r="I162" i="3"/>
  <c r="AB161" i="3"/>
  <c r="AA161" i="3"/>
  <c r="Z161" i="3"/>
  <c r="X161" i="3"/>
  <c r="W161" i="3"/>
  <c r="AB160" i="3"/>
  <c r="AA160" i="3"/>
  <c r="Z160" i="3"/>
  <c r="Y160" i="3"/>
  <c r="X160" i="3"/>
  <c r="W160" i="3"/>
  <c r="T160" i="3"/>
  <c r="S160" i="3"/>
  <c r="R160" i="3"/>
  <c r="Q160" i="3"/>
  <c r="AB159" i="3"/>
  <c r="AA159" i="3"/>
  <c r="X159" i="3"/>
  <c r="T159" i="3"/>
  <c r="S159" i="3"/>
  <c r="R159" i="3"/>
  <c r="Q159" i="3"/>
  <c r="N159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AB51" i="3"/>
  <c r="AA51" i="3"/>
  <c r="Z51" i="3"/>
  <c r="Y51" i="3"/>
  <c r="X51" i="3"/>
  <c r="W51" i="3"/>
  <c r="V51" i="3"/>
  <c r="T51" i="3"/>
  <c r="S51" i="3"/>
  <c r="R51" i="3"/>
  <c r="Q51" i="3"/>
  <c r="P51" i="3"/>
  <c r="O51" i="3"/>
  <c r="N51" i="3"/>
  <c r="M51" i="3"/>
  <c r="L51" i="3"/>
  <c r="J51" i="3"/>
  <c r="I51" i="3"/>
  <c r="H51" i="3"/>
  <c r="AB50" i="3"/>
  <c r="AA50" i="3"/>
  <c r="Z50" i="3"/>
  <c r="Y50" i="3"/>
  <c r="X50" i="3"/>
  <c r="W50" i="3"/>
  <c r="V50" i="3"/>
  <c r="T50" i="3"/>
  <c r="S50" i="3"/>
  <c r="R50" i="3"/>
  <c r="Q50" i="3"/>
  <c r="P50" i="3"/>
  <c r="O50" i="3"/>
  <c r="M50" i="3"/>
  <c r="L50" i="3"/>
  <c r="I50" i="3"/>
  <c r="H50" i="3"/>
  <c r="AB49" i="3"/>
  <c r="AA49" i="3"/>
  <c r="Y49" i="3"/>
  <c r="X49" i="3"/>
  <c r="W49" i="3"/>
  <c r="V49" i="3"/>
  <c r="U49" i="3"/>
  <c r="T49" i="3"/>
  <c r="S49" i="3"/>
  <c r="R49" i="3"/>
  <c r="Q49" i="3"/>
  <c r="O49" i="3"/>
  <c r="N49" i="3"/>
  <c r="M49" i="3"/>
  <c r="L49" i="3"/>
  <c r="J49" i="3"/>
  <c r="H49" i="3"/>
  <c r="AB36" i="3"/>
  <c r="AA36" i="3"/>
  <c r="Z36" i="3"/>
  <c r="X36" i="3"/>
  <c r="W36" i="3"/>
  <c r="V36" i="3"/>
  <c r="T36" i="3"/>
  <c r="S36" i="3"/>
  <c r="R36" i="3"/>
  <c r="Q36" i="3"/>
  <c r="P36" i="3"/>
  <c r="O36" i="3"/>
  <c r="M36" i="3"/>
  <c r="L36" i="3"/>
  <c r="K36" i="3"/>
  <c r="I36" i="3"/>
  <c r="AB35" i="3"/>
  <c r="AA35" i="3"/>
  <c r="Z35" i="3"/>
  <c r="Y35" i="3"/>
  <c r="X35" i="3"/>
  <c r="W35" i="3"/>
  <c r="V35" i="3"/>
  <c r="U35" i="3"/>
  <c r="T35" i="3"/>
  <c r="S35" i="3"/>
  <c r="R35" i="3"/>
  <c r="Q35" i="3"/>
  <c r="O35" i="3"/>
  <c r="N35" i="3"/>
  <c r="L35" i="3"/>
  <c r="K35" i="3"/>
  <c r="I35" i="3"/>
  <c r="H35" i="3"/>
  <c r="AB34" i="3"/>
  <c r="AA34" i="3"/>
  <c r="Z34" i="3"/>
  <c r="Y34" i="3"/>
  <c r="X34" i="3"/>
  <c r="W34" i="3"/>
  <c r="V34" i="3"/>
  <c r="T34" i="3"/>
  <c r="S34" i="3"/>
  <c r="R34" i="3"/>
  <c r="Q34" i="3"/>
  <c r="P34" i="3"/>
  <c r="N34" i="3"/>
  <c r="M34" i="3"/>
  <c r="K34" i="3"/>
  <c r="H34" i="3"/>
  <c r="AB33" i="3"/>
  <c r="AA33" i="3"/>
  <c r="Z33" i="3"/>
  <c r="Y33" i="3"/>
  <c r="X33" i="3"/>
  <c r="W33" i="3"/>
  <c r="V33" i="3"/>
  <c r="T33" i="3"/>
  <c r="S33" i="3"/>
  <c r="R33" i="3"/>
  <c r="Q33" i="3"/>
  <c r="P33" i="3"/>
  <c r="O33" i="3"/>
  <c r="M33" i="3"/>
  <c r="L33" i="3"/>
  <c r="J33" i="3"/>
  <c r="H33" i="3"/>
  <c r="AB32" i="3"/>
  <c r="AA32" i="3"/>
  <c r="Z32" i="3"/>
  <c r="Y32" i="3"/>
  <c r="X32" i="3"/>
  <c r="W32" i="3"/>
  <c r="V32" i="3"/>
  <c r="U32" i="3"/>
  <c r="T32" i="3"/>
  <c r="S32" i="3"/>
  <c r="R32" i="3"/>
  <c r="Q32" i="3"/>
  <c r="M32" i="3"/>
  <c r="L32" i="3"/>
  <c r="J32" i="3"/>
  <c r="H32" i="3"/>
  <c r="K32" i="3"/>
  <c r="N32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J31" i="3"/>
  <c r="H31" i="3"/>
  <c r="K31" i="3"/>
  <c r="AB30" i="3"/>
  <c r="AA30" i="3"/>
  <c r="Z30" i="3"/>
  <c r="Y30" i="3"/>
  <c r="X30" i="3"/>
  <c r="W30" i="3"/>
  <c r="V30" i="3"/>
  <c r="T30" i="3"/>
  <c r="S30" i="3"/>
  <c r="R30" i="3"/>
  <c r="Q30" i="3"/>
  <c r="L30" i="3"/>
  <c r="AB3" i="3"/>
  <c r="AA3" i="3"/>
  <c r="Z3" i="3"/>
  <c r="X3" i="3"/>
  <c r="W3" i="3"/>
  <c r="T3" i="3"/>
  <c r="S3" i="3"/>
  <c r="R3" i="3"/>
  <c r="Q3" i="3"/>
  <c r="P3" i="3"/>
  <c r="N3" i="3"/>
  <c r="D203" i="23"/>
  <c r="C203" i="23"/>
  <c r="F203" i="23" s="1"/>
  <c r="D202" i="23"/>
  <c r="C202" i="23"/>
  <c r="F202" i="23" s="1"/>
  <c r="D201" i="23"/>
  <c r="C201" i="23"/>
  <c r="F201" i="23" s="1"/>
  <c r="D200" i="23"/>
  <c r="C200" i="23"/>
  <c r="F200" i="23" s="1"/>
  <c r="D199" i="23"/>
  <c r="C199" i="23"/>
  <c r="F199" i="23" s="1"/>
  <c r="D198" i="23"/>
  <c r="C198" i="23"/>
  <c r="F198" i="23" s="1"/>
  <c r="D197" i="23"/>
  <c r="C197" i="23"/>
  <c r="F197" i="23" s="1"/>
  <c r="D196" i="23"/>
  <c r="C196" i="23"/>
  <c r="F196" i="23" s="1"/>
  <c r="D195" i="23"/>
  <c r="C195" i="23"/>
  <c r="F195" i="23" s="1"/>
  <c r="D194" i="23"/>
  <c r="C194" i="23"/>
  <c r="F194" i="23" s="1"/>
  <c r="D193" i="23"/>
  <c r="C193" i="23"/>
  <c r="F193" i="23" s="1"/>
  <c r="D192" i="23"/>
  <c r="C192" i="23"/>
  <c r="F192" i="23" s="1"/>
  <c r="D191" i="23"/>
  <c r="C191" i="23"/>
  <c r="F191" i="23" s="1"/>
  <c r="D190" i="23"/>
  <c r="C190" i="23"/>
  <c r="F190" i="23" s="1"/>
  <c r="D189" i="23"/>
  <c r="C189" i="23"/>
  <c r="F189" i="23" s="1"/>
  <c r="D188" i="23"/>
  <c r="C188" i="23"/>
  <c r="F188" i="23" s="1"/>
  <c r="D187" i="23"/>
  <c r="C187" i="23"/>
  <c r="F187" i="23" s="1"/>
  <c r="D186" i="23"/>
  <c r="C186" i="23"/>
  <c r="F186" i="23" s="1"/>
  <c r="D185" i="23"/>
  <c r="C185" i="23"/>
  <c r="F185" i="23" s="1"/>
  <c r="D184" i="23"/>
  <c r="C184" i="23"/>
  <c r="F184" i="23" s="1"/>
  <c r="D183" i="23"/>
  <c r="C183" i="23"/>
  <c r="F183" i="23" s="1"/>
  <c r="D182" i="23"/>
  <c r="C182" i="23"/>
  <c r="F182" i="23" s="1"/>
  <c r="D181" i="23"/>
  <c r="C181" i="23"/>
  <c r="F181" i="23" s="1"/>
  <c r="D180" i="23"/>
  <c r="C180" i="23"/>
  <c r="F180" i="23" s="1"/>
  <c r="D179" i="23"/>
  <c r="C179" i="23"/>
  <c r="F179" i="23" s="1"/>
  <c r="D178" i="23"/>
  <c r="C178" i="23"/>
  <c r="F178" i="23" s="1"/>
  <c r="D177" i="23"/>
  <c r="C177" i="23"/>
  <c r="F177" i="23" s="1"/>
  <c r="D176" i="23"/>
  <c r="C176" i="23"/>
  <c r="F176" i="23" s="1"/>
  <c r="D175" i="23"/>
  <c r="C175" i="23"/>
  <c r="F175" i="23" s="1"/>
  <c r="D174" i="23"/>
  <c r="C174" i="23"/>
  <c r="F174" i="23" s="1"/>
  <c r="D173" i="23"/>
  <c r="C173" i="23"/>
  <c r="F173" i="23" s="1"/>
  <c r="D172" i="23"/>
  <c r="C172" i="23"/>
  <c r="F172" i="23" s="1"/>
  <c r="D171" i="23"/>
  <c r="C171" i="23"/>
  <c r="F171" i="23" s="1"/>
  <c r="D170" i="23"/>
  <c r="C170" i="23"/>
  <c r="F170" i="23" s="1"/>
  <c r="D169" i="23"/>
  <c r="C169" i="23"/>
  <c r="F169" i="23" s="1"/>
  <c r="D168" i="23"/>
  <c r="C168" i="23"/>
  <c r="F168" i="23" s="1"/>
  <c r="D167" i="23"/>
  <c r="C167" i="23"/>
  <c r="F167" i="23" s="1"/>
  <c r="D166" i="23"/>
  <c r="C166" i="23"/>
  <c r="F166" i="23" s="1"/>
  <c r="D165" i="23"/>
  <c r="C165" i="23"/>
  <c r="F165" i="23" s="1"/>
  <c r="D164" i="23"/>
  <c r="C164" i="23"/>
  <c r="F164" i="23" s="1"/>
  <c r="D163" i="23"/>
  <c r="C163" i="23"/>
  <c r="F163" i="23" s="1"/>
  <c r="D162" i="23"/>
  <c r="C162" i="23"/>
  <c r="F162" i="23" s="1"/>
  <c r="D161" i="23"/>
  <c r="C161" i="23"/>
  <c r="F161" i="23" s="1"/>
  <c r="D160" i="23"/>
  <c r="C160" i="23"/>
  <c r="F160" i="23" s="1"/>
  <c r="D159" i="23"/>
  <c r="C159" i="23"/>
  <c r="F159" i="23" s="1"/>
  <c r="D158" i="23"/>
  <c r="C158" i="23"/>
  <c r="F158" i="23" s="1"/>
  <c r="D157" i="23"/>
  <c r="C157" i="23"/>
  <c r="F157" i="23" s="1"/>
  <c r="D156" i="23"/>
  <c r="C156" i="23"/>
  <c r="F156" i="23" s="1"/>
  <c r="D155" i="23"/>
  <c r="C155" i="23"/>
  <c r="F155" i="23" s="1"/>
  <c r="D154" i="23"/>
  <c r="C154" i="23"/>
  <c r="F154" i="23" s="1"/>
  <c r="D153" i="23"/>
  <c r="C153" i="23"/>
  <c r="F153" i="23" s="1"/>
  <c r="D152" i="23"/>
  <c r="C152" i="23"/>
  <c r="F152" i="23" s="1"/>
  <c r="D151" i="23"/>
  <c r="C151" i="23"/>
  <c r="F151" i="23" s="1"/>
  <c r="D150" i="23"/>
  <c r="C150" i="23"/>
  <c r="F150" i="23" s="1"/>
  <c r="D149" i="23"/>
  <c r="C149" i="23"/>
  <c r="F149" i="23" s="1"/>
  <c r="D148" i="23"/>
  <c r="C148" i="23"/>
  <c r="F148" i="23" s="1"/>
  <c r="D147" i="23"/>
  <c r="C147" i="23"/>
  <c r="F147" i="23" s="1"/>
  <c r="D146" i="23"/>
  <c r="C146" i="23"/>
  <c r="F146" i="23" s="1"/>
  <c r="D145" i="23"/>
  <c r="C145" i="23"/>
  <c r="F145" i="23" s="1"/>
  <c r="D144" i="23"/>
  <c r="C144" i="23"/>
  <c r="F144" i="23" s="1"/>
  <c r="D143" i="23"/>
  <c r="C143" i="23"/>
  <c r="F143" i="23" s="1"/>
  <c r="D142" i="23"/>
  <c r="C142" i="23"/>
  <c r="F142" i="23" s="1"/>
  <c r="D141" i="23"/>
  <c r="C141" i="23"/>
  <c r="F141" i="23" s="1"/>
  <c r="D140" i="23"/>
  <c r="C140" i="23"/>
  <c r="F140" i="23" s="1"/>
  <c r="D139" i="23"/>
  <c r="C139" i="23"/>
  <c r="F139" i="23" s="1"/>
  <c r="D138" i="23"/>
  <c r="C138" i="23"/>
  <c r="F138" i="23" s="1"/>
  <c r="D137" i="23"/>
  <c r="C137" i="23"/>
  <c r="F137" i="23" s="1"/>
  <c r="D136" i="23"/>
  <c r="C136" i="23"/>
  <c r="F136" i="23" s="1"/>
  <c r="D135" i="23"/>
  <c r="C135" i="23"/>
  <c r="F135" i="23" s="1"/>
  <c r="D134" i="23"/>
  <c r="C134" i="23"/>
  <c r="F134" i="23" s="1"/>
  <c r="D133" i="23"/>
  <c r="C133" i="23"/>
  <c r="F133" i="23" s="1"/>
  <c r="D132" i="23"/>
  <c r="C132" i="23"/>
  <c r="F132" i="23" s="1"/>
  <c r="D131" i="23"/>
  <c r="C131" i="23"/>
  <c r="F131" i="23" s="1"/>
  <c r="D130" i="23"/>
  <c r="C130" i="23"/>
  <c r="F130" i="23" s="1"/>
  <c r="D129" i="23"/>
  <c r="C129" i="23"/>
  <c r="F129" i="23" s="1"/>
  <c r="D128" i="23"/>
  <c r="C128" i="23"/>
  <c r="F128" i="23" s="1"/>
  <c r="D127" i="23"/>
  <c r="C127" i="23"/>
  <c r="F127" i="23" s="1"/>
  <c r="D126" i="23"/>
  <c r="C126" i="23"/>
  <c r="F126" i="23" s="1"/>
  <c r="D125" i="23"/>
  <c r="C125" i="23"/>
  <c r="F125" i="23" s="1"/>
  <c r="D124" i="23"/>
  <c r="C124" i="23"/>
  <c r="F124" i="23" s="1"/>
  <c r="D123" i="23"/>
  <c r="C123" i="23"/>
  <c r="F123" i="23" s="1"/>
  <c r="D122" i="23"/>
  <c r="C122" i="23"/>
  <c r="F122" i="23" s="1"/>
  <c r="D121" i="23"/>
  <c r="C121" i="23"/>
  <c r="F121" i="23" s="1"/>
  <c r="D120" i="23"/>
  <c r="C120" i="23"/>
  <c r="F120" i="23" s="1"/>
  <c r="D119" i="23"/>
  <c r="C119" i="23"/>
  <c r="F119" i="23" s="1"/>
  <c r="D118" i="23"/>
  <c r="C118" i="23"/>
  <c r="F118" i="23" s="1"/>
  <c r="D117" i="23"/>
  <c r="C117" i="23"/>
  <c r="F117" i="23" s="1"/>
  <c r="D116" i="23"/>
  <c r="C116" i="23"/>
  <c r="F116" i="23" s="1"/>
  <c r="D115" i="23"/>
  <c r="C115" i="23"/>
  <c r="F115" i="23" s="1"/>
  <c r="D114" i="23"/>
  <c r="C114" i="23"/>
  <c r="F114" i="23" s="1"/>
  <c r="D113" i="23"/>
  <c r="C113" i="23"/>
  <c r="F113" i="23" s="1"/>
  <c r="D112" i="23"/>
  <c r="C112" i="23"/>
  <c r="F112" i="23" s="1"/>
  <c r="D111" i="23"/>
  <c r="C111" i="23"/>
  <c r="F111" i="23" s="1"/>
  <c r="D110" i="23"/>
  <c r="C110" i="23"/>
  <c r="F110" i="23" s="1"/>
  <c r="D109" i="23"/>
  <c r="C109" i="23"/>
  <c r="F109" i="23" s="1"/>
  <c r="D108" i="23"/>
  <c r="C108" i="23"/>
  <c r="F108" i="23" s="1"/>
  <c r="D107" i="23"/>
  <c r="C107" i="23"/>
  <c r="F107" i="23" s="1"/>
  <c r="D106" i="23"/>
  <c r="C106" i="23"/>
  <c r="F106" i="23" s="1"/>
  <c r="D105" i="23"/>
  <c r="C105" i="23"/>
  <c r="F105" i="23" s="1"/>
  <c r="D104" i="23"/>
  <c r="C104" i="23"/>
  <c r="F104" i="23" s="1"/>
  <c r="D103" i="23"/>
  <c r="C103" i="23"/>
  <c r="F103" i="23" s="1"/>
  <c r="D102" i="23"/>
  <c r="C102" i="23"/>
  <c r="F102" i="23" s="1"/>
  <c r="D101" i="23"/>
  <c r="C101" i="23"/>
  <c r="F101" i="23" s="1"/>
  <c r="D100" i="23"/>
  <c r="C100" i="23"/>
  <c r="F100" i="23" s="1"/>
  <c r="D99" i="23"/>
  <c r="C99" i="23"/>
  <c r="F99" i="23" s="1"/>
  <c r="D98" i="23"/>
  <c r="C98" i="23"/>
  <c r="F98" i="23" s="1"/>
  <c r="D97" i="23"/>
  <c r="C97" i="23"/>
  <c r="F97" i="23" s="1"/>
  <c r="D96" i="23"/>
  <c r="C96" i="23"/>
  <c r="F96" i="23" s="1"/>
  <c r="D95" i="23"/>
  <c r="C95" i="23"/>
  <c r="F95" i="23" s="1"/>
  <c r="D94" i="23"/>
  <c r="C94" i="23"/>
  <c r="F94" i="23" s="1"/>
  <c r="D93" i="23"/>
  <c r="C93" i="23"/>
  <c r="F93" i="23" s="1"/>
  <c r="D92" i="23"/>
  <c r="C92" i="23"/>
  <c r="F92" i="23" s="1"/>
  <c r="D91" i="23"/>
  <c r="C91" i="23"/>
  <c r="F91" i="23" s="1"/>
  <c r="D90" i="23"/>
  <c r="C90" i="23"/>
  <c r="F90" i="23" s="1"/>
  <c r="D89" i="23"/>
  <c r="C89" i="23"/>
  <c r="F89" i="23" s="1"/>
  <c r="D88" i="23"/>
  <c r="C88" i="23"/>
  <c r="F88" i="23" s="1"/>
  <c r="D87" i="23"/>
  <c r="C87" i="23"/>
  <c r="F87" i="23" s="1"/>
  <c r="D86" i="23"/>
  <c r="C86" i="23"/>
  <c r="F86" i="23" s="1"/>
  <c r="D85" i="23"/>
  <c r="C85" i="23"/>
  <c r="F85" i="23" s="1"/>
  <c r="D84" i="23"/>
  <c r="C84" i="23"/>
  <c r="F84" i="23" s="1"/>
  <c r="D83" i="23"/>
  <c r="C83" i="23"/>
  <c r="F83" i="23" s="1"/>
  <c r="D82" i="23"/>
  <c r="C82" i="23"/>
  <c r="F82" i="23" s="1"/>
  <c r="D81" i="23"/>
  <c r="C81" i="23"/>
  <c r="F81" i="23" s="1"/>
  <c r="D80" i="23"/>
  <c r="C80" i="23"/>
  <c r="F80" i="23" s="1"/>
  <c r="D79" i="23"/>
  <c r="C79" i="23"/>
  <c r="F79" i="23" s="1"/>
  <c r="D78" i="23"/>
  <c r="C78" i="23"/>
  <c r="F78" i="23" s="1"/>
  <c r="D77" i="23"/>
  <c r="C77" i="23"/>
  <c r="F77" i="23" s="1"/>
  <c r="D76" i="23"/>
  <c r="C76" i="23"/>
  <c r="F76" i="23" s="1"/>
  <c r="D75" i="23"/>
  <c r="C75" i="23"/>
  <c r="F75" i="23" s="1"/>
  <c r="D74" i="23"/>
  <c r="C74" i="23"/>
  <c r="F74" i="23" s="1"/>
  <c r="D73" i="23"/>
  <c r="C73" i="23"/>
  <c r="F73" i="23" s="1"/>
  <c r="D72" i="23"/>
  <c r="C72" i="23"/>
  <c r="F72" i="23" s="1"/>
  <c r="D71" i="23"/>
  <c r="C71" i="23"/>
  <c r="F71" i="23" s="1"/>
  <c r="D70" i="23"/>
  <c r="C70" i="23"/>
  <c r="F70" i="23" s="1"/>
  <c r="D69" i="23"/>
  <c r="C69" i="23"/>
  <c r="F69" i="23" s="1"/>
  <c r="D68" i="23"/>
  <c r="C68" i="23"/>
  <c r="F68" i="23" s="1"/>
  <c r="D67" i="23"/>
  <c r="C67" i="23"/>
  <c r="F67" i="23" s="1"/>
  <c r="D66" i="23"/>
  <c r="C66" i="23"/>
  <c r="F66" i="23" s="1"/>
  <c r="D65" i="23"/>
  <c r="C65" i="23"/>
  <c r="F65" i="23" s="1"/>
  <c r="U21" i="3"/>
  <c r="U20" i="3"/>
  <c r="U29" i="3"/>
  <c r="U13" i="3"/>
  <c r="U12" i="3"/>
  <c r="U11" i="3"/>
  <c r="U10" i="3"/>
  <c r="U9" i="3"/>
  <c r="F41" i="23"/>
  <c r="F40" i="23"/>
  <c r="U7" i="3"/>
  <c r="F38" i="23"/>
  <c r="U6" i="3"/>
  <c r="U5" i="3"/>
  <c r="O34" i="3"/>
  <c r="N33" i="3"/>
  <c r="M191" i="3"/>
  <c r="L34" i="3"/>
  <c r="L191" i="3"/>
  <c r="K33" i="3"/>
  <c r="K187" i="3"/>
  <c r="J162" i="3"/>
  <c r="D203" i="18"/>
  <c r="C203" i="18"/>
  <c r="F203" i="18" s="1"/>
  <c r="D202" i="18"/>
  <c r="C202" i="18"/>
  <c r="F202" i="18" s="1"/>
  <c r="D201" i="18"/>
  <c r="C201" i="18"/>
  <c r="F201" i="18" s="1"/>
  <c r="D200" i="18"/>
  <c r="C200" i="18"/>
  <c r="F200" i="18" s="1"/>
  <c r="D199" i="18"/>
  <c r="C199" i="18"/>
  <c r="F199" i="18" s="1"/>
  <c r="D198" i="18"/>
  <c r="C198" i="18"/>
  <c r="F198" i="18" s="1"/>
  <c r="D197" i="18"/>
  <c r="C197" i="18"/>
  <c r="F197" i="18" s="1"/>
  <c r="D196" i="18"/>
  <c r="C196" i="18"/>
  <c r="F196" i="18" s="1"/>
  <c r="D195" i="18"/>
  <c r="C195" i="18"/>
  <c r="F195" i="18" s="1"/>
  <c r="D194" i="18"/>
  <c r="C194" i="18"/>
  <c r="F194" i="18" s="1"/>
  <c r="D193" i="18"/>
  <c r="C193" i="18"/>
  <c r="F193" i="18" s="1"/>
  <c r="D192" i="18"/>
  <c r="C192" i="18"/>
  <c r="F192" i="18" s="1"/>
  <c r="D191" i="18"/>
  <c r="C191" i="18"/>
  <c r="F191" i="18" s="1"/>
  <c r="D190" i="18"/>
  <c r="C190" i="18"/>
  <c r="F190" i="18" s="1"/>
  <c r="D189" i="18"/>
  <c r="C189" i="18"/>
  <c r="F189" i="18" s="1"/>
  <c r="D188" i="18"/>
  <c r="C188" i="18"/>
  <c r="F188" i="18" s="1"/>
  <c r="D187" i="18"/>
  <c r="C187" i="18"/>
  <c r="F187" i="18" s="1"/>
  <c r="D186" i="18"/>
  <c r="C186" i="18"/>
  <c r="F186" i="18" s="1"/>
  <c r="D185" i="18"/>
  <c r="C185" i="18"/>
  <c r="F185" i="18" s="1"/>
  <c r="D184" i="18"/>
  <c r="C184" i="18"/>
  <c r="F184" i="18" s="1"/>
  <c r="D183" i="18"/>
  <c r="C183" i="18"/>
  <c r="F183" i="18" s="1"/>
  <c r="D182" i="18"/>
  <c r="C182" i="18"/>
  <c r="F182" i="18" s="1"/>
  <c r="D181" i="18"/>
  <c r="C181" i="18"/>
  <c r="F181" i="18" s="1"/>
  <c r="D180" i="18"/>
  <c r="C180" i="18"/>
  <c r="F180" i="18" s="1"/>
  <c r="D179" i="18"/>
  <c r="C179" i="18"/>
  <c r="F179" i="18" s="1"/>
  <c r="D178" i="18"/>
  <c r="C178" i="18"/>
  <c r="F178" i="18" s="1"/>
  <c r="D177" i="18"/>
  <c r="C177" i="18"/>
  <c r="F177" i="18" s="1"/>
  <c r="D176" i="18"/>
  <c r="C176" i="18"/>
  <c r="F176" i="18" s="1"/>
  <c r="D175" i="18"/>
  <c r="C175" i="18"/>
  <c r="F175" i="18" s="1"/>
  <c r="D174" i="18"/>
  <c r="C174" i="18"/>
  <c r="F174" i="18" s="1"/>
  <c r="D173" i="18"/>
  <c r="C173" i="18"/>
  <c r="F173" i="18" s="1"/>
  <c r="D172" i="18"/>
  <c r="C172" i="18"/>
  <c r="F172" i="18" s="1"/>
  <c r="D171" i="18"/>
  <c r="C171" i="18"/>
  <c r="F171" i="18" s="1"/>
  <c r="D170" i="18"/>
  <c r="C170" i="18"/>
  <c r="F170" i="18" s="1"/>
  <c r="D169" i="18"/>
  <c r="C169" i="18"/>
  <c r="F169" i="18" s="1"/>
  <c r="D168" i="18"/>
  <c r="C168" i="18"/>
  <c r="F168" i="18" s="1"/>
  <c r="D167" i="18"/>
  <c r="C167" i="18"/>
  <c r="F167" i="18" s="1"/>
  <c r="D166" i="18"/>
  <c r="C166" i="18"/>
  <c r="F166" i="18" s="1"/>
  <c r="D165" i="18"/>
  <c r="C165" i="18"/>
  <c r="F165" i="18" s="1"/>
  <c r="D164" i="18"/>
  <c r="C164" i="18"/>
  <c r="F164" i="18" s="1"/>
  <c r="D163" i="18"/>
  <c r="C163" i="18"/>
  <c r="F163" i="18" s="1"/>
  <c r="D162" i="18"/>
  <c r="C162" i="18"/>
  <c r="F162" i="18" s="1"/>
  <c r="D161" i="18"/>
  <c r="C161" i="18"/>
  <c r="F161" i="18" s="1"/>
  <c r="D160" i="18"/>
  <c r="C160" i="18"/>
  <c r="F160" i="18" s="1"/>
  <c r="D159" i="18"/>
  <c r="C159" i="18"/>
  <c r="F159" i="18" s="1"/>
  <c r="D158" i="18"/>
  <c r="C158" i="18"/>
  <c r="F158" i="18" s="1"/>
  <c r="D157" i="18"/>
  <c r="C157" i="18"/>
  <c r="F157" i="18" s="1"/>
  <c r="D156" i="18"/>
  <c r="C156" i="18"/>
  <c r="F156" i="18" s="1"/>
  <c r="D155" i="18"/>
  <c r="C155" i="18"/>
  <c r="F155" i="18" s="1"/>
  <c r="D154" i="18"/>
  <c r="C154" i="18"/>
  <c r="F154" i="18" s="1"/>
  <c r="D153" i="18"/>
  <c r="C153" i="18"/>
  <c r="F153" i="18" s="1"/>
  <c r="D152" i="18"/>
  <c r="C152" i="18"/>
  <c r="F152" i="18" s="1"/>
  <c r="D151" i="18"/>
  <c r="C151" i="18"/>
  <c r="F151" i="18" s="1"/>
  <c r="D150" i="18"/>
  <c r="C150" i="18"/>
  <c r="F150" i="18" s="1"/>
  <c r="D149" i="18"/>
  <c r="C149" i="18"/>
  <c r="F149" i="18" s="1"/>
  <c r="D148" i="18"/>
  <c r="C148" i="18"/>
  <c r="F148" i="18" s="1"/>
  <c r="D147" i="18"/>
  <c r="C147" i="18"/>
  <c r="F147" i="18" s="1"/>
  <c r="D146" i="18"/>
  <c r="C146" i="18"/>
  <c r="F146" i="18" s="1"/>
  <c r="D145" i="18"/>
  <c r="C145" i="18"/>
  <c r="F145" i="18" s="1"/>
  <c r="D144" i="18"/>
  <c r="C144" i="18"/>
  <c r="F144" i="18" s="1"/>
  <c r="D143" i="18"/>
  <c r="C143" i="18"/>
  <c r="F143" i="18" s="1"/>
  <c r="D142" i="18"/>
  <c r="C142" i="18"/>
  <c r="F142" i="18" s="1"/>
  <c r="D141" i="18"/>
  <c r="C141" i="18"/>
  <c r="F141" i="18" s="1"/>
  <c r="D140" i="18"/>
  <c r="C140" i="18"/>
  <c r="F140" i="18" s="1"/>
  <c r="D139" i="18"/>
  <c r="C139" i="18"/>
  <c r="F139" i="18" s="1"/>
  <c r="D138" i="18"/>
  <c r="C138" i="18"/>
  <c r="F138" i="18" s="1"/>
  <c r="D137" i="18"/>
  <c r="C137" i="18"/>
  <c r="F137" i="18" s="1"/>
  <c r="D136" i="18"/>
  <c r="C136" i="18"/>
  <c r="F136" i="18" s="1"/>
  <c r="D135" i="18"/>
  <c r="C135" i="18"/>
  <c r="F135" i="18" s="1"/>
  <c r="D134" i="18"/>
  <c r="C134" i="18"/>
  <c r="F134" i="18" s="1"/>
  <c r="D133" i="18"/>
  <c r="C133" i="18"/>
  <c r="F133" i="18" s="1"/>
  <c r="D132" i="18"/>
  <c r="C132" i="18"/>
  <c r="F132" i="18" s="1"/>
  <c r="D131" i="18"/>
  <c r="C131" i="18"/>
  <c r="F131" i="18" s="1"/>
  <c r="D130" i="18"/>
  <c r="C130" i="18"/>
  <c r="F130" i="18" s="1"/>
  <c r="D129" i="18"/>
  <c r="C129" i="18"/>
  <c r="F129" i="18" s="1"/>
  <c r="D128" i="18"/>
  <c r="C128" i="18"/>
  <c r="F128" i="18" s="1"/>
  <c r="D127" i="18"/>
  <c r="C127" i="18"/>
  <c r="F127" i="18" s="1"/>
  <c r="D126" i="18"/>
  <c r="C126" i="18"/>
  <c r="F126" i="18" s="1"/>
  <c r="D125" i="18"/>
  <c r="C125" i="18"/>
  <c r="F125" i="18" s="1"/>
  <c r="D124" i="18"/>
  <c r="C124" i="18"/>
  <c r="F124" i="18" s="1"/>
  <c r="D123" i="18"/>
  <c r="C123" i="18"/>
  <c r="F123" i="18" s="1"/>
  <c r="D122" i="18"/>
  <c r="C122" i="18"/>
  <c r="F122" i="18" s="1"/>
  <c r="D121" i="18"/>
  <c r="C121" i="18"/>
  <c r="F121" i="18" s="1"/>
  <c r="D120" i="18"/>
  <c r="C120" i="18"/>
  <c r="F120" i="18" s="1"/>
  <c r="D119" i="18"/>
  <c r="C119" i="18"/>
  <c r="F119" i="18" s="1"/>
  <c r="D118" i="18"/>
  <c r="C118" i="18"/>
  <c r="F118" i="18" s="1"/>
  <c r="D117" i="18"/>
  <c r="C117" i="18"/>
  <c r="F117" i="18" s="1"/>
  <c r="D116" i="18"/>
  <c r="C116" i="18"/>
  <c r="F116" i="18" s="1"/>
  <c r="D115" i="18"/>
  <c r="C115" i="18"/>
  <c r="F115" i="18" s="1"/>
  <c r="D114" i="18"/>
  <c r="C114" i="18"/>
  <c r="F114" i="18" s="1"/>
  <c r="D113" i="18"/>
  <c r="C113" i="18"/>
  <c r="F113" i="18" s="1"/>
  <c r="D112" i="18"/>
  <c r="C112" i="18"/>
  <c r="F112" i="18" s="1"/>
  <c r="D111" i="18"/>
  <c r="C111" i="18"/>
  <c r="F111" i="18" s="1"/>
  <c r="D110" i="18"/>
  <c r="C110" i="18"/>
  <c r="F110" i="18" s="1"/>
  <c r="D109" i="18"/>
  <c r="C109" i="18"/>
  <c r="F109" i="18" s="1"/>
  <c r="D108" i="18"/>
  <c r="C108" i="18"/>
  <c r="F108" i="18" s="1"/>
  <c r="D107" i="18"/>
  <c r="C107" i="18"/>
  <c r="F107" i="18" s="1"/>
  <c r="D106" i="18"/>
  <c r="C106" i="18"/>
  <c r="F106" i="18" s="1"/>
  <c r="D105" i="18"/>
  <c r="C105" i="18"/>
  <c r="F105" i="18" s="1"/>
  <c r="D104" i="18"/>
  <c r="C104" i="18"/>
  <c r="F104" i="18" s="1"/>
  <c r="D103" i="18"/>
  <c r="C103" i="18"/>
  <c r="F103" i="18" s="1"/>
  <c r="D102" i="18"/>
  <c r="C102" i="18"/>
  <c r="F102" i="18" s="1"/>
  <c r="D101" i="18"/>
  <c r="C101" i="18"/>
  <c r="F101" i="18" s="1"/>
  <c r="D100" i="18"/>
  <c r="C100" i="18"/>
  <c r="F100" i="18" s="1"/>
  <c r="D99" i="18"/>
  <c r="C99" i="18"/>
  <c r="F99" i="18" s="1"/>
  <c r="D98" i="18"/>
  <c r="C98" i="18"/>
  <c r="F98" i="18" s="1"/>
  <c r="D97" i="18"/>
  <c r="C97" i="18"/>
  <c r="F97" i="18" s="1"/>
  <c r="D96" i="18"/>
  <c r="C96" i="18"/>
  <c r="F96" i="18" s="1"/>
  <c r="D95" i="18"/>
  <c r="C95" i="18"/>
  <c r="F95" i="18" s="1"/>
  <c r="D94" i="18"/>
  <c r="C94" i="18"/>
  <c r="F94" i="18" s="1"/>
  <c r="D93" i="18"/>
  <c r="C93" i="18"/>
  <c r="F93" i="18" s="1"/>
  <c r="D92" i="18"/>
  <c r="C92" i="18"/>
  <c r="F92" i="18" s="1"/>
  <c r="D91" i="18"/>
  <c r="C91" i="18"/>
  <c r="F91" i="18" s="1"/>
  <c r="D90" i="18"/>
  <c r="C90" i="18"/>
  <c r="F90" i="18" s="1"/>
  <c r="D89" i="18"/>
  <c r="C89" i="18"/>
  <c r="F89" i="18" s="1"/>
  <c r="D88" i="18"/>
  <c r="C88" i="18"/>
  <c r="F88" i="18" s="1"/>
  <c r="D87" i="18"/>
  <c r="C87" i="18"/>
  <c r="F87" i="18" s="1"/>
  <c r="D86" i="18"/>
  <c r="C86" i="18"/>
  <c r="F86" i="18" s="1"/>
  <c r="D85" i="18"/>
  <c r="C85" i="18"/>
  <c r="F85" i="18" s="1"/>
  <c r="D84" i="18"/>
  <c r="C84" i="18"/>
  <c r="F84" i="18" s="1"/>
  <c r="D83" i="18"/>
  <c r="C83" i="18"/>
  <c r="F83" i="18" s="1"/>
  <c r="D82" i="18"/>
  <c r="C82" i="18"/>
  <c r="F82" i="18" s="1"/>
  <c r="D81" i="18"/>
  <c r="C81" i="18"/>
  <c r="F81" i="18" s="1"/>
  <c r="D80" i="18"/>
  <c r="C80" i="18"/>
  <c r="F80" i="18" s="1"/>
  <c r="D79" i="18"/>
  <c r="C79" i="18"/>
  <c r="F79" i="18" s="1"/>
  <c r="D78" i="18"/>
  <c r="C78" i="18"/>
  <c r="F78" i="18" s="1"/>
  <c r="D77" i="18"/>
  <c r="C77" i="18"/>
  <c r="F77" i="18" s="1"/>
  <c r="D76" i="18"/>
  <c r="C76" i="18"/>
  <c r="F76" i="18" s="1"/>
  <c r="D75" i="18"/>
  <c r="C75" i="18"/>
  <c r="F75" i="18" s="1"/>
  <c r="D74" i="18"/>
  <c r="C74" i="18"/>
  <c r="F74" i="18" s="1"/>
  <c r="D73" i="18"/>
  <c r="C73" i="18"/>
  <c r="F73" i="18" s="1"/>
  <c r="D72" i="18"/>
  <c r="C72" i="18"/>
  <c r="F72" i="18" s="1"/>
  <c r="D71" i="18"/>
  <c r="C71" i="18"/>
  <c r="F71" i="18" s="1"/>
  <c r="D70" i="18"/>
  <c r="C70" i="18"/>
  <c r="F70" i="18" s="1"/>
  <c r="D69" i="18"/>
  <c r="C69" i="18"/>
  <c r="F69" i="18" s="1"/>
  <c r="D68" i="18"/>
  <c r="C68" i="18"/>
  <c r="F68" i="18" s="1"/>
  <c r="D67" i="18"/>
  <c r="C67" i="18"/>
  <c r="F67" i="18" s="1"/>
  <c r="D66" i="18"/>
  <c r="C66" i="18"/>
  <c r="F66" i="18" s="1"/>
  <c r="D65" i="18"/>
  <c r="C65" i="18"/>
  <c r="F65" i="18" s="1"/>
  <c r="D64" i="18"/>
  <c r="C64" i="18"/>
  <c r="F64" i="18" s="1"/>
  <c r="D63" i="18"/>
  <c r="C63" i="18"/>
  <c r="F63" i="18" s="1"/>
  <c r="D62" i="18"/>
  <c r="C62" i="18"/>
  <c r="F62" i="18" s="1"/>
  <c r="D61" i="18"/>
  <c r="C61" i="18"/>
  <c r="F61" i="18" s="1"/>
  <c r="D60" i="18"/>
  <c r="C60" i="18"/>
  <c r="F60" i="18" s="1"/>
  <c r="D59" i="18"/>
  <c r="C59" i="18"/>
  <c r="F59" i="18" s="1"/>
  <c r="D58" i="18"/>
  <c r="C58" i="18"/>
  <c r="F58" i="18" s="1"/>
  <c r="D57" i="18"/>
  <c r="C57" i="18"/>
  <c r="F57" i="18" s="1"/>
  <c r="D56" i="18"/>
  <c r="C56" i="18"/>
  <c r="F56" i="18" s="1"/>
  <c r="D55" i="18"/>
  <c r="C55" i="18"/>
  <c r="F55" i="18" s="1"/>
  <c r="D54" i="18"/>
  <c r="C54" i="18"/>
  <c r="F54" i="18" s="1"/>
  <c r="F53" i="18"/>
  <c r="H16" i="3" s="1"/>
  <c r="F52" i="18"/>
  <c r="H36" i="3" s="1"/>
  <c r="F51" i="18"/>
  <c r="H195" i="3" s="1"/>
  <c r="F50" i="18"/>
  <c r="F49" i="18"/>
  <c r="F48" i="18"/>
  <c r="H15" i="3" s="1"/>
  <c r="F47" i="18"/>
  <c r="H41" i="3" s="1"/>
  <c r="F46" i="18"/>
  <c r="H29" i="3" s="1"/>
  <c r="F45" i="18"/>
  <c r="H28" i="3" s="1"/>
  <c r="F44" i="18"/>
  <c r="H30" i="3" s="1"/>
  <c r="H13" i="3"/>
  <c r="H19" i="3"/>
  <c r="H9" i="3"/>
  <c r="H18" i="3"/>
  <c r="H171" i="3"/>
  <c r="H187" i="3"/>
  <c r="D203" i="7"/>
  <c r="C203" i="7"/>
  <c r="F203" i="7" s="1"/>
  <c r="D202" i="7"/>
  <c r="C202" i="7"/>
  <c r="F202" i="7" s="1"/>
  <c r="D201" i="7"/>
  <c r="C201" i="7"/>
  <c r="F201" i="7" s="1"/>
  <c r="D200" i="7"/>
  <c r="C200" i="7"/>
  <c r="F200" i="7" s="1"/>
  <c r="D199" i="7"/>
  <c r="C199" i="7"/>
  <c r="F199" i="7" s="1"/>
  <c r="D198" i="7"/>
  <c r="C198" i="7"/>
  <c r="F198" i="7" s="1"/>
  <c r="D197" i="7"/>
  <c r="C197" i="7"/>
  <c r="F197" i="7" s="1"/>
  <c r="D196" i="7"/>
  <c r="C196" i="7"/>
  <c r="F196" i="7" s="1"/>
  <c r="D195" i="7"/>
  <c r="C195" i="7"/>
  <c r="F195" i="7" s="1"/>
  <c r="D194" i="7"/>
  <c r="C194" i="7"/>
  <c r="F194" i="7" s="1"/>
  <c r="D193" i="7"/>
  <c r="C193" i="7"/>
  <c r="F193" i="7" s="1"/>
  <c r="D192" i="7"/>
  <c r="C192" i="7"/>
  <c r="F192" i="7" s="1"/>
  <c r="D191" i="7"/>
  <c r="C191" i="7"/>
  <c r="F191" i="7" s="1"/>
  <c r="D190" i="7"/>
  <c r="C190" i="7"/>
  <c r="F190" i="7" s="1"/>
  <c r="D189" i="7"/>
  <c r="C189" i="7"/>
  <c r="F189" i="7" s="1"/>
  <c r="D188" i="7"/>
  <c r="C188" i="7"/>
  <c r="F188" i="7" s="1"/>
  <c r="D187" i="7"/>
  <c r="C187" i="7"/>
  <c r="F187" i="7" s="1"/>
  <c r="D186" i="7"/>
  <c r="C186" i="7"/>
  <c r="F186" i="7" s="1"/>
  <c r="D185" i="7"/>
  <c r="C185" i="7"/>
  <c r="F185" i="7" s="1"/>
  <c r="D184" i="7"/>
  <c r="C184" i="7"/>
  <c r="F184" i="7" s="1"/>
  <c r="D183" i="7"/>
  <c r="C183" i="7"/>
  <c r="F183" i="7" s="1"/>
  <c r="D182" i="7"/>
  <c r="C182" i="7"/>
  <c r="F182" i="7" s="1"/>
  <c r="D181" i="7"/>
  <c r="C181" i="7"/>
  <c r="F181" i="7" s="1"/>
  <c r="D180" i="7"/>
  <c r="C180" i="7"/>
  <c r="F180" i="7" s="1"/>
  <c r="D179" i="7"/>
  <c r="C179" i="7"/>
  <c r="F179" i="7" s="1"/>
  <c r="D178" i="7"/>
  <c r="C178" i="7"/>
  <c r="F178" i="7" s="1"/>
  <c r="D177" i="7"/>
  <c r="C177" i="7"/>
  <c r="F177" i="7" s="1"/>
  <c r="D176" i="7"/>
  <c r="C176" i="7"/>
  <c r="F176" i="7" s="1"/>
  <c r="D175" i="7"/>
  <c r="C175" i="7"/>
  <c r="F175" i="7" s="1"/>
  <c r="D174" i="7"/>
  <c r="C174" i="7"/>
  <c r="F174" i="7" s="1"/>
  <c r="D173" i="7"/>
  <c r="C173" i="7"/>
  <c r="F173" i="7" s="1"/>
  <c r="D172" i="7"/>
  <c r="C172" i="7"/>
  <c r="F172" i="7" s="1"/>
  <c r="D171" i="7"/>
  <c r="C171" i="7"/>
  <c r="F171" i="7" s="1"/>
  <c r="D170" i="7"/>
  <c r="C170" i="7"/>
  <c r="F170" i="7" s="1"/>
  <c r="D169" i="7"/>
  <c r="C169" i="7"/>
  <c r="F169" i="7" s="1"/>
  <c r="D168" i="7"/>
  <c r="C168" i="7"/>
  <c r="F168" i="7" s="1"/>
  <c r="D167" i="7"/>
  <c r="C167" i="7"/>
  <c r="F167" i="7" s="1"/>
  <c r="D166" i="7"/>
  <c r="C166" i="7"/>
  <c r="F166" i="7" s="1"/>
  <c r="D165" i="7"/>
  <c r="C165" i="7"/>
  <c r="F165" i="7" s="1"/>
  <c r="D164" i="7"/>
  <c r="C164" i="7"/>
  <c r="F164" i="7" s="1"/>
  <c r="D163" i="7"/>
  <c r="C163" i="7"/>
  <c r="F163" i="7" s="1"/>
  <c r="D162" i="7"/>
  <c r="C162" i="7"/>
  <c r="F162" i="7" s="1"/>
  <c r="D161" i="7"/>
  <c r="C161" i="7"/>
  <c r="F161" i="7" s="1"/>
  <c r="D160" i="7"/>
  <c r="C160" i="7"/>
  <c r="F160" i="7" s="1"/>
  <c r="D159" i="7"/>
  <c r="C159" i="7"/>
  <c r="F159" i="7" s="1"/>
  <c r="D158" i="7"/>
  <c r="C158" i="7"/>
  <c r="F158" i="7" s="1"/>
  <c r="D157" i="7"/>
  <c r="C157" i="7"/>
  <c r="F157" i="7" s="1"/>
  <c r="D156" i="7"/>
  <c r="C156" i="7"/>
  <c r="F156" i="7" s="1"/>
  <c r="D155" i="7"/>
  <c r="C155" i="7"/>
  <c r="F155" i="7" s="1"/>
  <c r="D154" i="7"/>
  <c r="C154" i="7"/>
  <c r="F154" i="7" s="1"/>
  <c r="D153" i="7"/>
  <c r="C153" i="7"/>
  <c r="F153" i="7" s="1"/>
  <c r="D152" i="7"/>
  <c r="C152" i="7"/>
  <c r="F152" i="7" s="1"/>
  <c r="D151" i="7"/>
  <c r="C151" i="7"/>
  <c r="F151" i="7" s="1"/>
  <c r="D150" i="7"/>
  <c r="C150" i="7"/>
  <c r="F150" i="7" s="1"/>
  <c r="D149" i="7"/>
  <c r="C149" i="7"/>
  <c r="F149" i="7" s="1"/>
  <c r="D148" i="7"/>
  <c r="C148" i="7"/>
  <c r="F148" i="7" s="1"/>
  <c r="D147" i="7"/>
  <c r="C147" i="7"/>
  <c r="F147" i="7" s="1"/>
  <c r="D146" i="7"/>
  <c r="C146" i="7"/>
  <c r="F146" i="7" s="1"/>
  <c r="D145" i="7"/>
  <c r="C145" i="7"/>
  <c r="F145" i="7" s="1"/>
  <c r="D144" i="7"/>
  <c r="C144" i="7"/>
  <c r="F144" i="7" s="1"/>
  <c r="D143" i="7"/>
  <c r="C143" i="7"/>
  <c r="F143" i="7" s="1"/>
  <c r="D142" i="7"/>
  <c r="C142" i="7"/>
  <c r="F142" i="7" s="1"/>
  <c r="D141" i="7"/>
  <c r="C141" i="7"/>
  <c r="F141" i="7" s="1"/>
  <c r="D140" i="7"/>
  <c r="C140" i="7"/>
  <c r="F140" i="7" s="1"/>
  <c r="D139" i="7"/>
  <c r="C139" i="7"/>
  <c r="F139" i="7" s="1"/>
  <c r="D138" i="7"/>
  <c r="C138" i="7"/>
  <c r="F138" i="7" s="1"/>
  <c r="D137" i="7"/>
  <c r="C137" i="7"/>
  <c r="F137" i="7" s="1"/>
  <c r="D136" i="7"/>
  <c r="C136" i="7"/>
  <c r="F136" i="7" s="1"/>
  <c r="D135" i="7"/>
  <c r="C135" i="7"/>
  <c r="F135" i="7" s="1"/>
  <c r="D134" i="7"/>
  <c r="C134" i="7"/>
  <c r="F134" i="7" s="1"/>
  <c r="D133" i="7"/>
  <c r="C133" i="7"/>
  <c r="F133" i="7" s="1"/>
  <c r="D132" i="7"/>
  <c r="C132" i="7"/>
  <c r="F132" i="7" s="1"/>
  <c r="D131" i="7"/>
  <c r="C131" i="7"/>
  <c r="F131" i="7" s="1"/>
  <c r="D130" i="7"/>
  <c r="C130" i="7"/>
  <c r="F130" i="7" s="1"/>
  <c r="D129" i="7"/>
  <c r="C129" i="7"/>
  <c r="F129" i="7" s="1"/>
  <c r="D128" i="7"/>
  <c r="C128" i="7"/>
  <c r="F128" i="7" s="1"/>
  <c r="D127" i="7"/>
  <c r="C127" i="7"/>
  <c r="F127" i="7" s="1"/>
  <c r="D126" i="7"/>
  <c r="C126" i="7"/>
  <c r="F126" i="7" s="1"/>
  <c r="D125" i="7"/>
  <c r="C125" i="7"/>
  <c r="F125" i="7" s="1"/>
  <c r="D124" i="7"/>
  <c r="C124" i="7"/>
  <c r="F124" i="7" s="1"/>
  <c r="D123" i="7"/>
  <c r="C123" i="7"/>
  <c r="F123" i="7" s="1"/>
  <c r="D122" i="7"/>
  <c r="C122" i="7"/>
  <c r="F122" i="7" s="1"/>
  <c r="D121" i="7"/>
  <c r="C121" i="7"/>
  <c r="F121" i="7" s="1"/>
  <c r="D120" i="7"/>
  <c r="C120" i="7"/>
  <c r="F120" i="7" s="1"/>
  <c r="D119" i="7"/>
  <c r="C119" i="7"/>
  <c r="F119" i="7" s="1"/>
  <c r="D118" i="7"/>
  <c r="C118" i="7"/>
  <c r="F118" i="7" s="1"/>
  <c r="D117" i="7"/>
  <c r="C117" i="7"/>
  <c r="F117" i="7" s="1"/>
  <c r="D116" i="7"/>
  <c r="C116" i="7"/>
  <c r="F116" i="7" s="1"/>
  <c r="D115" i="7"/>
  <c r="C115" i="7"/>
  <c r="F115" i="7" s="1"/>
  <c r="D114" i="7"/>
  <c r="C114" i="7"/>
  <c r="F114" i="7" s="1"/>
  <c r="D113" i="7"/>
  <c r="C113" i="7"/>
  <c r="F113" i="7" s="1"/>
  <c r="D112" i="7"/>
  <c r="C112" i="7"/>
  <c r="F112" i="7" s="1"/>
  <c r="D111" i="7"/>
  <c r="C111" i="7"/>
  <c r="F111" i="7" s="1"/>
  <c r="D110" i="7"/>
  <c r="C110" i="7"/>
  <c r="F110" i="7" s="1"/>
  <c r="D109" i="7"/>
  <c r="C109" i="7"/>
  <c r="F109" i="7" s="1"/>
  <c r="D108" i="7"/>
  <c r="C108" i="7"/>
  <c r="F108" i="7" s="1"/>
  <c r="D107" i="7"/>
  <c r="C107" i="7"/>
  <c r="F107" i="7" s="1"/>
  <c r="D106" i="7"/>
  <c r="C106" i="7"/>
  <c r="F106" i="7" s="1"/>
  <c r="D105" i="7"/>
  <c r="C105" i="7"/>
  <c r="F105" i="7" s="1"/>
  <c r="D104" i="7"/>
  <c r="C104" i="7"/>
  <c r="F104" i="7" s="1"/>
  <c r="D103" i="7"/>
  <c r="C103" i="7"/>
  <c r="F103" i="7" s="1"/>
  <c r="D102" i="7"/>
  <c r="C102" i="7"/>
  <c r="F102" i="7" s="1"/>
  <c r="D101" i="7"/>
  <c r="C101" i="7"/>
  <c r="F101" i="7" s="1"/>
  <c r="D100" i="7"/>
  <c r="C100" i="7"/>
  <c r="F100" i="7" s="1"/>
  <c r="D99" i="7"/>
  <c r="C99" i="7"/>
  <c r="F99" i="7" s="1"/>
  <c r="D98" i="7"/>
  <c r="C98" i="7"/>
  <c r="F98" i="7" s="1"/>
  <c r="D97" i="7"/>
  <c r="C97" i="7"/>
  <c r="F97" i="7" s="1"/>
  <c r="D96" i="7"/>
  <c r="C96" i="7"/>
  <c r="F96" i="7" s="1"/>
  <c r="D95" i="7"/>
  <c r="C95" i="7"/>
  <c r="F95" i="7" s="1"/>
  <c r="D94" i="7"/>
  <c r="C94" i="7"/>
  <c r="F94" i="7" s="1"/>
  <c r="D93" i="7"/>
  <c r="C93" i="7"/>
  <c r="F93" i="7" s="1"/>
  <c r="D92" i="7"/>
  <c r="C92" i="7"/>
  <c r="F92" i="7" s="1"/>
  <c r="D91" i="7"/>
  <c r="C91" i="7"/>
  <c r="F91" i="7" s="1"/>
  <c r="D90" i="7"/>
  <c r="C90" i="7"/>
  <c r="F90" i="7" s="1"/>
  <c r="D89" i="7"/>
  <c r="C89" i="7"/>
  <c r="F89" i="7" s="1"/>
  <c r="D88" i="7"/>
  <c r="C88" i="7"/>
  <c r="F88" i="7" s="1"/>
  <c r="D87" i="7"/>
  <c r="C87" i="7"/>
  <c r="F87" i="7" s="1"/>
  <c r="D86" i="7"/>
  <c r="C86" i="7"/>
  <c r="F86" i="7" s="1"/>
  <c r="D85" i="7"/>
  <c r="C85" i="7"/>
  <c r="F85" i="7" s="1"/>
  <c r="D84" i="7"/>
  <c r="C84" i="7"/>
  <c r="F84" i="7" s="1"/>
  <c r="D83" i="7"/>
  <c r="C83" i="7"/>
  <c r="F83" i="7" s="1"/>
  <c r="D82" i="7"/>
  <c r="C82" i="7"/>
  <c r="F82" i="7" s="1"/>
  <c r="D81" i="7"/>
  <c r="C81" i="7"/>
  <c r="F81" i="7" s="1"/>
  <c r="D80" i="7"/>
  <c r="C80" i="7"/>
  <c r="F80" i="7" s="1"/>
  <c r="D79" i="7"/>
  <c r="C79" i="7"/>
  <c r="F79" i="7" s="1"/>
  <c r="D78" i="7"/>
  <c r="C78" i="7"/>
  <c r="F78" i="7" s="1"/>
  <c r="D77" i="7"/>
  <c r="C77" i="7"/>
  <c r="F77" i="7" s="1"/>
  <c r="D76" i="7"/>
  <c r="C76" i="7"/>
  <c r="F76" i="7" s="1"/>
  <c r="D75" i="7"/>
  <c r="C75" i="7"/>
  <c r="F75" i="7" s="1"/>
  <c r="D74" i="7"/>
  <c r="C74" i="7"/>
  <c r="F74" i="7" s="1"/>
  <c r="D73" i="7"/>
  <c r="C73" i="7"/>
  <c r="F73" i="7" s="1"/>
  <c r="D72" i="7"/>
  <c r="C72" i="7"/>
  <c r="F72" i="7" s="1"/>
  <c r="D71" i="7"/>
  <c r="C71" i="7"/>
  <c r="F71" i="7" s="1"/>
  <c r="D70" i="7"/>
  <c r="C70" i="7"/>
  <c r="F70" i="7" s="1"/>
  <c r="D69" i="7"/>
  <c r="C69" i="7"/>
  <c r="F69" i="7" s="1"/>
  <c r="D68" i="7"/>
  <c r="C68" i="7"/>
  <c r="F68" i="7" s="1"/>
  <c r="D67" i="7"/>
  <c r="C67" i="7"/>
  <c r="F67" i="7" s="1"/>
  <c r="D66" i="7"/>
  <c r="C66" i="7"/>
  <c r="F66" i="7" s="1"/>
  <c r="D65" i="7"/>
  <c r="C65" i="7"/>
  <c r="F65" i="7" s="1"/>
  <c r="D64" i="7"/>
  <c r="C64" i="7"/>
  <c r="F64" i="7" s="1"/>
  <c r="D63" i="7"/>
  <c r="C63" i="7"/>
  <c r="F63" i="7" s="1"/>
  <c r="D62" i="7"/>
  <c r="C62" i="7"/>
  <c r="F62" i="7" s="1"/>
  <c r="D61" i="7"/>
  <c r="C61" i="7"/>
  <c r="F61" i="7" s="1"/>
  <c r="D60" i="7"/>
  <c r="C60" i="7"/>
  <c r="F60" i="7" s="1"/>
  <c r="D59" i="7"/>
  <c r="C59" i="7"/>
  <c r="F59" i="7" s="1"/>
  <c r="D58" i="7"/>
  <c r="C58" i="7"/>
  <c r="F58" i="7" s="1"/>
  <c r="D57" i="7"/>
  <c r="C57" i="7"/>
  <c r="F57" i="7" s="1"/>
  <c r="D56" i="7"/>
  <c r="C56" i="7"/>
  <c r="F56" i="7" s="1"/>
  <c r="D55" i="7"/>
  <c r="C55" i="7"/>
  <c r="F55" i="7" s="1"/>
  <c r="D54" i="7"/>
  <c r="C54" i="7"/>
  <c r="F54" i="7" s="1"/>
  <c r="D53" i="7"/>
  <c r="C53" i="7"/>
  <c r="F53" i="7" s="1"/>
  <c r="D52" i="7"/>
  <c r="C52" i="7"/>
  <c r="F52" i="7" s="1"/>
  <c r="D51" i="7"/>
  <c r="C51" i="7"/>
  <c r="F51" i="7" s="1"/>
  <c r="D50" i="7"/>
  <c r="C50" i="7"/>
  <c r="F50" i="7" s="1"/>
  <c r="D49" i="7"/>
  <c r="C49" i="7"/>
  <c r="F49" i="7" s="1"/>
  <c r="D48" i="7"/>
  <c r="C48" i="7"/>
  <c r="F48" i="7" s="1"/>
  <c r="D47" i="7"/>
  <c r="C47" i="7"/>
  <c r="F47" i="7" s="1"/>
  <c r="D46" i="7"/>
  <c r="C46" i="7"/>
  <c r="F46" i="7" s="1"/>
  <c r="D45" i="7"/>
  <c r="C45" i="7"/>
  <c r="F45" i="7" s="1"/>
  <c r="D44" i="7"/>
  <c r="C44" i="7"/>
  <c r="F44" i="7" s="1"/>
  <c r="D43" i="7"/>
  <c r="C43" i="7"/>
  <c r="F43" i="7" s="1"/>
  <c r="D42" i="7"/>
  <c r="C42" i="7"/>
  <c r="F42" i="7" s="1"/>
  <c r="D41" i="7"/>
  <c r="C41" i="7"/>
  <c r="F41" i="7" s="1"/>
  <c r="D40" i="7"/>
  <c r="C40" i="7"/>
  <c r="F40" i="7" s="1"/>
  <c r="D39" i="7"/>
  <c r="C39" i="7"/>
  <c r="F39" i="7" s="1"/>
  <c r="D38" i="7"/>
  <c r="C38" i="7"/>
  <c r="F38" i="7" s="1"/>
  <c r="D37" i="7"/>
  <c r="C37" i="7"/>
  <c r="F37" i="7" s="1"/>
  <c r="D36" i="7"/>
  <c r="C36" i="7"/>
  <c r="F36" i="7" s="1"/>
  <c r="D35" i="7"/>
  <c r="C35" i="7"/>
  <c r="F35" i="7" s="1"/>
  <c r="D34" i="7"/>
  <c r="C34" i="7"/>
  <c r="F34" i="7" s="1"/>
  <c r="D33" i="7"/>
  <c r="C33" i="7"/>
  <c r="F33" i="7" s="1"/>
  <c r="D32" i="7"/>
  <c r="C32" i="7"/>
  <c r="F32" i="7" s="1"/>
  <c r="D31" i="7"/>
  <c r="C31" i="7"/>
  <c r="F31" i="7" s="1"/>
  <c r="D30" i="7"/>
  <c r="C30" i="7"/>
  <c r="F30" i="7" s="1"/>
  <c r="D29" i="7"/>
  <c r="C29" i="7"/>
  <c r="F29" i="7" s="1"/>
  <c r="D28" i="7"/>
  <c r="C28" i="7"/>
  <c r="F28" i="7" s="1"/>
  <c r="D27" i="7"/>
  <c r="C27" i="7"/>
  <c r="F27" i="7" s="1"/>
  <c r="D26" i="7"/>
  <c r="C26" i="7"/>
  <c r="F26" i="7" s="1"/>
  <c r="D25" i="7"/>
  <c r="C25" i="7"/>
  <c r="F25" i="7" s="1"/>
  <c r="D24" i="7"/>
  <c r="C24" i="7"/>
  <c r="F24" i="7" s="1"/>
  <c r="D23" i="7"/>
  <c r="C23" i="7"/>
  <c r="F23" i="7" s="1"/>
  <c r="D22" i="7"/>
  <c r="C22" i="7"/>
  <c r="F22" i="7" s="1"/>
  <c r="D21" i="7"/>
  <c r="C21" i="7"/>
  <c r="F21" i="7" s="1"/>
  <c r="D20" i="7"/>
  <c r="C20" i="7"/>
  <c r="F20" i="7" s="1"/>
  <c r="D19" i="7"/>
  <c r="C19" i="7"/>
  <c r="F19" i="7" s="1"/>
  <c r="D18" i="7"/>
  <c r="C18" i="7"/>
  <c r="F18" i="7" s="1"/>
  <c r="D17" i="7"/>
  <c r="C17" i="7"/>
  <c r="F17" i="7" s="1"/>
  <c r="D16" i="7"/>
  <c r="C16" i="7"/>
  <c r="F16" i="7" s="1"/>
  <c r="D15" i="7"/>
  <c r="C15" i="7"/>
  <c r="F15" i="7" s="1"/>
  <c r="D14" i="7"/>
  <c r="C14" i="7"/>
  <c r="F14" i="7" s="1"/>
  <c r="D13" i="7"/>
  <c r="C13" i="7"/>
  <c r="F13" i="7" s="1"/>
  <c r="D12" i="7"/>
  <c r="C12" i="7"/>
  <c r="F12" i="7" s="1"/>
  <c r="D11" i="7"/>
  <c r="C11" i="7"/>
  <c r="F11" i="7" s="1"/>
  <c r="D10" i="7"/>
  <c r="C10" i="7"/>
  <c r="F10" i="7" s="1"/>
  <c r="D9" i="7"/>
  <c r="C9" i="7"/>
  <c r="F9" i="7" s="1"/>
  <c r="D8" i="7"/>
  <c r="C8" i="7"/>
  <c r="F8" i="7" s="1"/>
  <c r="D7" i="7"/>
  <c r="C7" i="7"/>
  <c r="F7" i="7" s="1"/>
  <c r="D6" i="7"/>
  <c r="C6" i="7"/>
  <c r="F6" i="7" s="1"/>
  <c r="D203" i="8"/>
  <c r="C203" i="8"/>
  <c r="F203" i="8" s="1"/>
  <c r="D202" i="8"/>
  <c r="C202" i="8"/>
  <c r="F202" i="8" s="1"/>
  <c r="D201" i="8"/>
  <c r="C201" i="8"/>
  <c r="F201" i="8" s="1"/>
  <c r="D200" i="8"/>
  <c r="C200" i="8"/>
  <c r="F200" i="8" s="1"/>
  <c r="D199" i="8"/>
  <c r="C199" i="8"/>
  <c r="F199" i="8" s="1"/>
  <c r="D198" i="8"/>
  <c r="C198" i="8"/>
  <c r="F198" i="8" s="1"/>
  <c r="D197" i="8"/>
  <c r="C197" i="8"/>
  <c r="F197" i="8" s="1"/>
  <c r="D196" i="8"/>
  <c r="C196" i="8"/>
  <c r="F196" i="8" s="1"/>
  <c r="D195" i="8"/>
  <c r="C195" i="8"/>
  <c r="F195" i="8" s="1"/>
  <c r="D194" i="8"/>
  <c r="C194" i="8"/>
  <c r="F194" i="8" s="1"/>
  <c r="D193" i="8"/>
  <c r="C193" i="8"/>
  <c r="F193" i="8" s="1"/>
  <c r="D192" i="8"/>
  <c r="C192" i="8"/>
  <c r="F192" i="8" s="1"/>
  <c r="D191" i="8"/>
  <c r="C191" i="8"/>
  <c r="F191" i="8" s="1"/>
  <c r="D190" i="8"/>
  <c r="C190" i="8"/>
  <c r="F190" i="8" s="1"/>
  <c r="D189" i="8"/>
  <c r="C189" i="8"/>
  <c r="F189" i="8" s="1"/>
  <c r="D188" i="8"/>
  <c r="C188" i="8"/>
  <c r="F188" i="8" s="1"/>
  <c r="D187" i="8"/>
  <c r="C187" i="8"/>
  <c r="F187" i="8" s="1"/>
  <c r="D186" i="8"/>
  <c r="C186" i="8"/>
  <c r="F186" i="8" s="1"/>
  <c r="D185" i="8"/>
  <c r="C185" i="8"/>
  <c r="F185" i="8" s="1"/>
  <c r="D184" i="8"/>
  <c r="C184" i="8"/>
  <c r="F184" i="8" s="1"/>
  <c r="D183" i="8"/>
  <c r="C183" i="8"/>
  <c r="F183" i="8" s="1"/>
  <c r="D182" i="8"/>
  <c r="C182" i="8"/>
  <c r="F182" i="8" s="1"/>
  <c r="D181" i="8"/>
  <c r="C181" i="8"/>
  <c r="F181" i="8" s="1"/>
  <c r="D180" i="8"/>
  <c r="C180" i="8"/>
  <c r="F180" i="8" s="1"/>
  <c r="D179" i="8"/>
  <c r="C179" i="8"/>
  <c r="F179" i="8" s="1"/>
  <c r="D178" i="8"/>
  <c r="C178" i="8"/>
  <c r="F178" i="8" s="1"/>
  <c r="D177" i="8"/>
  <c r="C177" i="8"/>
  <c r="F177" i="8" s="1"/>
  <c r="D176" i="8"/>
  <c r="C176" i="8"/>
  <c r="F176" i="8" s="1"/>
  <c r="D175" i="8"/>
  <c r="C175" i="8"/>
  <c r="F175" i="8" s="1"/>
  <c r="D174" i="8"/>
  <c r="C174" i="8"/>
  <c r="F174" i="8" s="1"/>
  <c r="D173" i="8"/>
  <c r="C173" i="8"/>
  <c r="F173" i="8" s="1"/>
  <c r="D172" i="8"/>
  <c r="C172" i="8"/>
  <c r="F172" i="8" s="1"/>
  <c r="D171" i="8"/>
  <c r="C171" i="8"/>
  <c r="F171" i="8" s="1"/>
  <c r="D170" i="8"/>
  <c r="C170" i="8"/>
  <c r="F170" i="8" s="1"/>
  <c r="D169" i="8"/>
  <c r="C169" i="8"/>
  <c r="F169" i="8" s="1"/>
  <c r="D168" i="8"/>
  <c r="C168" i="8"/>
  <c r="F168" i="8" s="1"/>
  <c r="D167" i="8"/>
  <c r="C167" i="8"/>
  <c r="F167" i="8" s="1"/>
  <c r="D166" i="8"/>
  <c r="C166" i="8"/>
  <c r="F166" i="8" s="1"/>
  <c r="D165" i="8"/>
  <c r="C165" i="8"/>
  <c r="F165" i="8" s="1"/>
  <c r="D164" i="8"/>
  <c r="C164" i="8"/>
  <c r="F164" i="8" s="1"/>
  <c r="D163" i="8"/>
  <c r="C163" i="8"/>
  <c r="F163" i="8" s="1"/>
  <c r="D162" i="8"/>
  <c r="C162" i="8"/>
  <c r="F162" i="8" s="1"/>
  <c r="D161" i="8"/>
  <c r="C161" i="8"/>
  <c r="F161" i="8" s="1"/>
  <c r="D160" i="8"/>
  <c r="C160" i="8"/>
  <c r="F160" i="8" s="1"/>
  <c r="D159" i="8"/>
  <c r="C159" i="8"/>
  <c r="F159" i="8" s="1"/>
  <c r="D158" i="8"/>
  <c r="C158" i="8"/>
  <c r="F158" i="8" s="1"/>
  <c r="D157" i="8"/>
  <c r="C157" i="8"/>
  <c r="F157" i="8" s="1"/>
  <c r="D156" i="8"/>
  <c r="C156" i="8"/>
  <c r="F156" i="8" s="1"/>
  <c r="D155" i="8"/>
  <c r="C155" i="8"/>
  <c r="F155" i="8" s="1"/>
  <c r="D154" i="8"/>
  <c r="C154" i="8"/>
  <c r="F154" i="8" s="1"/>
  <c r="D153" i="8"/>
  <c r="C153" i="8"/>
  <c r="F153" i="8" s="1"/>
  <c r="D152" i="8"/>
  <c r="C152" i="8"/>
  <c r="F152" i="8" s="1"/>
  <c r="D151" i="8"/>
  <c r="C151" i="8"/>
  <c r="F151" i="8" s="1"/>
  <c r="D150" i="8"/>
  <c r="C150" i="8"/>
  <c r="F150" i="8" s="1"/>
  <c r="D149" i="8"/>
  <c r="C149" i="8"/>
  <c r="F149" i="8" s="1"/>
  <c r="D148" i="8"/>
  <c r="C148" i="8"/>
  <c r="F148" i="8" s="1"/>
  <c r="D147" i="8"/>
  <c r="C147" i="8"/>
  <c r="F147" i="8" s="1"/>
  <c r="D146" i="8"/>
  <c r="C146" i="8"/>
  <c r="F146" i="8" s="1"/>
  <c r="D145" i="8"/>
  <c r="C145" i="8"/>
  <c r="F145" i="8" s="1"/>
  <c r="D144" i="8"/>
  <c r="C144" i="8"/>
  <c r="F144" i="8" s="1"/>
  <c r="D143" i="8"/>
  <c r="C143" i="8"/>
  <c r="F143" i="8" s="1"/>
  <c r="D142" i="8"/>
  <c r="C142" i="8"/>
  <c r="F142" i="8" s="1"/>
  <c r="D141" i="8"/>
  <c r="C141" i="8"/>
  <c r="F141" i="8" s="1"/>
  <c r="D140" i="8"/>
  <c r="C140" i="8"/>
  <c r="F140" i="8" s="1"/>
  <c r="D139" i="8"/>
  <c r="C139" i="8"/>
  <c r="F139" i="8" s="1"/>
  <c r="D138" i="8"/>
  <c r="C138" i="8"/>
  <c r="F138" i="8" s="1"/>
  <c r="D137" i="8"/>
  <c r="C137" i="8"/>
  <c r="F137" i="8" s="1"/>
  <c r="D136" i="8"/>
  <c r="C136" i="8"/>
  <c r="F136" i="8" s="1"/>
  <c r="D135" i="8"/>
  <c r="C135" i="8"/>
  <c r="F135" i="8" s="1"/>
  <c r="D134" i="8"/>
  <c r="C134" i="8"/>
  <c r="F134" i="8" s="1"/>
  <c r="D133" i="8"/>
  <c r="C133" i="8"/>
  <c r="F133" i="8" s="1"/>
  <c r="D132" i="8"/>
  <c r="C132" i="8"/>
  <c r="F132" i="8" s="1"/>
  <c r="D131" i="8"/>
  <c r="C131" i="8"/>
  <c r="F131" i="8" s="1"/>
  <c r="D130" i="8"/>
  <c r="C130" i="8"/>
  <c r="F130" i="8" s="1"/>
  <c r="D129" i="8"/>
  <c r="C129" i="8"/>
  <c r="F129" i="8" s="1"/>
  <c r="D128" i="8"/>
  <c r="C128" i="8"/>
  <c r="F128" i="8" s="1"/>
  <c r="D127" i="8"/>
  <c r="C127" i="8"/>
  <c r="F127" i="8" s="1"/>
  <c r="D126" i="8"/>
  <c r="C126" i="8"/>
  <c r="F126" i="8" s="1"/>
  <c r="D125" i="8"/>
  <c r="C125" i="8"/>
  <c r="F125" i="8" s="1"/>
  <c r="D124" i="8"/>
  <c r="C124" i="8"/>
  <c r="F124" i="8" s="1"/>
  <c r="D123" i="8"/>
  <c r="C123" i="8"/>
  <c r="F123" i="8" s="1"/>
  <c r="D122" i="8"/>
  <c r="C122" i="8"/>
  <c r="F122" i="8" s="1"/>
  <c r="D121" i="8"/>
  <c r="C121" i="8"/>
  <c r="F121" i="8" s="1"/>
  <c r="D120" i="8"/>
  <c r="C120" i="8"/>
  <c r="F120" i="8" s="1"/>
  <c r="D119" i="8"/>
  <c r="C119" i="8"/>
  <c r="F119" i="8" s="1"/>
  <c r="D118" i="8"/>
  <c r="C118" i="8"/>
  <c r="F118" i="8" s="1"/>
  <c r="D117" i="8"/>
  <c r="C117" i="8"/>
  <c r="F117" i="8" s="1"/>
  <c r="D116" i="8"/>
  <c r="C116" i="8"/>
  <c r="F116" i="8" s="1"/>
  <c r="D115" i="8"/>
  <c r="C115" i="8"/>
  <c r="F115" i="8" s="1"/>
  <c r="D114" i="8"/>
  <c r="C114" i="8"/>
  <c r="F114" i="8" s="1"/>
  <c r="D113" i="8"/>
  <c r="C113" i="8"/>
  <c r="F113" i="8" s="1"/>
  <c r="D112" i="8"/>
  <c r="C112" i="8"/>
  <c r="F112" i="8" s="1"/>
  <c r="D111" i="8"/>
  <c r="C111" i="8"/>
  <c r="F111" i="8" s="1"/>
  <c r="D110" i="8"/>
  <c r="C110" i="8"/>
  <c r="F110" i="8" s="1"/>
  <c r="D109" i="8"/>
  <c r="C109" i="8"/>
  <c r="F109" i="8" s="1"/>
  <c r="D108" i="8"/>
  <c r="C108" i="8"/>
  <c r="F108" i="8" s="1"/>
  <c r="D107" i="8"/>
  <c r="C107" i="8"/>
  <c r="F107" i="8" s="1"/>
  <c r="D106" i="8"/>
  <c r="C106" i="8"/>
  <c r="F106" i="8" s="1"/>
  <c r="D105" i="8"/>
  <c r="C105" i="8"/>
  <c r="F105" i="8" s="1"/>
  <c r="D104" i="8"/>
  <c r="C104" i="8"/>
  <c r="F104" i="8" s="1"/>
  <c r="D103" i="8"/>
  <c r="C103" i="8"/>
  <c r="F103" i="8" s="1"/>
  <c r="D102" i="8"/>
  <c r="C102" i="8"/>
  <c r="F102" i="8" s="1"/>
  <c r="D101" i="8"/>
  <c r="C101" i="8"/>
  <c r="F101" i="8" s="1"/>
  <c r="D100" i="8"/>
  <c r="C100" i="8"/>
  <c r="F100" i="8" s="1"/>
  <c r="D99" i="8"/>
  <c r="C99" i="8"/>
  <c r="F99" i="8" s="1"/>
  <c r="D98" i="8"/>
  <c r="C98" i="8"/>
  <c r="F98" i="8" s="1"/>
  <c r="D97" i="8"/>
  <c r="C97" i="8"/>
  <c r="F97" i="8" s="1"/>
  <c r="D96" i="8"/>
  <c r="C96" i="8"/>
  <c r="F96" i="8" s="1"/>
  <c r="D95" i="8"/>
  <c r="C95" i="8"/>
  <c r="F95" i="8" s="1"/>
  <c r="D94" i="8"/>
  <c r="C94" i="8"/>
  <c r="F94" i="8" s="1"/>
  <c r="D93" i="8"/>
  <c r="C93" i="8"/>
  <c r="F93" i="8" s="1"/>
  <c r="D92" i="8"/>
  <c r="C92" i="8"/>
  <c r="F92" i="8" s="1"/>
  <c r="D91" i="8"/>
  <c r="C91" i="8"/>
  <c r="F91" i="8" s="1"/>
  <c r="D90" i="8"/>
  <c r="C90" i="8"/>
  <c r="F90" i="8" s="1"/>
  <c r="D89" i="8"/>
  <c r="C89" i="8"/>
  <c r="F89" i="8" s="1"/>
  <c r="D88" i="8"/>
  <c r="C88" i="8"/>
  <c r="F88" i="8" s="1"/>
  <c r="D87" i="8"/>
  <c r="C87" i="8"/>
  <c r="F87" i="8" s="1"/>
  <c r="D86" i="8"/>
  <c r="C86" i="8"/>
  <c r="F86" i="8" s="1"/>
  <c r="D85" i="8"/>
  <c r="C85" i="8"/>
  <c r="F85" i="8" s="1"/>
  <c r="D84" i="8"/>
  <c r="C84" i="8"/>
  <c r="F84" i="8" s="1"/>
  <c r="D83" i="8"/>
  <c r="C83" i="8"/>
  <c r="F83" i="8" s="1"/>
  <c r="D82" i="8"/>
  <c r="C82" i="8"/>
  <c r="F82" i="8" s="1"/>
  <c r="D81" i="8"/>
  <c r="C81" i="8"/>
  <c r="F81" i="8" s="1"/>
  <c r="D80" i="8"/>
  <c r="C80" i="8"/>
  <c r="F80" i="8" s="1"/>
  <c r="D79" i="8"/>
  <c r="C79" i="8"/>
  <c r="F79" i="8" s="1"/>
  <c r="D78" i="8"/>
  <c r="C78" i="8"/>
  <c r="F78" i="8" s="1"/>
  <c r="D77" i="8"/>
  <c r="C77" i="8"/>
  <c r="F77" i="8" s="1"/>
  <c r="D76" i="8"/>
  <c r="C76" i="8"/>
  <c r="F76" i="8" s="1"/>
  <c r="D75" i="8"/>
  <c r="C75" i="8"/>
  <c r="F75" i="8" s="1"/>
  <c r="D74" i="8"/>
  <c r="C74" i="8"/>
  <c r="F74" i="8" s="1"/>
  <c r="D73" i="8"/>
  <c r="C73" i="8"/>
  <c r="F73" i="8" s="1"/>
  <c r="D72" i="8"/>
  <c r="C72" i="8"/>
  <c r="F72" i="8" s="1"/>
  <c r="D71" i="8"/>
  <c r="C71" i="8"/>
  <c r="F71" i="8" s="1"/>
  <c r="D70" i="8"/>
  <c r="C70" i="8"/>
  <c r="F70" i="8" s="1"/>
  <c r="D69" i="8"/>
  <c r="C69" i="8"/>
  <c r="F69" i="8" s="1"/>
  <c r="D68" i="8"/>
  <c r="C68" i="8"/>
  <c r="F68" i="8" s="1"/>
  <c r="D67" i="8"/>
  <c r="C67" i="8"/>
  <c r="F67" i="8" s="1"/>
  <c r="D66" i="8"/>
  <c r="C66" i="8"/>
  <c r="F66" i="8" s="1"/>
  <c r="D65" i="8"/>
  <c r="C65" i="8"/>
  <c r="F65" i="8" s="1"/>
  <c r="D64" i="8"/>
  <c r="C64" i="8"/>
  <c r="F64" i="8" s="1"/>
  <c r="D63" i="8"/>
  <c r="C63" i="8"/>
  <c r="F63" i="8" s="1"/>
  <c r="D62" i="8"/>
  <c r="C62" i="8"/>
  <c r="F62" i="8" s="1"/>
  <c r="D61" i="8"/>
  <c r="C61" i="8"/>
  <c r="F61" i="8" s="1"/>
  <c r="D60" i="8"/>
  <c r="C60" i="8"/>
  <c r="F60" i="8" s="1"/>
  <c r="D59" i="8"/>
  <c r="C59" i="8"/>
  <c r="F59" i="8" s="1"/>
  <c r="D58" i="8"/>
  <c r="C58" i="8"/>
  <c r="F58" i="8" s="1"/>
  <c r="D57" i="8"/>
  <c r="C57" i="8"/>
  <c r="F57" i="8" s="1"/>
  <c r="D56" i="8"/>
  <c r="C56" i="8"/>
  <c r="F56" i="8" s="1"/>
  <c r="D55" i="8"/>
  <c r="C55" i="8"/>
  <c r="F55" i="8" s="1"/>
  <c r="D54" i="8"/>
  <c r="C54" i="8"/>
  <c r="F54" i="8" s="1"/>
  <c r="D53" i="8"/>
  <c r="C53" i="8"/>
  <c r="F53" i="8" s="1"/>
  <c r="D52" i="8"/>
  <c r="C52" i="8"/>
  <c r="F52" i="8" s="1"/>
  <c r="D51" i="8"/>
  <c r="C51" i="8"/>
  <c r="F51" i="8" s="1"/>
  <c r="D50" i="8"/>
  <c r="C50" i="8"/>
  <c r="F50" i="8" s="1"/>
  <c r="D49" i="8"/>
  <c r="C49" i="8"/>
  <c r="F49" i="8" s="1"/>
  <c r="D48" i="8"/>
  <c r="C48" i="8"/>
  <c r="F48" i="8" s="1"/>
  <c r="D47" i="8"/>
  <c r="C47" i="8"/>
  <c r="F47" i="8" s="1"/>
  <c r="D46" i="8"/>
  <c r="C46" i="8"/>
  <c r="F46" i="8" s="1"/>
  <c r="D45" i="8"/>
  <c r="C45" i="8"/>
  <c r="F45" i="8" s="1"/>
  <c r="D44" i="8"/>
  <c r="C44" i="8"/>
  <c r="F44" i="8" s="1"/>
  <c r="D43" i="8"/>
  <c r="C43" i="8"/>
  <c r="F43" i="8" s="1"/>
  <c r="D42" i="8"/>
  <c r="C42" i="8"/>
  <c r="F42" i="8" s="1"/>
  <c r="D41" i="8"/>
  <c r="C41" i="8"/>
  <c r="F41" i="8" s="1"/>
  <c r="D40" i="8"/>
  <c r="C40" i="8"/>
  <c r="F40" i="8" s="1"/>
  <c r="D39" i="8"/>
  <c r="C39" i="8"/>
  <c r="F39" i="8" s="1"/>
  <c r="D38" i="8"/>
  <c r="C38" i="8"/>
  <c r="F38" i="8" s="1"/>
  <c r="D37" i="8"/>
  <c r="C37" i="8"/>
  <c r="F37" i="8" s="1"/>
  <c r="D36" i="8"/>
  <c r="C36" i="8"/>
  <c r="F36" i="8" s="1"/>
  <c r="D35" i="8"/>
  <c r="C35" i="8"/>
  <c r="F35" i="8" s="1"/>
  <c r="D34" i="8"/>
  <c r="C34" i="8"/>
  <c r="F34" i="8" s="1"/>
  <c r="D33" i="8"/>
  <c r="C33" i="8"/>
  <c r="F33" i="8" s="1"/>
  <c r="D32" i="8"/>
  <c r="C32" i="8"/>
  <c r="F32" i="8" s="1"/>
  <c r="D31" i="8"/>
  <c r="C31" i="8"/>
  <c r="F31" i="8" s="1"/>
  <c r="D30" i="8"/>
  <c r="C30" i="8"/>
  <c r="F30" i="8" s="1"/>
  <c r="D29" i="8"/>
  <c r="C29" i="8"/>
  <c r="F29" i="8" s="1"/>
  <c r="D28" i="8"/>
  <c r="C28" i="8"/>
  <c r="F28" i="8" s="1"/>
  <c r="D27" i="8"/>
  <c r="C27" i="8"/>
  <c r="F27" i="8" s="1"/>
  <c r="D26" i="8"/>
  <c r="C26" i="8"/>
  <c r="F26" i="8" s="1"/>
  <c r="D25" i="8"/>
  <c r="C25" i="8"/>
  <c r="F25" i="8" s="1"/>
  <c r="D24" i="8"/>
  <c r="C24" i="8"/>
  <c r="F24" i="8" s="1"/>
  <c r="D23" i="8"/>
  <c r="C23" i="8"/>
  <c r="F23" i="8" s="1"/>
  <c r="D22" i="8"/>
  <c r="C22" i="8"/>
  <c r="F22" i="8" s="1"/>
  <c r="D21" i="8"/>
  <c r="C21" i="8"/>
  <c r="F21" i="8" s="1"/>
  <c r="D20" i="8"/>
  <c r="C20" i="8"/>
  <c r="F20" i="8" s="1"/>
  <c r="D19" i="8"/>
  <c r="C19" i="8"/>
  <c r="F19" i="8" s="1"/>
  <c r="D18" i="8"/>
  <c r="C18" i="8"/>
  <c r="F18" i="8" s="1"/>
  <c r="D17" i="8"/>
  <c r="C17" i="8"/>
  <c r="F17" i="8" s="1"/>
  <c r="D16" i="8"/>
  <c r="C16" i="8"/>
  <c r="F16" i="8" s="1"/>
  <c r="D15" i="8"/>
  <c r="C15" i="8"/>
  <c r="F15" i="8" s="1"/>
  <c r="D14" i="8"/>
  <c r="C14" i="8"/>
  <c r="F14" i="8" s="1"/>
  <c r="D13" i="8"/>
  <c r="C13" i="8"/>
  <c r="F13" i="8" s="1"/>
  <c r="D12" i="8"/>
  <c r="C12" i="8"/>
  <c r="F12" i="8" s="1"/>
  <c r="D11" i="8"/>
  <c r="C11" i="8"/>
  <c r="F11" i="8" s="1"/>
  <c r="D10" i="8"/>
  <c r="C10" i="8"/>
  <c r="F10" i="8" s="1"/>
  <c r="D9" i="8"/>
  <c r="C9" i="8"/>
  <c r="F9" i="8" s="1"/>
  <c r="D8" i="8"/>
  <c r="C8" i="8"/>
  <c r="F8" i="8" s="1"/>
  <c r="D7" i="8"/>
  <c r="C7" i="8"/>
  <c r="F7" i="8" s="1"/>
  <c r="D6" i="8"/>
  <c r="C6" i="8"/>
  <c r="F6" i="8" s="1"/>
  <c r="B2" i="28"/>
  <c r="Y159" i="3"/>
  <c r="Y193" i="3"/>
  <c r="B2" i="24"/>
  <c r="B2" i="27"/>
  <c r="B2" i="20"/>
  <c r="B2" i="21"/>
  <c r="B2" i="23"/>
  <c r="B2" i="25"/>
  <c r="B2" i="10"/>
  <c r="B2" i="11"/>
  <c r="B2" i="12"/>
  <c r="B2" i="13"/>
  <c r="B2" i="14"/>
  <c r="B2" i="15"/>
  <c r="B2" i="16"/>
  <c r="B2" i="17"/>
  <c r="B2" i="18"/>
  <c r="B2" i="7"/>
  <c r="B2" i="8"/>
  <c r="B2" i="2"/>
  <c r="G204" i="23"/>
  <c r="G203" i="23"/>
  <c r="G202" i="23"/>
  <c r="G201" i="23"/>
  <c r="G200" i="23"/>
  <c r="G199" i="23"/>
  <c r="G198" i="23"/>
  <c r="G197" i="23"/>
  <c r="G196" i="23"/>
  <c r="G195" i="23"/>
  <c r="G194" i="23"/>
  <c r="G193" i="23"/>
  <c r="G192" i="23"/>
  <c r="G191" i="23"/>
  <c r="G190" i="23"/>
  <c r="G189" i="23"/>
  <c r="G188" i="23"/>
  <c r="G187" i="23"/>
  <c r="G186" i="23"/>
  <c r="G185" i="23"/>
  <c r="G184" i="23"/>
  <c r="G183" i="23"/>
  <c r="G182" i="23"/>
  <c r="G181" i="23"/>
  <c r="G180" i="23"/>
  <c r="G179" i="23"/>
  <c r="G178" i="23"/>
  <c r="G177" i="23"/>
  <c r="G176" i="23"/>
  <c r="G175" i="23"/>
  <c r="G174" i="23"/>
  <c r="G173" i="23"/>
  <c r="G172" i="23"/>
  <c r="G171" i="23"/>
  <c r="G170" i="23"/>
  <c r="G169" i="23"/>
  <c r="G168" i="23"/>
  <c r="G167" i="23"/>
  <c r="G166" i="23"/>
  <c r="G165" i="23"/>
  <c r="G164" i="23"/>
  <c r="G163" i="23"/>
  <c r="G162" i="23"/>
  <c r="G161" i="23"/>
  <c r="G160" i="23"/>
  <c r="G159" i="23"/>
  <c r="G158" i="23"/>
  <c r="G157" i="23"/>
  <c r="G156" i="23"/>
  <c r="G155" i="23"/>
  <c r="G154" i="23"/>
  <c r="G153" i="23"/>
  <c r="G152" i="23"/>
  <c r="G151" i="23"/>
  <c r="G150" i="23"/>
  <c r="G149" i="23"/>
  <c r="G148" i="23"/>
  <c r="G147" i="23"/>
  <c r="G146" i="23"/>
  <c r="G145" i="23"/>
  <c r="G144" i="23"/>
  <c r="G143" i="23"/>
  <c r="G142" i="23"/>
  <c r="G141" i="23"/>
  <c r="G140" i="23"/>
  <c r="G139" i="23"/>
  <c r="G138" i="23"/>
  <c r="G137" i="23"/>
  <c r="G136" i="23"/>
  <c r="G135" i="23"/>
  <c r="G134" i="23"/>
  <c r="G133" i="23"/>
  <c r="G132" i="23"/>
  <c r="G131" i="23"/>
  <c r="G130" i="23"/>
  <c r="G129" i="23"/>
  <c r="G128" i="23"/>
  <c r="G127" i="23"/>
  <c r="G126" i="23"/>
  <c r="G125" i="23"/>
  <c r="G124" i="23"/>
  <c r="G123" i="23"/>
  <c r="G122" i="23"/>
  <c r="G121" i="23"/>
  <c r="G120" i="23"/>
  <c r="G119" i="23"/>
  <c r="G118" i="23"/>
  <c r="G117" i="23"/>
  <c r="G116" i="23"/>
  <c r="G115" i="23"/>
  <c r="G114" i="23"/>
  <c r="G113" i="23"/>
  <c r="G112" i="23"/>
  <c r="G111" i="23"/>
  <c r="G110" i="23"/>
  <c r="G109" i="23"/>
  <c r="G108" i="23"/>
  <c r="G107" i="23"/>
  <c r="G106" i="23"/>
  <c r="G105" i="23"/>
  <c r="G104" i="23"/>
  <c r="G103" i="23"/>
  <c r="G102" i="23"/>
  <c r="G101" i="23"/>
  <c r="G100" i="23"/>
  <c r="G99" i="23"/>
  <c r="G98" i="23"/>
  <c r="G97" i="23"/>
  <c r="G96" i="23"/>
  <c r="G95" i="23"/>
  <c r="G94" i="23"/>
  <c r="G93" i="23"/>
  <c r="G92" i="23"/>
  <c r="G91" i="23"/>
  <c r="G90" i="23"/>
  <c r="G89" i="23"/>
  <c r="G88" i="23"/>
  <c r="G87" i="23"/>
  <c r="G86" i="23"/>
  <c r="G85" i="23"/>
  <c r="G84" i="23"/>
  <c r="G83" i="23"/>
  <c r="G82" i="23"/>
  <c r="G81" i="23"/>
  <c r="G80" i="23"/>
  <c r="G79" i="23"/>
  <c r="G78" i="23"/>
  <c r="G77" i="23"/>
  <c r="G76" i="23"/>
  <c r="G75" i="23"/>
  <c r="G74" i="23"/>
  <c r="G73" i="23"/>
  <c r="G72" i="23"/>
  <c r="G71" i="23"/>
  <c r="G70" i="23"/>
  <c r="G69" i="23"/>
  <c r="G68" i="23"/>
  <c r="G67" i="23"/>
  <c r="G66" i="23"/>
  <c r="G65" i="23"/>
  <c r="G64" i="23"/>
  <c r="G63" i="23"/>
  <c r="G62" i="23"/>
  <c r="G61" i="23"/>
  <c r="G60" i="23"/>
  <c r="G59" i="23"/>
  <c r="G58" i="23"/>
  <c r="G57" i="23"/>
  <c r="G56" i="23"/>
  <c r="G55" i="23"/>
  <c r="G54" i="23"/>
  <c r="G53" i="23"/>
  <c r="G52" i="23"/>
  <c r="G51" i="23"/>
  <c r="G50" i="23"/>
  <c r="G49" i="23"/>
  <c r="G48" i="23"/>
  <c r="G47" i="23"/>
  <c r="G46" i="23"/>
  <c r="G45" i="23"/>
  <c r="G44" i="23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6" i="23"/>
  <c r="G25" i="23"/>
  <c r="G24" i="23"/>
  <c r="G23" i="23"/>
  <c r="G22" i="23"/>
  <c r="G21" i="23"/>
  <c r="G5" i="23"/>
  <c r="G4" i="23"/>
  <c r="G201" i="18"/>
  <c r="G200" i="18"/>
  <c r="G199" i="18"/>
  <c r="G198" i="18"/>
  <c r="G197" i="18"/>
  <c r="G196" i="18"/>
  <c r="G195" i="18"/>
  <c r="G194" i="18"/>
  <c r="G193" i="18"/>
  <c r="G192" i="18"/>
  <c r="G191" i="18"/>
  <c r="G190" i="18"/>
  <c r="G189" i="18"/>
  <c r="G188" i="18"/>
  <c r="G187" i="18"/>
  <c r="G186" i="18"/>
  <c r="G185" i="18"/>
  <c r="G184" i="18"/>
  <c r="G183" i="18"/>
  <c r="G182" i="18"/>
  <c r="G181" i="18"/>
  <c r="G180" i="18"/>
  <c r="G179" i="18"/>
  <c r="G178" i="18"/>
  <c r="G177" i="18"/>
  <c r="G176" i="18"/>
  <c r="G175" i="18"/>
  <c r="G174" i="18"/>
  <c r="G173" i="18"/>
  <c r="G172" i="18"/>
  <c r="G171" i="18"/>
  <c r="G170" i="18"/>
  <c r="G169" i="18"/>
  <c r="G168" i="18"/>
  <c r="G167" i="18"/>
  <c r="G166" i="18"/>
  <c r="G165" i="18"/>
  <c r="G164" i="18"/>
  <c r="G163" i="18"/>
  <c r="G162" i="18"/>
  <c r="G161" i="18"/>
  <c r="G160" i="18"/>
  <c r="G159" i="18"/>
  <c r="G158" i="18"/>
  <c r="G157" i="18"/>
  <c r="G156" i="18"/>
  <c r="G155" i="18"/>
  <c r="G154" i="18"/>
  <c r="G153" i="18"/>
  <c r="G152" i="18"/>
  <c r="G151" i="18"/>
  <c r="G150" i="18"/>
  <c r="G149" i="18"/>
  <c r="G148" i="18"/>
  <c r="G147" i="18"/>
  <c r="G146" i="18"/>
  <c r="G145" i="18"/>
  <c r="G144" i="18"/>
  <c r="G143" i="18"/>
  <c r="G142" i="18"/>
  <c r="G141" i="18"/>
  <c r="G140" i="18"/>
  <c r="G139" i="18"/>
  <c r="G138" i="18"/>
  <c r="G137" i="18"/>
  <c r="G136" i="18"/>
  <c r="G135" i="18"/>
  <c r="G134" i="18"/>
  <c r="G133" i="18"/>
  <c r="G132" i="18"/>
  <c r="G131" i="18"/>
  <c r="G130" i="18"/>
  <c r="G129" i="18"/>
  <c r="G128" i="18"/>
  <c r="G127" i="18"/>
  <c r="G126" i="18"/>
  <c r="G125" i="18"/>
  <c r="G124" i="18"/>
  <c r="G123" i="18"/>
  <c r="G122" i="18"/>
  <c r="G121" i="18"/>
  <c r="G120" i="18"/>
  <c r="G119" i="18"/>
  <c r="G118" i="18"/>
  <c r="G117" i="18"/>
  <c r="G116" i="18"/>
  <c r="G115" i="18"/>
  <c r="G114" i="18"/>
  <c r="G113" i="18"/>
  <c r="G112" i="18"/>
  <c r="G111" i="18"/>
  <c r="G110" i="18"/>
  <c r="G109" i="18"/>
  <c r="G108" i="18"/>
  <c r="G107" i="18"/>
  <c r="G106" i="18"/>
  <c r="G105" i="18"/>
  <c r="G104" i="18"/>
  <c r="G103" i="18"/>
  <c r="G102" i="18"/>
  <c r="G101" i="18"/>
  <c r="G100" i="18"/>
  <c r="G99" i="18"/>
  <c r="G98" i="18"/>
  <c r="G97" i="18"/>
  <c r="G96" i="18"/>
  <c r="G95" i="18"/>
  <c r="G94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10" i="18"/>
  <c r="G34" i="18"/>
  <c r="G33" i="18"/>
  <c r="G32" i="18"/>
  <c r="G31" i="18"/>
  <c r="G30" i="18"/>
  <c r="G29" i="18"/>
  <c r="G28" i="18"/>
  <c r="G27" i="18"/>
  <c r="G12" i="18"/>
  <c r="G26" i="18"/>
  <c r="G25" i="18"/>
  <c r="G24" i="18"/>
  <c r="G23" i="18"/>
  <c r="G22" i="18"/>
  <c r="G21" i="18"/>
  <c r="G20" i="18"/>
  <c r="G19" i="18"/>
  <c r="G18" i="18"/>
  <c r="G5" i="18"/>
  <c r="G4" i="18"/>
  <c r="G204" i="7"/>
  <c r="G203" i="7"/>
  <c r="G202" i="7"/>
  <c r="G201" i="7"/>
  <c r="G200" i="7"/>
  <c r="G199" i="7"/>
  <c r="G198" i="7"/>
  <c r="G197" i="7"/>
  <c r="G196" i="7"/>
  <c r="G195" i="7"/>
  <c r="G194" i="7"/>
  <c r="G193" i="7"/>
  <c r="G192" i="7"/>
  <c r="G191" i="7"/>
  <c r="G190" i="7"/>
  <c r="G189" i="7"/>
  <c r="G188" i="7"/>
  <c r="G187" i="7"/>
  <c r="G186" i="7"/>
  <c r="G185" i="7"/>
  <c r="G184" i="7"/>
  <c r="G183" i="7"/>
  <c r="G182" i="7"/>
  <c r="G181" i="7"/>
  <c r="G180" i="7"/>
  <c r="G179" i="7"/>
  <c r="G178" i="7"/>
  <c r="G177" i="7"/>
  <c r="G176" i="7"/>
  <c r="G175" i="7"/>
  <c r="G174" i="7"/>
  <c r="G173" i="7"/>
  <c r="G172" i="7"/>
  <c r="G171" i="7"/>
  <c r="G170" i="7"/>
  <c r="G169" i="7"/>
  <c r="G168" i="7"/>
  <c r="G167" i="7"/>
  <c r="G166" i="7"/>
  <c r="G165" i="7"/>
  <c r="G164" i="7"/>
  <c r="G163" i="7"/>
  <c r="G162" i="7"/>
  <c r="G161" i="7"/>
  <c r="G160" i="7"/>
  <c r="G159" i="7"/>
  <c r="G158" i="7"/>
  <c r="G157" i="7"/>
  <c r="G156" i="7"/>
  <c r="G155" i="7"/>
  <c r="G154" i="7"/>
  <c r="G153" i="7"/>
  <c r="G152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204" i="8"/>
  <c r="G203" i="8"/>
  <c r="G202" i="8"/>
  <c r="G201" i="8"/>
  <c r="G200" i="8"/>
  <c r="G199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Y3" i="3"/>
  <c r="Y24" i="3"/>
  <c r="Y18" i="3"/>
  <c r="Y19" i="3"/>
  <c r="Y15" i="3"/>
  <c r="Y36" i="3"/>
  <c r="Y22" i="3"/>
  <c r="C62" i="2"/>
  <c r="F62" i="2" s="1"/>
  <c r="D62" i="2"/>
  <c r="C63" i="2"/>
  <c r="F63" i="2" s="1"/>
  <c r="D63" i="2"/>
  <c r="C64" i="2"/>
  <c r="F64" i="2" s="1"/>
  <c r="D64" i="2"/>
  <c r="C65" i="2"/>
  <c r="F65" i="2" s="1"/>
  <c r="D65" i="2"/>
  <c r="C66" i="2"/>
  <c r="F66" i="2" s="1"/>
  <c r="D66" i="2"/>
  <c r="C67" i="2"/>
  <c r="F67" i="2" s="1"/>
  <c r="D67" i="2"/>
  <c r="C68" i="2"/>
  <c r="F68" i="2" s="1"/>
  <c r="D68" i="2"/>
  <c r="C69" i="2"/>
  <c r="F69" i="2" s="1"/>
  <c r="D69" i="2"/>
  <c r="C70" i="2"/>
  <c r="F70" i="2" s="1"/>
  <c r="D70" i="2"/>
  <c r="C71" i="2"/>
  <c r="F71" i="2" s="1"/>
  <c r="D71" i="2"/>
  <c r="C72" i="2"/>
  <c r="F72" i="2" s="1"/>
  <c r="D72" i="2"/>
  <c r="C73" i="2"/>
  <c r="F73" i="2" s="1"/>
  <c r="D73" i="2"/>
  <c r="C74" i="2"/>
  <c r="F74" i="2" s="1"/>
  <c r="D74" i="2"/>
  <c r="C75" i="2"/>
  <c r="F75" i="2" s="1"/>
  <c r="D75" i="2"/>
  <c r="C76" i="2"/>
  <c r="F76" i="2" s="1"/>
  <c r="D76" i="2"/>
  <c r="C77" i="2"/>
  <c r="F77" i="2" s="1"/>
  <c r="D77" i="2"/>
  <c r="C78" i="2"/>
  <c r="F78" i="2" s="1"/>
  <c r="D78" i="2"/>
  <c r="C79" i="2"/>
  <c r="F79" i="2" s="1"/>
  <c r="D79" i="2"/>
  <c r="C80" i="2"/>
  <c r="F80" i="2" s="1"/>
  <c r="D80" i="2"/>
  <c r="C81" i="2"/>
  <c r="F81" i="2" s="1"/>
  <c r="D81" i="2"/>
  <c r="C82" i="2"/>
  <c r="F82" i="2" s="1"/>
  <c r="D82" i="2"/>
  <c r="C83" i="2"/>
  <c r="F83" i="2" s="1"/>
  <c r="D83" i="2"/>
  <c r="C84" i="2"/>
  <c r="F84" i="2" s="1"/>
  <c r="D84" i="2"/>
  <c r="C85" i="2"/>
  <c r="F85" i="2" s="1"/>
  <c r="D85" i="2"/>
  <c r="C86" i="2"/>
  <c r="F86" i="2" s="1"/>
  <c r="D86" i="2"/>
  <c r="C87" i="2"/>
  <c r="F87" i="2" s="1"/>
  <c r="D87" i="2"/>
  <c r="C88" i="2"/>
  <c r="F88" i="2" s="1"/>
  <c r="D88" i="2"/>
  <c r="C89" i="2"/>
  <c r="F89" i="2" s="1"/>
  <c r="D89" i="2"/>
  <c r="C90" i="2"/>
  <c r="F90" i="2" s="1"/>
  <c r="D90" i="2"/>
  <c r="C91" i="2"/>
  <c r="F91" i="2" s="1"/>
  <c r="D91" i="2"/>
  <c r="C92" i="2"/>
  <c r="F92" i="2" s="1"/>
  <c r="D92" i="2"/>
  <c r="C93" i="2"/>
  <c r="F93" i="2" s="1"/>
  <c r="D93" i="2"/>
  <c r="C94" i="2"/>
  <c r="F94" i="2" s="1"/>
  <c r="D94" i="2"/>
  <c r="C95" i="2"/>
  <c r="F95" i="2" s="1"/>
  <c r="D95" i="2"/>
  <c r="C96" i="2"/>
  <c r="F96" i="2" s="1"/>
  <c r="D96" i="2"/>
  <c r="C97" i="2"/>
  <c r="F97" i="2" s="1"/>
  <c r="D97" i="2"/>
  <c r="C98" i="2"/>
  <c r="F98" i="2" s="1"/>
  <c r="D98" i="2"/>
  <c r="C99" i="2"/>
  <c r="F99" i="2" s="1"/>
  <c r="D99" i="2"/>
  <c r="C100" i="2"/>
  <c r="F100" i="2" s="1"/>
  <c r="D100" i="2"/>
  <c r="C101" i="2"/>
  <c r="F101" i="2" s="1"/>
  <c r="D101" i="2"/>
  <c r="C102" i="2"/>
  <c r="F102" i="2" s="1"/>
  <c r="D102" i="2"/>
  <c r="C103" i="2"/>
  <c r="F103" i="2" s="1"/>
  <c r="D103" i="2"/>
  <c r="C104" i="2"/>
  <c r="F104" i="2" s="1"/>
  <c r="D104" i="2"/>
  <c r="C105" i="2"/>
  <c r="F105" i="2" s="1"/>
  <c r="D105" i="2"/>
  <c r="C106" i="2"/>
  <c r="F106" i="2" s="1"/>
  <c r="D106" i="2"/>
  <c r="C107" i="2"/>
  <c r="F107" i="2" s="1"/>
  <c r="D107" i="2"/>
  <c r="C108" i="2"/>
  <c r="F108" i="2" s="1"/>
  <c r="D108" i="2"/>
  <c r="C109" i="2"/>
  <c r="F109" i="2" s="1"/>
  <c r="D109" i="2"/>
  <c r="C110" i="2"/>
  <c r="F110" i="2" s="1"/>
  <c r="D110" i="2"/>
  <c r="C111" i="2"/>
  <c r="F111" i="2" s="1"/>
  <c r="D111" i="2"/>
  <c r="C112" i="2"/>
  <c r="F112" i="2" s="1"/>
  <c r="D112" i="2"/>
  <c r="C113" i="2"/>
  <c r="F113" i="2" s="1"/>
  <c r="D113" i="2"/>
  <c r="C114" i="2"/>
  <c r="F114" i="2" s="1"/>
  <c r="D114" i="2"/>
  <c r="C115" i="2"/>
  <c r="F115" i="2" s="1"/>
  <c r="D115" i="2"/>
  <c r="C116" i="2"/>
  <c r="F116" i="2" s="1"/>
  <c r="D116" i="2"/>
  <c r="C117" i="2"/>
  <c r="F117" i="2" s="1"/>
  <c r="D117" i="2"/>
  <c r="C118" i="2"/>
  <c r="F118" i="2" s="1"/>
  <c r="D118" i="2"/>
  <c r="C119" i="2"/>
  <c r="F119" i="2" s="1"/>
  <c r="D119" i="2"/>
  <c r="C120" i="2"/>
  <c r="F120" i="2" s="1"/>
  <c r="D120" i="2"/>
  <c r="C121" i="2"/>
  <c r="F121" i="2" s="1"/>
  <c r="D121" i="2"/>
  <c r="C122" i="2"/>
  <c r="F122" i="2" s="1"/>
  <c r="D122" i="2"/>
  <c r="C123" i="2"/>
  <c r="F123" i="2" s="1"/>
  <c r="D123" i="2"/>
  <c r="C124" i="2"/>
  <c r="F124" i="2" s="1"/>
  <c r="D124" i="2"/>
  <c r="C125" i="2"/>
  <c r="F125" i="2" s="1"/>
  <c r="D125" i="2"/>
  <c r="C126" i="2"/>
  <c r="F126" i="2" s="1"/>
  <c r="D126" i="2"/>
  <c r="C127" i="2"/>
  <c r="F127" i="2" s="1"/>
  <c r="D127" i="2"/>
  <c r="C128" i="2"/>
  <c r="F128" i="2" s="1"/>
  <c r="D128" i="2"/>
  <c r="C129" i="2"/>
  <c r="F129" i="2" s="1"/>
  <c r="D129" i="2"/>
  <c r="C130" i="2"/>
  <c r="F130" i="2" s="1"/>
  <c r="D130" i="2"/>
  <c r="C131" i="2"/>
  <c r="F131" i="2" s="1"/>
  <c r="D131" i="2"/>
  <c r="C132" i="2"/>
  <c r="F132" i="2" s="1"/>
  <c r="D132" i="2"/>
  <c r="C133" i="2"/>
  <c r="F133" i="2" s="1"/>
  <c r="D133" i="2"/>
  <c r="C134" i="2"/>
  <c r="F134" i="2" s="1"/>
  <c r="D134" i="2"/>
  <c r="C135" i="2"/>
  <c r="F135" i="2" s="1"/>
  <c r="D135" i="2"/>
  <c r="C136" i="2"/>
  <c r="F136" i="2" s="1"/>
  <c r="D136" i="2"/>
  <c r="C137" i="2"/>
  <c r="F137" i="2" s="1"/>
  <c r="D137" i="2"/>
  <c r="C138" i="2"/>
  <c r="F138" i="2" s="1"/>
  <c r="D138" i="2"/>
  <c r="C139" i="2"/>
  <c r="F139" i="2" s="1"/>
  <c r="D139" i="2"/>
  <c r="C140" i="2"/>
  <c r="F140" i="2" s="1"/>
  <c r="D140" i="2"/>
  <c r="C141" i="2"/>
  <c r="F141" i="2" s="1"/>
  <c r="D141" i="2"/>
  <c r="C142" i="2"/>
  <c r="F142" i="2" s="1"/>
  <c r="D142" i="2"/>
  <c r="C143" i="2"/>
  <c r="F143" i="2" s="1"/>
  <c r="D143" i="2"/>
  <c r="C144" i="2"/>
  <c r="F144" i="2" s="1"/>
  <c r="D144" i="2"/>
  <c r="C145" i="2"/>
  <c r="F145" i="2" s="1"/>
  <c r="D145" i="2"/>
  <c r="C146" i="2"/>
  <c r="F146" i="2" s="1"/>
  <c r="D146" i="2"/>
  <c r="C147" i="2"/>
  <c r="F147" i="2" s="1"/>
  <c r="D147" i="2"/>
  <c r="C148" i="2"/>
  <c r="F148" i="2" s="1"/>
  <c r="D148" i="2"/>
  <c r="C149" i="2"/>
  <c r="F149" i="2" s="1"/>
  <c r="D149" i="2"/>
  <c r="C150" i="2"/>
  <c r="F150" i="2" s="1"/>
  <c r="D150" i="2"/>
  <c r="C151" i="2"/>
  <c r="F151" i="2" s="1"/>
  <c r="D151" i="2"/>
  <c r="C152" i="2"/>
  <c r="F152" i="2" s="1"/>
  <c r="D152" i="2"/>
  <c r="C153" i="2"/>
  <c r="F153" i="2" s="1"/>
  <c r="D153" i="2"/>
  <c r="C154" i="2"/>
  <c r="F154" i="2" s="1"/>
  <c r="D154" i="2"/>
  <c r="C155" i="2"/>
  <c r="F155" i="2" s="1"/>
  <c r="D155" i="2"/>
  <c r="C156" i="2"/>
  <c r="F156" i="2" s="1"/>
  <c r="D156" i="2"/>
  <c r="C157" i="2"/>
  <c r="F157" i="2" s="1"/>
  <c r="D157" i="2"/>
  <c r="C158" i="2"/>
  <c r="F158" i="2" s="1"/>
  <c r="D158" i="2"/>
  <c r="C159" i="2"/>
  <c r="F159" i="2" s="1"/>
  <c r="D159" i="2"/>
  <c r="C160" i="2"/>
  <c r="F160" i="2" s="1"/>
  <c r="D160" i="2"/>
  <c r="C161" i="2"/>
  <c r="F161" i="2" s="1"/>
  <c r="D161" i="2"/>
  <c r="C162" i="2"/>
  <c r="F162" i="2" s="1"/>
  <c r="D162" i="2"/>
  <c r="C163" i="2"/>
  <c r="F163" i="2" s="1"/>
  <c r="D163" i="2"/>
  <c r="C164" i="2"/>
  <c r="F164" i="2" s="1"/>
  <c r="D164" i="2"/>
  <c r="C165" i="2"/>
  <c r="F165" i="2" s="1"/>
  <c r="D165" i="2"/>
  <c r="C166" i="2"/>
  <c r="F166" i="2" s="1"/>
  <c r="D166" i="2"/>
  <c r="C167" i="2"/>
  <c r="F167" i="2" s="1"/>
  <c r="D167" i="2"/>
  <c r="C168" i="2"/>
  <c r="F168" i="2" s="1"/>
  <c r="D168" i="2"/>
  <c r="C169" i="2"/>
  <c r="F169" i="2" s="1"/>
  <c r="D169" i="2"/>
  <c r="C170" i="2"/>
  <c r="F170" i="2" s="1"/>
  <c r="D170" i="2"/>
  <c r="C171" i="2"/>
  <c r="F171" i="2" s="1"/>
  <c r="D171" i="2"/>
  <c r="C172" i="2"/>
  <c r="F172" i="2" s="1"/>
  <c r="D172" i="2"/>
  <c r="C173" i="2"/>
  <c r="F173" i="2" s="1"/>
  <c r="D173" i="2"/>
  <c r="C174" i="2"/>
  <c r="F174" i="2" s="1"/>
  <c r="D174" i="2"/>
  <c r="C175" i="2"/>
  <c r="F175" i="2" s="1"/>
  <c r="D175" i="2"/>
  <c r="C176" i="2"/>
  <c r="F176" i="2" s="1"/>
  <c r="D176" i="2"/>
  <c r="C177" i="2"/>
  <c r="F177" i="2" s="1"/>
  <c r="D177" i="2"/>
  <c r="C178" i="2"/>
  <c r="F178" i="2" s="1"/>
  <c r="D178" i="2"/>
  <c r="C179" i="2"/>
  <c r="F179" i="2" s="1"/>
  <c r="D179" i="2"/>
  <c r="C180" i="2"/>
  <c r="F180" i="2" s="1"/>
  <c r="D180" i="2"/>
  <c r="C181" i="2"/>
  <c r="F181" i="2" s="1"/>
  <c r="D181" i="2"/>
  <c r="C182" i="2"/>
  <c r="F182" i="2" s="1"/>
  <c r="D182" i="2"/>
  <c r="C183" i="2"/>
  <c r="F183" i="2" s="1"/>
  <c r="D183" i="2"/>
  <c r="C184" i="2"/>
  <c r="F184" i="2" s="1"/>
  <c r="D184" i="2"/>
  <c r="G5" i="2"/>
  <c r="G4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B2" i="26"/>
  <c r="B1" i="26"/>
  <c r="K50" i="3"/>
  <c r="I49" i="3"/>
  <c r="U51" i="3"/>
  <c r="J50" i="3"/>
  <c r="U56" i="3"/>
  <c r="H56" i="3"/>
  <c r="U15" i="3"/>
  <c r="U72" i="3"/>
  <c r="U8" i="3"/>
  <c r="H8" i="3"/>
  <c r="L72" i="3"/>
  <c r="H57" i="3"/>
  <c r="I57" i="3"/>
  <c r="U57" i="3"/>
  <c r="AE60" i="3" l="1"/>
  <c r="AJ60" i="3" s="1"/>
  <c r="AK60" i="3" s="1"/>
  <c r="B60" i="3" s="1"/>
  <c r="F60" i="3"/>
  <c r="AH47" i="3"/>
  <c r="AG42" i="3"/>
  <c r="AF42" i="3"/>
  <c r="F42" i="3"/>
  <c r="AC42" i="3"/>
  <c r="AJ42" i="3" s="1"/>
  <c r="F44" i="3"/>
  <c r="AG44" i="3"/>
  <c r="AH44" i="3"/>
  <c r="AF44" i="3"/>
  <c r="AI44" i="3"/>
  <c r="F40" i="3"/>
  <c r="AI42" i="3"/>
  <c r="AI47" i="3"/>
  <c r="F47" i="3"/>
  <c r="AC47" i="3"/>
  <c r="AJ47" i="3" s="1"/>
  <c r="AF47" i="3"/>
  <c r="AI206" i="3"/>
  <c r="AG47" i="3"/>
  <c r="AH39" i="3"/>
  <c r="AK64" i="3"/>
  <c r="B64" i="3" s="1"/>
  <c r="G62" i="3"/>
  <c r="AK67" i="3"/>
  <c r="B67" i="3" s="1"/>
  <c r="AK61" i="3"/>
  <c r="B61" i="3" s="1"/>
  <c r="AK66" i="3"/>
  <c r="B66" i="3" s="1"/>
  <c r="G59" i="3"/>
  <c r="G217" i="3"/>
  <c r="AK65" i="3"/>
  <c r="B65" i="3" s="1"/>
  <c r="G68" i="3"/>
  <c r="AK70" i="3"/>
  <c r="B70" i="3" s="1"/>
  <c r="G63" i="3"/>
  <c r="G69" i="3"/>
  <c r="AH209" i="3"/>
  <c r="AK216" i="3"/>
  <c r="B216" i="3" s="1"/>
  <c r="AK219" i="3"/>
  <c r="B219" i="3" s="1"/>
  <c r="AK218" i="3"/>
  <c r="B218" i="3" s="1"/>
  <c r="AF208" i="3"/>
  <c r="AF40" i="3"/>
  <c r="AC40" i="3"/>
  <c r="AJ40" i="3" s="1"/>
  <c r="AH208" i="3"/>
  <c r="AH206" i="3"/>
  <c r="AG39" i="3"/>
  <c r="AC206" i="3"/>
  <c r="AJ206" i="3" s="1"/>
  <c r="F39" i="3"/>
  <c r="AI39" i="3"/>
  <c r="F41" i="3"/>
  <c r="AC39" i="3"/>
  <c r="AJ39" i="3" s="1"/>
  <c r="AF37" i="3"/>
  <c r="F208" i="3"/>
  <c r="F206" i="3"/>
  <c r="AG206" i="3"/>
  <c r="AH41" i="3"/>
  <c r="AC41" i="3"/>
  <c r="AJ41" i="3" s="1"/>
  <c r="AI41" i="3"/>
  <c r="F209" i="3"/>
  <c r="AG209" i="3"/>
  <c r="AF209" i="3"/>
  <c r="AC209" i="3"/>
  <c r="AJ209" i="3" s="1"/>
  <c r="AI209" i="3"/>
  <c r="AI207" i="3"/>
  <c r="AH207" i="3"/>
  <c r="AC207" i="3"/>
  <c r="AJ207" i="3" s="1"/>
  <c r="AG40" i="3"/>
  <c r="AG207" i="3"/>
  <c r="AH40" i="3"/>
  <c r="AF41" i="3"/>
  <c r="AF39" i="3"/>
  <c r="AI40" i="3"/>
  <c r="AG41" i="3"/>
  <c r="AC208" i="3"/>
  <c r="AJ208" i="3" s="1"/>
  <c r="F207" i="3"/>
  <c r="AI208" i="3"/>
  <c r="AF207" i="3"/>
  <c r="AG38" i="3"/>
  <c r="AF206" i="3"/>
  <c r="AC38" i="3"/>
  <c r="AJ38" i="3" s="1"/>
  <c r="AI38" i="3"/>
  <c r="AF38" i="3"/>
  <c r="F38" i="3"/>
  <c r="AG37" i="3"/>
  <c r="AI37" i="3"/>
  <c r="AH38" i="3"/>
  <c r="F37" i="3"/>
  <c r="AH37" i="3"/>
  <c r="AC37" i="3"/>
  <c r="AJ37" i="3" s="1"/>
  <c r="AJ211" i="3"/>
  <c r="AK211" i="3" s="1"/>
  <c r="B211" i="3" s="1"/>
  <c r="AJ43" i="3"/>
  <c r="AK43" i="3" s="1"/>
  <c r="B43" i="3" s="1"/>
  <c r="AJ210" i="3"/>
  <c r="AK210" i="3" s="1"/>
  <c r="B210" i="3" s="1"/>
  <c r="AJ46" i="3"/>
  <c r="AK46" i="3" s="1"/>
  <c r="B46" i="3" s="1"/>
  <c r="AJ45" i="3"/>
  <c r="AK45" i="3" s="1"/>
  <c r="B45" i="3" s="1"/>
  <c r="AJ44" i="3"/>
  <c r="AJ48" i="3"/>
  <c r="AK48" i="3" s="1"/>
  <c r="B48" i="3" s="1"/>
  <c r="AF203" i="3"/>
  <c r="AE215" i="3"/>
  <c r="AG58" i="3"/>
  <c r="AD58" i="3"/>
  <c r="AI71" i="3"/>
  <c r="U50" i="3"/>
  <c r="F50" i="3" s="1"/>
  <c r="U14" i="3"/>
  <c r="AD14" i="3" s="1"/>
  <c r="U16" i="3"/>
  <c r="AD16" i="3" s="1"/>
  <c r="U34" i="3"/>
  <c r="F34" i="3" s="1"/>
  <c r="U30" i="3"/>
  <c r="F30" i="3" s="1"/>
  <c r="U201" i="3"/>
  <c r="AD201" i="3" s="1"/>
  <c r="U19" i="3"/>
  <c r="AD19" i="3" s="1"/>
  <c r="U27" i="3"/>
  <c r="AD27" i="3" s="1"/>
  <c r="U22" i="3"/>
  <c r="AD22" i="3" s="1"/>
  <c r="U164" i="3"/>
  <c r="AD164" i="3" s="1"/>
  <c r="U213" i="3"/>
  <c r="AD213" i="3" s="1"/>
  <c r="U202" i="3"/>
  <c r="F202" i="3" s="1"/>
  <c r="AG213" i="3"/>
  <c r="AF12" i="3"/>
  <c r="AF58" i="3"/>
  <c r="AC10" i="3"/>
  <c r="AG212" i="3"/>
  <c r="AC58" i="3"/>
  <c r="AC213" i="3"/>
  <c r="AF4" i="3"/>
  <c r="AF52" i="3"/>
  <c r="AF53" i="3"/>
  <c r="AH205" i="3"/>
  <c r="AE205" i="3"/>
  <c r="AC204" i="3"/>
  <c r="AF55" i="3"/>
  <c r="F71" i="3"/>
  <c r="F204" i="3"/>
  <c r="AD53" i="3"/>
  <c r="F53" i="3"/>
  <c r="AD203" i="3"/>
  <c r="F13" i="3"/>
  <c r="AH203" i="3"/>
  <c r="AI203" i="3"/>
  <c r="F203" i="3"/>
  <c r="AG203" i="3"/>
  <c r="AH10" i="3"/>
  <c r="AG10" i="3"/>
  <c r="AI10" i="3"/>
  <c r="F54" i="3"/>
  <c r="AG54" i="3"/>
  <c r="AF212" i="3"/>
  <c r="AH212" i="3"/>
  <c r="F212" i="3"/>
  <c r="AC214" i="3"/>
  <c r="AI214" i="3"/>
  <c r="AF215" i="3"/>
  <c r="AI215" i="3"/>
  <c r="AH58" i="3"/>
  <c r="F58" i="3"/>
  <c r="AH55" i="3"/>
  <c r="AI53" i="3"/>
  <c r="AI205" i="3"/>
  <c r="AG215" i="3"/>
  <c r="AF10" i="3"/>
  <c r="AI58" i="3"/>
  <c r="AF214" i="3"/>
  <c r="AI12" i="3"/>
  <c r="AC12" i="3"/>
  <c r="AG4" i="3"/>
  <c r="AC4" i="3"/>
  <c r="AI4" i="3"/>
  <c r="AH4" i="3"/>
  <c r="AD161" i="3"/>
  <c r="AD57" i="3"/>
  <c r="AC72" i="3"/>
  <c r="AD20" i="3"/>
  <c r="AD26" i="3"/>
  <c r="AE26" i="3"/>
  <c r="AC29" i="3"/>
  <c r="AE172" i="3"/>
  <c r="AI173" i="3"/>
  <c r="AI182" i="3"/>
  <c r="AF186" i="3"/>
  <c r="AF179" i="3"/>
  <c r="AD9" i="3"/>
  <c r="AD29" i="3"/>
  <c r="AD17" i="3"/>
  <c r="AD165" i="3"/>
  <c r="AD174" i="3"/>
  <c r="AD52" i="3"/>
  <c r="AE52" i="3"/>
  <c r="AE53" i="3"/>
  <c r="AD54" i="3"/>
  <c r="AE54" i="3"/>
  <c r="AD205" i="3"/>
  <c r="AE204" i="3"/>
  <c r="AE56" i="3"/>
  <c r="AD55" i="3"/>
  <c r="AE55" i="3"/>
  <c r="AC203" i="3"/>
  <c r="AE203" i="3"/>
  <c r="AE354" i="3"/>
  <c r="AD354" i="3"/>
  <c r="AC212" i="3"/>
  <c r="AD212" i="3"/>
  <c r="AE212" i="3"/>
  <c r="AE167" i="3"/>
  <c r="AD23" i="3"/>
  <c r="AD71" i="3"/>
  <c r="AE71" i="3"/>
  <c r="AE72" i="3"/>
  <c r="AE57" i="3"/>
  <c r="AE213" i="3"/>
  <c r="AH214" i="3"/>
  <c r="AD214" i="3"/>
  <c r="AE214" i="3"/>
  <c r="AD215" i="3"/>
  <c r="AE58" i="3"/>
  <c r="AF29" i="3"/>
  <c r="AG12" i="3"/>
  <c r="AH52" i="3"/>
  <c r="AG52" i="3"/>
  <c r="AI52" i="3"/>
  <c r="F52" i="3"/>
  <c r="AC52" i="3"/>
  <c r="AG53" i="3"/>
  <c r="AH53" i="3"/>
  <c r="AH54" i="3"/>
  <c r="AI54" i="3"/>
  <c r="AF54" i="3"/>
  <c r="F205" i="3"/>
  <c r="AG205" i="3"/>
  <c r="AC205" i="3"/>
  <c r="AF205" i="3"/>
  <c r="AH204" i="3"/>
  <c r="AI204" i="3"/>
  <c r="AC55" i="3"/>
  <c r="F55" i="3"/>
  <c r="AI55" i="3"/>
  <c r="AG354" i="3"/>
  <c r="F354" i="3"/>
  <c r="AH354" i="3"/>
  <c r="AI354" i="3"/>
  <c r="AF354" i="3"/>
  <c r="AG71" i="3"/>
  <c r="AC71" i="3"/>
  <c r="AF71" i="3"/>
  <c r="AF213" i="3"/>
  <c r="AH213" i="3"/>
  <c r="AH215" i="3"/>
  <c r="F215" i="3"/>
  <c r="AG214" i="3"/>
  <c r="AG204" i="3"/>
  <c r="AC215" i="3"/>
  <c r="F214" i="3"/>
  <c r="AF204" i="3"/>
  <c r="AH71" i="3"/>
  <c r="AI212" i="3"/>
  <c r="AG55" i="3"/>
  <c r="AC54" i="3"/>
  <c r="AI213" i="3"/>
  <c r="AC354" i="3"/>
  <c r="AC53" i="3"/>
  <c r="AH12" i="3"/>
  <c r="AI56" i="3"/>
  <c r="AD187" i="3"/>
  <c r="AG32" i="3"/>
  <c r="AE50" i="3"/>
  <c r="AC51" i="3"/>
  <c r="AD157" i="3"/>
  <c r="AE159" i="3"/>
  <c r="AI160" i="3"/>
  <c r="AE160" i="3"/>
  <c r="F162" i="3"/>
  <c r="AH188" i="3"/>
  <c r="AD188" i="3"/>
  <c r="AD189" i="3"/>
  <c r="AF190" i="3"/>
  <c r="F192" i="3"/>
  <c r="AE192" i="3"/>
  <c r="AF193" i="3"/>
  <c r="AH194" i="3"/>
  <c r="AH195" i="3"/>
  <c r="AC196" i="3"/>
  <c r="AF201" i="3"/>
  <c r="AE201" i="3"/>
  <c r="AH202" i="3"/>
  <c r="AE202" i="3"/>
  <c r="AH5" i="3"/>
  <c r="AC6" i="3"/>
  <c r="AH8" i="3"/>
  <c r="AE9" i="3"/>
  <c r="AC11" i="3"/>
  <c r="AD13" i="3"/>
  <c r="AI14" i="3"/>
  <c r="AC16" i="3"/>
  <c r="AE16" i="3"/>
  <c r="AE18" i="3"/>
  <c r="AG19" i="3"/>
  <c r="AC20" i="3"/>
  <c r="AI22" i="3"/>
  <c r="AF23" i="3"/>
  <c r="AG24" i="3"/>
  <c r="AE25" i="3"/>
  <c r="AC26" i="3"/>
  <c r="AE27" i="3"/>
  <c r="AC28" i="3"/>
  <c r="AI29" i="3"/>
  <c r="AC163" i="3"/>
  <c r="AG164" i="3"/>
  <c r="AH165" i="3"/>
  <c r="AE165" i="3"/>
  <c r="AG166" i="3"/>
  <c r="AG168" i="3"/>
  <c r="AF169" i="3"/>
  <c r="AD169" i="3"/>
  <c r="AE169" i="3"/>
  <c r="AC170" i="3"/>
  <c r="AE170" i="3"/>
  <c r="AD171" i="3"/>
  <c r="AC172" i="3"/>
  <c r="AC173" i="3"/>
  <c r="AD173" i="3"/>
  <c r="AC175" i="3"/>
  <c r="AD175" i="3"/>
  <c r="AG176" i="3"/>
  <c r="AE176" i="3"/>
  <c r="AI177" i="3"/>
  <c r="AD177" i="3"/>
  <c r="F178" i="3"/>
  <c r="AD178" i="3"/>
  <c r="AH179" i="3"/>
  <c r="AD179" i="3"/>
  <c r="AG180" i="3"/>
  <c r="AH181" i="3"/>
  <c r="AD181" i="3"/>
  <c r="AF182" i="3"/>
  <c r="AE182" i="3"/>
  <c r="F183" i="3"/>
  <c r="AE183" i="3"/>
  <c r="AC184" i="3"/>
  <c r="F185" i="3"/>
  <c r="AD185" i="3"/>
  <c r="AG186" i="3"/>
  <c r="AE186" i="3"/>
  <c r="AC167" i="3"/>
  <c r="AG187" i="3"/>
  <c r="AG25" i="3"/>
  <c r="F167" i="3"/>
  <c r="AD167" i="3"/>
  <c r="AH167" i="3"/>
  <c r="AH161" i="3"/>
  <c r="AG165" i="3"/>
  <c r="AC191" i="3"/>
  <c r="AG15" i="3"/>
  <c r="AF166" i="3"/>
  <c r="AC202" i="3"/>
  <c r="AF181" i="3"/>
  <c r="AC19" i="3"/>
  <c r="AF189" i="3"/>
  <c r="AC185" i="3"/>
  <c r="AH201" i="3"/>
  <c r="F29" i="3"/>
  <c r="AH163" i="3"/>
  <c r="AH183" i="3"/>
  <c r="AE193" i="3"/>
  <c r="AH22" i="3"/>
  <c r="AF180" i="3"/>
  <c r="AI16" i="3"/>
  <c r="AG175" i="3"/>
  <c r="AF177" i="3"/>
  <c r="AH192" i="3"/>
  <c r="AI24" i="3"/>
  <c r="AG7" i="3"/>
  <c r="F18" i="3"/>
  <c r="AI17" i="3"/>
  <c r="AC174" i="3"/>
  <c r="F181" i="3"/>
  <c r="AF175" i="3"/>
  <c r="AC178" i="3"/>
  <c r="AI20" i="3"/>
  <c r="AH186" i="3"/>
  <c r="F186" i="3"/>
  <c r="AI161" i="3"/>
  <c r="AG163" i="3"/>
  <c r="AH185" i="3"/>
  <c r="AF167" i="3"/>
  <c r="AH17" i="3"/>
  <c r="AC164" i="3"/>
  <c r="AG51" i="3"/>
  <c r="AF160" i="3"/>
  <c r="AF184" i="3"/>
  <c r="AC24" i="3"/>
  <c r="AI176" i="3"/>
  <c r="AI19" i="3"/>
  <c r="F166" i="3"/>
  <c r="F169" i="3"/>
  <c r="AG16" i="3"/>
  <c r="AF20" i="3"/>
  <c r="AH180" i="3"/>
  <c r="F175" i="3"/>
  <c r="F28" i="3"/>
  <c r="AH174" i="3"/>
  <c r="AI178" i="3"/>
  <c r="AH182" i="3"/>
  <c r="AC161" i="3"/>
  <c r="AH169" i="3"/>
  <c r="AH14" i="3"/>
  <c r="F161" i="3"/>
  <c r="AI167" i="3"/>
  <c r="F17" i="3"/>
  <c r="AH29" i="3"/>
  <c r="AI183" i="3"/>
  <c r="AF170" i="3"/>
  <c r="F25" i="3"/>
  <c r="AC168" i="3"/>
  <c r="AD8" i="3"/>
  <c r="AF16" i="3"/>
  <c r="AH19" i="3"/>
  <c r="AC179" i="3"/>
  <c r="AG178" i="3"/>
  <c r="AF174" i="3"/>
  <c r="AF161" i="3"/>
  <c r="AG167" i="3"/>
  <c r="AH23" i="3"/>
  <c r="AF176" i="3"/>
  <c r="AH51" i="3"/>
  <c r="F176" i="3"/>
  <c r="AH171" i="3"/>
  <c r="AC15" i="3"/>
  <c r="AG9" i="3"/>
  <c r="AC13" i="3"/>
  <c r="AH21" i="3"/>
  <c r="AD159" i="3"/>
  <c r="AF50" i="3"/>
  <c r="AE15" i="3"/>
  <c r="AI72" i="3"/>
  <c r="F72" i="3"/>
  <c r="AG34" i="3"/>
  <c r="AH36" i="3"/>
  <c r="AE51" i="3"/>
  <c r="F157" i="3"/>
  <c r="AF162" i="3"/>
  <c r="AD162" i="3"/>
  <c r="AE162" i="3"/>
  <c r="AH189" i="3"/>
  <c r="AC190" i="3"/>
  <c r="AF191" i="3"/>
  <c r="AG192" i="3"/>
  <c r="AC193" i="3"/>
  <c r="AF194" i="3"/>
  <c r="AD194" i="3"/>
  <c r="AF195" i="3"/>
  <c r="AF196" i="3"/>
  <c r="AI197" i="3"/>
  <c r="AH199" i="3"/>
  <c r="AC200" i="3"/>
  <c r="AG202" i="3"/>
  <c r="AD4" i="3"/>
  <c r="AE5" i="3"/>
  <c r="AF6" i="3"/>
  <c r="AF7" i="3"/>
  <c r="AE11" i="3"/>
  <c r="AH16" i="3"/>
  <c r="AF17" i="3"/>
  <c r="AE17" i="3"/>
  <c r="AH18" i="3"/>
  <c r="AH20" i="3"/>
  <c r="AC22" i="3"/>
  <c r="AC23" i="3"/>
  <c r="AF24" i="3"/>
  <c r="AF25" i="3"/>
  <c r="AD25" i="3"/>
  <c r="AI26" i="3"/>
  <c r="AI27" i="3"/>
  <c r="AF28" i="3"/>
  <c r="AE28" i="3"/>
  <c r="AG29" i="3"/>
  <c r="AE29" i="3"/>
  <c r="F163" i="3"/>
  <c r="AE163" i="3"/>
  <c r="AI164" i="3"/>
  <c r="AI165" i="3"/>
  <c r="AH166" i="3"/>
  <c r="AE166" i="3"/>
  <c r="AH168" i="3"/>
  <c r="AE168" i="3"/>
  <c r="AC169" i="3"/>
  <c r="AG170" i="3"/>
  <c r="AD170" i="3"/>
  <c r="AE171" i="3"/>
  <c r="AH172" i="3"/>
  <c r="AD172" i="3"/>
  <c r="AH173" i="3"/>
  <c r="AE173" i="3"/>
  <c r="AG174" i="3"/>
  <c r="AE174" i="3"/>
  <c r="AH175" i="3"/>
  <c r="AE175" i="3"/>
  <c r="AC176" i="3"/>
  <c r="AD176" i="3"/>
  <c r="AG177" i="3"/>
  <c r="AE177" i="3"/>
  <c r="AF178" i="3"/>
  <c r="AE178" i="3"/>
  <c r="F179" i="3"/>
  <c r="AI180" i="3"/>
  <c r="AD180" i="3"/>
  <c r="AE180" i="3"/>
  <c r="AC181" i="3"/>
  <c r="AE181" i="3"/>
  <c r="F182" i="3"/>
  <c r="AG183" i="3"/>
  <c r="AD183" i="3"/>
  <c r="AG184" i="3"/>
  <c r="AD184" i="3"/>
  <c r="AE184" i="3"/>
  <c r="AF185" i="3"/>
  <c r="AE185" i="3"/>
  <c r="AI186" i="3"/>
  <c r="AD12" i="3"/>
  <c r="AC166" i="3"/>
  <c r="AI166" i="3"/>
  <c r="AI179" i="3"/>
  <c r="AF22" i="3"/>
  <c r="F170" i="3"/>
  <c r="AG169" i="3"/>
  <c r="AC180" i="3"/>
  <c r="AI28" i="3"/>
  <c r="AH28" i="3"/>
  <c r="AG22" i="3"/>
  <c r="F177" i="3"/>
  <c r="F21" i="3"/>
  <c r="AI174" i="3"/>
  <c r="AI169" i="3"/>
  <c r="AH178" i="3"/>
  <c r="F174" i="3"/>
  <c r="AH26" i="3"/>
  <c r="AG181" i="3"/>
  <c r="AG26" i="3"/>
  <c r="AI170" i="3"/>
  <c r="AI163" i="3"/>
  <c r="AI172" i="3"/>
  <c r="F172" i="3"/>
  <c r="AC162" i="3"/>
  <c r="AI21" i="3"/>
  <c r="F191" i="3"/>
  <c r="F26" i="3"/>
  <c r="AF173" i="3"/>
  <c r="AF164" i="3"/>
  <c r="AI175" i="3"/>
  <c r="AG173" i="3"/>
  <c r="AC17" i="3"/>
  <c r="AH177" i="3"/>
  <c r="AC177" i="3"/>
  <c r="AG20" i="3"/>
  <c r="AI185" i="3"/>
  <c r="F165" i="3"/>
  <c r="AG172" i="3"/>
  <c r="AF165" i="3"/>
  <c r="F184" i="3"/>
  <c r="AH184" i="3"/>
  <c r="AC25" i="3"/>
  <c r="AI192" i="3"/>
  <c r="AG182" i="3"/>
  <c r="AH176" i="3"/>
  <c r="AI168" i="3"/>
  <c r="F190" i="3"/>
  <c r="AF168" i="3"/>
  <c r="AF19" i="3"/>
  <c r="AH191" i="3"/>
  <c r="AD18" i="3"/>
  <c r="AE22" i="3"/>
  <c r="AE19" i="3"/>
  <c r="AG171" i="3"/>
  <c r="AF34" i="3"/>
  <c r="AD6" i="3"/>
  <c r="AD7" i="3"/>
  <c r="F10" i="3"/>
  <c r="AH13" i="3"/>
  <c r="AI25" i="3"/>
  <c r="AG179" i="3"/>
  <c r="AG28" i="3"/>
  <c r="F180" i="3"/>
  <c r="AG185" i="3"/>
  <c r="AH170" i="3"/>
  <c r="AC197" i="3"/>
  <c r="AH197" i="3"/>
  <c r="AH164" i="3"/>
  <c r="F173" i="3"/>
  <c r="AI184" i="3"/>
  <c r="AF183" i="3"/>
  <c r="AC183" i="3"/>
  <c r="AH157" i="3"/>
  <c r="AG8" i="3"/>
  <c r="AD51" i="3"/>
  <c r="AE187" i="3"/>
  <c r="AE194" i="3"/>
  <c r="AE6" i="3"/>
  <c r="AI13" i="3"/>
  <c r="AF13" i="3"/>
  <c r="AI7" i="3"/>
  <c r="AF18" i="3"/>
  <c r="AG17" i="3"/>
  <c r="AH3" i="3"/>
  <c r="AF30" i="3"/>
  <c r="AG31" i="3"/>
  <c r="AC32" i="3"/>
  <c r="F35" i="3"/>
  <c r="AC36" i="3"/>
  <c r="AD36" i="3"/>
  <c r="AE49" i="3"/>
  <c r="AI51" i="3"/>
  <c r="AC157" i="3"/>
  <c r="AE157" i="3"/>
  <c r="AC160" i="3"/>
  <c r="AD160" i="3"/>
  <c r="AE161" i="3"/>
  <c r="AI162" i="3"/>
  <c r="AG188" i="3"/>
  <c r="AE188" i="3"/>
  <c r="AI189" i="3"/>
  <c r="AE189" i="3"/>
  <c r="AG190" i="3"/>
  <c r="AD190" i="3"/>
  <c r="AE190" i="3"/>
  <c r="AG191" i="3"/>
  <c r="AC192" i="3"/>
  <c r="AD192" i="3"/>
  <c r="AI193" i="3"/>
  <c r="AD193" i="3"/>
  <c r="AG194" i="3"/>
  <c r="AC195" i="3"/>
  <c r="AE195" i="3"/>
  <c r="AG196" i="3"/>
  <c r="AE196" i="3"/>
  <c r="AG197" i="3"/>
  <c r="AH198" i="3"/>
  <c r="AD198" i="3"/>
  <c r="AE199" i="3"/>
  <c r="AH200" i="3"/>
  <c r="AD200" i="3"/>
  <c r="AI202" i="3"/>
  <c r="F4" i="3"/>
  <c r="AC5" i="3"/>
  <c r="AI6" i="3"/>
  <c r="AH7" i="3"/>
  <c r="AI8" i="3"/>
  <c r="AH9" i="3"/>
  <c r="AG21" i="3"/>
  <c r="AC21" i="3"/>
  <c r="AG13" i="3"/>
  <c r="AF15" i="3"/>
  <c r="AF171" i="3"/>
  <c r="AH15" i="3"/>
  <c r="AC171" i="3"/>
  <c r="F12" i="3"/>
  <c r="AC187" i="3"/>
  <c r="AF14" i="3"/>
  <c r="AC27" i="3"/>
  <c r="AH11" i="3"/>
  <c r="AD28" i="3"/>
  <c r="AD3" i="3"/>
  <c r="AD186" i="3"/>
  <c r="F7" i="3"/>
  <c r="F6" i="3"/>
  <c r="AD5" i="3"/>
  <c r="AD11" i="3"/>
  <c r="F20" i="3"/>
  <c r="AD163" i="3"/>
  <c r="AD168" i="3"/>
  <c r="AF56" i="3"/>
  <c r="AF3" i="3"/>
  <c r="AF9" i="3"/>
  <c r="AF202" i="3"/>
  <c r="AI5" i="3"/>
  <c r="F5" i="3"/>
  <c r="AC194" i="3"/>
  <c r="AF5" i="3"/>
  <c r="F193" i="3"/>
  <c r="AI187" i="3"/>
  <c r="AG162" i="3"/>
  <c r="AH162" i="3"/>
  <c r="AG193" i="3"/>
  <c r="AI195" i="3"/>
  <c r="AG14" i="3"/>
  <c r="AG189" i="3"/>
  <c r="AI191" i="3"/>
  <c r="AC189" i="3"/>
  <c r="AH27" i="3"/>
  <c r="AF188" i="3"/>
  <c r="AG195" i="3"/>
  <c r="AG6" i="3"/>
  <c r="AH160" i="3"/>
  <c r="F195" i="3"/>
  <c r="AF192" i="3"/>
  <c r="AH190" i="3"/>
  <c r="AG157" i="3"/>
  <c r="AI11" i="3"/>
  <c r="AC188" i="3"/>
  <c r="AF27" i="3"/>
  <c r="AH196" i="3"/>
  <c r="AF51" i="3"/>
  <c r="AF11" i="3"/>
  <c r="AG160" i="3"/>
  <c r="F159" i="3"/>
  <c r="AC49" i="3"/>
  <c r="AD197" i="3"/>
  <c r="AI36" i="3"/>
  <c r="AF187" i="3"/>
  <c r="F11" i="3"/>
  <c r="AC31" i="3"/>
  <c r="AG3" i="3"/>
  <c r="AE3" i="3"/>
  <c r="AH30" i="3"/>
  <c r="AE30" i="3"/>
  <c r="AH31" i="3"/>
  <c r="AD31" i="3"/>
  <c r="AF32" i="3"/>
  <c r="AD32" i="3"/>
  <c r="AC33" i="3"/>
  <c r="AD33" i="3"/>
  <c r="AE33" i="3"/>
  <c r="AC34" i="3"/>
  <c r="AE34" i="3"/>
  <c r="AG35" i="3"/>
  <c r="AD35" i="3"/>
  <c r="AC198" i="3"/>
  <c r="AE198" i="3"/>
  <c r="AF199" i="3"/>
  <c r="AD199" i="3"/>
  <c r="AG200" i="3"/>
  <c r="AC56" i="3"/>
  <c r="AF36" i="3"/>
  <c r="AH56" i="3"/>
  <c r="AC14" i="3"/>
  <c r="AC57" i="3"/>
  <c r="AC9" i="3"/>
  <c r="AI9" i="3"/>
  <c r="F9" i="3"/>
  <c r="AC18" i="3"/>
  <c r="AI18" i="3"/>
  <c r="AF198" i="3"/>
  <c r="F187" i="3"/>
  <c r="F194" i="3"/>
  <c r="AC201" i="3"/>
  <c r="F196" i="3"/>
  <c r="F189" i="3"/>
  <c r="AI188" i="3"/>
  <c r="AI157" i="3"/>
  <c r="AI190" i="3"/>
  <c r="AF157" i="3"/>
  <c r="AI196" i="3"/>
  <c r="F188" i="3"/>
  <c r="AI50" i="3"/>
  <c r="AE36" i="3"/>
  <c r="AI15" i="3"/>
  <c r="AF21" i="3"/>
  <c r="AE200" i="3"/>
  <c r="AI201" i="3"/>
  <c r="AE4" i="3"/>
  <c r="AH6" i="3"/>
  <c r="AC7" i="3"/>
  <c r="AE7" i="3"/>
  <c r="AG11" i="3"/>
  <c r="AE13" i="3"/>
  <c r="AE21" i="3"/>
  <c r="AE23" i="3"/>
  <c r="AH24" i="3"/>
  <c r="AH25" i="3"/>
  <c r="AF26" i="3"/>
  <c r="AG27" i="3"/>
  <c r="AE164" i="3"/>
  <c r="AC165" i="3"/>
  <c r="F168" i="3"/>
  <c r="AC3" i="3"/>
  <c r="AI198" i="3"/>
  <c r="AH35" i="3"/>
  <c r="AG33" i="3"/>
  <c r="F51" i="3"/>
  <c r="AC30" i="3"/>
  <c r="AI32" i="3"/>
  <c r="F200" i="3"/>
  <c r="AC35" i="3"/>
  <c r="AF33" i="3"/>
  <c r="AI34" i="3"/>
  <c r="AF35" i="3"/>
  <c r="AD24" i="3"/>
  <c r="AH34" i="3"/>
  <c r="AE197" i="3"/>
  <c r="AI200" i="3"/>
  <c r="AE32" i="3"/>
  <c r="F31" i="3"/>
  <c r="F199" i="3"/>
  <c r="AI3" i="3"/>
  <c r="F3" i="3"/>
  <c r="AH32" i="3"/>
  <c r="F32" i="3"/>
  <c r="AI30" i="3"/>
  <c r="F33" i="3"/>
  <c r="AG198" i="3"/>
  <c r="AH50" i="3"/>
  <c r="AI199" i="3"/>
  <c r="AH33" i="3"/>
  <c r="AE35" i="3"/>
  <c r="F171" i="3"/>
  <c r="AI171" i="3"/>
  <c r="AG23" i="3"/>
  <c r="AI23" i="3"/>
  <c r="F23" i="3"/>
  <c r="F198" i="3"/>
  <c r="AI31" i="3"/>
  <c r="AF31" i="3"/>
  <c r="AG199" i="3"/>
  <c r="AE191" i="3"/>
  <c r="AD195" i="3"/>
  <c r="AF200" i="3"/>
  <c r="AG30" i="3"/>
  <c r="AC199" i="3"/>
  <c r="AI33" i="3"/>
  <c r="AF57" i="3"/>
  <c r="F197" i="3"/>
  <c r="AG18" i="3"/>
  <c r="AD196" i="3"/>
  <c r="AH187" i="3"/>
  <c r="AD10" i="3"/>
  <c r="AG201" i="3"/>
  <c r="AD204" i="3"/>
  <c r="AF8" i="3"/>
  <c r="AE12" i="3"/>
  <c r="AE31" i="3"/>
  <c r="AG5" i="3"/>
  <c r="AD166" i="3"/>
  <c r="AF172" i="3"/>
  <c r="AI181" i="3"/>
  <c r="AH57" i="3"/>
  <c r="AG57" i="3"/>
  <c r="F15" i="3"/>
  <c r="AF159" i="3"/>
  <c r="AH159" i="3"/>
  <c r="AI57" i="3"/>
  <c r="AC50" i="3"/>
  <c r="F57" i="3"/>
  <c r="AC8" i="3"/>
  <c r="AG159" i="3"/>
  <c r="AI159" i="3"/>
  <c r="AG50" i="3"/>
  <c r="AD21" i="3"/>
  <c r="AI35" i="3"/>
  <c r="AG36" i="3"/>
  <c r="AD49" i="3"/>
  <c r="AH193" i="3"/>
  <c r="AI194" i="3"/>
  <c r="AF197" i="3"/>
  <c r="AE20" i="3"/>
  <c r="AF163" i="3"/>
  <c r="AC182" i="3"/>
  <c r="AD182" i="3"/>
  <c r="AC186" i="3"/>
  <c r="F160" i="3"/>
  <c r="AD191" i="3"/>
  <c r="AE10" i="3"/>
  <c r="AE14" i="3"/>
  <c r="F24" i="3"/>
  <c r="AD15" i="3"/>
  <c r="AH72" i="3"/>
  <c r="AG72" i="3"/>
  <c r="AF72" i="3"/>
  <c r="AC159" i="3"/>
  <c r="AE179" i="3"/>
  <c r="AG161" i="3"/>
  <c r="AG49" i="3"/>
  <c r="AI49" i="3"/>
  <c r="AH49" i="3"/>
  <c r="F49" i="3"/>
  <c r="AF49" i="3"/>
  <c r="AE8" i="3"/>
  <c r="F8" i="3"/>
  <c r="AD56" i="3"/>
  <c r="F36" i="3"/>
  <c r="AE24" i="3"/>
  <c r="AD72" i="3"/>
  <c r="AG56" i="3"/>
  <c r="F56" i="3"/>
  <c r="G60" i="3" l="1"/>
  <c r="G44" i="3"/>
  <c r="AK42" i="3"/>
  <c r="B42" i="3" s="1"/>
  <c r="G47" i="3"/>
  <c r="F213" i="3"/>
  <c r="AD34" i="3"/>
  <c r="AJ34" i="3" s="1"/>
  <c r="G34" i="3" s="1"/>
  <c r="AJ205" i="3"/>
  <c r="G205" i="3" s="1"/>
  <c r="AK209" i="3"/>
  <c r="B209" i="3" s="1"/>
  <c r="G39" i="3"/>
  <c r="G206" i="3"/>
  <c r="G208" i="3"/>
  <c r="AK41" i="3"/>
  <c r="B41" i="3" s="1"/>
  <c r="AK207" i="3"/>
  <c r="B207" i="3" s="1"/>
  <c r="AK40" i="3"/>
  <c r="B40" i="3" s="1"/>
  <c r="AK208" i="3"/>
  <c r="B208" i="3" s="1"/>
  <c r="AK38" i="3"/>
  <c r="B38" i="3" s="1"/>
  <c r="G46" i="3"/>
  <c r="G37" i="3"/>
  <c r="G45" i="3"/>
  <c r="G210" i="3"/>
  <c r="AK47" i="3"/>
  <c r="B47" i="3" s="1"/>
  <c r="AK206" i="3"/>
  <c r="B206" i="3" s="1"/>
  <c r="AK44" i="3"/>
  <c r="B44" i="3" s="1"/>
  <c r="F14" i="3"/>
  <c r="G211" i="3"/>
  <c r="G209" i="3"/>
  <c r="G43" i="3"/>
  <c r="G207" i="3"/>
  <c r="G40" i="3"/>
  <c r="G42" i="3"/>
  <c r="AK39" i="3"/>
  <c r="B39" i="3" s="1"/>
  <c r="AK37" i="3"/>
  <c r="B37" i="3" s="1"/>
  <c r="G41" i="3"/>
  <c r="G48" i="3"/>
  <c r="G38" i="3"/>
  <c r="F16" i="3"/>
  <c r="AD50" i="3"/>
  <c r="AJ50" i="3" s="1"/>
  <c r="AK50" i="3" s="1"/>
  <c r="B50" i="3" s="1"/>
  <c r="AD30" i="3"/>
  <c r="AJ30" i="3" s="1"/>
  <c r="G30" i="3" s="1"/>
  <c r="F27" i="3"/>
  <c r="F22" i="3"/>
  <c r="F201" i="3"/>
  <c r="F164" i="3"/>
  <c r="AD202" i="3"/>
  <c r="AJ202" i="3" s="1"/>
  <c r="AK202" i="3" s="1"/>
  <c r="B202" i="3" s="1"/>
  <c r="F19" i="3"/>
  <c r="AJ58" i="3"/>
  <c r="AK58" i="3" s="1"/>
  <c r="B58" i="3" s="1"/>
  <c r="AJ213" i="3"/>
  <c r="AK213" i="3" s="1"/>
  <c r="B213" i="3" s="1"/>
  <c r="AJ165" i="3"/>
  <c r="AK165" i="3" s="1"/>
  <c r="B165" i="3" s="1"/>
  <c r="AJ17" i="3"/>
  <c r="AK17" i="3" s="1"/>
  <c r="B17" i="3" s="1"/>
  <c r="AJ159" i="3"/>
  <c r="AK159" i="3" s="1"/>
  <c r="B159" i="3" s="1"/>
  <c r="AJ9" i="3"/>
  <c r="G9" i="3" s="1"/>
  <c r="AJ188" i="3"/>
  <c r="G188" i="3" s="1"/>
  <c r="AJ187" i="3"/>
  <c r="AK187" i="3" s="1"/>
  <c r="B187" i="3" s="1"/>
  <c r="AJ25" i="3"/>
  <c r="G25" i="3" s="1"/>
  <c r="AJ3" i="3"/>
  <c r="G3" i="3" s="1"/>
  <c r="AJ215" i="3"/>
  <c r="G215" i="3" s="1"/>
  <c r="AJ160" i="3"/>
  <c r="G160" i="3" s="1"/>
  <c r="AJ185" i="3"/>
  <c r="G185" i="3" s="1"/>
  <c r="AJ26" i="3"/>
  <c r="AK26" i="3" s="1"/>
  <c r="B26" i="3" s="1"/>
  <c r="AJ71" i="3"/>
  <c r="AK71" i="3" s="1"/>
  <c r="B71" i="3" s="1"/>
  <c r="AJ55" i="3"/>
  <c r="G55" i="3" s="1"/>
  <c r="AJ204" i="3"/>
  <c r="G204" i="3" s="1"/>
  <c r="AJ201" i="3"/>
  <c r="G201" i="3" s="1"/>
  <c r="AJ18" i="3"/>
  <c r="AK18" i="3" s="1"/>
  <c r="B18" i="3" s="1"/>
  <c r="AJ198" i="3"/>
  <c r="G198" i="3" s="1"/>
  <c r="AJ31" i="3"/>
  <c r="AK31" i="3" s="1"/>
  <c r="B31" i="3" s="1"/>
  <c r="AJ192" i="3"/>
  <c r="AK192" i="3" s="1"/>
  <c r="B192" i="3" s="1"/>
  <c r="AJ36" i="3"/>
  <c r="AK36" i="3" s="1"/>
  <c r="B36" i="3" s="1"/>
  <c r="AJ169" i="3"/>
  <c r="AK169" i="3" s="1"/>
  <c r="B169" i="3" s="1"/>
  <c r="AJ23" i="3"/>
  <c r="AK23" i="3" s="1"/>
  <c r="B23" i="3" s="1"/>
  <c r="AJ4" i="3"/>
  <c r="G4" i="3" s="1"/>
  <c r="AJ161" i="3"/>
  <c r="G161" i="3" s="1"/>
  <c r="AJ19" i="3"/>
  <c r="AK19" i="3" s="1"/>
  <c r="B19" i="3" s="1"/>
  <c r="AJ173" i="3"/>
  <c r="AK173" i="3" s="1"/>
  <c r="B173" i="3" s="1"/>
  <c r="AJ214" i="3"/>
  <c r="G214" i="3" s="1"/>
  <c r="AJ14" i="3"/>
  <c r="G14" i="3" s="1"/>
  <c r="AJ186" i="3"/>
  <c r="AK186" i="3" s="1"/>
  <c r="B186" i="3" s="1"/>
  <c r="AJ12" i="3"/>
  <c r="G12" i="3" s="1"/>
  <c r="AJ72" i="3"/>
  <c r="G72" i="3" s="1"/>
  <c r="AJ10" i="3"/>
  <c r="G10" i="3" s="1"/>
  <c r="AJ57" i="3"/>
  <c r="AK57" i="3" s="1"/>
  <c r="B57" i="3" s="1"/>
  <c r="AJ49" i="3"/>
  <c r="AK49" i="3" s="1"/>
  <c r="B49" i="3" s="1"/>
  <c r="AJ171" i="3"/>
  <c r="AK171" i="3" s="1"/>
  <c r="B171" i="3" s="1"/>
  <c r="AJ157" i="3"/>
  <c r="G157" i="3" s="1"/>
  <c r="AJ183" i="3"/>
  <c r="G183" i="3" s="1"/>
  <c r="AJ193" i="3"/>
  <c r="G193" i="3" s="1"/>
  <c r="AJ174" i="3"/>
  <c r="G174" i="3" s="1"/>
  <c r="AJ53" i="3"/>
  <c r="G53" i="3" s="1"/>
  <c r="AJ354" i="3"/>
  <c r="AK354" i="3" s="1"/>
  <c r="B354" i="3" s="1"/>
  <c r="AJ212" i="3"/>
  <c r="AK212" i="3" s="1"/>
  <c r="B212" i="3" s="1"/>
  <c r="AJ184" i="3"/>
  <c r="AK184" i="3" s="1"/>
  <c r="B184" i="3" s="1"/>
  <c r="AJ170" i="3"/>
  <c r="AK170" i="3" s="1"/>
  <c r="B170" i="3" s="1"/>
  <c r="AJ8" i="3"/>
  <c r="G8" i="3" s="1"/>
  <c r="AJ199" i="3"/>
  <c r="G199" i="3" s="1"/>
  <c r="AJ189" i="3"/>
  <c r="AK189" i="3" s="1"/>
  <c r="B189" i="3" s="1"/>
  <c r="AJ27" i="3"/>
  <c r="AK27" i="3" s="1"/>
  <c r="B27" i="3" s="1"/>
  <c r="AJ162" i="3"/>
  <c r="G162" i="3" s="1"/>
  <c r="AJ166" i="3"/>
  <c r="AK166" i="3" s="1"/>
  <c r="B166" i="3" s="1"/>
  <c r="AJ176" i="3"/>
  <c r="G176" i="3" s="1"/>
  <c r="AJ22" i="3"/>
  <c r="G22" i="3" s="1"/>
  <c r="AJ190" i="3"/>
  <c r="AK190" i="3" s="1"/>
  <c r="B190" i="3" s="1"/>
  <c r="AJ15" i="3"/>
  <c r="AK15" i="3" s="1"/>
  <c r="B15" i="3" s="1"/>
  <c r="AJ179" i="3"/>
  <c r="AK179" i="3" s="1"/>
  <c r="B179" i="3" s="1"/>
  <c r="AJ168" i="3"/>
  <c r="AK168" i="3" s="1"/>
  <c r="B168" i="3" s="1"/>
  <c r="AJ24" i="3"/>
  <c r="AK24" i="3" s="1"/>
  <c r="B24" i="3" s="1"/>
  <c r="AJ191" i="3"/>
  <c r="AK191" i="3" s="1"/>
  <c r="B191" i="3" s="1"/>
  <c r="AJ172" i="3"/>
  <c r="G172" i="3" s="1"/>
  <c r="AJ163" i="3"/>
  <c r="AK163" i="3" s="1"/>
  <c r="B163" i="3" s="1"/>
  <c r="AJ196" i="3"/>
  <c r="AK196" i="3" s="1"/>
  <c r="B196" i="3" s="1"/>
  <c r="AJ51" i="3"/>
  <c r="G51" i="3" s="1"/>
  <c r="AJ203" i="3"/>
  <c r="G203" i="3" s="1"/>
  <c r="AJ29" i="3"/>
  <c r="G29" i="3" s="1"/>
  <c r="AJ182" i="3"/>
  <c r="G182" i="3" s="1"/>
  <c r="AJ35" i="3"/>
  <c r="G35" i="3" s="1"/>
  <c r="AJ56" i="3"/>
  <c r="AK56" i="3" s="1"/>
  <c r="B56" i="3" s="1"/>
  <c r="AJ5" i="3"/>
  <c r="G5" i="3" s="1"/>
  <c r="AJ32" i="3"/>
  <c r="G32" i="3" s="1"/>
  <c r="AJ197" i="3"/>
  <c r="G197" i="3" s="1"/>
  <c r="AJ177" i="3"/>
  <c r="G177" i="3" s="1"/>
  <c r="AJ180" i="3"/>
  <c r="G180" i="3" s="1"/>
  <c r="AJ164" i="3"/>
  <c r="G164" i="3" s="1"/>
  <c r="AJ175" i="3"/>
  <c r="AK175" i="3" s="1"/>
  <c r="B175" i="3" s="1"/>
  <c r="AJ11" i="3"/>
  <c r="G11" i="3" s="1"/>
  <c r="AJ6" i="3"/>
  <c r="AK6" i="3" s="1"/>
  <c r="B6" i="3" s="1"/>
  <c r="AJ7" i="3"/>
  <c r="G7" i="3" s="1"/>
  <c r="AJ33" i="3"/>
  <c r="G33" i="3" s="1"/>
  <c r="AJ194" i="3"/>
  <c r="G194" i="3" s="1"/>
  <c r="AJ21" i="3"/>
  <c r="G21" i="3" s="1"/>
  <c r="AJ195" i="3"/>
  <c r="G195" i="3" s="1"/>
  <c r="AJ181" i="3"/>
  <c r="AK181" i="3" s="1"/>
  <c r="B181" i="3" s="1"/>
  <c r="AJ200" i="3"/>
  <c r="AK200" i="3" s="1"/>
  <c r="B200" i="3" s="1"/>
  <c r="AJ13" i="3"/>
  <c r="G13" i="3" s="1"/>
  <c r="AJ178" i="3"/>
  <c r="G178" i="3" s="1"/>
  <c r="AJ167" i="3"/>
  <c r="G167" i="3" s="1"/>
  <c r="AJ28" i="3"/>
  <c r="AK28" i="3" s="1"/>
  <c r="B28" i="3" s="1"/>
  <c r="AJ20" i="3"/>
  <c r="AK20" i="3" s="1"/>
  <c r="B20" i="3" s="1"/>
  <c r="AJ16" i="3"/>
  <c r="G16" i="3" s="1"/>
  <c r="AJ54" i="3"/>
  <c r="AK54" i="3" s="1"/>
  <c r="B54" i="3" s="1"/>
  <c r="AJ52" i="3"/>
  <c r="AK52" i="3" s="1"/>
  <c r="B52" i="3" s="1"/>
  <c r="AK205" i="3" l="1"/>
  <c r="B205" i="3" s="1"/>
  <c r="G58" i="3"/>
  <c r="G213" i="3"/>
  <c r="G191" i="3"/>
  <c r="G170" i="3"/>
  <c r="G165" i="3"/>
  <c r="G26" i="3"/>
  <c r="AK25" i="3"/>
  <c r="B25" i="3" s="1"/>
  <c r="AK198" i="3"/>
  <c r="B198" i="3" s="1"/>
  <c r="G17" i="3"/>
  <c r="G159" i="3"/>
  <c r="AK55" i="3"/>
  <c r="B55" i="3" s="1"/>
  <c r="AK161" i="3"/>
  <c r="B161" i="3" s="1"/>
  <c r="AK204" i="3"/>
  <c r="B204" i="3" s="1"/>
  <c r="AK9" i="3"/>
  <c r="B9" i="3" s="1"/>
  <c r="AK34" i="3"/>
  <c r="B34" i="3" s="1"/>
  <c r="AK214" i="3"/>
  <c r="B214" i="3" s="1"/>
  <c r="G54" i="3"/>
  <c r="G179" i="3"/>
  <c r="AK215" i="3"/>
  <c r="B215" i="3" s="1"/>
  <c r="G15" i="3"/>
  <c r="G169" i="3"/>
  <c r="G71" i="3"/>
  <c r="G187" i="3"/>
  <c r="AK188" i="3"/>
  <c r="B188" i="3" s="1"/>
  <c r="G173" i="3"/>
  <c r="G36" i="3"/>
  <c r="AK182" i="3"/>
  <c r="B182" i="3" s="1"/>
  <c r="AK3" i="3"/>
  <c r="B3" i="3" s="1"/>
  <c r="AK194" i="3"/>
  <c r="B194" i="3" s="1"/>
  <c r="AK185" i="3"/>
  <c r="B185" i="3" s="1"/>
  <c r="G212" i="3"/>
  <c r="AK16" i="3"/>
  <c r="B16" i="3" s="1"/>
  <c r="G52" i="3"/>
  <c r="G171" i="3"/>
  <c r="AK180" i="3"/>
  <c r="B180" i="3" s="1"/>
  <c r="AK4" i="3"/>
  <c r="B4" i="3" s="1"/>
  <c r="AK51" i="3"/>
  <c r="B51" i="3" s="1"/>
  <c r="AK10" i="3"/>
  <c r="B10" i="3" s="1"/>
  <c r="AK178" i="3"/>
  <c r="B178" i="3" s="1"/>
  <c r="G192" i="3"/>
  <c r="AK33" i="3"/>
  <c r="B33" i="3" s="1"/>
  <c r="AK160" i="3"/>
  <c r="B160" i="3" s="1"/>
  <c r="AK199" i="3"/>
  <c r="B199" i="3" s="1"/>
  <c r="AK29" i="3"/>
  <c r="B29" i="3" s="1"/>
  <c r="AK14" i="3"/>
  <c r="B14" i="3" s="1"/>
  <c r="G184" i="3"/>
  <c r="AK13" i="3"/>
  <c r="B13" i="3" s="1"/>
  <c r="G189" i="3"/>
  <c r="AK201" i="3"/>
  <c r="B201" i="3" s="1"/>
  <c r="G31" i="3"/>
  <c r="AK5" i="3"/>
  <c r="B5" i="3" s="1"/>
  <c r="G354" i="3"/>
  <c r="G57" i="3"/>
  <c r="G175" i="3"/>
  <c r="AK162" i="3"/>
  <c r="B162" i="3" s="1"/>
  <c r="AK183" i="3"/>
  <c r="B183" i="3" s="1"/>
  <c r="G24" i="3"/>
  <c r="AK12" i="3"/>
  <c r="B12" i="3" s="1"/>
  <c r="G196" i="3"/>
  <c r="G18" i="3"/>
  <c r="G20" i="3"/>
  <c r="AK177" i="3"/>
  <c r="B177" i="3" s="1"/>
  <c r="AK35" i="3"/>
  <c r="B35" i="3" s="1"/>
  <c r="AK22" i="3"/>
  <c r="B22" i="3" s="1"/>
  <c r="G19" i="3"/>
  <c r="AK164" i="3"/>
  <c r="B164" i="3" s="1"/>
  <c r="AK32" i="3"/>
  <c r="B32" i="3" s="1"/>
  <c r="AK174" i="3"/>
  <c r="B174" i="3" s="1"/>
  <c r="AK193" i="3"/>
  <c r="B193" i="3" s="1"/>
  <c r="G186" i="3"/>
  <c r="G27" i="3"/>
  <c r="AK53" i="3"/>
  <c r="B53" i="3" s="1"/>
  <c r="G28" i="3"/>
  <c r="G163" i="3"/>
  <c r="AK195" i="3"/>
  <c r="B195" i="3" s="1"/>
  <c r="AK176" i="3"/>
  <c r="B176" i="3" s="1"/>
  <c r="AK157" i="3"/>
  <c r="B157" i="3" s="1"/>
  <c r="AK21" i="3"/>
  <c r="B21" i="3" s="1"/>
  <c r="G6" i="3"/>
  <c r="AK11" i="3"/>
  <c r="B11" i="3" s="1"/>
  <c r="AK172" i="3"/>
  <c r="B172" i="3" s="1"/>
  <c r="AK167" i="3"/>
  <c r="B167" i="3" s="1"/>
  <c r="AK203" i="3"/>
  <c r="B203" i="3" s="1"/>
  <c r="G166" i="3"/>
  <c r="AK30" i="3"/>
  <c r="B30" i="3" s="1"/>
  <c r="G168" i="3"/>
  <c r="AK197" i="3"/>
  <c r="B197" i="3" s="1"/>
  <c r="G202" i="3"/>
  <c r="AK72" i="3"/>
  <c r="B72" i="3" s="1"/>
  <c r="G190" i="3"/>
  <c r="G50" i="3"/>
  <c r="G181" i="3"/>
  <c r="G23" i="3"/>
  <c r="G200" i="3"/>
  <c r="AK8" i="3"/>
  <c r="B8" i="3" s="1"/>
  <c r="AK7" i="3"/>
  <c r="B7" i="3" s="1"/>
  <c r="G49" i="3"/>
  <c r="G56" i="3"/>
  <c r="M81" i="26" l="1"/>
  <c r="J81" i="26" s="1"/>
  <c r="M79" i="26"/>
  <c r="I79" i="26" s="1"/>
  <c r="K81" i="26"/>
  <c r="M77" i="26"/>
  <c r="M86" i="26"/>
  <c r="M78" i="26"/>
  <c r="M75" i="26"/>
  <c r="M82" i="26"/>
  <c r="M80" i="26"/>
  <c r="M83" i="26"/>
  <c r="M84" i="26"/>
  <c r="F76" i="26"/>
  <c r="F75" i="26"/>
  <c r="F73" i="26"/>
  <c r="F82" i="26"/>
  <c r="F81" i="26"/>
  <c r="F78" i="26"/>
  <c r="F80" i="26"/>
  <c r="F79" i="26"/>
  <c r="F77" i="26"/>
  <c r="F74" i="26"/>
  <c r="M85" i="26"/>
  <c r="M76" i="26"/>
  <c r="M54" i="26"/>
  <c r="K54" i="26" s="1"/>
  <c r="M69" i="26"/>
  <c r="I69" i="26" s="1"/>
  <c r="F85" i="26"/>
  <c r="D85" i="26" s="1"/>
  <c r="M47" i="26"/>
  <c r="K47" i="26" s="1"/>
  <c r="M23" i="26"/>
  <c r="L23" i="26" s="1"/>
  <c r="M65" i="26"/>
  <c r="K65" i="26" s="1"/>
  <c r="M32" i="26"/>
  <c r="K32" i="26" s="1"/>
  <c r="M46" i="26"/>
  <c r="I46" i="26" s="1"/>
  <c r="M25" i="26"/>
  <c r="J25" i="26" s="1"/>
  <c r="M73" i="26"/>
  <c r="L73" i="26" s="1"/>
  <c r="M19" i="26"/>
  <c r="L19" i="26" s="1"/>
  <c r="M66" i="26"/>
  <c r="I66" i="26" s="1"/>
  <c r="M68" i="26"/>
  <c r="L68" i="26" s="1"/>
  <c r="M30" i="26"/>
  <c r="J30" i="26" s="1"/>
  <c r="M48" i="26"/>
  <c r="K48" i="26" s="1"/>
  <c r="M49" i="26"/>
  <c r="L49" i="26" s="1"/>
  <c r="F47" i="26"/>
  <c r="D47" i="26" s="1"/>
  <c r="F57" i="26"/>
  <c r="E57" i="26" s="1"/>
  <c r="F11" i="26"/>
  <c r="C11" i="26" s="1"/>
  <c r="F92" i="26"/>
  <c r="C92" i="26" s="1"/>
  <c r="M40" i="26"/>
  <c r="L40" i="26" s="1"/>
  <c r="M34" i="26"/>
  <c r="K34" i="26" s="1"/>
  <c r="M24" i="26"/>
  <c r="L24" i="26" s="1"/>
  <c r="M63" i="26"/>
  <c r="K63" i="26" s="1"/>
  <c r="M35" i="26"/>
  <c r="J35" i="26" s="1"/>
  <c r="M16" i="26"/>
  <c r="K16" i="26" s="1"/>
  <c r="M17" i="26"/>
  <c r="L17" i="26" s="1"/>
  <c r="M26" i="26"/>
  <c r="K26" i="26" s="1"/>
  <c r="M42" i="26"/>
  <c r="K42" i="26" s="1"/>
  <c r="M39" i="26"/>
  <c r="K39" i="26" s="1"/>
  <c r="M71" i="26"/>
  <c r="I71" i="26" s="1"/>
  <c r="M64" i="26"/>
  <c r="I64" i="26" s="1"/>
  <c r="M70" i="26"/>
  <c r="L70" i="26" s="1"/>
  <c r="M53" i="26"/>
  <c r="J53" i="26" s="1"/>
  <c r="M67" i="26"/>
  <c r="I67" i="26" s="1"/>
  <c r="M72" i="26"/>
  <c r="J72" i="26" s="1"/>
  <c r="M50" i="26"/>
  <c r="J50" i="26" s="1"/>
  <c r="M37" i="26"/>
  <c r="K37" i="26" s="1"/>
  <c r="M21" i="26"/>
  <c r="K21" i="26" s="1"/>
  <c r="M31" i="26"/>
  <c r="K31" i="26" s="1"/>
  <c r="M45" i="26"/>
  <c r="I45" i="26" s="1"/>
  <c r="M15" i="26"/>
  <c r="I15" i="26" s="1"/>
  <c r="M29" i="26"/>
  <c r="L29" i="26" s="1"/>
  <c r="M55" i="26"/>
  <c r="J55" i="26" s="1"/>
  <c r="M59" i="26"/>
  <c r="J59" i="26" s="1"/>
  <c r="M43" i="26"/>
  <c r="L43" i="26" s="1"/>
  <c r="M61" i="26"/>
  <c r="I61" i="26" s="1"/>
  <c r="M58" i="26"/>
  <c r="K58" i="26" s="1"/>
  <c r="M44" i="26"/>
  <c r="L44" i="26" s="1"/>
  <c r="M38" i="26"/>
  <c r="L38" i="26" s="1"/>
  <c r="M52" i="26"/>
  <c r="J52" i="26" s="1"/>
  <c r="M20" i="26"/>
  <c r="J20" i="26" s="1"/>
  <c r="M74" i="26"/>
  <c r="K74" i="26" s="1"/>
  <c r="M60" i="26"/>
  <c r="J60" i="26" s="1"/>
  <c r="M18" i="26"/>
  <c r="L18" i="26" s="1"/>
  <c r="M12" i="26"/>
  <c r="J12" i="26" s="1"/>
  <c r="M27" i="26"/>
  <c r="K27" i="26" s="1"/>
  <c r="M33" i="26"/>
  <c r="J33" i="26" s="1"/>
  <c r="M41" i="26"/>
  <c r="L41" i="26" s="1"/>
  <c r="M28" i="26"/>
  <c r="J28" i="26" s="1"/>
  <c r="M22" i="26"/>
  <c r="I22" i="26" s="1"/>
  <c r="M57" i="26"/>
  <c r="K57" i="26" s="1"/>
  <c r="M36" i="26"/>
  <c r="J36" i="26" s="1"/>
  <c r="M11" i="26"/>
  <c r="K11" i="26" s="1"/>
  <c r="M56" i="26"/>
  <c r="I56" i="26" s="1"/>
  <c r="M51" i="26"/>
  <c r="L51" i="26" s="1"/>
  <c r="M13" i="26"/>
  <c r="I13" i="26" s="1"/>
  <c r="M14" i="26"/>
  <c r="J14" i="26" s="1"/>
  <c r="M62" i="26"/>
  <c r="K62" i="26" s="1"/>
  <c r="F48" i="26"/>
  <c r="E48" i="26" s="1"/>
  <c r="F29" i="26"/>
  <c r="E29" i="26" s="1"/>
  <c r="F91" i="26"/>
  <c r="D91" i="26" s="1"/>
  <c r="F60" i="26"/>
  <c r="E60" i="26" s="1"/>
  <c r="F15" i="26"/>
  <c r="B15" i="26" s="1"/>
  <c r="F33" i="26"/>
  <c r="E33" i="26" s="1"/>
  <c r="F16" i="26"/>
  <c r="C16" i="26" s="1"/>
  <c r="F32" i="26"/>
  <c r="E32" i="26" s="1"/>
  <c r="F64" i="26"/>
  <c r="B64" i="26" s="1"/>
  <c r="F71" i="26"/>
  <c r="B71" i="26" s="1"/>
  <c r="F88" i="26"/>
  <c r="E88" i="26" s="1"/>
  <c r="F65" i="26"/>
  <c r="C65" i="26" s="1"/>
  <c r="F18" i="26"/>
  <c r="E18" i="26" s="1"/>
  <c r="F100" i="26"/>
  <c r="B100" i="26" s="1"/>
  <c r="F96" i="26"/>
  <c r="E96" i="26" s="1"/>
  <c r="F21" i="26"/>
  <c r="E21" i="26" s="1"/>
  <c r="F67" i="26"/>
  <c r="C67" i="26" s="1"/>
  <c r="F49" i="26"/>
  <c r="D49" i="26" s="1"/>
  <c r="F14" i="26"/>
  <c r="E14" i="26" s="1"/>
  <c r="F37" i="26"/>
  <c r="C37" i="26" s="1"/>
  <c r="F62" i="26"/>
  <c r="C62" i="26" s="1"/>
  <c r="F87" i="26"/>
  <c r="D87" i="26" s="1"/>
  <c r="F54" i="26"/>
  <c r="C54" i="26" s="1"/>
  <c r="F19" i="26"/>
  <c r="C19" i="26" s="1"/>
  <c r="F12" i="26"/>
  <c r="E12" i="26" s="1"/>
  <c r="F23" i="26"/>
  <c r="B23" i="26" s="1"/>
  <c r="F38" i="26"/>
  <c r="D38" i="26" s="1"/>
  <c r="F68" i="26"/>
  <c r="C68" i="26" s="1"/>
  <c r="F44" i="26"/>
  <c r="E44" i="26" s="1"/>
  <c r="F83" i="26"/>
  <c r="C83" i="26" s="1"/>
  <c r="F59" i="26"/>
  <c r="B59" i="26" s="1"/>
  <c r="F13" i="26"/>
  <c r="B13" i="26" s="1"/>
  <c r="F86" i="26"/>
  <c r="E86" i="26" s="1"/>
  <c r="F39" i="26"/>
  <c r="E39" i="26" s="1"/>
  <c r="F27" i="26"/>
  <c r="E27" i="26" s="1"/>
  <c r="F69" i="26"/>
  <c r="E69" i="26" s="1"/>
  <c r="F40" i="26"/>
  <c r="B40" i="26" s="1"/>
  <c r="F43" i="26"/>
  <c r="D43" i="26" s="1"/>
  <c r="F42" i="26"/>
  <c r="B42" i="26" s="1"/>
  <c r="F35" i="26"/>
  <c r="C35" i="26" s="1"/>
  <c r="F84" i="26"/>
  <c r="E84" i="26" s="1"/>
  <c r="F30" i="26"/>
  <c r="B30" i="26" s="1"/>
  <c r="F61" i="26"/>
  <c r="E61" i="26" s="1"/>
  <c r="I54" i="26"/>
  <c r="J54" i="26"/>
  <c r="F66" i="26"/>
  <c r="E66" i="26" s="1"/>
  <c r="F56" i="26"/>
  <c r="D56" i="26" s="1"/>
  <c r="F22" i="26"/>
  <c r="D22" i="26" s="1"/>
  <c r="F97" i="26"/>
  <c r="D97" i="26" s="1"/>
  <c r="F50" i="26"/>
  <c r="E50" i="26" s="1"/>
  <c r="F26" i="26"/>
  <c r="D26" i="26" s="1"/>
  <c r="F70" i="26"/>
  <c r="E70" i="26" s="1"/>
  <c r="F93" i="26"/>
  <c r="C93" i="26" s="1"/>
  <c r="F41" i="26"/>
  <c r="E41" i="26" s="1"/>
  <c r="F90" i="26"/>
  <c r="E90" i="26" s="1"/>
  <c r="F34" i="26"/>
  <c r="C34" i="26" s="1"/>
  <c r="F31" i="26"/>
  <c r="D31" i="26" s="1"/>
  <c r="F63" i="26"/>
  <c r="E63" i="26" s="1"/>
  <c r="F98" i="26"/>
  <c r="B98" i="26" s="1"/>
  <c r="F28" i="26"/>
  <c r="C28" i="26" s="1"/>
  <c r="F36" i="26"/>
  <c r="B36" i="26" s="1"/>
  <c r="F52" i="26"/>
  <c r="D52" i="26" s="1"/>
  <c r="F94" i="26"/>
  <c r="E94" i="26" s="1"/>
  <c r="F58" i="26"/>
  <c r="E58" i="26" s="1"/>
  <c r="L54" i="26"/>
  <c r="F99" i="26"/>
  <c r="B99" i="26" s="1"/>
  <c r="F25" i="26"/>
  <c r="E25" i="26" s="1"/>
  <c r="F53" i="26"/>
  <c r="D53" i="26" s="1"/>
  <c r="F55" i="26"/>
  <c r="B55" i="26" s="1"/>
  <c r="F46" i="26"/>
  <c r="C46" i="26" s="1"/>
  <c r="F89" i="26"/>
  <c r="D89" i="26" s="1"/>
  <c r="F24" i="26"/>
  <c r="E24" i="26" s="1"/>
  <c r="F72" i="26"/>
  <c r="D72" i="26" s="1"/>
  <c r="F45" i="26"/>
  <c r="C45" i="26" s="1"/>
  <c r="F51" i="26"/>
  <c r="E51" i="26" s="1"/>
  <c r="F20" i="26"/>
  <c r="D20" i="26" s="1"/>
  <c r="F95" i="26"/>
  <c r="D95" i="26" s="1"/>
  <c r="F17" i="26"/>
  <c r="D17" i="26" s="1"/>
  <c r="I25" i="26"/>
  <c r="J23" i="26"/>
  <c r="J79" i="26" l="1"/>
  <c r="I81" i="26"/>
  <c r="L25" i="26"/>
  <c r="L81" i="26"/>
  <c r="E47" i="26"/>
  <c r="K79" i="26"/>
  <c r="L79" i="26"/>
  <c r="J76" i="26"/>
  <c r="I76" i="26"/>
  <c r="L76" i="26"/>
  <c r="K76" i="26"/>
  <c r="J84" i="26"/>
  <c r="I84" i="26"/>
  <c r="L84" i="26"/>
  <c r="K84" i="26"/>
  <c r="J85" i="26"/>
  <c r="I85" i="26"/>
  <c r="L85" i="26"/>
  <c r="K85" i="26"/>
  <c r="C73" i="26"/>
  <c r="B73" i="26"/>
  <c r="D73" i="26"/>
  <c r="E73" i="26"/>
  <c r="K78" i="26"/>
  <c r="L78" i="26"/>
  <c r="J78" i="26"/>
  <c r="I78" i="26"/>
  <c r="E74" i="26"/>
  <c r="D74" i="26"/>
  <c r="C74" i="26"/>
  <c r="B74" i="26"/>
  <c r="C78" i="26"/>
  <c r="B78" i="26"/>
  <c r="E78" i="26"/>
  <c r="D78" i="26"/>
  <c r="E75" i="26"/>
  <c r="D75" i="26"/>
  <c r="B75" i="26"/>
  <c r="C75" i="26"/>
  <c r="L80" i="26"/>
  <c r="K80" i="26"/>
  <c r="J80" i="26"/>
  <c r="I80" i="26"/>
  <c r="K86" i="26"/>
  <c r="L86" i="26"/>
  <c r="J86" i="26"/>
  <c r="I86" i="26"/>
  <c r="E79" i="26"/>
  <c r="B79" i="26"/>
  <c r="D79" i="26"/>
  <c r="C79" i="26"/>
  <c r="D82" i="26"/>
  <c r="B82" i="26"/>
  <c r="E82" i="26"/>
  <c r="C82" i="26"/>
  <c r="L75" i="26"/>
  <c r="I75" i="26"/>
  <c r="K75" i="26"/>
  <c r="J75" i="26"/>
  <c r="D80" i="26"/>
  <c r="C80" i="26"/>
  <c r="B80" i="26"/>
  <c r="E80" i="26"/>
  <c r="L83" i="26"/>
  <c r="I83" i="26"/>
  <c r="K83" i="26"/>
  <c r="J83" i="26"/>
  <c r="C77" i="26"/>
  <c r="B77" i="26"/>
  <c r="D77" i="26"/>
  <c r="E77" i="26"/>
  <c r="C81" i="26"/>
  <c r="D81" i="26"/>
  <c r="B81" i="26"/>
  <c r="E81" i="26"/>
  <c r="D76" i="26"/>
  <c r="E76" i="26"/>
  <c r="C76" i="26"/>
  <c r="B76" i="26"/>
  <c r="K82" i="26"/>
  <c r="I82" i="26"/>
  <c r="L82" i="26"/>
  <c r="J82" i="26"/>
  <c r="J77" i="26"/>
  <c r="I77" i="26"/>
  <c r="K77" i="26"/>
  <c r="L77" i="26"/>
  <c r="L27" i="26"/>
  <c r="K40" i="26"/>
  <c r="I23" i="26"/>
  <c r="J70" i="26"/>
  <c r="K59" i="26"/>
  <c r="L56" i="26"/>
  <c r="J45" i="26"/>
  <c r="K68" i="26"/>
  <c r="L62" i="26"/>
  <c r="I74" i="26"/>
  <c r="I50" i="26"/>
  <c r="K23" i="26"/>
  <c r="I68" i="26"/>
  <c r="I33" i="26"/>
  <c r="D61" i="26"/>
  <c r="J69" i="26"/>
  <c r="E38" i="26"/>
  <c r="D83" i="26"/>
  <c r="C88" i="26"/>
  <c r="K22" i="26"/>
  <c r="J44" i="26"/>
  <c r="B14" i="26"/>
  <c r="L35" i="26"/>
  <c r="B96" i="26"/>
  <c r="L42" i="26"/>
  <c r="K25" i="26"/>
  <c r="I16" i="26"/>
  <c r="D48" i="26"/>
  <c r="J15" i="26"/>
  <c r="C15" i="26"/>
  <c r="L60" i="26"/>
  <c r="I38" i="26"/>
  <c r="D39" i="26"/>
  <c r="B65" i="26"/>
  <c r="K73" i="26"/>
  <c r="D68" i="26"/>
  <c r="E37" i="26"/>
  <c r="C57" i="26"/>
  <c r="L53" i="26"/>
  <c r="K69" i="26"/>
  <c r="J34" i="26"/>
  <c r="K51" i="26"/>
  <c r="K30" i="26"/>
  <c r="J65" i="26"/>
  <c r="L52" i="26"/>
  <c r="I32" i="26"/>
  <c r="E85" i="26"/>
  <c r="L48" i="26"/>
  <c r="D18" i="26"/>
  <c r="E19" i="26"/>
  <c r="K38" i="26"/>
  <c r="B48" i="26"/>
  <c r="I51" i="26"/>
  <c r="L33" i="26"/>
  <c r="J73" i="26"/>
  <c r="B57" i="26"/>
  <c r="I53" i="26"/>
  <c r="L30" i="26"/>
  <c r="L69" i="26"/>
  <c r="I34" i="26"/>
  <c r="K60" i="26"/>
  <c r="C32" i="26"/>
  <c r="J43" i="26"/>
  <c r="L57" i="26"/>
  <c r="I37" i="26"/>
  <c r="E15" i="26"/>
  <c r="L65" i="26"/>
  <c r="B11" i="26"/>
  <c r="C85" i="26"/>
  <c r="K20" i="26"/>
  <c r="J71" i="26"/>
  <c r="E13" i="26"/>
  <c r="B91" i="26"/>
  <c r="D100" i="26"/>
  <c r="K67" i="26"/>
  <c r="D84" i="26"/>
  <c r="C43" i="26"/>
  <c r="D62" i="26"/>
  <c r="E92" i="26"/>
  <c r="B12" i="26"/>
  <c r="C44" i="26"/>
  <c r="J18" i="26"/>
  <c r="I24" i="26"/>
  <c r="B27" i="26"/>
  <c r="J61" i="26"/>
  <c r="I28" i="26"/>
  <c r="J31" i="26"/>
  <c r="K49" i="26"/>
  <c r="L26" i="26"/>
  <c r="L47" i="26"/>
  <c r="D23" i="26"/>
  <c r="I55" i="26"/>
  <c r="I36" i="26"/>
  <c r="J41" i="26"/>
  <c r="L12" i="26"/>
  <c r="L14" i="26"/>
  <c r="L20" i="26"/>
  <c r="K55" i="26"/>
  <c r="D86" i="26"/>
  <c r="J46" i="26"/>
  <c r="J47" i="26"/>
  <c r="J49" i="26"/>
  <c r="E11" i="26"/>
  <c r="D67" i="26"/>
  <c r="D69" i="26"/>
  <c r="I14" i="26"/>
  <c r="K17" i="26"/>
  <c r="L63" i="26"/>
  <c r="I19" i="26"/>
  <c r="E71" i="26"/>
  <c r="E64" i="26"/>
  <c r="C33" i="26"/>
  <c r="J58" i="26"/>
  <c r="J13" i="26"/>
  <c r="J11" i="26"/>
  <c r="J64" i="26"/>
  <c r="J29" i="26"/>
  <c r="C31" i="26"/>
  <c r="K46" i="26"/>
  <c r="I47" i="26"/>
  <c r="J66" i="26"/>
  <c r="K72" i="26"/>
  <c r="E91" i="26"/>
  <c r="B49" i="26"/>
  <c r="B29" i="26"/>
  <c r="C87" i="26"/>
  <c r="J26" i="26"/>
  <c r="I63" i="26"/>
  <c r="J19" i="26"/>
  <c r="L21" i="26"/>
  <c r="D42" i="26"/>
  <c r="L58" i="26"/>
  <c r="L11" i="26"/>
  <c r="K28" i="26"/>
  <c r="K64" i="26"/>
  <c r="I31" i="26"/>
  <c r="D92" i="26"/>
  <c r="I12" i="26"/>
  <c r="J32" i="26"/>
  <c r="K66" i="26"/>
  <c r="I72" i="26"/>
  <c r="C38" i="26"/>
  <c r="D11" i="26"/>
  <c r="C12" i="26"/>
  <c r="E67" i="26"/>
  <c r="B44" i="26"/>
  <c r="I18" i="26"/>
  <c r="K35" i="26"/>
  <c r="J24" i="26"/>
  <c r="K71" i="26"/>
  <c r="K19" i="26"/>
  <c r="I21" i="26"/>
  <c r="C60" i="26"/>
  <c r="C13" i="26"/>
  <c r="B85" i="26"/>
  <c r="B43" i="26"/>
  <c r="D33" i="26"/>
  <c r="D16" i="26"/>
  <c r="L61" i="26"/>
  <c r="L13" i="26"/>
  <c r="K56" i="26"/>
  <c r="K36" i="26"/>
  <c r="J27" i="26"/>
  <c r="D55" i="26"/>
  <c r="C18" i="26"/>
  <c r="L45" i="26"/>
  <c r="I42" i="26"/>
  <c r="L32" i="26"/>
  <c r="J48" i="26"/>
  <c r="K70" i="26"/>
  <c r="D14" i="26"/>
  <c r="D29" i="26"/>
  <c r="E62" i="26"/>
  <c r="I62" i="26"/>
  <c r="J17" i="26"/>
  <c r="L74" i="26"/>
  <c r="I52" i="26"/>
  <c r="C27" i="26"/>
  <c r="L67" i="26"/>
  <c r="C84" i="26"/>
  <c r="C64" i="26"/>
  <c r="B54" i="26"/>
  <c r="J22" i="26"/>
  <c r="I41" i="26"/>
  <c r="C47" i="26"/>
  <c r="K29" i="26"/>
  <c r="L50" i="26"/>
  <c r="D96" i="26"/>
  <c r="L59" i="26"/>
  <c r="B70" i="26"/>
  <c r="I40" i="26"/>
  <c r="C91" i="26"/>
  <c r="D59" i="26"/>
  <c r="E49" i="26"/>
  <c r="E68" i="26"/>
  <c r="B87" i="26"/>
  <c r="L34" i="26"/>
  <c r="K14" i="26"/>
  <c r="I26" i="26"/>
  <c r="I60" i="26"/>
  <c r="L16" i="26"/>
  <c r="I20" i="26"/>
  <c r="J63" i="26"/>
  <c r="L55" i="26"/>
  <c r="L15" i="26"/>
  <c r="E30" i="26"/>
  <c r="B32" i="26"/>
  <c r="I58" i="26"/>
  <c r="I43" i="26"/>
  <c r="I11" i="26"/>
  <c r="I57" i="26"/>
  <c r="L28" i="26"/>
  <c r="L64" i="26"/>
  <c r="K33" i="26"/>
  <c r="I73" i="26"/>
  <c r="L31" i="26"/>
  <c r="B92" i="26"/>
  <c r="D57" i="26"/>
  <c r="L37" i="26"/>
  <c r="K53" i="26"/>
  <c r="B93" i="26"/>
  <c r="D15" i="26"/>
  <c r="K12" i="26"/>
  <c r="L46" i="26"/>
  <c r="I30" i="26"/>
  <c r="I49" i="26"/>
  <c r="L66" i="26"/>
  <c r="I65" i="26"/>
  <c r="L72" i="26"/>
  <c r="C23" i="26"/>
  <c r="B19" i="26"/>
  <c r="B21" i="26"/>
  <c r="B69" i="26"/>
  <c r="E100" i="26"/>
  <c r="J16" i="26"/>
  <c r="J38" i="26"/>
  <c r="K15" i="26"/>
  <c r="D37" i="26"/>
  <c r="C71" i="26"/>
  <c r="E42" i="26"/>
  <c r="D32" i="26"/>
  <c r="C48" i="26"/>
  <c r="K43" i="26"/>
  <c r="J51" i="26"/>
  <c r="J57" i="26"/>
  <c r="J37" i="26"/>
  <c r="B28" i="26"/>
  <c r="C97" i="26"/>
  <c r="D88" i="26"/>
  <c r="D12" i="26"/>
  <c r="B67" i="26"/>
  <c r="C29" i="26"/>
  <c r="D44" i="26"/>
  <c r="B62" i="26"/>
  <c r="J62" i="26"/>
  <c r="K18" i="26"/>
  <c r="I17" i="26"/>
  <c r="J74" i="26"/>
  <c r="I35" i="26"/>
  <c r="K52" i="26"/>
  <c r="K24" i="26"/>
  <c r="L71" i="26"/>
  <c r="D27" i="26"/>
  <c r="J21" i="26"/>
  <c r="J67" i="26"/>
  <c r="B60" i="26"/>
  <c r="D13" i="26"/>
  <c r="B84" i="26"/>
  <c r="D64" i="26"/>
  <c r="E43" i="26"/>
  <c r="D54" i="26"/>
  <c r="E40" i="26"/>
  <c r="B33" i="26"/>
  <c r="E16" i="26"/>
  <c r="K61" i="26"/>
  <c r="K13" i="26"/>
  <c r="J56" i="26"/>
  <c r="L36" i="26"/>
  <c r="L22" i="26"/>
  <c r="K41" i="26"/>
  <c r="I27" i="26"/>
  <c r="B47" i="26"/>
  <c r="I29" i="26"/>
  <c r="K50" i="26"/>
  <c r="E20" i="26"/>
  <c r="C96" i="26"/>
  <c r="B18" i="26"/>
  <c r="I59" i="26"/>
  <c r="K45" i="26"/>
  <c r="D58" i="26"/>
  <c r="J40" i="26"/>
  <c r="J42" i="26"/>
  <c r="J68" i="26"/>
  <c r="I48" i="26"/>
  <c r="I70" i="26"/>
  <c r="I44" i="26"/>
  <c r="B38" i="26"/>
  <c r="B88" i="26"/>
  <c r="C14" i="26"/>
  <c r="D60" i="26"/>
  <c r="E35" i="26"/>
  <c r="E54" i="26"/>
  <c r="B16" i="26"/>
  <c r="K44" i="26"/>
  <c r="L39" i="26"/>
  <c r="J39" i="26"/>
  <c r="E65" i="26"/>
  <c r="E59" i="26"/>
  <c r="C21" i="26"/>
  <c r="C39" i="26"/>
  <c r="C89" i="26"/>
  <c r="B52" i="26"/>
  <c r="E34" i="26"/>
  <c r="B26" i="26"/>
  <c r="E17" i="26"/>
  <c r="D63" i="26"/>
  <c r="C56" i="26"/>
  <c r="I39" i="26"/>
  <c r="B95" i="26"/>
  <c r="D46" i="26"/>
  <c r="D36" i="26"/>
  <c r="B66" i="26"/>
  <c r="E45" i="26"/>
  <c r="B25" i="26"/>
  <c r="D41" i="26"/>
  <c r="B50" i="26"/>
  <c r="D65" i="26"/>
  <c r="E23" i="26"/>
  <c r="C59" i="26"/>
  <c r="C49" i="26"/>
  <c r="D19" i="26"/>
  <c r="D21" i="26"/>
  <c r="B68" i="26"/>
  <c r="E87" i="26"/>
  <c r="C100" i="26"/>
  <c r="B86" i="26"/>
  <c r="B37" i="26"/>
  <c r="C30" i="26"/>
  <c r="D71" i="26"/>
  <c r="C42" i="26"/>
  <c r="B39" i="26"/>
  <c r="B72" i="26"/>
  <c r="C52" i="26"/>
  <c r="C63" i="26"/>
  <c r="B97" i="26"/>
  <c r="B56" i="26"/>
  <c r="C69" i="26"/>
  <c r="C86" i="26"/>
  <c r="D30" i="26"/>
  <c r="D99" i="26"/>
  <c r="E26" i="26"/>
  <c r="E56" i="26"/>
  <c r="B83" i="26"/>
  <c r="B61" i="26"/>
  <c r="D35" i="26"/>
  <c r="C40" i="26"/>
  <c r="D45" i="26"/>
  <c r="D25" i="26"/>
  <c r="E36" i="26"/>
  <c r="B31" i="26"/>
  <c r="C41" i="26"/>
  <c r="D50" i="26"/>
  <c r="C66" i="26"/>
  <c r="E83" i="26"/>
  <c r="C61" i="26"/>
  <c r="B35" i="26"/>
  <c r="D40" i="26"/>
  <c r="C17" i="26"/>
  <c r="C95" i="26"/>
  <c r="B45" i="26"/>
  <c r="E89" i="26"/>
  <c r="E46" i="26"/>
  <c r="C25" i="26"/>
  <c r="B58" i="26"/>
  <c r="C36" i="26"/>
  <c r="E28" i="26"/>
  <c r="E31" i="26"/>
  <c r="D34" i="26"/>
  <c r="B41" i="26"/>
  <c r="E93" i="26"/>
  <c r="C26" i="26"/>
  <c r="C50" i="26"/>
  <c r="D66" i="26"/>
  <c r="E95" i="26"/>
  <c r="B46" i="26"/>
  <c r="B20" i="26"/>
  <c r="E72" i="26"/>
  <c r="E55" i="26"/>
  <c r="E99" i="26"/>
  <c r="B53" i="26"/>
  <c r="E22" i="26"/>
  <c r="C20" i="26"/>
  <c r="C72" i="26"/>
  <c r="B24" i="26"/>
  <c r="C55" i="26"/>
  <c r="C99" i="26"/>
  <c r="C58" i="26"/>
  <c r="D28" i="26"/>
  <c r="B34" i="26"/>
  <c r="C90" i="26"/>
  <c r="D93" i="26"/>
  <c r="E97" i="26"/>
  <c r="C94" i="26"/>
  <c r="D51" i="26"/>
  <c r="D98" i="26"/>
  <c r="B51" i="26"/>
  <c r="D24" i="26"/>
  <c r="E53" i="26"/>
  <c r="D94" i="26"/>
  <c r="C98" i="26"/>
  <c r="B90" i="26"/>
  <c r="C70" i="26"/>
  <c r="C22" i="26"/>
  <c r="B17" i="26"/>
  <c r="C51" i="26"/>
  <c r="C24" i="26"/>
  <c r="B89" i="26"/>
  <c r="C53" i="26"/>
  <c r="B94" i="26"/>
  <c r="E52" i="26"/>
  <c r="E98" i="26"/>
  <c r="B63" i="26"/>
  <c r="D90" i="26"/>
  <c r="D70" i="26"/>
  <c r="B22" i="26"/>
</calcChain>
</file>

<file path=xl/sharedStrings.xml><?xml version="1.0" encoding="utf-8"?>
<sst xmlns="http://schemas.openxmlformats.org/spreadsheetml/2006/main" count="6415" uniqueCount="751">
  <si>
    <t>Name</t>
  </si>
  <si>
    <t>Pos'n</t>
  </si>
  <si>
    <t>Points</t>
  </si>
  <si>
    <t>Senior Male</t>
  </si>
  <si>
    <t>Scoring:</t>
  </si>
  <si>
    <t>Duathlons</t>
  </si>
  <si>
    <t>Triathlons</t>
  </si>
  <si>
    <t>Time</t>
  </si>
  <si>
    <t>x</t>
  </si>
  <si>
    <t>Total</t>
  </si>
  <si>
    <t>Events</t>
  </si>
  <si>
    <t>Scoring</t>
  </si>
  <si>
    <t>Tri 1</t>
  </si>
  <si>
    <t>Tri 2</t>
  </si>
  <si>
    <t>Tri 3</t>
  </si>
  <si>
    <t>Tri 4</t>
  </si>
  <si>
    <t>Tri 5</t>
  </si>
  <si>
    <t>Tri 6</t>
  </si>
  <si>
    <t>Tri 7</t>
  </si>
  <si>
    <t>Tri 8</t>
  </si>
  <si>
    <t>Club</t>
  </si>
  <si>
    <t>Cat</t>
  </si>
  <si>
    <t>tri1</t>
  </si>
  <si>
    <t>tri2</t>
  </si>
  <si>
    <t>tri3</t>
  </si>
  <si>
    <t>tri4</t>
  </si>
  <si>
    <t>tri5</t>
  </si>
  <si>
    <t>tri6</t>
  </si>
  <si>
    <t>tri7</t>
  </si>
  <si>
    <t>tri8</t>
  </si>
  <si>
    <t>Total Full</t>
  </si>
  <si>
    <t>Main League Positions</t>
  </si>
  <si>
    <t>Main</t>
  </si>
  <si>
    <t>Duathlon 1</t>
  </si>
  <si>
    <t>Duathlon 2</t>
  </si>
  <si>
    <t>Duathlon 3</t>
  </si>
  <si>
    <t>Duathlon 4</t>
  </si>
  <si>
    <t>tri9</t>
  </si>
  <si>
    <t>tri10</t>
  </si>
  <si>
    <t>tri11</t>
  </si>
  <si>
    <t>aqua1</t>
  </si>
  <si>
    <t>aqua2</t>
  </si>
  <si>
    <t>aqua3</t>
  </si>
  <si>
    <t>dua2</t>
  </si>
  <si>
    <t>dua3</t>
  </si>
  <si>
    <t>dua4</t>
  </si>
  <si>
    <t>aqua4</t>
  </si>
  <si>
    <t>4th Tri</t>
  </si>
  <si>
    <t>5th Tri</t>
  </si>
  <si>
    <t>1st Aqua</t>
  </si>
  <si>
    <t>1st Dua</t>
  </si>
  <si>
    <t>5th event</t>
  </si>
  <si>
    <t>Count</t>
  </si>
  <si>
    <t>Tri 9</t>
  </si>
  <si>
    <t>Tri 10</t>
  </si>
  <si>
    <t>Tri 11</t>
  </si>
  <si>
    <t>Aquathlons</t>
  </si>
  <si>
    <t>Aquathlon 1</t>
  </si>
  <si>
    <t>Aquathlon 2</t>
  </si>
  <si>
    <t>Aquathlon 3</t>
  </si>
  <si>
    <t>Aquathlon 4</t>
  </si>
  <si>
    <t>Aqua 4</t>
  </si>
  <si>
    <t>Dua 3</t>
  </si>
  <si>
    <t>Dua 4</t>
  </si>
  <si>
    <t>Triathlon England - Eastern Region League</t>
  </si>
  <si>
    <t>Tristar Girl 1</t>
  </si>
  <si>
    <t>Tristar Boy 1</t>
  </si>
  <si>
    <t>Winner</t>
  </si>
  <si>
    <t>winner</t>
  </si>
  <si>
    <t xml:space="preserve"> </t>
  </si>
  <si>
    <t>Female</t>
  </si>
  <si>
    <t>Male</t>
  </si>
  <si>
    <t>Boys</t>
  </si>
  <si>
    <t>Girls</t>
  </si>
  <si>
    <t>Tri 12</t>
  </si>
  <si>
    <t>tri12</t>
  </si>
  <si>
    <t>Tri 13</t>
  </si>
  <si>
    <t>tri13</t>
  </si>
  <si>
    <t>dua1</t>
  </si>
  <si>
    <t>1st Tri</t>
  </si>
  <si>
    <t>2nd Tri</t>
  </si>
  <si>
    <t>3rd Tri</t>
  </si>
  <si>
    <t>Basildon</t>
  </si>
  <si>
    <t>Norwich</t>
  </si>
  <si>
    <t>East Essex</t>
  </si>
  <si>
    <t>WiTri</t>
  </si>
  <si>
    <t>Framlingham</t>
  </si>
  <si>
    <t>Tri Sport Epping</t>
  </si>
  <si>
    <t>Tri-Force</t>
  </si>
  <si>
    <t>Bedford Autodrome</t>
  </si>
  <si>
    <t>Infinity</t>
  </si>
  <si>
    <t>Leighton Buzzard</t>
  </si>
  <si>
    <t>Discovery Open Water</t>
  </si>
  <si>
    <t xml:space="preserve">Tri Sport Epping </t>
  </si>
  <si>
    <t>Kimbolton</t>
  </si>
  <si>
    <t>Tristar 3</t>
  </si>
  <si>
    <t>Trystan Barnett</t>
  </si>
  <si>
    <t>Northants Tri Club</t>
  </si>
  <si>
    <t>James Fraser</t>
  </si>
  <si>
    <t>Waldenjnr</t>
  </si>
  <si>
    <t>Tom Grindal</t>
  </si>
  <si>
    <t>Walden Jnr</t>
  </si>
  <si>
    <t>Oscar Woodward</t>
  </si>
  <si>
    <t>West Suffolk Wheelers And Triathlon Club</t>
  </si>
  <si>
    <t>Barnaby Knight</t>
  </si>
  <si>
    <t>Daniel Hemming</t>
  </si>
  <si>
    <t>Possibilitty Race Team</t>
  </si>
  <si>
    <t>Rhys Dolan</t>
  </si>
  <si>
    <t>Hoddesdon Tri Club</t>
  </si>
  <si>
    <t>Edward Cochrane</t>
  </si>
  <si>
    <t>Brj Run And Tri</t>
  </si>
  <si>
    <t>David Juckes</t>
  </si>
  <si>
    <t>Cambridge Triathlon Club</t>
  </si>
  <si>
    <t>Oliver Gates</t>
  </si>
  <si>
    <t>Liam Bell</t>
  </si>
  <si>
    <t>Scott Carpenter</t>
  </si>
  <si>
    <t>Ben Stamp</t>
  </si>
  <si>
    <t>Daniel Mayes</t>
  </si>
  <si>
    <t>East Essex Tri Club</t>
  </si>
  <si>
    <t>Scott Slater</t>
  </si>
  <si>
    <t>Ethan Biggs</t>
  </si>
  <si>
    <t>Jack Stanton-Stock</t>
  </si>
  <si>
    <t>Walden JNR</t>
  </si>
  <si>
    <t>Kai Boggon</t>
  </si>
  <si>
    <t>Rg Active</t>
  </si>
  <si>
    <t>Ethan Reilly</t>
  </si>
  <si>
    <t>Discovery Tri</t>
  </si>
  <si>
    <t>Joshua Metson</t>
  </si>
  <si>
    <t>Benjamin Podd</t>
  </si>
  <si>
    <t>Luhan Bely</t>
  </si>
  <si>
    <t>Thomas Wisbey</t>
  </si>
  <si>
    <t>Robin Kettle</t>
  </si>
  <si>
    <t>Jordan Bradford</t>
  </si>
  <si>
    <t>Robin Matthews</t>
  </si>
  <si>
    <t>Blackwater Junior Triathl</t>
  </si>
  <si>
    <t>Jack Teodorski</t>
  </si>
  <si>
    <t>Infinity Tri Club</t>
  </si>
  <si>
    <t>Samuel Willis</t>
  </si>
  <si>
    <t>William Pugh</t>
  </si>
  <si>
    <t>George Marshall-Childs</t>
  </si>
  <si>
    <t>None</t>
  </si>
  <si>
    <t>Helena Dyce</t>
  </si>
  <si>
    <t>Abbie Kerr</t>
  </si>
  <si>
    <t>Discovery Tri Club</t>
  </si>
  <si>
    <t>Katie Tasker</t>
  </si>
  <si>
    <t>Pactrac</t>
  </si>
  <si>
    <t>Beth Irving</t>
  </si>
  <si>
    <t>Jessica Thorn</t>
  </si>
  <si>
    <t>Rose Branton</t>
  </si>
  <si>
    <t>Ipswich Tri</t>
  </si>
  <si>
    <t>Lilly O'Dell</t>
  </si>
  <si>
    <t>Freya Lawson</t>
  </si>
  <si>
    <t>70Aks Tri Club</t>
  </si>
  <si>
    <t>Tabitha Dunn</t>
  </si>
  <si>
    <t>Ellie Briggs</t>
  </si>
  <si>
    <t>Abigail Rymer</t>
  </si>
  <si>
    <t>Paige Mangelshot</t>
  </si>
  <si>
    <t>Emma Lewis</t>
  </si>
  <si>
    <t>Emily Rayden</t>
  </si>
  <si>
    <t>Imi Bowyer</t>
  </si>
  <si>
    <t>Ipswich Triathlon Club</t>
  </si>
  <si>
    <t>Christina Durbin</t>
  </si>
  <si>
    <t>Rose Wilkinson</t>
  </si>
  <si>
    <t>Natalie Smith</t>
  </si>
  <si>
    <t>Holly Freegard</t>
  </si>
  <si>
    <t>Kirsten O'Brien</t>
  </si>
  <si>
    <t>West Suffolk Wheelers And</t>
  </si>
  <si>
    <t>Hannah Snelham</t>
  </si>
  <si>
    <t>Ciara Nicholson</t>
  </si>
  <si>
    <t>Abigail Barnes</t>
  </si>
  <si>
    <t>Sasha Clark</t>
  </si>
  <si>
    <t>Sophie Byford</t>
  </si>
  <si>
    <t>Maggie Wyper</t>
  </si>
  <si>
    <t>Sophie Griffiths</t>
  </si>
  <si>
    <t>Nicola Phelps</t>
  </si>
  <si>
    <t>Jennifer Adam</t>
  </si>
  <si>
    <t>Hannah Newman</t>
  </si>
  <si>
    <t>Caitlin Fowler</t>
  </si>
  <si>
    <t>Rhian O'Brien</t>
  </si>
  <si>
    <t>Lucy Kerr</t>
  </si>
  <si>
    <t>Tri-Sport Epping</t>
  </si>
  <si>
    <t>Hetty Aris</t>
  </si>
  <si>
    <t>Walden Tri</t>
  </si>
  <si>
    <t>Hannah Davis</t>
  </si>
  <si>
    <t>Kathleen Adam</t>
  </si>
  <si>
    <t>Olivia Parrott</t>
  </si>
  <si>
    <t>Ivy Wright</t>
  </si>
  <si>
    <t>Anntony Harwood</t>
  </si>
  <si>
    <t>Jamie Sullivan Scott</t>
  </si>
  <si>
    <t>Kate Cook</t>
  </si>
  <si>
    <t>0:26:44</t>
  </si>
  <si>
    <t>0:27:51</t>
  </si>
  <si>
    <t>0:28:25</t>
  </si>
  <si>
    <t>0:30:01</t>
  </si>
  <si>
    <t>0:30:06</t>
  </si>
  <si>
    <t>0:30:38</t>
  </si>
  <si>
    <t>0:31:27</t>
  </si>
  <si>
    <t>0:32:34</t>
  </si>
  <si>
    <t>0:34:33</t>
  </si>
  <si>
    <t>0:36:03</t>
  </si>
  <si>
    <t>0:37:42</t>
  </si>
  <si>
    <t>0:38:41</t>
  </si>
  <si>
    <t>0:26:12</t>
  </si>
  <si>
    <t>0:27:08</t>
  </si>
  <si>
    <t>0:27:23</t>
  </si>
  <si>
    <t>0:27:31</t>
  </si>
  <si>
    <t>0:29:04</t>
  </si>
  <si>
    <t>0:29:14</t>
  </si>
  <si>
    <t>0:29:21</t>
  </si>
  <si>
    <t>0:29:33</t>
  </si>
  <si>
    <t>0:29:41</t>
  </si>
  <si>
    <t>0:29:48</t>
  </si>
  <si>
    <t>0:29:55</t>
  </si>
  <si>
    <t>0:30:00</t>
  </si>
  <si>
    <t>0:31:03</t>
  </si>
  <si>
    <t>0:32:03</t>
  </si>
  <si>
    <t>0:33:10</t>
  </si>
  <si>
    <t>0:35:30</t>
  </si>
  <si>
    <t>15:43.59</t>
  </si>
  <si>
    <t>15:48.19</t>
  </si>
  <si>
    <t>15:53.28</t>
  </si>
  <si>
    <t>16:29.02</t>
  </si>
  <si>
    <t>16:29.70</t>
  </si>
  <si>
    <t>16:56.06</t>
  </si>
  <si>
    <t>17:13.26</t>
  </si>
  <si>
    <t>17:13.70</t>
  </si>
  <si>
    <t>17:34.15</t>
  </si>
  <si>
    <t>17:45.53</t>
  </si>
  <si>
    <t>17:46.25</t>
  </si>
  <si>
    <t>18:08.03</t>
  </si>
  <si>
    <t>18:10.63</t>
  </si>
  <si>
    <t>18:19.44</t>
  </si>
  <si>
    <t>18:30.34</t>
  </si>
  <si>
    <t>18:39.30</t>
  </si>
  <si>
    <t>18:40.96</t>
  </si>
  <si>
    <t>19:09.40</t>
  </si>
  <si>
    <t>19:16.94</t>
  </si>
  <si>
    <t>19:17.24</t>
  </si>
  <si>
    <t>19:31.21</t>
  </si>
  <si>
    <t>19:56.02</t>
  </si>
  <si>
    <t>20:01.10</t>
  </si>
  <si>
    <t>20:23.55</t>
  </si>
  <si>
    <t>20:36.73</t>
  </si>
  <si>
    <t>20:43.16</t>
  </si>
  <si>
    <t>20:46.94</t>
  </si>
  <si>
    <t>21:25.57</t>
  </si>
  <si>
    <t>21:33.99</t>
  </si>
  <si>
    <t>21:34.70</t>
  </si>
  <si>
    <t>22:37.41</t>
  </si>
  <si>
    <t>24:24.36</t>
  </si>
  <si>
    <t>24:28.81</t>
  </si>
  <si>
    <t>25:52.19</t>
  </si>
  <si>
    <t>13:48.52</t>
  </si>
  <si>
    <t>14:59.48</t>
  </si>
  <si>
    <t>15:06.85</t>
  </si>
  <si>
    <t>15:08.04</t>
  </si>
  <si>
    <t>15:16.07</t>
  </si>
  <si>
    <t>15:31.21</t>
  </si>
  <si>
    <t>15:48.28</t>
  </si>
  <si>
    <t>15:49.19</t>
  </si>
  <si>
    <t>Hoddesdon Tri</t>
  </si>
  <si>
    <t>16:15.94</t>
  </si>
  <si>
    <t>16:25.62</t>
  </si>
  <si>
    <t>16:41.25</t>
  </si>
  <si>
    <t>16:45.73</t>
  </si>
  <si>
    <t>17:55.38</t>
  </si>
  <si>
    <t>18:06.43</t>
  </si>
  <si>
    <t>18:30.76</t>
  </si>
  <si>
    <t>18:43.10</t>
  </si>
  <si>
    <t>19:12.53</t>
  </si>
  <si>
    <t>19:15.16</t>
  </si>
  <si>
    <t>19:36.96</t>
  </si>
  <si>
    <t>19:57.00</t>
  </si>
  <si>
    <t>20:15.62</t>
  </si>
  <si>
    <t>20:57.59</t>
  </si>
  <si>
    <t>21:09.94</t>
  </si>
  <si>
    <t>WaldenJNR</t>
  </si>
  <si>
    <t>00:15:38.0</t>
  </si>
  <si>
    <t>00:16:26.6</t>
  </si>
  <si>
    <t>00:16:30.1</t>
  </si>
  <si>
    <t>00:16:35.5</t>
  </si>
  <si>
    <t>00:17:14.2</t>
  </si>
  <si>
    <t>Tori Weston</t>
  </si>
  <si>
    <t>00:17:19.3</t>
  </si>
  <si>
    <t>00:17:22.8</t>
  </si>
  <si>
    <t>Lena Leinemann</t>
  </si>
  <si>
    <t>00:17:23.7</t>
  </si>
  <si>
    <t>00:18:08.4</t>
  </si>
  <si>
    <t>Emma Sarginson</t>
  </si>
  <si>
    <t>00:18:16.6</t>
  </si>
  <si>
    <t>00:18:26.8</t>
  </si>
  <si>
    <t>00:18:44.8</t>
  </si>
  <si>
    <t>00:19:41.6</t>
  </si>
  <si>
    <t>00:19:44.2</t>
  </si>
  <si>
    <t>hetty aris</t>
  </si>
  <si>
    <t>00:20:42.6</t>
  </si>
  <si>
    <t>00:21:06.4</t>
  </si>
  <si>
    <t>00:21:09.5</t>
  </si>
  <si>
    <t>00:21:26.9</t>
  </si>
  <si>
    <t>Phoebe Elms</t>
  </si>
  <si>
    <t>00:22:00.6</t>
  </si>
  <si>
    <t>Caitriona Hercules</t>
  </si>
  <si>
    <t>Infinity Triathlon Club</t>
  </si>
  <si>
    <t>00:23:44.6</t>
  </si>
  <si>
    <t>00:42:51.9</t>
  </si>
  <si>
    <t>00:14:00.9</t>
  </si>
  <si>
    <t>RG ACTIVE</t>
  </si>
  <si>
    <t>00:15:22.4</t>
  </si>
  <si>
    <t>00:15:34.4</t>
  </si>
  <si>
    <t>00:15:42.6</t>
  </si>
  <si>
    <t>00:15:42.7</t>
  </si>
  <si>
    <t>William Harpur-Davies</t>
  </si>
  <si>
    <t>West Suffolk Wheelers and Triathlon Club</t>
  </si>
  <si>
    <t>00:15:48.0</t>
  </si>
  <si>
    <t>00:15:50.5</t>
  </si>
  <si>
    <t>00:16:19.7</t>
  </si>
  <si>
    <t>00:16:40.7</t>
  </si>
  <si>
    <t>00:16:55.9</t>
  </si>
  <si>
    <t>Clayton Thomas</t>
  </si>
  <si>
    <t>00:17:00.1</t>
  </si>
  <si>
    <t>George Whisken</t>
  </si>
  <si>
    <t>ATW</t>
  </si>
  <si>
    <t>00:17:12.6</t>
  </si>
  <si>
    <t>00:17:32.4</t>
  </si>
  <si>
    <t>00:17:42.3</t>
  </si>
  <si>
    <t>00:17:46.5</t>
  </si>
  <si>
    <t>daniel mayes</t>
  </si>
  <si>
    <t>00:18:21.6</t>
  </si>
  <si>
    <t>Benedict Hannam</t>
  </si>
  <si>
    <t>00:18:35.9</t>
  </si>
  <si>
    <t>Blackwater junior tri</t>
  </si>
  <si>
    <t>00:18:37.5</t>
  </si>
  <si>
    <t>William pugh</t>
  </si>
  <si>
    <t>00:19:29.5</t>
  </si>
  <si>
    <t>00:20:23.5</t>
  </si>
  <si>
    <t>00:20:39.9</t>
  </si>
  <si>
    <t>00:21:46.9</t>
  </si>
  <si>
    <t>Sophie Mabbs</t>
  </si>
  <si>
    <t>female</t>
  </si>
  <si>
    <t>Grace Miller</t>
  </si>
  <si>
    <t>Sarah Crooks</t>
  </si>
  <si>
    <t>East Essex Triathlon Club</t>
  </si>
  <si>
    <t>Hoddesdon</t>
  </si>
  <si>
    <t>Blackwater Triathlon Club</t>
  </si>
  <si>
    <t>Katie McAree</t>
  </si>
  <si>
    <t>rg active</t>
  </si>
  <si>
    <t>Hoddesdon tri club</t>
  </si>
  <si>
    <t>James Mabbs</t>
  </si>
  <si>
    <t>Aidan Mclean</t>
  </si>
  <si>
    <t>TRI FORCE</t>
  </si>
  <si>
    <t>Leon Srikantha</t>
  </si>
  <si>
    <t>Hoddesdon Tri Ckub</t>
  </si>
  <si>
    <t>4 Best Triathlons</t>
  </si>
  <si>
    <t>Plus best other events (Triathlon, Duathlon or Aquathlon)</t>
  </si>
  <si>
    <t>27:55.45</t>
  </si>
  <si>
    <t>29:57.82</t>
  </si>
  <si>
    <t>Tilly borrett</t>
  </si>
  <si>
    <t>30:35.97</t>
  </si>
  <si>
    <t>31:09.73</t>
  </si>
  <si>
    <t>Ciara Broomfield</t>
  </si>
  <si>
    <t>32:03.68</t>
  </si>
  <si>
    <t>32:24.00</t>
  </si>
  <si>
    <t>32:26.62</t>
  </si>
  <si>
    <t>33:14.29</t>
  </si>
  <si>
    <t>33:56.41</t>
  </si>
  <si>
    <t>BRJ Run and Tri</t>
  </si>
  <si>
    <t>34:03.30</t>
  </si>
  <si>
    <t>34:23.14</t>
  </si>
  <si>
    <t>35:00.15</t>
  </si>
  <si>
    <t>36:04.16</t>
  </si>
  <si>
    <t>38:36.22</t>
  </si>
  <si>
    <t>Hoddesdon Triathlon Club</t>
  </si>
  <si>
    <t>39:47.90</t>
  </si>
  <si>
    <t>40:46.00</t>
  </si>
  <si>
    <t>41:14.71</t>
  </si>
  <si>
    <t>47:26.65</t>
  </si>
  <si>
    <t>Ellie Davis</t>
  </si>
  <si>
    <t>47:29.57</t>
  </si>
  <si>
    <t>25:20.15</t>
  </si>
  <si>
    <t>27:59.06</t>
  </si>
  <si>
    <t>28:27.77</t>
  </si>
  <si>
    <t>28:30.83</t>
  </si>
  <si>
    <t>29:02.06</t>
  </si>
  <si>
    <t>West Suffolk Wheelers and</t>
  </si>
  <si>
    <t>29:59.86</t>
  </si>
  <si>
    <t>30:02.63</t>
  </si>
  <si>
    <t>waldenjnr</t>
  </si>
  <si>
    <t>30:33.37</t>
  </si>
  <si>
    <t>30:48.96</t>
  </si>
  <si>
    <t>31:11.85</t>
  </si>
  <si>
    <t>JORDAN BRADFORD</t>
  </si>
  <si>
    <t>31:20.11</t>
  </si>
  <si>
    <t>32:00.91</t>
  </si>
  <si>
    <t>Alex Richardson</t>
  </si>
  <si>
    <t>32:41.47</t>
  </si>
  <si>
    <t>Arthur Wildish</t>
  </si>
  <si>
    <t>Tri-Anglia Triathlon Club</t>
  </si>
  <si>
    <t>33:25.29</t>
  </si>
  <si>
    <t>Ryan Dooley</t>
  </si>
  <si>
    <t/>
  </si>
  <si>
    <t>33:27.97</t>
  </si>
  <si>
    <t>33:51.25</t>
  </si>
  <si>
    <t>Johnny Wyndham</t>
  </si>
  <si>
    <t>34:19.83</t>
  </si>
  <si>
    <t>34:24.55</t>
  </si>
  <si>
    <t>Josh Bowyer</t>
  </si>
  <si>
    <t>34:30.73</t>
  </si>
  <si>
    <t>34:31.80</t>
  </si>
  <si>
    <t>34:57.20</t>
  </si>
  <si>
    <t>35:34.95</t>
  </si>
  <si>
    <t>Benjamin Stamp</t>
  </si>
  <si>
    <t>Hodddesdon Tri Club Junio</t>
  </si>
  <si>
    <t>35:54.08</t>
  </si>
  <si>
    <t>36:13.45</t>
  </si>
  <si>
    <t>Maxwell Cowe</t>
  </si>
  <si>
    <t>38:04.80</t>
  </si>
  <si>
    <t>Alex Parker</t>
  </si>
  <si>
    <t>40:05.89</t>
  </si>
  <si>
    <t>Blackwater Jnr Triathlon</t>
  </si>
  <si>
    <t>40:11.28</t>
  </si>
  <si>
    <t>40:43.89</t>
  </si>
  <si>
    <t>49:35.41</t>
  </si>
  <si>
    <t>PACTRAC</t>
  </si>
  <si>
    <t>Ipswich</t>
  </si>
  <si>
    <t>Lauren Elliott</t>
  </si>
  <si>
    <t>West Suffolk Tri</t>
  </si>
  <si>
    <t>Cambridge Tri  Club</t>
  </si>
  <si>
    <t>Annalise Verzijl</t>
  </si>
  <si>
    <t>Megan Cottrell</t>
  </si>
  <si>
    <t>West Suffolk</t>
  </si>
  <si>
    <t>Harry Allcock</t>
  </si>
  <si>
    <t>Thomas Kenning</t>
  </si>
  <si>
    <t>Matthew Pitcher</t>
  </si>
  <si>
    <t>Billy Life</t>
  </si>
  <si>
    <t>North Norfolk Vikings</t>
  </si>
  <si>
    <t>Aidan Banfield</t>
  </si>
  <si>
    <t>Laurie Woods</t>
  </si>
  <si>
    <t>George Bushell</t>
  </si>
  <si>
    <t>`</t>
  </si>
  <si>
    <t>00:31:35</t>
  </si>
  <si>
    <t>Walden Junior Tri</t>
  </si>
  <si>
    <t>00:32:47</t>
  </si>
  <si>
    <t>Tri-Force Juniors</t>
  </si>
  <si>
    <t>00:32:48</t>
  </si>
  <si>
    <t>Brj Run &amp; Tri</t>
  </si>
  <si>
    <t>00:33:15</t>
  </si>
  <si>
    <t>00:34:05</t>
  </si>
  <si>
    <t>00:34:56</t>
  </si>
  <si>
    <t>00:35:05</t>
  </si>
  <si>
    <t>Jordan Walters</t>
  </si>
  <si>
    <t>00:36:35</t>
  </si>
  <si>
    <t>Lauren Enever</t>
  </si>
  <si>
    <t>00:36:50</t>
  </si>
  <si>
    <t>Ellen Bennett</t>
  </si>
  <si>
    <t>Welwyn Wheelers &amp; Verulam ASC</t>
  </si>
  <si>
    <t>00:38:22</t>
  </si>
  <si>
    <t>00:39:08</t>
  </si>
  <si>
    <t>Izzy West</t>
  </si>
  <si>
    <t>00:39:51</t>
  </si>
  <si>
    <t>00:40:00</t>
  </si>
  <si>
    <t>00:44:30</t>
  </si>
  <si>
    <t>Blackwater Junior Tri</t>
  </si>
  <si>
    <t>00:45:28</t>
  </si>
  <si>
    <t>Tara Cairns</t>
  </si>
  <si>
    <t>00:45:46</t>
  </si>
  <si>
    <t>Aimee Moura</t>
  </si>
  <si>
    <t>00:49:27</t>
  </si>
  <si>
    <t>00:27:38</t>
  </si>
  <si>
    <t>Infinity Tri</t>
  </si>
  <si>
    <t>00:30:57</t>
  </si>
  <si>
    <t>Cambridge Triathlon</t>
  </si>
  <si>
    <t>00:31:16</t>
  </si>
  <si>
    <t>00:32:10</t>
  </si>
  <si>
    <t>East Essex Tri</t>
  </si>
  <si>
    <t>00:32:29</t>
  </si>
  <si>
    <t>00:34:10</t>
  </si>
  <si>
    <t>Jimmy Brace</t>
  </si>
  <si>
    <t>00:34:39</t>
  </si>
  <si>
    <t>Aidan McLean</t>
  </si>
  <si>
    <t>00:35:11</t>
  </si>
  <si>
    <t>00:35:24</t>
  </si>
  <si>
    <t>Louis Paganuzzi</t>
  </si>
  <si>
    <t>00:35:26</t>
  </si>
  <si>
    <t>00:36:49</t>
  </si>
  <si>
    <t>00:37:24</t>
  </si>
  <si>
    <t>Dominic Howard</t>
  </si>
  <si>
    <t>00:37:47</t>
  </si>
  <si>
    <t>00:41:10</t>
  </si>
  <si>
    <t>00:45:01</t>
  </si>
  <si>
    <t>Pactrac (Peterborough Area Combined)</t>
  </si>
  <si>
    <t>Tilly Borrett</t>
  </si>
  <si>
    <t>Molli Keenor</t>
  </si>
  <si>
    <t>Team MK</t>
  </si>
  <si>
    <t>Millie Carey</t>
  </si>
  <si>
    <t>Maddy Frear</t>
  </si>
  <si>
    <t>Abigail Garton</t>
  </si>
  <si>
    <t>Leighton Buzzard Triathlon Club</t>
  </si>
  <si>
    <t>Rg Active Race Team Essex</t>
  </si>
  <si>
    <t>Matthew Peck</t>
  </si>
  <si>
    <t>Tri force junior</t>
  </si>
  <si>
    <t>West Suffolk Wheelers and Tri Club</t>
  </si>
  <si>
    <t>Charlie Barnes</t>
  </si>
  <si>
    <t>TRI-ANGLIA TRIATHLON CLUB</t>
  </si>
  <si>
    <t>Tom Jarman</t>
  </si>
  <si>
    <t>Tri Force st Albans</t>
  </si>
  <si>
    <t>Tom Charter</t>
  </si>
  <si>
    <t>na</t>
  </si>
  <si>
    <t>Jack Sugars</t>
  </si>
  <si>
    <t>Linslade Crusdaers</t>
  </si>
  <si>
    <t>Josh Nectoux-Holkham</t>
  </si>
  <si>
    <t>Luke Pyman</t>
  </si>
  <si>
    <t>Rian Collier</t>
  </si>
  <si>
    <t>Daniel Weeks</t>
  </si>
  <si>
    <t>Harry Taylor</t>
  </si>
  <si>
    <t>34:11.9</t>
  </si>
  <si>
    <t>Pactrac (Peterborough Are</t>
  </si>
  <si>
    <t>34:54.1</t>
  </si>
  <si>
    <t>Triforce</t>
  </si>
  <si>
    <t>36:55.9</t>
  </si>
  <si>
    <t>36:57.7</t>
  </si>
  <si>
    <t>37:31.6</t>
  </si>
  <si>
    <t>39:34.1</t>
  </si>
  <si>
    <t>39:49.0</t>
  </si>
  <si>
    <t>45:01.2</t>
  </si>
  <si>
    <t>45:49.1</t>
  </si>
  <si>
    <t>Ella Brook</t>
  </si>
  <si>
    <t>50:33.6</t>
  </si>
  <si>
    <t>52:00.6</t>
  </si>
  <si>
    <t>31:07.8</t>
  </si>
  <si>
    <t>32:01.1</t>
  </si>
  <si>
    <t>Leon Wheeler</t>
  </si>
  <si>
    <t>32:29.3</t>
  </si>
  <si>
    <t>Team Milton Keynes</t>
  </si>
  <si>
    <t>33:07.1</t>
  </si>
  <si>
    <t>34:43.0</t>
  </si>
  <si>
    <t>Discovery</t>
  </si>
  <si>
    <t>34:57.7</t>
  </si>
  <si>
    <t>35:12.0</t>
  </si>
  <si>
    <t>36:24.8</t>
  </si>
  <si>
    <t>Hoddesdon Tr Club</t>
  </si>
  <si>
    <t>36:35.9</t>
  </si>
  <si>
    <t>38:44.6</t>
  </si>
  <si>
    <t>40:29.7</t>
  </si>
  <si>
    <t>Tri Force St Albans</t>
  </si>
  <si>
    <t>40:36.0</t>
  </si>
  <si>
    <t>Hoddesdon triathlon club</t>
  </si>
  <si>
    <t>40:46.5</t>
  </si>
  <si>
    <t>42:06.8</t>
  </si>
  <si>
    <t>Alastair Murray</t>
  </si>
  <si>
    <t>43:19.0</t>
  </si>
  <si>
    <t>44:11.2</t>
  </si>
  <si>
    <t>45:41.4</t>
  </si>
  <si>
    <t>0:17:38</t>
  </si>
  <si>
    <t>0:17:39</t>
  </si>
  <si>
    <t>Lotti Knights</t>
  </si>
  <si>
    <t>0:17:47</t>
  </si>
  <si>
    <t>Ipswich Tri Club</t>
  </si>
  <si>
    <t>0:17:50</t>
  </si>
  <si>
    <t>0:17:57</t>
  </si>
  <si>
    <t>0:18:05</t>
  </si>
  <si>
    <t>0:18:07</t>
  </si>
  <si>
    <t>0:18:20</t>
  </si>
  <si>
    <t>Isabel Hobday</t>
  </si>
  <si>
    <t>Corby Tri</t>
  </si>
  <si>
    <t>0:18:52</t>
  </si>
  <si>
    <t>Hannah Stewart</t>
  </si>
  <si>
    <t>0:19:15</t>
  </si>
  <si>
    <t>0:19:21</t>
  </si>
  <si>
    <t>0:19:25</t>
  </si>
  <si>
    <t>0:20:24</t>
  </si>
  <si>
    <t>0:20:25</t>
  </si>
  <si>
    <t>0:21:05</t>
  </si>
  <si>
    <t>Isobel Hughes</t>
  </si>
  <si>
    <t>0:22:04</t>
  </si>
  <si>
    <t>Ella Holden</t>
  </si>
  <si>
    <t>0:22:56</t>
  </si>
  <si>
    <t>Sophie Galjaard</t>
  </si>
  <si>
    <t>0:23:00</t>
  </si>
  <si>
    <t>Anna Crossley</t>
  </si>
  <si>
    <t>Royston Swimming Club</t>
  </si>
  <si>
    <t>0:24:12</t>
  </si>
  <si>
    <t>Mollie Taggart</t>
  </si>
  <si>
    <t>0:24:26</t>
  </si>
  <si>
    <t>Daisy Hanbury-Tracy</t>
  </si>
  <si>
    <t>0:24:43</t>
  </si>
  <si>
    <t>0:16:16</t>
  </si>
  <si>
    <t>George Lowe</t>
  </si>
  <si>
    <t>0:16:51</t>
  </si>
  <si>
    <t>Tri Force Juniors</t>
  </si>
  <si>
    <t>0:16:56</t>
  </si>
  <si>
    <t>0:17:01</t>
  </si>
  <si>
    <t>0:17:02</t>
  </si>
  <si>
    <t>0:17:07</t>
  </si>
  <si>
    <t>0:17:23</t>
  </si>
  <si>
    <t>Luke Welch</t>
  </si>
  <si>
    <t>0:17:27</t>
  </si>
  <si>
    <t>0:17:33</t>
  </si>
  <si>
    <t>0:17:44</t>
  </si>
  <si>
    <t>0:18:00</t>
  </si>
  <si>
    <t>Max Isaacson</t>
  </si>
  <si>
    <t>0:18:02</t>
  </si>
  <si>
    <t>Ben Taylor</t>
  </si>
  <si>
    <t>Riverside Runners</t>
  </si>
  <si>
    <t>0:18:10</t>
  </si>
  <si>
    <t>Dan Ridley</t>
  </si>
  <si>
    <t>0:18:18</t>
  </si>
  <si>
    <t>Thomas Barnes</t>
  </si>
  <si>
    <t>0:18:50</t>
  </si>
  <si>
    <t>0:18:51</t>
  </si>
  <si>
    <t>0:18:59</t>
  </si>
  <si>
    <t>Morgan Tagg</t>
  </si>
  <si>
    <t>0:19:03</t>
  </si>
  <si>
    <t>Matthew Pinney</t>
  </si>
  <si>
    <t>0:19:05</t>
  </si>
  <si>
    <t>Adam Hill</t>
  </si>
  <si>
    <t>0:20:05</t>
  </si>
  <si>
    <t>Oliver Clinton</t>
  </si>
  <si>
    <t>0:20:33</t>
  </si>
  <si>
    <t>0:20:55</t>
  </si>
  <si>
    <t>Harry Thompson</t>
  </si>
  <si>
    <t>0:21:29</t>
  </si>
  <si>
    <t>Archie Stewart</t>
  </si>
  <si>
    <t>0:21:35</t>
  </si>
  <si>
    <t>Josh Lake</t>
  </si>
  <si>
    <t>0:22:11</t>
  </si>
  <si>
    <t>0:23:58</t>
  </si>
  <si>
    <t>Alfie Major</t>
  </si>
  <si>
    <t>0:25:24</t>
  </si>
  <si>
    <t>Charlie George</t>
  </si>
  <si>
    <t>0:27:18</t>
  </si>
  <si>
    <t>Lydia Hamer</t>
  </si>
  <si>
    <t>RG Active Race Team Essex</t>
  </si>
  <si>
    <t>Tri-Force St Albans</t>
  </si>
  <si>
    <t>20:05.2</t>
  </si>
  <si>
    <t>20:05.5</t>
  </si>
  <si>
    <t>CTC</t>
  </si>
  <si>
    <t>20:54.8</t>
  </si>
  <si>
    <t>22:13.5</t>
  </si>
  <si>
    <t>22:34.6</t>
  </si>
  <si>
    <t>22:42.7</t>
  </si>
  <si>
    <t>23:13.6</t>
  </si>
  <si>
    <t>23:42.4</t>
  </si>
  <si>
    <t>Havana Miller</t>
  </si>
  <si>
    <t>BRJ Run &amp; Tri</t>
  </si>
  <si>
    <t>24:11.8</t>
  </si>
  <si>
    <t>24:46.4</t>
  </si>
  <si>
    <t>Laura Klenerman</t>
  </si>
  <si>
    <t>25:20.0</t>
  </si>
  <si>
    <t>25:33.2</t>
  </si>
  <si>
    <t>Blackwater Junior Triathlon Club</t>
  </si>
  <si>
    <t>29:23.3</t>
  </si>
  <si>
    <t>17:56.8</t>
  </si>
  <si>
    <t>RG Active</t>
  </si>
  <si>
    <t>19:01.6</t>
  </si>
  <si>
    <t>19:17.0</t>
  </si>
  <si>
    <t>20:31.9</t>
  </si>
  <si>
    <t>20:41.7</t>
  </si>
  <si>
    <t>20:46.3</t>
  </si>
  <si>
    <t>21:02.8</t>
  </si>
  <si>
    <t>21:51.6</t>
  </si>
  <si>
    <t>West Suffolk Wheelers</t>
  </si>
  <si>
    <t>22:12.0</t>
  </si>
  <si>
    <t>22:12.4</t>
  </si>
  <si>
    <t>Ben Allen</t>
  </si>
  <si>
    <t>Unattached</t>
  </si>
  <si>
    <t>22:26.3</t>
  </si>
  <si>
    <t>22:39.6</t>
  </si>
  <si>
    <t>23:54.8</t>
  </si>
  <si>
    <t>24:15.6</t>
  </si>
  <si>
    <t>29:25.1</t>
  </si>
  <si>
    <t>24:44</t>
  </si>
  <si>
    <t>25:00</t>
  </si>
  <si>
    <t>Cambridge Tri</t>
  </si>
  <si>
    <t>26:21</t>
  </si>
  <si>
    <t>26:42</t>
  </si>
  <si>
    <t>26:46</t>
  </si>
  <si>
    <t>28:53</t>
  </si>
  <si>
    <t>31:13</t>
  </si>
  <si>
    <t>31:54</t>
  </si>
  <si>
    <t>32:02</t>
  </si>
  <si>
    <t>Jasmine Wolstenholme</t>
  </si>
  <si>
    <t>Leiston Swimming Club</t>
  </si>
  <si>
    <t>32:12</t>
  </si>
  <si>
    <t>32:31</t>
  </si>
  <si>
    <t>Phoebe Cross</t>
  </si>
  <si>
    <t>34:22</t>
  </si>
  <si>
    <t>34:43</t>
  </si>
  <si>
    <t>Amy Maskell Mills</t>
  </si>
  <si>
    <t>35:19</t>
  </si>
  <si>
    <t>35:37</t>
  </si>
  <si>
    <t>Jessica Elmer</t>
  </si>
  <si>
    <t>35:43</t>
  </si>
  <si>
    <t>Annabel Reynolds</t>
  </si>
  <si>
    <t>36:49</t>
  </si>
  <si>
    <t>Amy Webb</t>
  </si>
  <si>
    <t>38:54</t>
  </si>
  <si>
    <t>22:17</t>
  </si>
  <si>
    <t>24:25</t>
  </si>
  <si>
    <t>24:51</t>
  </si>
  <si>
    <t>25:01</t>
  </si>
  <si>
    <t>25:05</t>
  </si>
  <si>
    <t>25:07</t>
  </si>
  <si>
    <t>25:44</t>
  </si>
  <si>
    <t>26:41</t>
  </si>
  <si>
    <t>26:44</t>
  </si>
  <si>
    <t>26:45</t>
  </si>
  <si>
    <t>Tri-Anglia</t>
  </si>
  <si>
    <t>26:50</t>
  </si>
  <si>
    <t>27:08</t>
  </si>
  <si>
    <t>Tom Wisbey</t>
  </si>
  <si>
    <t>27:29</t>
  </si>
  <si>
    <t>27:36</t>
  </si>
  <si>
    <t>Harvey Gladwell</t>
  </si>
  <si>
    <t>27:48</t>
  </si>
  <si>
    <t>28:12</t>
  </si>
  <si>
    <t>28:58</t>
  </si>
  <si>
    <t>29:22</t>
  </si>
  <si>
    <t>William Murray</t>
  </si>
  <si>
    <t>29:26</t>
  </si>
  <si>
    <t>29:35</t>
  </si>
  <si>
    <t>29:52</t>
  </si>
  <si>
    <t>30:21</t>
  </si>
  <si>
    <t>31:47</t>
  </si>
  <si>
    <t>32:28</t>
  </si>
  <si>
    <t>Finn Evans</t>
  </si>
  <si>
    <t>34:25</t>
  </si>
  <si>
    <t>Ryan Gray</t>
  </si>
  <si>
    <t>37:02</t>
  </si>
  <si>
    <t>IPSWICH TRI CLUB</t>
  </si>
  <si>
    <t>TRI-FORCE</t>
  </si>
  <si>
    <t>Imi BOWYER</t>
  </si>
  <si>
    <t>Bella Hall</t>
  </si>
  <si>
    <t>Heather BEAL</t>
  </si>
  <si>
    <t>CAMBRIDGE TRI CLUB</t>
  </si>
  <si>
    <t>Emma SARGINSON</t>
  </si>
  <si>
    <t>Sophie GRIFFITHS</t>
  </si>
  <si>
    <t>Anntony HARWOOD</t>
  </si>
  <si>
    <t>Blackwater Tri Club</t>
  </si>
  <si>
    <t>Harvey GLADWELL</t>
  </si>
  <si>
    <t>Declan Cameron</t>
  </si>
  <si>
    <t>-</t>
  </si>
  <si>
    <t>Benjamin PODD</t>
  </si>
  <si>
    <t>West Suffolk Wheelers &amp; Tri Club</t>
  </si>
  <si>
    <t>Barnaby KNIGHT</t>
  </si>
  <si>
    <t>Scott CARPENTER</t>
  </si>
  <si>
    <t>Oliver GATES</t>
  </si>
  <si>
    <t>Hodddesdon Tri Club Juniors</t>
  </si>
  <si>
    <t>DANIEL MAYES</t>
  </si>
  <si>
    <t>EAST ESSEX TRI CLUB</t>
  </si>
  <si>
    <t>Dominic HOWARD</t>
  </si>
  <si>
    <t>Clacton off-road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</si>
</sst>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:ss;@"/>
    <numFmt numFmtId="165" formatCode="[$-F400]h:mm:ss\ AM/PM"/>
    <numFmt numFmtId="166" formatCode="0.0000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u/>
      <sz val="12"/>
      <color indexed="12"/>
      <name val="Arial"/>
      <family val="2"/>
    </font>
    <font>
      <b/>
      <sz val="10"/>
      <color indexed="9"/>
      <name val="Arial"/>
      <family val="2"/>
    </font>
    <font>
      <sz val="10"/>
      <color theme="0" tint="-0.3499862666707357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CFEB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174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2" fontId="4" fillId="2" borderId="0" xfId="0" applyNumberFormat="1" applyFont="1" applyFill="1"/>
    <xf numFmtId="2" fontId="5" fillId="0" borderId="0" xfId="0" applyNumberFormat="1" applyFont="1"/>
    <xf numFmtId="2" fontId="5" fillId="3" borderId="0" xfId="0" applyNumberFormat="1" applyFont="1" applyFill="1"/>
    <xf numFmtId="2" fontId="5" fillId="2" borderId="0" xfId="0" applyNumberFormat="1" applyFont="1" applyFill="1"/>
    <xf numFmtId="0" fontId="7" fillId="0" borderId="0" xfId="0" applyFont="1"/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0" xfId="0" applyFont="1"/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/>
    <xf numFmtId="2" fontId="7" fillId="0" borderId="7" xfId="0" applyNumberFormat="1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7" xfId="0" applyFill="1" applyBorder="1"/>
    <xf numFmtId="2" fontId="4" fillId="4" borderId="0" xfId="0" applyNumberFormat="1" applyFont="1" applyFill="1"/>
    <xf numFmtId="1" fontId="5" fillId="0" borderId="0" xfId="0" applyNumberFormat="1" applyFont="1"/>
    <xf numFmtId="166" fontId="5" fillId="0" borderId="0" xfId="0" applyNumberFormat="1" applyFont="1"/>
    <xf numFmtId="0" fontId="4" fillId="0" borderId="0" xfId="0" applyFont="1"/>
    <xf numFmtId="164" fontId="4" fillId="3" borderId="0" xfId="0" applyNumberFormat="1" applyFont="1" applyFill="1"/>
    <xf numFmtId="164" fontId="0" fillId="3" borderId="0" xfId="0" applyNumberFormat="1" applyFill="1"/>
    <xf numFmtId="0" fontId="0" fillId="0" borderId="11" xfId="0" applyBorder="1"/>
    <xf numFmtId="0" fontId="0" fillId="0" borderId="12" xfId="0" applyBorder="1"/>
    <xf numFmtId="2" fontId="0" fillId="0" borderId="13" xfId="0" applyNumberFormat="1" applyBorder="1"/>
    <xf numFmtId="2" fontId="0" fillId="3" borderId="14" xfId="0" applyNumberFormat="1" applyFill="1" applyBorder="1"/>
    <xf numFmtId="0" fontId="0" fillId="3" borderId="15" xfId="0" applyFill="1" applyBorder="1"/>
    <xf numFmtId="2" fontId="0" fillId="3" borderId="16" xfId="0" applyNumberFormat="1" applyFill="1" applyBorder="1"/>
    <xf numFmtId="0" fontId="0" fillId="3" borderId="17" xfId="0" applyFill="1" applyBorder="1"/>
    <xf numFmtId="0" fontId="0" fillId="3" borderId="18" xfId="0" applyFill="1" applyBorder="1"/>
    <xf numFmtId="2" fontId="0" fillId="3" borderId="19" xfId="0" applyNumberFormat="1" applyFill="1" applyBorder="1"/>
    <xf numFmtId="0" fontId="0" fillId="0" borderId="0" xfId="0" applyBorder="1"/>
    <xf numFmtId="2" fontId="0" fillId="0" borderId="0" xfId="0" applyNumberFormat="1" applyBorder="1"/>
    <xf numFmtId="0" fontId="11" fillId="0" borderId="0" xfId="0" applyFont="1"/>
    <xf numFmtId="0" fontId="11" fillId="0" borderId="0" xfId="0" applyFont="1" applyBorder="1"/>
    <xf numFmtId="2" fontId="11" fillId="0" borderId="0" xfId="0" applyNumberFormat="1" applyFont="1" applyBorder="1"/>
    <xf numFmtId="0" fontId="10" fillId="0" borderId="0" xfId="1" applyAlignment="1" applyProtection="1">
      <alignment horizontal="left"/>
    </xf>
    <xf numFmtId="0" fontId="9" fillId="0" borderId="0" xfId="0" applyFont="1"/>
    <xf numFmtId="0" fontId="10" fillId="0" borderId="0" xfId="1" applyFont="1" applyAlignment="1" applyProtection="1">
      <alignment horizontal="left"/>
    </xf>
    <xf numFmtId="164" fontId="2" fillId="3" borderId="0" xfId="0" applyNumberFormat="1" applyFont="1" applyFill="1"/>
    <xf numFmtId="0" fontId="9" fillId="0" borderId="11" xfId="0" applyFont="1" applyBorder="1"/>
    <xf numFmtId="0" fontId="4" fillId="0" borderId="11" xfId="0" applyFont="1" applyBorder="1"/>
    <xf numFmtId="0" fontId="4" fillId="0" borderId="12" xfId="0" applyFont="1" applyBorder="1"/>
    <xf numFmtId="2" fontId="4" fillId="0" borderId="13" xfId="0" applyNumberFormat="1" applyFont="1" applyBorder="1"/>
    <xf numFmtId="1" fontId="11" fillId="0" borderId="0" xfId="0" applyNumberFormat="1" applyFont="1"/>
    <xf numFmtId="2" fontId="0" fillId="2" borderId="0" xfId="0" applyNumberFormat="1" applyFill="1"/>
    <xf numFmtId="2" fontId="10" fillId="2" borderId="0" xfId="1" applyNumberFormat="1" applyFill="1" applyAlignment="1" applyProtection="1"/>
    <xf numFmtId="0" fontId="10" fillId="0" borderId="0" xfId="1" applyAlignment="1" applyProtection="1"/>
    <xf numFmtId="165" fontId="0" fillId="3" borderId="12" xfId="0" applyNumberFormat="1" applyFill="1" applyBorder="1"/>
    <xf numFmtId="0" fontId="0" fillId="0" borderId="12" xfId="0" applyNumberFormat="1" applyBorder="1"/>
    <xf numFmtId="0" fontId="4" fillId="0" borderId="12" xfId="0" applyNumberFormat="1" applyFont="1" applyBorder="1"/>
    <xf numFmtId="0" fontId="0" fillId="3" borderId="20" xfId="0" applyNumberFormat="1" applyFill="1" applyBorder="1"/>
    <xf numFmtId="0" fontId="0" fillId="3" borderId="12" xfId="0" applyNumberFormat="1" applyFill="1" applyBorder="1"/>
    <xf numFmtId="0" fontId="0" fillId="3" borderId="18" xfId="0" applyNumberFormat="1" applyFill="1" applyBorder="1"/>
    <xf numFmtId="0" fontId="12" fillId="0" borderId="0" xfId="0" applyFont="1"/>
    <xf numFmtId="0" fontId="8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9" fillId="0" borderId="7" xfId="0" applyFont="1" applyFill="1" applyBorder="1" applyAlignment="1">
      <alignment horizontal="center"/>
    </xf>
    <xf numFmtId="0" fontId="4" fillId="5" borderId="0" xfId="0" applyFont="1" applyFill="1"/>
    <xf numFmtId="0" fontId="0" fillId="5" borderId="0" xfId="0" applyFill="1"/>
    <xf numFmtId="0" fontId="10" fillId="5" borderId="0" xfId="1" applyFill="1" applyAlignment="1" applyProtection="1"/>
    <xf numFmtId="2" fontId="5" fillId="5" borderId="0" xfId="0" applyNumberFormat="1" applyFont="1" applyFill="1"/>
    <xf numFmtId="0" fontId="13" fillId="0" borderId="0" xfId="1" applyFont="1" applyAlignment="1" applyProtection="1"/>
    <xf numFmtId="2" fontId="5" fillId="0" borderId="0" xfId="0" applyNumberFormat="1" applyFont="1" applyProtection="1">
      <protection locked="0"/>
    </xf>
    <xf numFmtId="2" fontId="5" fillId="0" borderId="0" xfId="0" applyNumberFormat="1" applyFont="1" applyFill="1" applyBorder="1" applyProtection="1">
      <protection locked="0"/>
    </xf>
    <xf numFmtId="166" fontId="4" fillId="0" borderId="0" xfId="0" applyNumberFormat="1" applyFont="1" applyAlignment="1" applyProtection="1">
      <alignment wrapText="1"/>
    </xf>
    <xf numFmtId="2" fontId="4" fillId="0" borderId="0" xfId="0" applyNumberFormat="1" applyFont="1" applyAlignment="1" applyProtection="1">
      <alignment wrapText="1"/>
    </xf>
    <xf numFmtId="1" fontId="4" fillId="0" borderId="0" xfId="0" applyNumberFormat="1" applyFont="1" applyAlignment="1" applyProtection="1">
      <alignment wrapText="1"/>
    </xf>
    <xf numFmtId="2" fontId="4" fillId="3" borderId="0" xfId="0" applyNumberFormat="1" applyFont="1" applyFill="1" applyAlignment="1" applyProtection="1">
      <alignment wrapText="1"/>
    </xf>
    <xf numFmtId="2" fontId="4" fillId="5" borderId="0" xfId="0" applyNumberFormat="1" applyFont="1" applyFill="1" applyAlignment="1" applyProtection="1">
      <alignment wrapText="1"/>
    </xf>
    <xf numFmtId="2" fontId="4" fillId="6" borderId="0" xfId="0" applyNumberFormat="1" applyFont="1" applyFill="1" applyAlignment="1" applyProtection="1">
      <alignment wrapText="1"/>
    </xf>
    <xf numFmtId="2" fontId="5" fillId="6" borderId="0" xfId="0" applyNumberFormat="1" applyFont="1" applyFill="1"/>
    <xf numFmtId="2" fontId="4" fillId="7" borderId="0" xfId="0" applyNumberFormat="1" applyFont="1" applyFill="1" applyAlignment="1" applyProtection="1">
      <alignment wrapText="1"/>
    </xf>
    <xf numFmtId="2" fontId="5" fillId="7" borderId="0" xfId="0" applyNumberFormat="1" applyFont="1" applyFill="1"/>
    <xf numFmtId="2" fontId="10" fillId="2" borderId="0" xfId="1" applyNumberFormat="1" applyFont="1" applyFill="1" applyAlignment="1" applyProtection="1"/>
    <xf numFmtId="0" fontId="10" fillId="5" borderId="0" xfId="1" applyFont="1" applyFill="1" applyAlignment="1" applyProtection="1"/>
    <xf numFmtId="0" fontId="10" fillId="3" borderId="0" xfId="1" applyFill="1" applyAlignment="1" applyProtection="1"/>
    <xf numFmtId="164" fontId="10" fillId="3" borderId="0" xfId="1" applyNumberFormat="1" applyFill="1" applyAlignment="1" applyProtection="1"/>
    <xf numFmtId="0" fontId="0" fillId="2" borderId="0" xfId="0" applyFill="1"/>
    <xf numFmtId="2" fontId="4" fillId="3" borderId="0" xfId="0" applyNumberFormat="1" applyFont="1" applyFill="1"/>
    <xf numFmtId="2" fontId="0" fillId="3" borderId="0" xfId="0" applyNumberFormat="1" applyFill="1"/>
    <xf numFmtId="2" fontId="10" fillId="3" borderId="0" xfId="1" applyNumberFormat="1" applyFill="1" applyAlignment="1" applyProtection="1"/>
    <xf numFmtId="2" fontId="10" fillId="3" borderId="0" xfId="1" applyNumberFormat="1" applyFont="1" applyFill="1" applyAlignment="1" applyProtection="1"/>
    <xf numFmtId="164" fontId="4" fillId="5" borderId="0" xfId="0" applyNumberFormat="1" applyFont="1" applyFill="1"/>
    <xf numFmtId="164" fontId="0" fillId="5" borderId="0" xfId="0" applyNumberFormat="1" applyFill="1"/>
    <xf numFmtId="164" fontId="2" fillId="5" borderId="0" xfId="0" applyNumberFormat="1" applyFont="1" applyFill="1"/>
    <xf numFmtId="0" fontId="2" fillId="5" borderId="0" xfId="1" applyFont="1" applyFill="1" applyAlignment="1" applyProtection="1"/>
    <xf numFmtId="0" fontId="4" fillId="2" borderId="0" xfId="0" applyFont="1" applyFill="1"/>
    <xf numFmtId="2" fontId="14" fillId="4" borderId="0" xfId="0" applyNumberFormat="1" applyFont="1" applyFill="1"/>
    <xf numFmtId="0" fontId="5" fillId="3" borderId="21" xfId="0" applyFont="1" applyFill="1" applyBorder="1"/>
    <xf numFmtId="21" fontId="5" fillId="3" borderId="20" xfId="0" applyNumberFormat="1" applyFont="1" applyFill="1" applyBorder="1"/>
    <xf numFmtId="21" fontId="5" fillId="3" borderId="12" xfId="0" applyNumberFormat="1" applyFont="1" applyFill="1" applyBorder="1"/>
    <xf numFmtId="0" fontId="0" fillId="0" borderId="0" xfId="1" applyFont="1" applyAlignment="1" applyProtection="1">
      <alignment horizontal="left"/>
    </xf>
    <xf numFmtId="0" fontId="0" fillId="0" borderId="0" xfId="1" applyFont="1" applyBorder="1" applyAlignment="1" applyProtection="1">
      <alignment horizontal="left"/>
    </xf>
    <xf numFmtId="0" fontId="10" fillId="2" borderId="0" xfId="1" applyFont="1" applyFill="1" applyAlignment="1" applyProtection="1"/>
    <xf numFmtId="2" fontId="9" fillId="0" borderId="11" xfId="0" applyNumberFormat="1" applyFont="1" applyBorder="1"/>
    <xf numFmtId="2" fontId="4" fillId="8" borderId="0" xfId="0" applyNumberFormat="1" applyFont="1" applyFill="1" applyAlignment="1" applyProtection="1">
      <alignment wrapText="1"/>
    </xf>
    <xf numFmtId="2" fontId="4" fillId="8" borderId="0" xfId="0" applyNumberFormat="1" applyFont="1" applyFill="1"/>
    <xf numFmtId="2" fontId="5" fillId="8" borderId="0" xfId="0" applyNumberFormat="1" applyFont="1" applyFill="1"/>
    <xf numFmtId="1" fontId="2" fillId="0" borderId="0" xfId="0" applyNumberFormat="1" applyFont="1"/>
    <xf numFmtId="0" fontId="5" fillId="9" borderId="21" xfId="0" applyFont="1" applyFill="1" applyBorder="1"/>
    <xf numFmtId="0" fontId="0" fillId="9" borderId="20" xfId="0" applyNumberFormat="1" applyFill="1" applyBorder="1"/>
    <xf numFmtId="21" fontId="5" fillId="9" borderId="20" xfId="0" applyNumberFormat="1" applyFont="1" applyFill="1" applyBorder="1"/>
    <xf numFmtId="2" fontId="0" fillId="9" borderId="14" xfId="0" applyNumberFormat="1" applyFill="1" applyBorder="1"/>
    <xf numFmtId="0" fontId="0" fillId="9" borderId="15" xfId="0" applyFill="1" applyBorder="1"/>
    <xf numFmtId="0" fontId="0" fillId="9" borderId="12" xfId="0" applyNumberFormat="1" applyFill="1" applyBorder="1"/>
    <xf numFmtId="21" fontId="5" fillId="9" borderId="12" xfId="0" applyNumberFormat="1" applyFont="1" applyFill="1" applyBorder="1"/>
    <xf numFmtId="2" fontId="0" fillId="9" borderId="16" xfId="0" applyNumberFormat="1" applyFill="1" applyBorder="1"/>
    <xf numFmtId="165" fontId="0" fillId="9" borderId="12" xfId="0" applyNumberFormat="1" applyFill="1" applyBorder="1"/>
    <xf numFmtId="0" fontId="0" fillId="9" borderId="17" xfId="0" applyFill="1" applyBorder="1"/>
    <xf numFmtId="0" fontId="0" fillId="9" borderId="18" xfId="0" applyNumberFormat="1" applyFill="1" applyBorder="1"/>
    <xf numFmtId="0" fontId="0" fillId="9" borderId="18" xfId="0" applyFill="1" applyBorder="1"/>
    <xf numFmtId="2" fontId="0" fillId="9" borderId="19" xfId="0" applyNumberFormat="1" applyFill="1" applyBorder="1"/>
    <xf numFmtId="0" fontId="5" fillId="10" borderId="21" xfId="0" applyFont="1" applyFill="1" applyBorder="1"/>
    <xf numFmtId="0" fontId="0" fillId="10" borderId="20" xfId="0" applyNumberFormat="1" applyFill="1" applyBorder="1"/>
    <xf numFmtId="21" fontId="5" fillId="10" borderId="20" xfId="0" applyNumberFormat="1" applyFont="1" applyFill="1" applyBorder="1"/>
    <xf numFmtId="2" fontId="0" fillId="10" borderId="14" xfId="0" applyNumberFormat="1" applyFill="1" applyBorder="1"/>
    <xf numFmtId="0" fontId="0" fillId="10" borderId="15" xfId="0" applyFill="1" applyBorder="1"/>
    <xf numFmtId="0" fontId="0" fillId="10" borderId="12" xfId="0" applyNumberFormat="1" applyFill="1" applyBorder="1"/>
    <xf numFmtId="21" fontId="5" fillId="10" borderId="12" xfId="0" applyNumberFormat="1" applyFont="1" applyFill="1" applyBorder="1"/>
    <xf numFmtId="2" fontId="0" fillId="10" borderId="16" xfId="0" applyNumberFormat="1" applyFill="1" applyBorder="1"/>
    <xf numFmtId="165" fontId="0" fillId="10" borderId="12" xfId="0" applyNumberFormat="1" applyFill="1" applyBorder="1"/>
    <xf numFmtId="0" fontId="0" fillId="10" borderId="17" xfId="0" applyFill="1" applyBorder="1"/>
    <xf numFmtId="0" fontId="0" fillId="10" borderId="18" xfId="0" applyNumberFormat="1" applyFill="1" applyBorder="1"/>
    <xf numFmtId="0" fontId="0" fillId="10" borderId="18" xfId="0" applyFill="1" applyBorder="1"/>
    <xf numFmtId="2" fontId="0" fillId="10" borderId="19" xfId="0" applyNumberFormat="1" applyFill="1" applyBorder="1"/>
    <xf numFmtId="0" fontId="2" fillId="2" borderId="0" xfId="0" applyFont="1" applyFill="1"/>
    <xf numFmtId="0" fontId="15" fillId="2" borderId="0" xfId="0" applyFont="1" applyFill="1"/>
    <xf numFmtId="2" fontId="15" fillId="3" borderId="0" xfId="1" applyNumberFormat="1" applyFont="1" applyFill="1" applyAlignment="1" applyProtection="1"/>
    <xf numFmtId="0" fontId="15" fillId="3" borderId="0" xfId="1" applyFont="1" applyFill="1" applyAlignment="1" applyProtection="1"/>
    <xf numFmtId="164" fontId="15" fillId="5" borderId="0" xfId="1" applyNumberFormat="1" applyFont="1" applyFill="1" applyAlignment="1" applyProtection="1"/>
    <xf numFmtId="2" fontId="2" fillId="3" borderId="0" xfId="1" applyNumberFormat="1" applyFont="1" applyFill="1" applyAlignment="1" applyProtection="1"/>
    <xf numFmtId="1" fontId="0" fillId="0" borderId="8" xfId="0" applyNumberFormat="1" applyBorder="1"/>
    <xf numFmtId="1" fontId="0" fillId="0" borderId="9" xfId="0" applyNumberFormat="1" applyBorder="1"/>
    <xf numFmtId="0" fontId="7" fillId="11" borderId="0" xfId="0" applyFont="1" applyFill="1" applyBorder="1"/>
    <xf numFmtId="164" fontId="2" fillId="5" borderId="0" xfId="1" applyNumberFormat="1" applyFont="1" applyFill="1" applyAlignment="1" applyProtection="1"/>
    <xf numFmtId="2" fontId="2" fillId="0" borderId="0" xfId="2" applyNumberFormat="1" applyFont="1" applyFill="1" applyBorder="1" applyProtection="1">
      <protection locked="0"/>
    </xf>
    <xf numFmtId="2" fontId="2" fillId="0" borderId="0" xfId="2" applyNumberFormat="1" applyFont="1" applyFill="1" applyBorder="1" applyProtection="1">
      <protection locked="0"/>
    </xf>
    <xf numFmtId="2" fontId="2" fillId="3" borderId="14" xfId="2" applyNumberFormat="1" applyFill="1" applyBorder="1"/>
    <xf numFmtId="0" fontId="2" fillId="3" borderId="15" xfId="2" applyFill="1" applyBorder="1"/>
    <xf numFmtId="2" fontId="2" fillId="3" borderId="16" xfId="2" applyNumberFormat="1" applyFill="1" applyBorder="1"/>
    <xf numFmtId="165" fontId="2" fillId="3" borderId="12" xfId="2" applyNumberFormat="1" applyFill="1" applyBorder="1"/>
    <xf numFmtId="0" fontId="2" fillId="3" borderId="20" xfId="2" applyNumberFormat="1" applyFill="1" applyBorder="1"/>
    <xf numFmtId="0" fontId="2" fillId="3" borderId="12" xfId="2" applyNumberFormat="1" applyFill="1" applyBorder="1"/>
    <xf numFmtId="0" fontId="2" fillId="3" borderId="21" xfId="2" applyFont="1" applyFill="1" applyBorder="1"/>
    <xf numFmtId="21" fontId="2" fillId="3" borderId="20" xfId="2" applyNumberFormat="1" applyFont="1" applyFill="1" applyBorder="1"/>
    <xf numFmtId="21" fontId="2" fillId="3" borderId="12" xfId="2" applyNumberFormat="1" applyFont="1" applyFill="1" applyBorder="1"/>
    <xf numFmtId="2" fontId="2" fillId="0" borderId="0" xfId="2" applyNumberFormat="1" applyFont="1" applyFill="1" applyBorder="1" applyProtection="1">
      <protection locked="0"/>
    </xf>
    <xf numFmtId="0" fontId="2" fillId="10" borderId="21" xfId="2" applyFont="1" applyFill="1" applyBorder="1"/>
    <xf numFmtId="0" fontId="2" fillId="10" borderId="20" xfId="2" applyNumberFormat="1" applyFill="1" applyBorder="1"/>
    <xf numFmtId="21" fontId="2" fillId="10" borderId="20" xfId="2" applyNumberFormat="1" applyFont="1" applyFill="1" applyBorder="1"/>
    <xf numFmtId="2" fontId="2" fillId="10" borderId="14" xfId="2" applyNumberFormat="1" applyFill="1" applyBorder="1"/>
    <xf numFmtId="0" fontId="2" fillId="10" borderId="15" xfId="2" applyFill="1" applyBorder="1"/>
    <xf numFmtId="0" fontId="2" fillId="10" borderId="12" xfId="2" applyNumberFormat="1" applyFill="1" applyBorder="1"/>
    <xf numFmtId="21" fontId="2" fillId="10" borderId="12" xfId="2" applyNumberFormat="1" applyFont="1" applyFill="1" applyBorder="1"/>
    <xf numFmtId="2" fontId="2" fillId="10" borderId="16" xfId="2" applyNumberFormat="1" applyFill="1" applyBorder="1"/>
    <xf numFmtId="21" fontId="2" fillId="10" borderId="13" xfId="2" applyNumberFormat="1" applyFont="1" applyFill="1" applyBorder="1"/>
    <xf numFmtId="0" fontId="2" fillId="10" borderId="16" xfId="2" applyFill="1" applyBorder="1"/>
    <xf numFmtId="0" fontId="2" fillId="0" borderId="0" xfId="0" applyFont="1"/>
    <xf numFmtId="0" fontId="2" fillId="9" borderId="12" xfId="0" applyNumberFormat="1" applyFont="1" applyFill="1" applyBorder="1"/>
    <xf numFmtId="2" fontId="4" fillId="2" borderId="0" xfId="0" applyNumberFormat="1" applyFont="1" applyFill="1" applyAlignment="1" applyProtection="1">
      <alignment horizontal="center" vertical="center" wrapText="1"/>
    </xf>
    <xf numFmtId="0" fontId="2" fillId="9" borderId="15" xfId="0" applyFont="1" applyFill="1" applyBorder="1"/>
    <xf numFmtId="0" fontId="8" fillId="0" borderId="2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</cellXfs>
  <cellStyles count="4">
    <cellStyle name="Hyperlink" xfId="1" builtinId="8"/>
    <cellStyle name="Normal" xfId="0" builtinId="0"/>
    <cellStyle name="Normal 2" xfId="3"/>
    <cellStyle name="Normal 3" xfId="2"/>
  </cellStyles>
  <dxfs count="16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H13" sqref="H13"/>
    </sheetView>
  </sheetViews>
  <sheetFormatPr defaultRowHeight="12.75" x14ac:dyDescent="0.2"/>
  <cols>
    <col min="1" max="1" width="19.42578125" customWidth="1"/>
    <col min="2" max="2" width="12.42578125" customWidth="1"/>
    <col min="3" max="3" width="19.42578125" customWidth="1"/>
    <col min="4" max="4" width="12.42578125" customWidth="1"/>
    <col min="5" max="5" width="19.42578125" customWidth="1"/>
    <col min="6" max="6" width="12.42578125" customWidth="1"/>
    <col min="7" max="7" width="11.140625" customWidth="1"/>
    <col min="8" max="8" width="11.85546875" bestFit="1" customWidth="1"/>
    <col min="9" max="9" width="14.140625" customWidth="1"/>
  </cols>
  <sheetData>
    <row r="1" spans="1:11" ht="18" x14ac:dyDescent="0.25">
      <c r="B1" s="41" t="s">
        <v>64</v>
      </c>
      <c r="C1" s="41"/>
      <c r="D1" s="39"/>
      <c r="E1" s="39"/>
      <c r="F1" s="39"/>
      <c r="G1" s="39"/>
      <c r="H1" s="39"/>
      <c r="I1" s="40"/>
    </row>
    <row r="2" spans="1:11" ht="18" x14ac:dyDescent="0.25">
      <c r="B2" s="42" t="s">
        <v>95</v>
      </c>
      <c r="C2" s="42"/>
      <c r="F2" s="42"/>
      <c r="G2" s="42"/>
      <c r="H2" s="42"/>
      <c r="I2" s="43"/>
    </row>
    <row r="3" spans="1:11" x14ac:dyDescent="0.2">
      <c r="B3" s="39"/>
      <c r="C3" s="39"/>
      <c r="D3" s="62"/>
      <c r="E3" s="62"/>
      <c r="F3" s="39"/>
      <c r="G3" s="39"/>
      <c r="H3" s="39"/>
      <c r="I3" s="40"/>
    </row>
    <row r="4" spans="1:11" x14ac:dyDescent="0.2">
      <c r="A4" s="97" t="s">
        <v>6</v>
      </c>
      <c r="B4" s="4"/>
      <c r="C4" s="89" t="s">
        <v>5</v>
      </c>
      <c r="D4" s="28"/>
      <c r="E4" s="93" t="s">
        <v>56</v>
      </c>
      <c r="F4" s="68"/>
      <c r="K4" s="55"/>
    </row>
    <row r="5" spans="1:11" x14ac:dyDescent="0.2">
      <c r="A5" s="88"/>
      <c r="B5" s="53"/>
      <c r="C5" s="90"/>
      <c r="D5" s="29"/>
      <c r="E5" s="94"/>
      <c r="F5" s="69"/>
    </row>
    <row r="6" spans="1:11" x14ac:dyDescent="0.2">
      <c r="A6" s="136" t="s">
        <v>84</v>
      </c>
      <c r="B6" s="104" t="s">
        <v>12</v>
      </c>
      <c r="C6" s="141" t="s">
        <v>89</v>
      </c>
      <c r="D6" s="86" t="s">
        <v>33</v>
      </c>
      <c r="E6" s="96" t="s">
        <v>87</v>
      </c>
      <c r="F6" s="70" t="s">
        <v>57</v>
      </c>
    </row>
    <row r="7" spans="1:11" x14ac:dyDescent="0.2">
      <c r="A7" s="136" t="s">
        <v>83</v>
      </c>
      <c r="B7" s="84" t="s">
        <v>13</v>
      </c>
      <c r="C7" s="141" t="s">
        <v>750</v>
      </c>
      <c r="D7" s="86" t="s">
        <v>34</v>
      </c>
      <c r="E7" s="96" t="s">
        <v>82</v>
      </c>
      <c r="F7" s="70" t="s">
        <v>58</v>
      </c>
    </row>
    <row r="8" spans="1:11" x14ac:dyDescent="0.2">
      <c r="A8" s="136" t="s">
        <v>88</v>
      </c>
      <c r="B8" s="104" t="s">
        <v>14</v>
      </c>
      <c r="C8" s="139" t="s">
        <v>62</v>
      </c>
      <c r="D8" s="86" t="s">
        <v>35</v>
      </c>
      <c r="E8" s="145" t="s">
        <v>90</v>
      </c>
      <c r="F8" s="70" t="s">
        <v>59</v>
      </c>
    </row>
    <row r="9" spans="1:11" x14ac:dyDescent="0.2">
      <c r="A9" s="136" t="s">
        <v>91</v>
      </c>
      <c r="B9" s="84" t="s">
        <v>15</v>
      </c>
      <c r="C9" s="138" t="s">
        <v>63</v>
      </c>
      <c r="D9" s="87" t="s">
        <v>36</v>
      </c>
      <c r="E9" s="140" t="s">
        <v>61</v>
      </c>
      <c r="F9" s="85" t="s">
        <v>60</v>
      </c>
    </row>
    <row r="10" spans="1:11" x14ac:dyDescent="0.2">
      <c r="A10" s="136" t="s">
        <v>92</v>
      </c>
      <c r="B10" s="84" t="s">
        <v>16</v>
      </c>
      <c r="C10" s="91"/>
      <c r="D10" s="47"/>
      <c r="E10" s="95"/>
      <c r="F10" s="70"/>
    </row>
    <row r="11" spans="1:11" x14ac:dyDescent="0.2">
      <c r="A11" s="136" t="s">
        <v>93</v>
      </c>
      <c r="B11" s="84" t="s">
        <v>17</v>
      </c>
      <c r="C11" s="91"/>
      <c r="D11" s="47"/>
      <c r="E11" s="95"/>
      <c r="F11" s="70"/>
    </row>
    <row r="12" spans="1:11" x14ac:dyDescent="0.2">
      <c r="A12" s="136" t="s">
        <v>94</v>
      </c>
      <c r="B12" s="54" t="s">
        <v>18</v>
      </c>
      <c r="C12" s="91"/>
      <c r="D12" s="47"/>
      <c r="E12" s="95"/>
      <c r="F12" s="70"/>
    </row>
    <row r="13" spans="1:11" x14ac:dyDescent="0.2">
      <c r="A13" s="136" t="s">
        <v>85</v>
      </c>
      <c r="B13" s="54" t="s">
        <v>19</v>
      </c>
      <c r="C13" s="91"/>
      <c r="D13" s="47"/>
      <c r="E13" s="95"/>
      <c r="F13" s="70"/>
    </row>
    <row r="14" spans="1:11" x14ac:dyDescent="0.2">
      <c r="A14" s="136" t="s">
        <v>86</v>
      </c>
      <c r="B14" s="84" t="s">
        <v>53</v>
      </c>
      <c r="C14" s="92"/>
      <c r="D14" s="47"/>
      <c r="E14" s="95"/>
      <c r="F14" s="70"/>
    </row>
    <row r="15" spans="1:11" x14ac:dyDescent="0.2">
      <c r="A15" s="137" t="s">
        <v>54</v>
      </c>
      <c r="B15" s="54" t="s">
        <v>54</v>
      </c>
      <c r="C15" s="91"/>
      <c r="D15" s="47"/>
      <c r="E15" s="95"/>
      <c r="F15" s="70"/>
    </row>
    <row r="16" spans="1:11" x14ac:dyDescent="0.2">
      <c r="A16" s="137" t="s">
        <v>55</v>
      </c>
      <c r="B16" s="54" t="s">
        <v>55</v>
      </c>
      <c r="C16" s="91"/>
      <c r="D16" s="47"/>
      <c r="E16" s="95"/>
      <c r="F16" s="70"/>
    </row>
    <row r="17" spans="1:7" x14ac:dyDescent="0.2">
      <c r="A17" s="137" t="s">
        <v>74</v>
      </c>
      <c r="B17" s="54" t="s">
        <v>76</v>
      </c>
      <c r="C17" s="91"/>
      <c r="D17" s="47"/>
      <c r="E17" s="95"/>
      <c r="F17" s="70"/>
    </row>
    <row r="18" spans="1:7" x14ac:dyDescent="0.2">
      <c r="A18" s="137" t="s">
        <v>76</v>
      </c>
      <c r="B18" s="54" t="s">
        <v>74</v>
      </c>
      <c r="C18" s="91"/>
      <c r="D18" s="47"/>
      <c r="E18" s="95"/>
      <c r="F18" s="70"/>
    </row>
    <row r="19" spans="1:7" ht="15.75" x14ac:dyDescent="0.25">
      <c r="B19" s="45"/>
      <c r="C19" s="45"/>
      <c r="D19" s="45"/>
      <c r="E19" s="45"/>
      <c r="F19" s="45"/>
      <c r="G19" s="45"/>
    </row>
    <row r="20" spans="1:7" ht="15.75" x14ac:dyDescent="0.25">
      <c r="B20" s="45"/>
      <c r="C20" s="45"/>
      <c r="D20" s="45"/>
      <c r="E20" s="45"/>
      <c r="F20" s="45"/>
      <c r="G20" s="45"/>
    </row>
    <row r="21" spans="1:7" ht="15.75" x14ac:dyDescent="0.25">
      <c r="B21" s="72" t="s">
        <v>31</v>
      </c>
      <c r="C21" s="72"/>
      <c r="F21" s="45"/>
      <c r="G21" s="45"/>
    </row>
    <row r="22" spans="1:7" ht="15.75" x14ac:dyDescent="0.25">
      <c r="B22" s="45"/>
      <c r="C22" s="45"/>
      <c r="D22" s="45"/>
      <c r="E22" s="45"/>
      <c r="F22" s="45"/>
      <c r="G22" s="45"/>
    </row>
    <row r="23" spans="1:7" x14ac:dyDescent="0.2">
      <c r="A23" s="27"/>
      <c r="B23" s="27"/>
      <c r="C23" s="2"/>
      <c r="D23" s="2"/>
      <c r="E23" s="2"/>
    </row>
    <row r="25" spans="1:7" x14ac:dyDescent="0.2">
      <c r="B25" s="102"/>
      <c r="C25" s="46"/>
      <c r="D25" s="46"/>
      <c r="E25" s="46"/>
    </row>
    <row r="26" spans="1:7" x14ac:dyDescent="0.2">
      <c r="B26" s="102"/>
      <c r="C26" s="46"/>
      <c r="D26" s="46"/>
      <c r="E26" s="46"/>
    </row>
    <row r="27" spans="1:7" x14ac:dyDescent="0.2">
      <c r="B27" s="102"/>
      <c r="C27" s="44"/>
      <c r="D27" s="44"/>
      <c r="E27" s="44"/>
    </row>
    <row r="28" spans="1:7" x14ac:dyDescent="0.2">
      <c r="B28" s="103"/>
      <c r="C28" s="44"/>
      <c r="D28" s="44"/>
      <c r="E28" s="44"/>
    </row>
    <row r="29" spans="1:7" x14ac:dyDescent="0.2">
      <c r="B29" s="103"/>
      <c r="C29" s="44"/>
      <c r="D29" s="44"/>
      <c r="E29" s="44"/>
    </row>
    <row r="30" spans="1:7" x14ac:dyDescent="0.2">
      <c r="B30" s="103"/>
      <c r="C30" s="44"/>
      <c r="D30" s="44"/>
      <c r="E30" s="44"/>
    </row>
    <row r="31" spans="1:7" x14ac:dyDescent="0.2">
      <c r="B31" s="102"/>
    </row>
    <row r="32" spans="1:7" x14ac:dyDescent="0.2">
      <c r="B32" s="103"/>
    </row>
    <row r="33" spans="2:2" x14ac:dyDescent="0.2">
      <c r="B33" s="103"/>
    </row>
    <row r="34" spans="2:2" x14ac:dyDescent="0.2">
      <c r="B34" s="103"/>
    </row>
    <row r="35" spans="2:2" x14ac:dyDescent="0.2">
      <c r="B35" s="102"/>
    </row>
    <row r="36" spans="2:2" x14ac:dyDescent="0.2">
      <c r="B36" s="102"/>
    </row>
    <row r="37" spans="2:2" x14ac:dyDescent="0.2">
      <c r="B37" s="102"/>
    </row>
    <row r="38" spans="2:2" x14ac:dyDescent="0.2">
      <c r="B38" s="102"/>
    </row>
    <row r="39" spans="2:2" x14ac:dyDescent="0.2">
      <c r="B39" s="102"/>
    </row>
    <row r="40" spans="2:2" x14ac:dyDescent="0.2">
      <c r="B40" s="102"/>
    </row>
  </sheetData>
  <phoneticPr fontId="3" type="noConversion"/>
  <hyperlinks>
    <hyperlink ref="D6" location="Dua1head" display="Duathlon 1"/>
    <hyperlink ref="D7" location="Dua2head" display="Duathlon 2"/>
    <hyperlink ref="D8" location="Dua3head" display="Duathlon 3"/>
    <hyperlink ref="D9" location="Dua4head" display="Duathlon 4"/>
    <hyperlink ref="B6" location="Tri1head" display="Tri 1"/>
    <hyperlink ref="B7" location="Tri2head" display="Tri 2"/>
    <hyperlink ref="B8" location="Tri3head" display="Tri 3"/>
    <hyperlink ref="B9" location="Tri4head" display="Tri 4"/>
    <hyperlink ref="B12" location="Tri7head" display="Tri 7"/>
    <hyperlink ref="B11" location="Tri6head" display="Tri 6"/>
    <hyperlink ref="B10" location="Tri5head" display="Tri 5"/>
    <hyperlink ref="F6" location="Aqua1head" display="Aquathlon 1"/>
    <hyperlink ref="F7" location="Aqua2head" display="Aquathlon 2"/>
    <hyperlink ref="F8" location="Aqua3head" display="Aquathlon 3"/>
    <hyperlink ref="F9" location="Sprint4head" display="Sprint 4"/>
    <hyperlink ref="B21" location="MainLeague" display="Main League Positions"/>
    <hyperlink ref="B13:B18" location="Sprint1head" display="Sprint 1"/>
    <hyperlink ref="B13" location="Tri8head" display="Tri 8"/>
    <hyperlink ref="B15" location="Tri10head" display="Tri 10"/>
    <hyperlink ref="B18" location="Tri12Head" display="Tri 12"/>
    <hyperlink ref="B16" location="Tri11head" display="Tri 11"/>
  </hyperlinks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7"/>
  <sheetViews>
    <sheetView topLeftCell="A19" workbookViewId="0">
      <selection activeCell="B42" sqref="B42"/>
    </sheetView>
  </sheetViews>
  <sheetFormatPr defaultRowHeight="12.75" x14ac:dyDescent="0.2"/>
  <cols>
    <col min="1" max="1" width="3" customWidth="1"/>
    <col min="2" max="2" width="20.140625" customWidth="1"/>
    <col min="3" max="3" width="7.140625" bestFit="1" customWidth="1"/>
    <col min="4" max="4" width="37.85546875" customWidth="1"/>
    <col min="5" max="5" width="8.140625" bestFit="1" customWidth="1"/>
    <col min="6" max="6" width="11.5703125" bestFit="1" customWidth="1"/>
  </cols>
  <sheetData>
    <row r="1" spans="2:7" x14ac:dyDescent="0.2">
      <c r="B1" s="30"/>
      <c r="C1" s="57"/>
      <c r="D1" s="31"/>
      <c r="E1" s="32"/>
    </row>
    <row r="2" spans="2:7" ht="15.75" x14ac:dyDescent="0.25">
      <c r="B2" s="48" t="str">
        <f>Races!A8</f>
        <v>Tri-Force</v>
      </c>
      <c r="C2" s="57"/>
      <c r="D2" s="31"/>
      <c r="E2" s="32"/>
    </row>
    <row r="3" spans="2:7" ht="13.5" thickBot="1" x14ac:dyDescent="0.25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 x14ac:dyDescent="0.2">
      <c r="B4" s="110" t="s">
        <v>67</v>
      </c>
      <c r="C4" s="111" t="s">
        <v>70</v>
      </c>
      <c r="D4" s="111"/>
      <c r="E4" s="111" t="s">
        <v>439</v>
      </c>
      <c r="F4" s="113"/>
      <c r="G4" t="str">
        <f>IF((ISERROR((VLOOKUP(B4,Calculation!C$2:C$533,1,FALSE)))),"not entered","")</f>
        <v/>
      </c>
    </row>
    <row r="5" spans="2:7" x14ac:dyDescent="0.2">
      <c r="B5" s="114" t="s">
        <v>67</v>
      </c>
      <c r="C5" s="115" t="s">
        <v>71</v>
      </c>
      <c r="D5" s="115"/>
      <c r="E5" s="115" t="s">
        <v>467</v>
      </c>
      <c r="F5" s="117"/>
      <c r="G5" t="str">
        <f>IF((ISERROR((VLOOKUP(B5,Calculation!C$2:C$533,1,FALSE)))),"not entered","")</f>
        <v/>
      </c>
    </row>
    <row r="6" spans="2:7" x14ac:dyDescent="0.2">
      <c r="B6" s="114" t="s">
        <v>144</v>
      </c>
      <c r="C6" s="115" t="s">
        <v>70</v>
      </c>
      <c r="D6" s="115" t="s">
        <v>145</v>
      </c>
      <c r="E6" s="115" t="s">
        <v>439</v>
      </c>
      <c r="F6" s="117">
        <f t="shared" ref="F6:F69" si="0">(VLOOKUP(C6,C$4:E$5,3,FALSE))/(E6/10000)</f>
        <v>10000</v>
      </c>
      <c r="G6" t="str">
        <f>IF((ISERROR((VLOOKUP(B6,Calculation!C$2:C$533,1,FALSE)))),"not entered","")</f>
        <v/>
      </c>
    </row>
    <row r="7" spans="2:7" x14ac:dyDescent="0.2">
      <c r="B7" s="114" t="s">
        <v>359</v>
      </c>
      <c r="C7" s="115" t="s">
        <v>70</v>
      </c>
      <c r="D7" s="115" t="s">
        <v>440</v>
      </c>
      <c r="E7" s="115" t="s">
        <v>441</v>
      </c>
      <c r="F7" s="117">
        <f t="shared" si="0"/>
        <v>9633.9603457041194</v>
      </c>
      <c r="G7" t="str">
        <f>IF((ISERROR((VLOOKUP(B7,Calculation!C$2:C$533,1,FALSE)))),"not entered","")</f>
        <v/>
      </c>
    </row>
    <row r="8" spans="2:7" x14ac:dyDescent="0.2">
      <c r="B8" s="114" t="s">
        <v>161</v>
      </c>
      <c r="C8" s="115" t="s">
        <v>70</v>
      </c>
      <c r="D8" s="115" t="s">
        <v>442</v>
      </c>
      <c r="E8" s="115" t="s">
        <v>443</v>
      </c>
      <c r="F8" s="117">
        <f t="shared" si="0"/>
        <v>9629.0650406504064</v>
      </c>
      <c r="G8" t="str">
        <f>IF((ISERROR((VLOOKUP(B8,Calculation!C$2:C$533,1,FALSE)))),"not entered","")</f>
        <v/>
      </c>
    </row>
    <row r="9" spans="2:7" x14ac:dyDescent="0.2">
      <c r="B9" s="114" t="s">
        <v>424</v>
      </c>
      <c r="C9" s="115" t="s">
        <v>70</v>
      </c>
      <c r="D9" s="115" t="s">
        <v>444</v>
      </c>
      <c r="E9" s="115" t="s">
        <v>445</v>
      </c>
      <c r="F9" s="117">
        <f t="shared" si="0"/>
        <v>9498.746867167918</v>
      </c>
      <c r="G9" t="str">
        <f>IF((ISERROR((VLOOKUP(B9,Calculation!C$2:C$533,1,FALSE)))),"not entered","")</f>
        <v/>
      </c>
    </row>
    <row r="10" spans="2:7" x14ac:dyDescent="0.2">
      <c r="B10" s="114" t="s">
        <v>147</v>
      </c>
      <c r="C10" s="115" t="s">
        <v>70</v>
      </c>
      <c r="D10" s="115" t="s">
        <v>442</v>
      </c>
      <c r="E10" s="115" t="s">
        <v>446</v>
      </c>
      <c r="F10" s="117">
        <f t="shared" si="0"/>
        <v>9266.503667481662</v>
      </c>
      <c r="G10" t="str">
        <f>IF((ISERROR((VLOOKUP(B10,Calculation!C$2:C$533,1,FALSE)))),"not entered","")</f>
        <v/>
      </c>
    </row>
    <row r="11" spans="2:7" x14ac:dyDescent="0.2">
      <c r="B11" s="114" t="s">
        <v>150</v>
      </c>
      <c r="C11" s="115" t="s">
        <v>70</v>
      </c>
      <c r="D11" s="115" t="s">
        <v>444</v>
      </c>
      <c r="E11" s="115" t="s">
        <v>447</v>
      </c>
      <c r="F11" s="117">
        <f>(VLOOKUP(C11,C$4:E$5,3,FALSE))/(E11/10000)</f>
        <v>9041.0305343511445</v>
      </c>
      <c r="G11" t="str">
        <f>IF((ISERROR((VLOOKUP(B11,Calculation!C$2:C$533,1,FALSE)))),"not entered","")</f>
        <v/>
      </c>
    </row>
    <row r="12" spans="2:7" x14ac:dyDescent="0.2">
      <c r="B12" s="114" t="s">
        <v>285</v>
      </c>
      <c r="C12" s="115" t="s">
        <v>70</v>
      </c>
      <c r="D12" s="115" t="s">
        <v>126</v>
      </c>
      <c r="E12" s="115" t="s">
        <v>448</v>
      </c>
      <c r="F12" s="117">
        <f t="shared" si="0"/>
        <v>9002.3752969121124</v>
      </c>
      <c r="G12" t="str">
        <f>IF((ISERROR((VLOOKUP(B12,Calculation!C$2:C$533,1,FALSE)))),"not entered","")</f>
        <v/>
      </c>
    </row>
    <row r="13" spans="2:7" x14ac:dyDescent="0.2">
      <c r="B13" s="114" t="s">
        <v>449</v>
      </c>
      <c r="C13" s="115" t="s">
        <v>70</v>
      </c>
      <c r="D13" s="115" t="s">
        <v>442</v>
      </c>
      <c r="E13" s="115" t="s">
        <v>450</v>
      </c>
      <c r="F13" s="117">
        <f t="shared" si="0"/>
        <v>8633.2574031890654</v>
      </c>
      <c r="G13" t="str">
        <f>IF((ISERROR((VLOOKUP(B13,Calculation!C$2:C$533,1,FALSE)))),"not entered","")</f>
        <v/>
      </c>
    </row>
    <row r="14" spans="2:7" x14ac:dyDescent="0.2">
      <c r="B14" s="114" t="s">
        <v>451</v>
      </c>
      <c r="C14" s="115" t="s">
        <v>70</v>
      </c>
      <c r="D14" s="115" t="s">
        <v>442</v>
      </c>
      <c r="E14" s="115" t="s">
        <v>452</v>
      </c>
      <c r="F14" s="117">
        <f t="shared" si="0"/>
        <v>8574.6606334841636</v>
      </c>
      <c r="G14" t="str">
        <f>IF((ISERROR((VLOOKUP(B14,Calculation!C$2:C$533,1,FALSE)))),"not entered","")</f>
        <v/>
      </c>
    </row>
    <row r="15" spans="2:7" x14ac:dyDescent="0.2">
      <c r="B15" s="114" t="s">
        <v>453</v>
      </c>
      <c r="C15" s="115" t="s">
        <v>70</v>
      </c>
      <c r="D15" s="115" t="s">
        <v>454</v>
      </c>
      <c r="E15" s="115" t="s">
        <v>455</v>
      </c>
      <c r="F15" s="117">
        <f t="shared" si="0"/>
        <v>8231.9721980886188</v>
      </c>
      <c r="G15" t="str">
        <f>IF((ISERROR((VLOOKUP(B15,Calculation!C$2:C$533,1,FALSE)))),"not entered","")</f>
        <v>not entered</v>
      </c>
    </row>
    <row r="16" spans="2:7" x14ac:dyDescent="0.2">
      <c r="B16" s="114" t="s">
        <v>176</v>
      </c>
      <c r="C16" s="115" t="s">
        <v>70</v>
      </c>
      <c r="D16" s="115" t="s">
        <v>442</v>
      </c>
      <c r="E16" s="115" t="s">
        <v>456</v>
      </c>
      <c r="F16" s="117">
        <f t="shared" si="0"/>
        <v>8070.698466780238</v>
      </c>
      <c r="G16" t="str">
        <f>IF((ISERROR((VLOOKUP(B16,Calculation!C$2:C$533,1,FALSE)))),"not entered","")</f>
        <v/>
      </c>
    </row>
    <row r="17" spans="2:7" x14ac:dyDescent="0.2">
      <c r="B17" s="114" t="s">
        <v>457</v>
      </c>
      <c r="C17" s="115" t="s">
        <v>70</v>
      </c>
      <c r="D17" s="115" t="s">
        <v>442</v>
      </c>
      <c r="E17" s="115" t="s">
        <v>458</v>
      </c>
      <c r="F17" s="117">
        <f t="shared" si="0"/>
        <v>7925.5541614387275</v>
      </c>
      <c r="G17" t="str">
        <f>IF((ISERROR((VLOOKUP(B17,Calculation!C$2:C$533,1,FALSE)))),"not entered","")</f>
        <v/>
      </c>
    </row>
    <row r="18" spans="2:7" x14ac:dyDescent="0.2">
      <c r="B18" s="114" t="s">
        <v>155</v>
      </c>
      <c r="C18" s="115" t="s">
        <v>70</v>
      </c>
      <c r="D18" s="115" t="s">
        <v>260</v>
      </c>
      <c r="E18" s="115" t="s">
        <v>459</v>
      </c>
      <c r="F18" s="117">
        <f t="shared" si="0"/>
        <v>7895.8333333333339</v>
      </c>
      <c r="G18" t="str">
        <f>IF((ISERROR((VLOOKUP(B18,Calculation!C$2:C$533,1,FALSE)))),"not entered","")</f>
        <v/>
      </c>
    </row>
    <row r="19" spans="2:7" x14ac:dyDescent="0.2">
      <c r="B19" s="114" t="s">
        <v>344</v>
      </c>
      <c r="C19" s="115" t="s">
        <v>70</v>
      </c>
      <c r="D19" s="115" t="s">
        <v>442</v>
      </c>
      <c r="E19" s="115" t="s">
        <v>460</v>
      </c>
      <c r="F19" s="117">
        <f t="shared" si="0"/>
        <v>7097.378277153558</v>
      </c>
      <c r="G19" t="str">
        <f>IF((ISERROR((VLOOKUP(B19,Calculation!C$2:C$533,1,FALSE)))),"not entered","")</f>
        <v/>
      </c>
    </row>
    <row r="20" spans="2:7" x14ac:dyDescent="0.2">
      <c r="B20" s="114" t="s">
        <v>187</v>
      </c>
      <c r="C20" s="115" t="s">
        <v>70</v>
      </c>
      <c r="D20" s="115" t="s">
        <v>461</v>
      </c>
      <c r="E20" s="115" t="s">
        <v>462</v>
      </c>
      <c r="F20" s="117">
        <f t="shared" si="0"/>
        <v>6946.4809384164218</v>
      </c>
      <c r="G20" t="str">
        <f>IF((ISERROR((VLOOKUP(B20,Calculation!C$2:C$533,1,FALSE)))),"not entered","")</f>
        <v/>
      </c>
    </row>
    <row r="21" spans="2:7" x14ac:dyDescent="0.2">
      <c r="B21" s="114" t="s">
        <v>463</v>
      </c>
      <c r="C21" s="115" t="s">
        <v>70</v>
      </c>
      <c r="D21" s="115" t="s">
        <v>442</v>
      </c>
      <c r="E21" s="115" t="s">
        <v>464</v>
      </c>
      <c r="F21" s="117">
        <f t="shared" si="0"/>
        <v>6900.946831755281</v>
      </c>
      <c r="G21" t="str">
        <f>IF((ISERROR((VLOOKUP(B21,Calculation!C$2:C$533,1,FALSE)))),"not entered","")</f>
        <v/>
      </c>
    </row>
    <row r="22" spans="2:7" x14ac:dyDescent="0.2">
      <c r="B22" s="114" t="s">
        <v>465</v>
      </c>
      <c r="C22" s="115" t="s">
        <v>70</v>
      </c>
      <c r="D22" s="115"/>
      <c r="E22" s="115" t="s">
        <v>466</v>
      </c>
      <c r="F22" s="117">
        <f t="shared" si="0"/>
        <v>6386.9228176609358</v>
      </c>
      <c r="G22" t="str">
        <f>IF((ISERROR((VLOOKUP(B22,Calculation!C$2:C$533,1,FALSE)))),"not entered","")</f>
        <v>not entered</v>
      </c>
    </row>
    <row r="23" spans="2:7" x14ac:dyDescent="0.2">
      <c r="B23" s="114" t="s">
        <v>121</v>
      </c>
      <c r="C23" s="115" t="s">
        <v>71</v>
      </c>
      <c r="D23" s="115" t="s">
        <v>440</v>
      </c>
      <c r="E23" s="115" t="s">
        <v>467</v>
      </c>
      <c r="F23" s="117">
        <f t="shared" si="0"/>
        <v>10000</v>
      </c>
      <c r="G23" t="str">
        <f>IF((ISERROR((VLOOKUP(B23,Calculation!C$2:C$533,1,FALSE)))),"not entered","")</f>
        <v/>
      </c>
    </row>
    <row r="24" spans="2:7" x14ac:dyDescent="0.2">
      <c r="B24" s="114" t="s">
        <v>128</v>
      </c>
      <c r="C24" s="115" t="s">
        <v>71</v>
      </c>
      <c r="D24" s="115" t="s">
        <v>468</v>
      </c>
      <c r="E24" s="115" t="s">
        <v>469</v>
      </c>
      <c r="F24" s="117">
        <f t="shared" si="0"/>
        <v>8928.3791060850835</v>
      </c>
      <c r="G24" t="str">
        <f>IF((ISERROR((VLOOKUP(B24,Calculation!C$2:C$533,1,FALSE)))),"not entered","")</f>
        <v/>
      </c>
    </row>
    <row r="25" spans="2:7" x14ac:dyDescent="0.2">
      <c r="B25" s="114" t="s">
        <v>114</v>
      </c>
      <c r="C25" s="115" t="s">
        <v>71</v>
      </c>
      <c r="D25" s="115" t="s">
        <v>470</v>
      </c>
      <c r="E25" s="115" t="s">
        <v>471</v>
      </c>
      <c r="F25" s="117">
        <f t="shared" si="0"/>
        <v>8837.953091684436</v>
      </c>
      <c r="G25" t="str">
        <f>IF((ISERROR((VLOOKUP(B25,Calculation!C$2:C$533,1,FALSE)))),"not entered","")</f>
        <v/>
      </c>
    </row>
    <row r="26" spans="2:7" x14ac:dyDescent="0.2">
      <c r="B26" s="114" t="s">
        <v>107</v>
      </c>
      <c r="C26" s="115" t="s">
        <v>71</v>
      </c>
      <c r="D26" s="115" t="s">
        <v>260</v>
      </c>
      <c r="E26" s="115" t="s">
        <v>472</v>
      </c>
      <c r="F26" s="117">
        <f t="shared" si="0"/>
        <v>8590.6735751295346</v>
      </c>
      <c r="G26" t="str">
        <f>IF((ISERROR((VLOOKUP(B26,Calculation!C$2:C$533,1,FALSE)))),"not entered","")</f>
        <v/>
      </c>
    </row>
    <row r="27" spans="2:7" x14ac:dyDescent="0.2">
      <c r="B27" s="114" t="s">
        <v>318</v>
      </c>
      <c r="C27" s="115" t="s">
        <v>71</v>
      </c>
      <c r="D27" s="115" t="s">
        <v>473</v>
      </c>
      <c r="E27" s="115" t="s">
        <v>474</v>
      </c>
      <c r="F27" s="117">
        <f t="shared" si="0"/>
        <v>8506.926629040534</v>
      </c>
      <c r="G27" t="str">
        <f>IF((ISERROR((VLOOKUP(B27,Calculation!C$2:C$533,1,FALSE)))),"not entered","")</f>
        <v/>
      </c>
    </row>
    <row r="28" spans="2:7" x14ac:dyDescent="0.2">
      <c r="B28" s="114" t="s">
        <v>132</v>
      </c>
      <c r="C28" s="115" t="s">
        <v>71</v>
      </c>
      <c r="D28" s="115" t="s">
        <v>470</v>
      </c>
      <c r="E28" s="115" t="s">
        <v>475</v>
      </c>
      <c r="F28" s="117">
        <f t="shared" si="0"/>
        <v>8087.8048780487825</v>
      </c>
      <c r="G28" t="str">
        <f>IF((ISERROR((VLOOKUP(B28,Calculation!C$2:C$533,1,FALSE)))),"not entered","")</f>
        <v/>
      </c>
    </row>
    <row r="29" spans="2:7" x14ac:dyDescent="0.2">
      <c r="B29" s="114" t="s">
        <v>476</v>
      </c>
      <c r="C29" s="115" t="s">
        <v>71</v>
      </c>
      <c r="D29" s="115" t="s">
        <v>126</v>
      </c>
      <c r="E29" s="115" t="s">
        <v>477</v>
      </c>
      <c r="F29" s="117">
        <f t="shared" si="0"/>
        <v>7974.9879749879756</v>
      </c>
      <c r="G29" t="str">
        <f>IF((ISERROR((VLOOKUP(B29,Calculation!C$2:C$533,1,FALSE)))),"not entered","")</f>
        <v/>
      </c>
    </row>
    <row r="30" spans="2:7" x14ac:dyDescent="0.2">
      <c r="B30" s="114" t="s">
        <v>137</v>
      </c>
      <c r="C30" s="115" t="s">
        <v>71</v>
      </c>
      <c r="D30" s="115" t="s">
        <v>260</v>
      </c>
      <c r="E30" s="115" t="s">
        <v>477</v>
      </c>
      <c r="F30" s="117">
        <f t="shared" si="0"/>
        <v>7974.9879749879756</v>
      </c>
      <c r="G30" t="str">
        <f>IF((ISERROR((VLOOKUP(B30,Calculation!C$2:C$533,1,FALSE)))),"not entered","")</f>
        <v/>
      </c>
    </row>
    <row r="31" spans="2:7" x14ac:dyDescent="0.2">
      <c r="B31" s="114" t="s">
        <v>478</v>
      </c>
      <c r="C31" s="115" t="s">
        <v>71</v>
      </c>
      <c r="D31" s="115" t="s">
        <v>442</v>
      </c>
      <c r="E31" s="115" t="s">
        <v>479</v>
      </c>
      <c r="F31" s="117">
        <f t="shared" si="0"/>
        <v>7854.0975840833744</v>
      </c>
      <c r="G31" t="str">
        <f>IF((ISERROR((VLOOKUP(B31,Calculation!C$2:C$533,1,FALSE)))),"not entered","")</f>
        <v/>
      </c>
    </row>
    <row r="32" spans="2:7" x14ac:dyDescent="0.2">
      <c r="B32" s="114" t="s">
        <v>503</v>
      </c>
      <c r="C32" s="115" t="s">
        <v>71</v>
      </c>
      <c r="D32" s="115" t="s">
        <v>442</v>
      </c>
      <c r="E32" s="115" t="s">
        <v>480</v>
      </c>
      <c r="F32" s="117">
        <f t="shared" si="0"/>
        <v>7806.0263653483998</v>
      </c>
      <c r="G32" t="str">
        <f>IF((ISERROR((VLOOKUP(B32,Calculation!C$2:C$533,1,FALSE)))),"not entered","")</f>
        <v/>
      </c>
    </row>
    <row r="33" spans="2:7" x14ac:dyDescent="0.2">
      <c r="B33" s="114" t="s">
        <v>481</v>
      </c>
      <c r="C33" s="115" t="s">
        <v>71</v>
      </c>
      <c r="D33" s="115" t="s">
        <v>442</v>
      </c>
      <c r="E33" s="115" t="s">
        <v>480</v>
      </c>
      <c r="F33" s="117">
        <f t="shared" si="0"/>
        <v>7806.0263653483998</v>
      </c>
      <c r="G33" t="str">
        <f>IF((ISERROR((VLOOKUP(B33,Calculation!C$2:C$533,1,FALSE)))),"not entered","")</f>
        <v/>
      </c>
    </row>
    <row r="34" spans="2:7" x14ac:dyDescent="0.2">
      <c r="B34" s="114" t="s">
        <v>131</v>
      </c>
      <c r="C34" s="115" t="s">
        <v>71</v>
      </c>
      <c r="D34" s="115" t="s">
        <v>260</v>
      </c>
      <c r="E34" s="115" t="s">
        <v>482</v>
      </c>
      <c r="F34" s="117">
        <f t="shared" si="0"/>
        <v>7798.6829727187223</v>
      </c>
      <c r="G34" t="str">
        <f>IF((ISERROR((VLOOKUP(B34,Calculation!C$2:C$533,1,FALSE)))),"not entered","")</f>
        <v/>
      </c>
    </row>
    <row r="35" spans="2:7" x14ac:dyDescent="0.2">
      <c r="B35" s="114" t="s">
        <v>347</v>
      </c>
      <c r="C35" s="115" t="s">
        <v>71</v>
      </c>
      <c r="D35" s="115" t="s">
        <v>442</v>
      </c>
      <c r="E35" s="115" t="s">
        <v>483</v>
      </c>
      <c r="F35" s="117">
        <f t="shared" si="0"/>
        <v>7505.6586690810309</v>
      </c>
      <c r="G35" t="str">
        <f>IF((ISERROR((VLOOKUP(B35,Calculation!C$2:C$533,1,FALSE)))),"not entered","")</f>
        <v/>
      </c>
    </row>
    <row r="36" spans="2:7" x14ac:dyDescent="0.2">
      <c r="B36" s="114" t="s">
        <v>410</v>
      </c>
      <c r="C36" s="115" t="s">
        <v>71</v>
      </c>
      <c r="D36" s="115" t="s">
        <v>260</v>
      </c>
      <c r="E36" s="115" t="s">
        <v>484</v>
      </c>
      <c r="F36" s="117">
        <f t="shared" si="0"/>
        <v>7388.5918003565075</v>
      </c>
      <c r="G36" t="str">
        <f>IF((ISERROR((VLOOKUP(B36,Calculation!C$2:C$533,1,FALSE)))),"not entered","")</f>
        <v/>
      </c>
    </row>
    <row r="37" spans="2:7" x14ac:dyDescent="0.2">
      <c r="B37" s="114" t="s">
        <v>485</v>
      </c>
      <c r="C37" s="115" t="s">
        <v>71</v>
      </c>
      <c r="D37" s="115" t="s">
        <v>470</v>
      </c>
      <c r="E37" s="115" t="s">
        <v>486</v>
      </c>
      <c r="F37" s="117">
        <f t="shared" si="0"/>
        <v>7313.6303484781656</v>
      </c>
      <c r="G37" t="str">
        <f>IF((ISERROR((VLOOKUP(B37,Calculation!C$2:C$533,1,FALSE)))),"not entered","")</f>
        <v/>
      </c>
    </row>
    <row r="38" spans="2:7" x14ac:dyDescent="0.2">
      <c r="B38" s="114" t="s">
        <v>120</v>
      </c>
      <c r="C38" s="115" t="s">
        <v>71</v>
      </c>
      <c r="D38" s="115" t="s">
        <v>260</v>
      </c>
      <c r="E38" s="115" t="s">
        <v>487</v>
      </c>
      <c r="F38" s="117">
        <f t="shared" si="0"/>
        <v>6712.5506072874496</v>
      </c>
      <c r="G38" t="str">
        <f>IF((ISERROR((VLOOKUP(B38,Calculation!C$2:C$533,1,FALSE)))),"not entered","")</f>
        <v/>
      </c>
    </row>
    <row r="39" spans="2:7" x14ac:dyDescent="0.2">
      <c r="B39" s="114" t="s">
        <v>350</v>
      </c>
      <c r="C39" s="115" t="s">
        <v>71</v>
      </c>
      <c r="D39" s="115" t="s">
        <v>260</v>
      </c>
      <c r="E39" s="115" t="s">
        <v>488</v>
      </c>
      <c r="F39" s="117">
        <f t="shared" si="0"/>
        <v>6138.4672343576458</v>
      </c>
      <c r="G39" t="str">
        <f>IF((ISERROR((VLOOKUP(B39,Calculation!C$2:C$533,1,FALSE)))),"not entered","")</f>
        <v/>
      </c>
    </row>
    <row r="40" spans="2:7" x14ac:dyDescent="0.2">
      <c r="B40" s="114" t="s">
        <v>8</v>
      </c>
      <c r="C40" s="118" t="str">
        <f t="shared" ref="C40:C69" si="1">VLOOKUP(B40,name,3,FALSE)</f>
        <v xml:space="preserve"> </v>
      </c>
      <c r="D40" s="118" t="str">
        <f t="shared" ref="D40:D69" si="2">VLOOKUP(B40,name,2,FALSE)</f>
        <v xml:space="preserve"> </v>
      </c>
      <c r="E40" s="116">
        <v>1.1574074074074073E-5</v>
      </c>
      <c r="F40" s="117" t="e">
        <f t="shared" si="0"/>
        <v>#N/A</v>
      </c>
      <c r="G40" t="str">
        <f>IF((ISERROR((VLOOKUP(B40,Calculation!C$2:C$533,1,FALSE)))),"not entered","")</f>
        <v/>
      </c>
    </row>
    <row r="41" spans="2:7" x14ac:dyDescent="0.2">
      <c r="B41" s="114" t="s">
        <v>8</v>
      </c>
      <c r="C41" s="118" t="str">
        <f t="shared" si="1"/>
        <v xml:space="preserve"> </v>
      </c>
      <c r="D41" s="118" t="str">
        <f t="shared" si="2"/>
        <v xml:space="preserve"> </v>
      </c>
      <c r="E41" s="116">
        <v>1.1574074074074073E-5</v>
      </c>
      <c r="F41" s="117" t="e">
        <f t="shared" si="0"/>
        <v>#N/A</v>
      </c>
      <c r="G41" t="str">
        <f>IF((ISERROR((VLOOKUP(B41,Calculation!C$2:C$533,1,FALSE)))),"not entered","")</f>
        <v/>
      </c>
    </row>
    <row r="42" spans="2:7" x14ac:dyDescent="0.2">
      <c r="B42" s="114" t="s">
        <v>8</v>
      </c>
      <c r="C42" s="118" t="str">
        <f t="shared" si="1"/>
        <v xml:space="preserve"> </v>
      </c>
      <c r="D42" s="118" t="str">
        <f t="shared" si="2"/>
        <v xml:space="preserve"> </v>
      </c>
      <c r="E42" s="116">
        <v>1.1574074074074073E-5</v>
      </c>
      <c r="F42" s="117" t="e">
        <f t="shared" si="0"/>
        <v>#N/A</v>
      </c>
      <c r="G42" t="str">
        <f>IF((ISERROR((VLOOKUP(B42,Calculation!C$2:C$533,1,FALSE)))),"not entered","")</f>
        <v/>
      </c>
    </row>
    <row r="43" spans="2:7" x14ac:dyDescent="0.2">
      <c r="B43" s="114" t="s">
        <v>8</v>
      </c>
      <c r="C43" s="118" t="str">
        <f t="shared" si="1"/>
        <v xml:space="preserve"> </v>
      </c>
      <c r="D43" s="118" t="str">
        <f t="shared" si="2"/>
        <v xml:space="preserve"> </v>
      </c>
      <c r="E43" s="116">
        <v>1.1574074074074073E-5</v>
      </c>
      <c r="F43" s="117" t="e">
        <f t="shared" si="0"/>
        <v>#N/A</v>
      </c>
      <c r="G43" t="str">
        <f>IF((ISERROR((VLOOKUP(B43,Calculation!C$2:C$533,1,FALSE)))),"not entered","")</f>
        <v/>
      </c>
    </row>
    <row r="44" spans="2:7" x14ac:dyDescent="0.2">
      <c r="B44" s="114" t="s">
        <v>8</v>
      </c>
      <c r="C44" s="118" t="str">
        <f t="shared" si="1"/>
        <v xml:space="preserve"> </v>
      </c>
      <c r="D44" s="118" t="str">
        <f t="shared" si="2"/>
        <v xml:space="preserve"> </v>
      </c>
      <c r="E44" s="116">
        <v>1.1574074074074073E-5</v>
      </c>
      <c r="F44" s="117" t="e">
        <f t="shared" si="0"/>
        <v>#N/A</v>
      </c>
      <c r="G44" t="str">
        <f>IF((ISERROR((VLOOKUP(B44,Calculation!C$2:C$533,1,FALSE)))),"not entered","")</f>
        <v/>
      </c>
    </row>
    <row r="45" spans="2:7" x14ac:dyDescent="0.2">
      <c r="B45" s="114" t="s">
        <v>8</v>
      </c>
      <c r="C45" s="118" t="str">
        <f t="shared" si="1"/>
        <v xml:space="preserve"> </v>
      </c>
      <c r="D45" s="118" t="str">
        <f t="shared" si="2"/>
        <v xml:space="preserve"> </v>
      </c>
      <c r="E45" s="116">
        <v>1.1574074074074073E-5</v>
      </c>
      <c r="F45" s="117" t="e">
        <f t="shared" si="0"/>
        <v>#N/A</v>
      </c>
      <c r="G45" t="str">
        <f>IF((ISERROR((VLOOKUP(B45,Calculation!C$2:C$533,1,FALSE)))),"not entered","")</f>
        <v/>
      </c>
    </row>
    <row r="46" spans="2:7" x14ac:dyDescent="0.2">
      <c r="B46" s="114" t="s">
        <v>8</v>
      </c>
      <c r="C46" s="118" t="str">
        <f t="shared" si="1"/>
        <v xml:space="preserve"> </v>
      </c>
      <c r="D46" s="118" t="str">
        <f t="shared" si="2"/>
        <v xml:space="preserve"> </v>
      </c>
      <c r="E46" s="116">
        <v>1.1574074074074073E-5</v>
      </c>
      <c r="F46" s="117" t="e">
        <f t="shared" si="0"/>
        <v>#N/A</v>
      </c>
      <c r="G46" t="str">
        <f>IF((ISERROR((VLOOKUP(B46,Calculation!C$2:C$533,1,FALSE)))),"not entered","")</f>
        <v/>
      </c>
    </row>
    <row r="47" spans="2:7" x14ac:dyDescent="0.2">
      <c r="B47" s="114" t="s">
        <v>8</v>
      </c>
      <c r="C47" s="118" t="str">
        <f t="shared" si="1"/>
        <v xml:space="preserve"> </v>
      </c>
      <c r="D47" s="118" t="str">
        <f t="shared" si="2"/>
        <v xml:space="preserve"> </v>
      </c>
      <c r="E47" s="116">
        <v>1.1574074074074073E-5</v>
      </c>
      <c r="F47" s="117" t="e">
        <f t="shared" si="0"/>
        <v>#N/A</v>
      </c>
      <c r="G47" t="str">
        <f>IF((ISERROR((VLOOKUP(B47,Calculation!C$2:C$533,1,FALSE)))),"not entered","")</f>
        <v/>
      </c>
    </row>
    <row r="48" spans="2:7" x14ac:dyDescent="0.2">
      <c r="B48" s="114" t="s">
        <v>8</v>
      </c>
      <c r="C48" s="118" t="str">
        <f t="shared" si="1"/>
        <v xml:space="preserve"> </v>
      </c>
      <c r="D48" s="118" t="str">
        <f t="shared" si="2"/>
        <v xml:space="preserve"> </v>
      </c>
      <c r="E48" s="116">
        <v>1.1574074074074073E-5</v>
      </c>
      <c r="F48" s="117" t="e">
        <f t="shared" si="0"/>
        <v>#N/A</v>
      </c>
      <c r="G48" t="str">
        <f>IF((ISERROR((VLOOKUP(B48,Calculation!C$2:C$533,1,FALSE)))),"not entered","")</f>
        <v/>
      </c>
    </row>
    <row r="49" spans="2:7" x14ac:dyDescent="0.2">
      <c r="B49" s="114" t="s">
        <v>8</v>
      </c>
      <c r="C49" s="118" t="str">
        <f t="shared" si="1"/>
        <v xml:space="preserve"> </v>
      </c>
      <c r="D49" s="118" t="str">
        <f t="shared" si="2"/>
        <v xml:space="preserve"> </v>
      </c>
      <c r="E49" s="116">
        <v>1.1574074074074073E-5</v>
      </c>
      <c r="F49" s="117" t="e">
        <f t="shared" si="0"/>
        <v>#N/A</v>
      </c>
      <c r="G49" t="str">
        <f>IF((ISERROR((VLOOKUP(B49,Calculation!C$2:C$533,1,FALSE)))),"not entered","")</f>
        <v/>
      </c>
    </row>
    <row r="50" spans="2:7" x14ac:dyDescent="0.2">
      <c r="B50" s="114" t="s">
        <v>8</v>
      </c>
      <c r="C50" s="118" t="str">
        <f t="shared" si="1"/>
        <v xml:space="preserve"> </v>
      </c>
      <c r="D50" s="118" t="str">
        <f t="shared" si="2"/>
        <v xml:space="preserve"> </v>
      </c>
      <c r="E50" s="116">
        <v>1.1574074074074073E-5</v>
      </c>
      <c r="F50" s="117" t="e">
        <f t="shared" si="0"/>
        <v>#N/A</v>
      </c>
      <c r="G50" t="str">
        <f>IF((ISERROR((VLOOKUP(B50,Calculation!C$2:C$533,1,FALSE)))),"not entered","")</f>
        <v/>
      </c>
    </row>
    <row r="51" spans="2:7" x14ac:dyDescent="0.2">
      <c r="B51" s="114" t="s">
        <v>8</v>
      </c>
      <c r="C51" s="118" t="str">
        <f t="shared" si="1"/>
        <v xml:space="preserve"> </v>
      </c>
      <c r="D51" s="118" t="str">
        <f t="shared" si="2"/>
        <v xml:space="preserve"> </v>
      </c>
      <c r="E51" s="116">
        <v>1.1574074074074073E-5</v>
      </c>
      <c r="F51" s="117" t="e">
        <f t="shared" si="0"/>
        <v>#N/A</v>
      </c>
      <c r="G51" t="str">
        <f>IF((ISERROR((VLOOKUP(B51,Calculation!C$2:C$533,1,FALSE)))),"not entered","")</f>
        <v/>
      </c>
    </row>
    <row r="52" spans="2:7" x14ac:dyDescent="0.2">
      <c r="B52" s="114" t="s">
        <v>8</v>
      </c>
      <c r="C52" s="118" t="str">
        <f t="shared" si="1"/>
        <v xml:space="preserve"> </v>
      </c>
      <c r="D52" s="118" t="str">
        <f t="shared" si="2"/>
        <v xml:space="preserve"> </v>
      </c>
      <c r="E52" s="116">
        <v>1.1574074074074073E-5</v>
      </c>
      <c r="F52" s="117" t="e">
        <f t="shared" si="0"/>
        <v>#N/A</v>
      </c>
      <c r="G52" t="str">
        <f>IF((ISERROR((VLOOKUP(B52,Calculation!C$2:C$533,1,FALSE)))),"not entered","")</f>
        <v/>
      </c>
    </row>
    <row r="53" spans="2:7" x14ac:dyDescent="0.2">
      <c r="B53" s="114" t="s">
        <v>8</v>
      </c>
      <c r="C53" s="118" t="str">
        <f t="shared" si="1"/>
        <v xml:space="preserve"> </v>
      </c>
      <c r="D53" s="118" t="str">
        <f t="shared" si="2"/>
        <v xml:space="preserve"> </v>
      </c>
      <c r="E53" s="116">
        <v>1.1574074074074073E-5</v>
      </c>
      <c r="F53" s="117" t="e">
        <f t="shared" si="0"/>
        <v>#N/A</v>
      </c>
      <c r="G53" t="str">
        <f>IF((ISERROR((VLOOKUP(B53,Calculation!C$2:C$533,1,FALSE)))),"not entered","")</f>
        <v/>
      </c>
    </row>
    <row r="54" spans="2:7" x14ac:dyDescent="0.2">
      <c r="B54" s="114" t="s">
        <v>8</v>
      </c>
      <c r="C54" s="118" t="str">
        <f t="shared" si="1"/>
        <v xml:space="preserve"> </v>
      </c>
      <c r="D54" s="118" t="str">
        <f t="shared" si="2"/>
        <v xml:space="preserve"> </v>
      </c>
      <c r="E54" s="116">
        <v>1.1574074074074073E-5</v>
      </c>
      <c r="F54" s="117" t="e">
        <f t="shared" si="0"/>
        <v>#N/A</v>
      </c>
      <c r="G54" t="str">
        <f>IF((ISERROR((VLOOKUP(B54,Calculation!C$2:C$533,1,FALSE)))),"not entered","")</f>
        <v/>
      </c>
    </row>
    <row r="55" spans="2:7" x14ac:dyDescent="0.2">
      <c r="B55" s="114" t="s">
        <v>8</v>
      </c>
      <c r="C55" s="118" t="str">
        <f t="shared" si="1"/>
        <v xml:space="preserve"> </v>
      </c>
      <c r="D55" s="118" t="str">
        <f t="shared" si="2"/>
        <v xml:space="preserve"> </v>
      </c>
      <c r="E55" s="116">
        <v>1.1574074074074073E-5</v>
      </c>
      <c r="F55" s="117" t="e">
        <f t="shared" si="0"/>
        <v>#N/A</v>
      </c>
      <c r="G55" t="str">
        <f>IF((ISERROR((VLOOKUP(B55,Calculation!C$2:C$533,1,FALSE)))),"not entered","")</f>
        <v/>
      </c>
    </row>
    <row r="56" spans="2:7" x14ac:dyDescent="0.2">
      <c r="B56" s="114" t="s">
        <v>8</v>
      </c>
      <c r="C56" s="118" t="str">
        <f t="shared" si="1"/>
        <v xml:space="preserve"> </v>
      </c>
      <c r="D56" s="118" t="str">
        <f t="shared" si="2"/>
        <v xml:space="preserve"> </v>
      </c>
      <c r="E56" s="116">
        <v>1.1574074074074073E-5</v>
      </c>
      <c r="F56" s="117" t="e">
        <f t="shared" si="0"/>
        <v>#N/A</v>
      </c>
      <c r="G56" t="str">
        <f>IF((ISERROR((VLOOKUP(B56,Calculation!C$2:C$533,1,FALSE)))),"not entered","")</f>
        <v/>
      </c>
    </row>
    <row r="57" spans="2:7" x14ac:dyDescent="0.2">
      <c r="B57" s="114" t="s">
        <v>8</v>
      </c>
      <c r="C57" s="118" t="str">
        <f t="shared" si="1"/>
        <v xml:space="preserve"> </v>
      </c>
      <c r="D57" s="118" t="str">
        <f t="shared" si="2"/>
        <v xml:space="preserve"> </v>
      </c>
      <c r="E57" s="116">
        <v>1.1574074074074073E-5</v>
      </c>
      <c r="F57" s="117" t="e">
        <f t="shared" si="0"/>
        <v>#N/A</v>
      </c>
      <c r="G57" t="str">
        <f>IF((ISERROR((VLOOKUP(B57,Calculation!C$2:C$533,1,FALSE)))),"not entered","")</f>
        <v/>
      </c>
    </row>
    <row r="58" spans="2:7" x14ac:dyDescent="0.2">
      <c r="B58" s="114" t="s">
        <v>8</v>
      </c>
      <c r="C58" s="118" t="str">
        <f t="shared" si="1"/>
        <v xml:space="preserve"> </v>
      </c>
      <c r="D58" s="118" t="str">
        <f t="shared" si="2"/>
        <v xml:space="preserve"> </v>
      </c>
      <c r="E58" s="116">
        <v>1.1574074074074073E-5</v>
      </c>
      <c r="F58" s="117" t="e">
        <f t="shared" si="0"/>
        <v>#N/A</v>
      </c>
      <c r="G58" t="str">
        <f>IF((ISERROR((VLOOKUP(B58,Calculation!C$2:C$533,1,FALSE)))),"not entered","")</f>
        <v/>
      </c>
    </row>
    <row r="59" spans="2:7" x14ac:dyDescent="0.2">
      <c r="B59" s="114" t="s">
        <v>8</v>
      </c>
      <c r="C59" s="118" t="str">
        <f t="shared" si="1"/>
        <v xml:space="preserve"> </v>
      </c>
      <c r="D59" s="118" t="str">
        <f t="shared" si="2"/>
        <v xml:space="preserve"> </v>
      </c>
      <c r="E59" s="116">
        <v>1.1574074074074073E-5</v>
      </c>
      <c r="F59" s="117" t="e">
        <f t="shared" si="0"/>
        <v>#N/A</v>
      </c>
      <c r="G59" t="str">
        <f>IF((ISERROR((VLOOKUP(B59,Calculation!C$2:C$533,1,FALSE)))),"not entered","")</f>
        <v/>
      </c>
    </row>
    <row r="60" spans="2:7" x14ac:dyDescent="0.2">
      <c r="B60" s="114" t="s">
        <v>8</v>
      </c>
      <c r="C60" s="118" t="str">
        <f t="shared" si="1"/>
        <v xml:space="preserve"> </v>
      </c>
      <c r="D60" s="118" t="str">
        <f t="shared" si="2"/>
        <v xml:space="preserve"> </v>
      </c>
      <c r="E60" s="116">
        <v>1.1574074074074073E-5</v>
      </c>
      <c r="F60" s="117" t="e">
        <f t="shared" si="0"/>
        <v>#N/A</v>
      </c>
      <c r="G60" t="str">
        <f>IF((ISERROR((VLOOKUP(B60,Calculation!C$2:C$533,1,FALSE)))),"not entered","")</f>
        <v/>
      </c>
    </row>
    <row r="61" spans="2:7" x14ac:dyDescent="0.2">
      <c r="B61" s="114" t="s">
        <v>8</v>
      </c>
      <c r="C61" s="118" t="str">
        <f t="shared" si="1"/>
        <v xml:space="preserve"> </v>
      </c>
      <c r="D61" s="118" t="str">
        <f t="shared" si="2"/>
        <v xml:space="preserve"> </v>
      </c>
      <c r="E61" s="116">
        <v>1.1574074074074073E-5</v>
      </c>
      <c r="F61" s="117" t="e">
        <f t="shared" si="0"/>
        <v>#N/A</v>
      </c>
      <c r="G61" t="str">
        <f>IF((ISERROR((VLOOKUP(B61,Calculation!C$2:C$533,1,FALSE)))),"not entered","")</f>
        <v/>
      </c>
    </row>
    <row r="62" spans="2:7" x14ac:dyDescent="0.2">
      <c r="B62" s="114" t="s">
        <v>8</v>
      </c>
      <c r="C62" s="118" t="str">
        <f t="shared" si="1"/>
        <v xml:space="preserve"> </v>
      </c>
      <c r="D62" s="118" t="str">
        <f t="shared" si="2"/>
        <v xml:space="preserve"> </v>
      </c>
      <c r="E62" s="116">
        <v>1.1574074074074073E-5</v>
      </c>
      <c r="F62" s="117" t="e">
        <f t="shared" si="0"/>
        <v>#N/A</v>
      </c>
      <c r="G62" t="str">
        <f>IF((ISERROR((VLOOKUP(B62,Calculation!C$2:C$533,1,FALSE)))),"not entered","")</f>
        <v/>
      </c>
    </row>
    <row r="63" spans="2:7" x14ac:dyDescent="0.2">
      <c r="B63" s="114" t="s">
        <v>8</v>
      </c>
      <c r="C63" s="118" t="str">
        <f t="shared" si="1"/>
        <v xml:space="preserve"> </v>
      </c>
      <c r="D63" s="118" t="str">
        <f t="shared" si="2"/>
        <v xml:space="preserve"> </v>
      </c>
      <c r="E63" s="116">
        <v>1.1574074074074073E-5</v>
      </c>
      <c r="F63" s="117" t="e">
        <f t="shared" si="0"/>
        <v>#N/A</v>
      </c>
      <c r="G63" t="str">
        <f>IF((ISERROR((VLOOKUP(B63,Calculation!C$2:C$533,1,FALSE)))),"not entered","")</f>
        <v/>
      </c>
    </row>
    <row r="64" spans="2:7" x14ac:dyDescent="0.2">
      <c r="B64" s="114" t="s">
        <v>8</v>
      </c>
      <c r="C64" s="118" t="str">
        <f t="shared" si="1"/>
        <v xml:space="preserve"> </v>
      </c>
      <c r="D64" s="118" t="str">
        <f t="shared" si="2"/>
        <v xml:space="preserve"> </v>
      </c>
      <c r="E64" s="116">
        <v>1.1574074074074073E-5</v>
      </c>
      <c r="F64" s="117" t="e">
        <f t="shared" si="0"/>
        <v>#N/A</v>
      </c>
      <c r="G64" t="str">
        <f>IF((ISERROR((VLOOKUP(B64,Calculation!C$2:C$533,1,FALSE)))),"not entered","")</f>
        <v/>
      </c>
    </row>
    <row r="65" spans="2:7" x14ac:dyDescent="0.2">
      <c r="B65" s="114" t="s">
        <v>8</v>
      </c>
      <c r="C65" s="118" t="str">
        <f t="shared" si="1"/>
        <v xml:space="preserve"> </v>
      </c>
      <c r="D65" s="118" t="str">
        <f t="shared" si="2"/>
        <v xml:space="preserve"> </v>
      </c>
      <c r="E65" s="116">
        <v>1.1574074074074073E-5</v>
      </c>
      <c r="F65" s="117" t="e">
        <f t="shared" si="0"/>
        <v>#N/A</v>
      </c>
      <c r="G65" t="str">
        <f>IF((ISERROR((VLOOKUP(B65,Calculation!C$2:C$533,1,FALSE)))),"not entered","")</f>
        <v/>
      </c>
    </row>
    <row r="66" spans="2:7" x14ac:dyDescent="0.2">
      <c r="B66" s="114" t="s">
        <v>8</v>
      </c>
      <c r="C66" s="118" t="str">
        <f t="shared" si="1"/>
        <v xml:space="preserve"> </v>
      </c>
      <c r="D66" s="118" t="str">
        <f t="shared" si="2"/>
        <v xml:space="preserve"> </v>
      </c>
      <c r="E66" s="116">
        <v>1.1574074074074073E-5</v>
      </c>
      <c r="F66" s="117" t="e">
        <f t="shared" si="0"/>
        <v>#N/A</v>
      </c>
      <c r="G66" t="str">
        <f>IF((ISERROR((VLOOKUP(B66,Calculation!C$2:C$533,1,FALSE)))),"not entered","")</f>
        <v/>
      </c>
    </row>
    <row r="67" spans="2:7" x14ac:dyDescent="0.2">
      <c r="B67" s="114" t="s">
        <v>8</v>
      </c>
      <c r="C67" s="118" t="str">
        <f t="shared" si="1"/>
        <v xml:space="preserve"> </v>
      </c>
      <c r="D67" s="118" t="str">
        <f t="shared" si="2"/>
        <v xml:space="preserve"> </v>
      </c>
      <c r="E67" s="116">
        <v>1.1574074074074073E-5</v>
      </c>
      <c r="F67" s="117" t="e">
        <f t="shared" si="0"/>
        <v>#N/A</v>
      </c>
      <c r="G67" t="str">
        <f>IF((ISERROR((VLOOKUP(B67,Calculation!C$2:C$533,1,FALSE)))),"not entered","")</f>
        <v/>
      </c>
    </row>
    <row r="68" spans="2:7" x14ac:dyDescent="0.2">
      <c r="B68" s="114" t="s">
        <v>8</v>
      </c>
      <c r="C68" s="118" t="str">
        <f t="shared" si="1"/>
        <v xml:space="preserve"> </v>
      </c>
      <c r="D68" s="118" t="str">
        <f t="shared" si="2"/>
        <v xml:space="preserve"> </v>
      </c>
      <c r="E68" s="116">
        <v>1.1574074074074073E-5</v>
      </c>
      <c r="F68" s="117" t="e">
        <f t="shared" si="0"/>
        <v>#N/A</v>
      </c>
      <c r="G68" t="str">
        <f>IF((ISERROR((VLOOKUP(B68,Calculation!C$2:C$533,1,FALSE)))),"not entered","")</f>
        <v/>
      </c>
    </row>
    <row r="69" spans="2:7" x14ac:dyDescent="0.2">
      <c r="B69" s="114" t="s">
        <v>8</v>
      </c>
      <c r="C69" s="118" t="str">
        <f t="shared" si="1"/>
        <v xml:space="preserve"> </v>
      </c>
      <c r="D69" s="118" t="str">
        <f t="shared" si="2"/>
        <v xml:space="preserve"> </v>
      </c>
      <c r="E69" s="116">
        <v>1.1574074074074073E-5</v>
      </c>
      <c r="F69" s="117" t="e">
        <f t="shared" si="0"/>
        <v>#N/A</v>
      </c>
      <c r="G69" t="str">
        <f>IF((ISERROR((VLOOKUP(B69,Calculation!C$2:C$533,1,FALSE)))),"not entered","")</f>
        <v/>
      </c>
    </row>
    <row r="70" spans="2:7" x14ac:dyDescent="0.2">
      <c r="B70" s="114" t="s">
        <v>8</v>
      </c>
      <c r="C70" s="118" t="str">
        <f t="shared" ref="C70:C133" si="3">VLOOKUP(B70,name,3,FALSE)</f>
        <v xml:space="preserve"> </v>
      </c>
      <c r="D70" s="118" t="str">
        <f t="shared" ref="D70:D133" si="4">VLOOKUP(B70,name,2,FALSE)</f>
        <v xml:space="preserve"> </v>
      </c>
      <c r="E70" s="116">
        <v>1.1574074074074073E-5</v>
      </c>
      <c r="F70" s="117" t="e">
        <f t="shared" ref="F70:F133" si="5">(VLOOKUP(C70,C$4:E$5,3,FALSE))/(E70/10000)</f>
        <v>#N/A</v>
      </c>
      <c r="G70" t="str">
        <f>IF((ISERROR((VLOOKUP(B70,Calculation!C$2:C$533,1,FALSE)))),"not entered","")</f>
        <v/>
      </c>
    </row>
    <row r="71" spans="2:7" x14ac:dyDescent="0.2">
      <c r="B71" s="114" t="s">
        <v>8</v>
      </c>
      <c r="C71" s="118" t="str">
        <f t="shared" si="3"/>
        <v xml:space="preserve"> </v>
      </c>
      <c r="D71" s="118" t="str">
        <f t="shared" si="4"/>
        <v xml:space="preserve"> </v>
      </c>
      <c r="E71" s="116">
        <v>1.1574074074074073E-5</v>
      </c>
      <c r="F71" s="117" t="e">
        <f t="shared" si="5"/>
        <v>#N/A</v>
      </c>
      <c r="G71" t="str">
        <f>IF((ISERROR((VLOOKUP(B71,Calculation!C$2:C$533,1,FALSE)))),"not entered","")</f>
        <v/>
      </c>
    </row>
    <row r="72" spans="2:7" x14ac:dyDescent="0.2">
      <c r="B72" s="114" t="s">
        <v>8</v>
      </c>
      <c r="C72" s="118" t="str">
        <f t="shared" si="3"/>
        <v xml:space="preserve"> </v>
      </c>
      <c r="D72" s="118" t="str">
        <f t="shared" si="4"/>
        <v xml:space="preserve"> </v>
      </c>
      <c r="E72" s="116">
        <v>1.1574074074074073E-5</v>
      </c>
      <c r="F72" s="117" t="e">
        <f t="shared" si="5"/>
        <v>#N/A</v>
      </c>
      <c r="G72" t="str">
        <f>IF((ISERROR((VLOOKUP(B72,Calculation!C$2:C$533,1,FALSE)))),"not entered","")</f>
        <v/>
      </c>
    </row>
    <row r="73" spans="2:7" x14ac:dyDescent="0.2">
      <c r="B73" s="114" t="s">
        <v>8</v>
      </c>
      <c r="C73" s="118" t="str">
        <f t="shared" si="3"/>
        <v xml:space="preserve"> </v>
      </c>
      <c r="D73" s="118" t="str">
        <f t="shared" si="4"/>
        <v xml:space="preserve"> </v>
      </c>
      <c r="E73" s="116">
        <v>1.1574074074074073E-5</v>
      </c>
      <c r="F73" s="117" t="e">
        <f t="shared" si="5"/>
        <v>#N/A</v>
      </c>
      <c r="G73" t="str">
        <f>IF((ISERROR((VLOOKUP(B73,Calculation!C$2:C$533,1,FALSE)))),"not entered","")</f>
        <v/>
      </c>
    </row>
    <row r="74" spans="2:7" x14ac:dyDescent="0.2">
      <c r="B74" s="114" t="s">
        <v>8</v>
      </c>
      <c r="C74" s="118" t="str">
        <f t="shared" si="3"/>
        <v xml:space="preserve"> </v>
      </c>
      <c r="D74" s="118" t="str">
        <f t="shared" si="4"/>
        <v xml:space="preserve"> </v>
      </c>
      <c r="E74" s="116">
        <v>1.1574074074074073E-5</v>
      </c>
      <c r="F74" s="117" t="e">
        <f t="shared" si="5"/>
        <v>#N/A</v>
      </c>
      <c r="G74" t="str">
        <f>IF((ISERROR((VLOOKUP(B74,Calculation!C$2:C$533,1,FALSE)))),"not entered","")</f>
        <v/>
      </c>
    </row>
    <row r="75" spans="2:7" x14ac:dyDescent="0.2">
      <c r="B75" s="114" t="s">
        <v>8</v>
      </c>
      <c r="C75" s="118" t="str">
        <f t="shared" si="3"/>
        <v xml:space="preserve"> </v>
      </c>
      <c r="D75" s="118" t="str">
        <f t="shared" si="4"/>
        <v xml:space="preserve"> </v>
      </c>
      <c r="E75" s="116">
        <v>1.1574074074074073E-5</v>
      </c>
      <c r="F75" s="117" t="e">
        <f t="shared" si="5"/>
        <v>#N/A</v>
      </c>
      <c r="G75" t="str">
        <f>IF((ISERROR((VLOOKUP(B75,Calculation!C$2:C$533,1,FALSE)))),"not entered","")</f>
        <v/>
      </c>
    </row>
    <row r="76" spans="2:7" x14ac:dyDescent="0.2">
      <c r="B76" s="114" t="s">
        <v>8</v>
      </c>
      <c r="C76" s="118" t="str">
        <f t="shared" si="3"/>
        <v xml:space="preserve"> </v>
      </c>
      <c r="D76" s="118" t="str">
        <f t="shared" si="4"/>
        <v xml:space="preserve"> </v>
      </c>
      <c r="E76" s="116">
        <v>1.1574074074074073E-5</v>
      </c>
      <c r="F76" s="117" t="e">
        <f t="shared" si="5"/>
        <v>#N/A</v>
      </c>
      <c r="G76" t="str">
        <f>IF((ISERROR((VLOOKUP(B76,Calculation!C$2:C$533,1,FALSE)))),"not entered","")</f>
        <v/>
      </c>
    </row>
    <row r="77" spans="2:7" x14ac:dyDescent="0.2">
      <c r="B77" s="114" t="s">
        <v>8</v>
      </c>
      <c r="C77" s="118" t="str">
        <f t="shared" si="3"/>
        <v xml:space="preserve"> </v>
      </c>
      <c r="D77" s="118" t="str">
        <f t="shared" si="4"/>
        <v xml:space="preserve"> </v>
      </c>
      <c r="E77" s="116">
        <v>1.1574074074074073E-5</v>
      </c>
      <c r="F77" s="117" t="e">
        <f t="shared" si="5"/>
        <v>#N/A</v>
      </c>
      <c r="G77" t="str">
        <f>IF((ISERROR((VLOOKUP(B77,Calculation!C$2:C$533,1,FALSE)))),"not entered","")</f>
        <v/>
      </c>
    </row>
    <row r="78" spans="2:7" x14ac:dyDescent="0.2">
      <c r="B78" s="114" t="s">
        <v>8</v>
      </c>
      <c r="C78" s="118" t="str">
        <f t="shared" si="3"/>
        <v xml:space="preserve"> </v>
      </c>
      <c r="D78" s="118" t="str">
        <f t="shared" si="4"/>
        <v xml:space="preserve"> </v>
      </c>
      <c r="E78" s="116">
        <v>1.1574074074074073E-5</v>
      </c>
      <c r="F78" s="117" t="e">
        <f t="shared" si="5"/>
        <v>#N/A</v>
      </c>
      <c r="G78" t="str">
        <f>IF((ISERROR((VLOOKUP(B78,Calculation!C$2:C$533,1,FALSE)))),"not entered","")</f>
        <v/>
      </c>
    </row>
    <row r="79" spans="2:7" x14ac:dyDescent="0.2">
      <c r="B79" s="114" t="s">
        <v>8</v>
      </c>
      <c r="C79" s="118" t="str">
        <f t="shared" si="3"/>
        <v xml:space="preserve"> </v>
      </c>
      <c r="D79" s="118" t="str">
        <f t="shared" si="4"/>
        <v xml:space="preserve"> </v>
      </c>
      <c r="E79" s="116">
        <v>1.1574074074074073E-5</v>
      </c>
      <c r="F79" s="117" t="e">
        <f t="shared" si="5"/>
        <v>#N/A</v>
      </c>
      <c r="G79" t="str">
        <f>IF((ISERROR((VLOOKUP(B79,Calculation!C$2:C$533,1,FALSE)))),"not entered","")</f>
        <v/>
      </c>
    </row>
    <row r="80" spans="2:7" x14ac:dyDescent="0.2">
      <c r="B80" s="114" t="s">
        <v>8</v>
      </c>
      <c r="C80" s="118" t="str">
        <f t="shared" si="3"/>
        <v xml:space="preserve"> </v>
      </c>
      <c r="D80" s="118" t="str">
        <f t="shared" si="4"/>
        <v xml:space="preserve"> </v>
      </c>
      <c r="E80" s="116">
        <v>1.1574074074074073E-5</v>
      </c>
      <c r="F80" s="117" t="e">
        <f t="shared" si="5"/>
        <v>#N/A</v>
      </c>
      <c r="G80" t="str">
        <f>IF((ISERROR((VLOOKUP(B80,Calculation!C$2:C$533,1,FALSE)))),"not entered","")</f>
        <v/>
      </c>
    </row>
    <row r="81" spans="2:7" x14ac:dyDescent="0.2">
      <c r="B81" s="114" t="s">
        <v>8</v>
      </c>
      <c r="C81" s="118" t="str">
        <f t="shared" si="3"/>
        <v xml:space="preserve"> </v>
      </c>
      <c r="D81" s="118" t="str">
        <f t="shared" si="4"/>
        <v xml:space="preserve"> </v>
      </c>
      <c r="E81" s="116">
        <v>1.1574074074074073E-5</v>
      </c>
      <c r="F81" s="117" t="e">
        <f t="shared" si="5"/>
        <v>#N/A</v>
      </c>
      <c r="G81" t="str">
        <f>IF((ISERROR((VLOOKUP(B81,Calculation!C$2:C$533,1,FALSE)))),"not entered","")</f>
        <v/>
      </c>
    </row>
    <row r="82" spans="2:7" x14ac:dyDescent="0.2">
      <c r="B82" s="114" t="s">
        <v>8</v>
      </c>
      <c r="C82" s="118" t="str">
        <f t="shared" si="3"/>
        <v xml:space="preserve"> </v>
      </c>
      <c r="D82" s="118" t="str">
        <f t="shared" si="4"/>
        <v xml:space="preserve"> </v>
      </c>
      <c r="E82" s="116">
        <v>1.1574074074074073E-5</v>
      </c>
      <c r="F82" s="117" t="e">
        <f t="shared" si="5"/>
        <v>#N/A</v>
      </c>
      <c r="G82" t="str">
        <f>IF((ISERROR((VLOOKUP(B82,Calculation!C$2:C$533,1,FALSE)))),"not entered","")</f>
        <v/>
      </c>
    </row>
    <row r="83" spans="2:7" x14ac:dyDescent="0.2">
      <c r="B83" s="114" t="s">
        <v>8</v>
      </c>
      <c r="C83" s="118" t="str">
        <f t="shared" si="3"/>
        <v xml:space="preserve"> </v>
      </c>
      <c r="D83" s="118" t="str">
        <f t="shared" si="4"/>
        <v xml:space="preserve"> </v>
      </c>
      <c r="E83" s="116">
        <v>1.1574074074074073E-5</v>
      </c>
      <c r="F83" s="117" t="e">
        <f t="shared" si="5"/>
        <v>#N/A</v>
      </c>
      <c r="G83" t="str">
        <f>IF((ISERROR((VLOOKUP(B83,Calculation!C$2:C$533,1,FALSE)))),"not entered","")</f>
        <v/>
      </c>
    </row>
    <row r="84" spans="2:7" x14ac:dyDescent="0.2">
      <c r="B84" s="114" t="s">
        <v>8</v>
      </c>
      <c r="C84" s="118" t="str">
        <f t="shared" si="3"/>
        <v xml:space="preserve"> </v>
      </c>
      <c r="D84" s="118" t="str">
        <f t="shared" si="4"/>
        <v xml:space="preserve"> </v>
      </c>
      <c r="E84" s="116">
        <v>1.1574074074074073E-5</v>
      </c>
      <c r="F84" s="117" t="e">
        <f t="shared" si="5"/>
        <v>#N/A</v>
      </c>
      <c r="G84" t="str">
        <f>IF((ISERROR((VLOOKUP(B84,Calculation!C$2:C$533,1,FALSE)))),"not entered","")</f>
        <v/>
      </c>
    </row>
    <row r="85" spans="2:7" x14ac:dyDescent="0.2">
      <c r="B85" s="114" t="s">
        <v>8</v>
      </c>
      <c r="C85" s="118" t="str">
        <f t="shared" si="3"/>
        <v xml:space="preserve"> </v>
      </c>
      <c r="D85" s="118" t="str">
        <f t="shared" si="4"/>
        <v xml:space="preserve"> </v>
      </c>
      <c r="E85" s="116">
        <v>1.1574074074074073E-5</v>
      </c>
      <c r="F85" s="117" t="e">
        <f t="shared" si="5"/>
        <v>#N/A</v>
      </c>
      <c r="G85" t="str">
        <f>IF((ISERROR((VLOOKUP(B85,Calculation!C$2:C$533,1,FALSE)))),"not entered","")</f>
        <v/>
      </c>
    </row>
    <row r="86" spans="2:7" x14ac:dyDescent="0.2">
      <c r="B86" s="114" t="s">
        <v>8</v>
      </c>
      <c r="C86" s="118" t="str">
        <f t="shared" si="3"/>
        <v xml:space="preserve"> </v>
      </c>
      <c r="D86" s="118" t="str">
        <f t="shared" si="4"/>
        <v xml:space="preserve"> </v>
      </c>
      <c r="E86" s="116">
        <v>1.1574074074074073E-5</v>
      </c>
      <c r="F86" s="117" t="e">
        <f t="shared" si="5"/>
        <v>#N/A</v>
      </c>
      <c r="G86" t="str">
        <f>IF((ISERROR((VLOOKUP(B86,Calculation!C$2:C$533,1,FALSE)))),"not entered","")</f>
        <v/>
      </c>
    </row>
    <row r="87" spans="2:7" x14ac:dyDescent="0.2">
      <c r="B87" s="114" t="s">
        <v>8</v>
      </c>
      <c r="C87" s="118" t="str">
        <f t="shared" si="3"/>
        <v xml:space="preserve"> </v>
      </c>
      <c r="D87" s="118" t="str">
        <f t="shared" si="4"/>
        <v xml:space="preserve"> </v>
      </c>
      <c r="E87" s="116">
        <v>1.1574074074074073E-5</v>
      </c>
      <c r="F87" s="117" t="e">
        <f t="shared" si="5"/>
        <v>#N/A</v>
      </c>
      <c r="G87" t="str">
        <f>IF((ISERROR((VLOOKUP(B87,Calculation!C$2:C$533,1,FALSE)))),"not entered","")</f>
        <v/>
      </c>
    </row>
    <row r="88" spans="2:7" x14ac:dyDescent="0.2">
      <c r="B88" s="114" t="s">
        <v>8</v>
      </c>
      <c r="C88" s="118" t="str">
        <f t="shared" si="3"/>
        <v xml:space="preserve"> </v>
      </c>
      <c r="D88" s="118" t="str">
        <f t="shared" si="4"/>
        <v xml:space="preserve"> </v>
      </c>
      <c r="E88" s="116">
        <v>1.1574074074074073E-5</v>
      </c>
      <c r="F88" s="117" t="e">
        <f t="shared" si="5"/>
        <v>#N/A</v>
      </c>
      <c r="G88" t="str">
        <f>IF((ISERROR((VLOOKUP(B88,Calculation!C$2:C$533,1,FALSE)))),"not entered","")</f>
        <v/>
      </c>
    </row>
    <row r="89" spans="2:7" x14ac:dyDescent="0.2">
      <c r="B89" s="114" t="s">
        <v>8</v>
      </c>
      <c r="C89" s="118" t="str">
        <f t="shared" si="3"/>
        <v xml:space="preserve"> </v>
      </c>
      <c r="D89" s="118" t="str">
        <f t="shared" si="4"/>
        <v xml:space="preserve"> </v>
      </c>
      <c r="E89" s="116">
        <v>1.1574074074074073E-5</v>
      </c>
      <c r="F89" s="117" t="e">
        <f t="shared" si="5"/>
        <v>#N/A</v>
      </c>
      <c r="G89" t="str">
        <f>IF((ISERROR((VLOOKUP(B89,Calculation!C$2:C$533,1,FALSE)))),"not entered","")</f>
        <v/>
      </c>
    </row>
    <row r="90" spans="2:7" x14ac:dyDescent="0.2">
      <c r="B90" s="114" t="s">
        <v>8</v>
      </c>
      <c r="C90" s="118" t="str">
        <f t="shared" si="3"/>
        <v xml:space="preserve"> </v>
      </c>
      <c r="D90" s="118" t="str">
        <f t="shared" si="4"/>
        <v xml:space="preserve"> </v>
      </c>
      <c r="E90" s="116">
        <v>1.1574074074074073E-5</v>
      </c>
      <c r="F90" s="117" t="e">
        <f t="shared" si="5"/>
        <v>#N/A</v>
      </c>
      <c r="G90" t="str">
        <f>IF((ISERROR((VLOOKUP(B90,Calculation!C$2:C$533,1,FALSE)))),"not entered","")</f>
        <v/>
      </c>
    </row>
    <row r="91" spans="2:7" x14ac:dyDescent="0.2">
      <c r="B91" s="114" t="s">
        <v>8</v>
      </c>
      <c r="C91" s="118" t="str">
        <f t="shared" si="3"/>
        <v xml:space="preserve"> </v>
      </c>
      <c r="D91" s="118" t="str">
        <f t="shared" si="4"/>
        <v xml:space="preserve"> </v>
      </c>
      <c r="E91" s="116">
        <v>1.1574074074074073E-5</v>
      </c>
      <c r="F91" s="117" t="e">
        <f t="shared" si="5"/>
        <v>#N/A</v>
      </c>
      <c r="G91" t="str">
        <f>IF((ISERROR((VLOOKUP(B91,Calculation!C$2:C$533,1,FALSE)))),"not entered","")</f>
        <v/>
      </c>
    </row>
    <row r="92" spans="2:7" x14ac:dyDescent="0.2">
      <c r="B92" s="114" t="s">
        <v>8</v>
      </c>
      <c r="C92" s="118" t="str">
        <f t="shared" si="3"/>
        <v xml:space="preserve"> </v>
      </c>
      <c r="D92" s="118" t="str">
        <f t="shared" si="4"/>
        <v xml:space="preserve"> </v>
      </c>
      <c r="E92" s="116">
        <v>1.1574074074074073E-5</v>
      </c>
      <c r="F92" s="117" t="e">
        <f t="shared" si="5"/>
        <v>#N/A</v>
      </c>
      <c r="G92" t="str">
        <f>IF((ISERROR((VLOOKUP(B92,Calculation!C$2:C$533,1,FALSE)))),"not entered","")</f>
        <v/>
      </c>
    </row>
    <row r="93" spans="2:7" x14ac:dyDescent="0.2">
      <c r="B93" s="114" t="s">
        <v>8</v>
      </c>
      <c r="C93" s="118" t="str">
        <f t="shared" si="3"/>
        <v xml:space="preserve"> </v>
      </c>
      <c r="D93" s="118" t="str">
        <f t="shared" si="4"/>
        <v xml:space="preserve"> </v>
      </c>
      <c r="E93" s="116">
        <v>1.1574074074074073E-5</v>
      </c>
      <c r="F93" s="117" t="e">
        <f t="shared" si="5"/>
        <v>#N/A</v>
      </c>
      <c r="G93" t="str">
        <f>IF((ISERROR((VLOOKUP(B93,Calculation!C$2:C$533,1,FALSE)))),"not entered","")</f>
        <v/>
      </c>
    </row>
    <row r="94" spans="2:7" x14ac:dyDescent="0.2">
      <c r="B94" s="114" t="s">
        <v>8</v>
      </c>
      <c r="C94" s="118" t="str">
        <f t="shared" si="3"/>
        <v xml:space="preserve"> </v>
      </c>
      <c r="D94" s="118" t="str">
        <f t="shared" si="4"/>
        <v xml:space="preserve"> </v>
      </c>
      <c r="E94" s="116">
        <v>1.1574074074074073E-5</v>
      </c>
      <c r="F94" s="117" t="e">
        <f t="shared" si="5"/>
        <v>#N/A</v>
      </c>
      <c r="G94" t="str">
        <f>IF((ISERROR((VLOOKUP(B94,Calculation!C$2:C$533,1,FALSE)))),"not entered","")</f>
        <v/>
      </c>
    </row>
    <row r="95" spans="2:7" x14ac:dyDescent="0.2">
      <c r="B95" s="114" t="s">
        <v>8</v>
      </c>
      <c r="C95" s="118" t="str">
        <f t="shared" si="3"/>
        <v xml:space="preserve"> </v>
      </c>
      <c r="D95" s="118" t="str">
        <f t="shared" si="4"/>
        <v xml:space="preserve"> </v>
      </c>
      <c r="E95" s="116">
        <v>1.1574074074074073E-5</v>
      </c>
      <c r="F95" s="117" t="e">
        <f t="shared" si="5"/>
        <v>#N/A</v>
      </c>
      <c r="G95" t="str">
        <f>IF((ISERROR((VLOOKUP(B95,Calculation!C$2:C$533,1,FALSE)))),"not entered","")</f>
        <v/>
      </c>
    </row>
    <row r="96" spans="2:7" x14ac:dyDescent="0.2">
      <c r="B96" s="114" t="s">
        <v>8</v>
      </c>
      <c r="C96" s="118" t="str">
        <f t="shared" si="3"/>
        <v xml:space="preserve"> </v>
      </c>
      <c r="D96" s="118" t="str">
        <f t="shared" si="4"/>
        <v xml:space="preserve"> </v>
      </c>
      <c r="E96" s="116">
        <v>1.1574074074074073E-5</v>
      </c>
      <c r="F96" s="117" t="e">
        <f t="shared" si="5"/>
        <v>#N/A</v>
      </c>
      <c r="G96" t="str">
        <f>IF((ISERROR((VLOOKUP(B96,Calculation!C$2:C$533,1,FALSE)))),"not entered","")</f>
        <v/>
      </c>
    </row>
    <row r="97" spans="2:7" x14ac:dyDescent="0.2">
      <c r="B97" s="114" t="s">
        <v>8</v>
      </c>
      <c r="C97" s="118" t="str">
        <f t="shared" si="3"/>
        <v xml:space="preserve"> </v>
      </c>
      <c r="D97" s="118" t="str">
        <f t="shared" si="4"/>
        <v xml:space="preserve"> </v>
      </c>
      <c r="E97" s="116">
        <v>1.1574074074074073E-5</v>
      </c>
      <c r="F97" s="117" t="e">
        <f t="shared" si="5"/>
        <v>#N/A</v>
      </c>
      <c r="G97" t="str">
        <f>IF((ISERROR((VLOOKUP(B97,Calculation!C$2:C$533,1,FALSE)))),"not entered","")</f>
        <v/>
      </c>
    </row>
    <row r="98" spans="2:7" x14ac:dyDescent="0.2">
      <c r="B98" s="114" t="s">
        <v>8</v>
      </c>
      <c r="C98" s="118" t="str">
        <f t="shared" si="3"/>
        <v xml:space="preserve"> </v>
      </c>
      <c r="D98" s="118" t="str">
        <f t="shared" si="4"/>
        <v xml:space="preserve"> </v>
      </c>
      <c r="E98" s="116">
        <v>1.1574074074074073E-5</v>
      </c>
      <c r="F98" s="117" t="e">
        <f t="shared" si="5"/>
        <v>#N/A</v>
      </c>
      <c r="G98" t="str">
        <f>IF((ISERROR((VLOOKUP(B98,Calculation!C$2:C$533,1,FALSE)))),"not entered","")</f>
        <v/>
      </c>
    </row>
    <row r="99" spans="2:7" x14ac:dyDescent="0.2">
      <c r="B99" s="114" t="s">
        <v>8</v>
      </c>
      <c r="C99" s="118" t="str">
        <f t="shared" si="3"/>
        <v xml:space="preserve"> </v>
      </c>
      <c r="D99" s="118" t="str">
        <f t="shared" si="4"/>
        <v xml:space="preserve"> </v>
      </c>
      <c r="E99" s="116">
        <v>1.1574074074074073E-5</v>
      </c>
      <c r="F99" s="117" t="e">
        <f t="shared" si="5"/>
        <v>#N/A</v>
      </c>
      <c r="G99" t="str">
        <f>IF((ISERROR((VLOOKUP(B99,Calculation!C$2:C$533,1,FALSE)))),"not entered","")</f>
        <v/>
      </c>
    </row>
    <row r="100" spans="2:7" x14ac:dyDescent="0.2">
      <c r="B100" s="114" t="s">
        <v>8</v>
      </c>
      <c r="C100" s="118" t="str">
        <f t="shared" si="3"/>
        <v xml:space="preserve"> </v>
      </c>
      <c r="D100" s="118" t="str">
        <f t="shared" si="4"/>
        <v xml:space="preserve"> </v>
      </c>
      <c r="E100" s="116">
        <v>1.1574074074074073E-5</v>
      </c>
      <c r="F100" s="117" t="e">
        <f t="shared" si="5"/>
        <v>#N/A</v>
      </c>
      <c r="G100" t="str">
        <f>IF((ISERROR((VLOOKUP(B100,Calculation!C$2:C$533,1,FALSE)))),"not entered","")</f>
        <v/>
      </c>
    </row>
    <row r="101" spans="2:7" x14ac:dyDescent="0.2">
      <c r="B101" s="114" t="s">
        <v>8</v>
      </c>
      <c r="C101" s="118" t="str">
        <f t="shared" si="3"/>
        <v xml:space="preserve"> </v>
      </c>
      <c r="D101" s="118" t="str">
        <f t="shared" si="4"/>
        <v xml:space="preserve"> </v>
      </c>
      <c r="E101" s="116">
        <v>1.1574074074074073E-5</v>
      </c>
      <c r="F101" s="117" t="e">
        <f t="shared" si="5"/>
        <v>#N/A</v>
      </c>
      <c r="G101" t="str">
        <f>IF((ISERROR((VLOOKUP(B101,Calculation!C$2:C$533,1,FALSE)))),"not entered","")</f>
        <v/>
      </c>
    </row>
    <row r="102" spans="2:7" x14ac:dyDescent="0.2">
      <c r="B102" s="114" t="s">
        <v>8</v>
      </c>
      <c r="C102" s="118" t="str">
        <f t="shared" si="3"/>
        <v xml:space="preserve"> </v>
      </c>
      <c r="D102" s="118" t="str">
        <f t="shared" si="4"/>
        <v xml:space="preserve"> </v>
      </c>
      <c r="E102" s="116">
        <v>1.1574074074074073E-5</v>
      </c>
      <c r="F102" s="117" t="e">
        <f t="shared" si="5"/>
        <v>#N/A</v>
      </c>
      <c r="G102" t="str">
        <f>IF((ISERROR((VLOOKUP(B102,Calculation!C$2:C$533,1,FALSE)))),"not entered","")</f>
        <v/>
      </c>
    </row>
    <row r="103" spans="2:7" x14ac:dyDescent="0.2">
      <c r="B103" s="114" t="s">
        <v>8</v>
      </c>
      <c r="C103" s="118" t="str">
        <f t="shared" si="3"/>
        <v xml:space="preserve"> </v>
      </c>
      <c r="D103" s="118" t="str">
        <f t="shared" si="4"/>
        <v xml:space="preserve"> </v>
      </c>
      <c r="E103" s="116">
        <v>1.1574074074074073E-5</v>
      </c>
      <c r="F103" s="117" t="e">
        <f t="shared" si="5"/>
        <v>#N/A</v>
      </c>
      <c r="G103" t="str">
        <f>IF((ISERROR((VLOOKUP(B103,Calculation!C$2:C$533,1,FALSE)))),"not entered","")</f>
        <v/>
      </c>
    </row>
    <row r="104" spans="2:7" x14ac:dyDescent="0.2">
      <c r="B104" s="114" t="s">
        <v>8</v>
      </c>
      <c r="C104" s="118" t="str">
        <f t="shared" si="3"/>
        <v xml:space="preserve"> </v>
      </c>
      <c r="D104" s="118" t="str">
        <f t="shared" si="4"/>
        <v xml:space="preserve"> </v>
      </c>
      <c r="E104" s="116">
        <v>1.1574074074074073E-5</v>
      </c>
      <c r="F104" s="117" t="e">
        <f t="shared" si="5"/>
        <v>#N/A</v>
      </c>
      <c r="G104" t="str">
        <f>IF((ISERROR((VLOOKUP(B104,Calculation!C$2:C$533,1,FALSE)))),"not entered","")</f>
        <v/>
      </c>
    </row>
    <row r="105" spans="2:7" x14ac:dyDescent="0.2">
      <c r="B105" s="114" t="s">
        <v>8</v>
      </c>
      <c r="C105" s="118" t="str">
        <f t="shared" si="3"/>
        <v xml:space="preserve"> </v>
      </c>
      <c r="D105" s="118" t="str">
        <f t="shared" si="4"/>
        <v xml:space="preserve"> </v>
      </c>
      <c r="E105" s="116">
        <v>1.1574074074074073E-5</v>
      </c>
      <c r="F105" s="117" t="e">
        <f t="shared" si="5"/>
        <v>#N/A</v>
      </c>
      <c r="G105" t="str">
        <f>IF((ISERROR((VLOOKUP(B105,Calculation!C$2:C$533,1,FALSE)))),"not entered","")</f>
        <v/>
      </c>
    </row>
    <row r="106" spans="2:7" x14ac:dyDescent="0.2">
      <c r="B106" s="114" t="s">
        <v>8</v>
      </c>
      <c r="C106" s="118" t="str">
        <f t="shared" si="3"/>
        <v xml:space="preserve"> </v>
      </c>
      <c r="D106" s="118" t="str">
        <f t="shared" si="4"/>
        <v xml:space="preserve"> </v>
      </c>
      <c r="E106" s="116">
        <v>1.1574074074074073E-5</v>
      </c>
      <c r="F106" s="117" t="e">
        <f t="shared" si="5"/>
        <v>#N/A</v>
      </c>
      <c r="G106" t="str">
        <f>IF((ISERROR((VLOOKUP(B106,Calculation!C$2:C$533,1,FALSE)))),"not entered","")</f>
        <v/>
      </c>
    </row>
    <row r="107" spans="2:7" x14ac:dyDescent="0.2">
      <c r="B107" s="114" t="s">
        <v>8</v>
      </c>
      <c r="C107" s="118" t="str">
        <f t="shared" si="3"/>
        <v xml:space="preserve"> </v>
      </c>
      <c r="D107" s="118" t="str">
        <f t="shared" si="4"/>
        <v xml:space="preserve"> </v>
      </c>
      <c r="E107" s="116">
        <v>1.1574074074074073E-5</v>
      </c>
      <c r="F107" s="117" t="e">
        <f t="shared" si="5"/>
        <v>#N/A</v>
      </c>
      <c r="G107" t="str">
        <f>IF((ISERROR((VLOOKUP(B107,Calculation!C$2:C$533,1,FALSE)))),"not entered","")</f>
        <v/>
      </c>
    </row>
    <row r="108" spans="2:7" x14ac:dyDescent="0.2">
      <c r="B108" s="114" t="s">
        <v>8</v>
      </c>
      <c r="C108" s="118" t="str">
        <f t="shared" si="3"/>
        <v xml:space="preserve"> </v>
      </c>
      <c r="D108" s="118" t="str">
        <f t="shared" si="4"/>
        <v xml:space="preserve"> </v>
      </c>
      <c r="E108" s="116">
        <v>1.1574074074074073E-5</v>
      </c>
      <c r="F108" s="117" t="e">
        <f t="shared" si="5"/>
        <v>#N/A</v>
      </c>
      <c r="G108" t="str">
        <f>IF((ISERROR((VLOOKUP(B108,Calculation!C$2:C$533,1,FALSE)))),"not entered","")</f>
        <v/>
      </c>
    </row>
    <row r="109" spans="2:7" x14ac:dyDescent="0.2">
      <c r="B109" s="114" t="s">
        <v>8</v>
      </c>
      <c r="C109" s="118" t="str">
        <f t="shared" si="3"/>
        <v xml:space="preserve"> </v>
      </c>
      <c r="D109" s="118" t="str">
        <f t="shared" si="4"/>
        <v xml:space="preserve"> </v>
      </c>
      <c r="E109" s="116">
        <v>1.1574074074074073E-5</v>
      </c>
      <c r="F109" s="117" t="e">
        <f t="shared" si="5"/>
        <v>#N/A</v>
      </c>
      <c r="G109" t="str">
        <f>IF((ISERROR((VLOOKUP(B109,Calculation!C$2:C$533,1,FALSE)))),"not entered","")</f>
        <v/>
      </c>
    </row>
    <row r="110" spans="2:7" x14ac:dyDescent="0.2">
      <c r="B110" s="114" t="s">
        <v>8</v>
      </c>
      <c r="C110" s="118" t="str">
        <f t="shared" si="3"/>
        <v xml:space="preserve"> </v>
      </c>
      <c r="D110" s="118" t="str">
        <f t="shared" si="4"/>
        <v xml:space="preserve"> </v>
      </c>
      <c r="E110" s="116">
        <v>1.1574074074074073E-5</v>
      </c>
      <c r="F110" s="117" t="e">
        <f t="shared" si="5"/>
        <v>#N/A</v>
      </c>
      <c r="G110" t="str">
        <f>IF((ISERROR((VLOOKUP(B110,Calculation!C$2:C$533,1,FALSE)))),"not entered","")</f>
        <v/>
      </c>
    </row>
    <row r="111" spans="2:7" x14ac:dyDescent="0.2">
      <c r="B111" s="114" t="s">
        <v>8</v>
      </c>
      <c r="C111" s="118" t="str">
        <f t="shared" si="3"/>
        <v xml:space="preserve"> </v>
      </c>
      <c r="D111" s="118" t="str">
        <f t="shared" si="4"/>
        <v xml:space="preserve"> </v>
      </c>
      <c r="E111" s="116">
        <v>1.1574074074074073E-5</v>
      </c>
      <c r="F111" s="117" t="e">
        <f t="shared" si="5"/>
        <v>#N/A</v>
      </c>
      <c r="G111" t="str">
        <f>IF((ISERROR((VLOOKUP(B111,Calculation!C$2:C$533,1,FALSE)))),"not entered","")</f>
        <v/>
      </c>
    </row>
    <row r="112" spans="2:7" x14ac:dyDescent="0.2">
      <c r="B112" s="114" t="s">
        <v>8</v>
      </c>
      <c r="C112" s="118" t="str">
        <f t="shared" si="3"/>
        <v xml:space="preserve"> </v>
      </c>
      <c r="D112" s="118" t="str">
        <f t="shared" si="4"/>
        <v xml:space="preserve"> </v>
      </c>
      <c r="E112" s="116">
        <v>1.1574074074074073E-5</v>
      </c>
      <c r="F112" s="117" t="e">
        <f t="shared" si="5"/>
        <v>#N/A</v>
      </c>
      <c r="G112" t="str">
        <f>IF((ISERROR((VLOOKUP(B112,Calculation!C$2:C$533,1,FALSE)))),"not entered","")</f>
        <v/>
      </c>
    </row>
    <row r="113" spans="2:7" x14ac:dyDescent="0.2">
      <c r="B113" s="114" t="s">
        <v>8</v>
      </c>
      <c r="C113" s="118" t="str">
        <f t="shared" si="3"/>
        <v xml:space="preserve"> </v>
      </c>
      <c r="D113" s="118" t="str">
        <f t="shared" si="4"/>
        <v xml:space="preserve"> </v>
      </c>
      <c r="E113" s="116">
        <v>1.1574074074074073E-5</v>
      </c>
      <c r="F113" s="117" t="e">
        <f t="shared" si="5"/>
        <v>#N/A</v>
      </c>
      <c r="G113" t="str">
        <f>IF((ISERROR((VLOOKUP(B113,Calculation!C$2:C$533,1,FALSE)))),"not entered","")</f>
        <v/>
      </c>
    </row>
    <row r="114" spans="2:7" x14ac:dyDescent="0.2">
      <c r="B114" s="114" t="s">
        <v>8</v>
      </c>
      <c r="C114" s="118" t="str">
        <f t="shared" si="3"/>
        <v xml:space="preserve"> </v>
      </c>
      <c r="D114" s="118" t="str">
        <f t="shared" si="4"/>
        <v xml:space="preserve"> </v>
      </c>
      <c r="E114" s="116">
        <v>1.1574074074074073E-5</v>
      </c>
      <c r="F114" s="117" t="e">
        <f t="shared" si="5"/>
        <v>#N/A</v>
      </c>
      <c r="G114" t="str">
        <f>IF((ISERROR((VLOOKUP(B114,Calculation!C$2:C$533,1,FALSE)))),"not entered","")</f>
        <v/>
      </c>
    </row>
    <row r="115" spans="2:7" x14ac:dyDescent="0.2">
      <c r="B115" s="114" t="s">
        <v>8</v>
      </c>
      <c r="C115" s="118" t="str">
        <f t="shared" si="3"/>
        <v xml:space="preserve"> </v>
      </c>
      <c r="D115" s="118" t="str">
        <f t="shared" si="4"/>
        <v xml:space="preserve"> </v>
      </c>
      <c r="E115" s="116">
        <v>1.1574074074074073E-5</v>
      </c>
      <c r="F115" s="117" t="e">
        <f t="shared" si="5"/>
        <v>#N/A</v>
      </c>
      <c r="G115" t="str">
        <f>IF((ISERROR((VLOOKUP(B115,Calculation!C$2:C$533,1,FALSE)))),"not entered","")</f>
        <v/>
      </c>
    </row>
    <row r="116" spans="2:7" x14ac:dyDescent="0.2">
      <c r="B116" s="114" t="s">
        <v>8</v>
      </c>
      <c r="C116" s="118" t="str">
        <f t="shared" si="3"/>
        <v xml:space="preserve"> </v>
      </c>
      <c r="D116" s="118" t="str">
        <f t="shared" si="4"/>
        <v xml:space="preserve"> </v>
      </c>
      <c r="E116" s="116">
        <v>1.1574074074074073E-5</v>
      </c>
      <c r="F116" s="117" t="e">
        <f t="shared" si="5"/>
        <v>#N/A</v>
      </c>
      <c r="G116" t="str">
        <f>IF((ISERROR((VLOOKUP(B116,Calculation!C$2:C$533,1,FALSE)))),"not entered","")</f>
        <v/>
      </c>
    </row>
    <row r="117" spans="2:7" x14ac:dyDescent="0.2">
      <c r="B117" s="114" t="s">
        <v>8</v>
      </c>
      <c r="C117" s="118" t="str">
        <f t="shared" si="3"/>
        <v xml:space="preserve"> </v>
      </c>
      <c r="D117" s="118" t="str">
        <f t="shared" si="4"/>
        <v xml:space="preserve"> </v>
      </c>
      <c r="E117" s="116">
        <v>1.1574074074074073E-5</v>
      </c>
      <c r="F117" s="117" t="e">
        <f t="shared" si="5"/>
        <v>#N/A</v>
      </c>
      <c r="G117" t="str">
        <f>IF((ISERROR((VLOOKUP(B117,Calculation!C$2:C$533,1,FALSE)))),"not entered","")</f>
        <v/>
      </c>
    </row>
    <row r="118" spans="2:7" x14ac:dyDescent="0.2">
      <c r="B118" s="114" t="s">
        <v>8</v>
      </c>
      <c r="C118" s="118" t="str">
        <f t="shared" si="3"/>
        <v xml:space="preserve"> </v>
      </c>
      <c r="D118" s="118" t="str">
        <f t="shared" si="4"/>
        <v xml:space="preserve"> </v>
      </c>
      <c r="E118" s="116">
        <v>1.1574074074074073E-5</v>
      </c>
      <c r="F118" s="117" t="e">
        <f t="shared" si="5"/>
        <v>#N/A</v>
      </c>
      <c r="G118" t="str">
        <f>IF((ISERROR((VLOOKUP(B118,Calculation!C$2:C$533,1,FALSE)))),"not entered","")</f>
        <v/>
      </c>
    </row>
    <row r="119" spans="2:7" x14ac:dyDescent="0.2">
      <c r="B119" s="114" t="s">
        <v>8</v>
      </c>
      <c r="C119" s="118" t="str">
        <f t="shared" si="3"/>
        <v xml:space="preserve"> </v>
      </c>
      <c r="D119" s="118" t="str">
        <f t="shared" si="4"/>
        <v xml:space="preserve"> </v>
      </c>
      <c r="E119" s="116">
        <v>1.1574074074074073E-5</v>
      </c>
      <c r="F119" s="117" t="e">
        <f t="shared" si="5"/>
        <v>#N/A</v>
      </c>
      <c r="G119" t="str">
        <f>IF((ISERROR((VLOOKUP(B119,Calculation!C$2:C$533,1,FALSE)))),"not entered","")</f>
        <v/>
      </c>
    </row>
    <row r="120" spans="2:7" x14ac:dyDescent="0.2">
      <c r="B120" s="114" t="s">
        <v>8</v>
      </c>
      <c r="C120" s="118" t="str">
        <f t="shared" si="3"/>
        <v xml:space="preserve"> </v>
      </c>
      <c r="D120" s="118" t="str">
        <f t="shared" si="4"/>
        <v xml:space="preserve"> </v>
      </c>
      <c r="E120" s="116">
        <v>1.1574074074074073E-5</v>
      </c>
      <c r="F120" s="117" t="e">
        <f t="shared" si="5"/>
        <v>#N/A</v>
      </c>
      <c r="G120" t="str">
        <f>IF((ISERROR((VLOOKUP(B120,Calculation!C$2:C$533,1,FALSE)))),"not entered","")</f>
        <v/>
      </c>
    </row>
    <row r="121" spans="2:7" x14ac:dyDescent="0.2">
      <c r="B121" s="114" t="s">
        <v>8</v>
      </c>
      <c r="C121" s="118" t="str">
        <f t="shared" si="3"/>
        <v xml:space="preserve"> </v>
      </c>
      <c r="D121" s="118" t="str">
        <f t="shared" si="4"/>
        <v xml:space="preserve"> </v>
      </c>
      <c r="E121" s="116">
        <v>1.1574074074074073E-5</v>
      </c>
      <c r="F121" s="117" t="e">
        <f t="shared" si="5"/>
        <v>#N/A</v>
      </c>
      <c r="G121" t="str">
        <f>IF((ISERROR((VLOOKUP(B121,Calculation!C$2:C$533,1,FALSE)))),"not entered","")</f>
        <v/>
      </c>
    </row>
    <row r="122" spans="2:7" x14ac:dyDescent="0.2">
      <c r="B122" s="114" t="s">
        <v>8</v>
      </c>
      <c r="C122" s="118" t="str">
        <f t="shared" si="3"/>
        <v xml:space="preserve"> </v>
      </c>
      <c r="D122" s="118" t="str">
        <f t="shared" si="4"/>
        <v xml:space="preserve"> </v>
      </c>
      <c r="E122" s="116">
        <v>1.1574074074074073E-5</v>
      </c>
      <c r="F122" s="117" t="e">
        <f t="shared" si="5"/>
        <v>#N/A</v>
      </c>
      <c r="G122" t="str">
        <f>IF((ISERROR((VLOOKUP(B122,Calculation!C$2:C$533,1,FALSE)))),"not entered","")</f>
        <v/>
      </c>
    </row>
    <row r="123" spans="2:7" x14ac:dyDescent="0.2">
      <c r="B123" s="114" t="s">
        <v>8</v>
      </c>
      <c r="C123" s="118" t="str">
        <f t="shared" si="3"/>
        <v xml:space="preserve"> </v>
      </c>
      <c r="D123" s="118" t="str">
        <f t="shared" si="4"/>
        <v xml:space="preserve"> </v>
      </c>
      <c r="E123" s="116">
        <v>1.1574074074074073E-5</v>
      </c>
      <c r="F123" s="117" t="e">
        <f t="shared" si="5"/>
        <v>#N/A</v>
      </c>
      <c r="G123" t="str">
        <f>IF((ISERROR((VLOOKUP(B123,Calculation!C$2:C$533,1,FALSE)))),"not entered","")</f>
        <v/>
      </c>
    </row>
    <row r="124" spans="2:7" x14ac:dyDescent="0.2">
      <c r="B124" s="114" t="s">
        <v>8</v>
      </c>
      <c r="C124" s="118" t="str">
        <f t="shared" si="3"/>
        <v xml:space="preserve"> </v>
      </c>
      <c r="D124" s="118" t="str">
        <f t="shared" si="4"/>
        <v xml:space="preserve"> </v>
      </c>
      <c r="E124" s="116">
        <v>1.1574074074074073E-5</v>
      </c>
      <c r="F124" s="117" t="e">
        <f t="shared" si="5"/>
        <v>#N/A</v>
      </c>
      <c r="G124" t="str">
        <f>IF((ISERROR((VLOOKUP(B124,Calculation!C$2:C$533,1,FALSE)))),"not entered","")</f>
        <v/>
      </c>
    </row>
    <row r="125" spans="2:7" x14ac:dyDescent="0.2">
      <c r="B125" s="114" t="s">
        <v>8</v>
      </c>
      <c r="C125" s="118" t="str">
        <f t="shared" si="3"/>
        <v xml:space="preserve"> </v>
      </c>
      <c r="D125" s="118" t="str">
        <f t="shared" si="4"/>
        <v xml:space="preserve"> </v>
      </c>
      <c r="E125" s="116">
        <v>1.1574074074074073E-5</v>
      </c>
      <c r="F125" s="117" t="e">
        <f t="shared" si="5"/>
        <v>#N/A</v>
      </c>
      <c r="G125" t="str">
        <f>IF((ISERROR((VLOOKUP(B125,Calculation!C$2:C$533,1,FALSE)))),"not entered","")</f>
        <v/>
      </c>
    </row>
    <row r="126" spans="2:7" x14ac:dyDescent="0.2">
      <c r="B126" s="114" t="s">
        <v>8</v>
      </c>
      <c r="C126" s="118" t="str">
        <f t="shared" si="3"/>
        <v xml:space="preserve"> </v>
      </c>
      <c r="D126" s="118" t="str">
        <f t="shared" si="4"/>
        <v xml:space="preserve"> </v>
      </c>
      <c r="E126" s="116">
        <v>1.1574074074074073E-5</v>
      </c>
      <c r="F126" s="117" t="e">
        <f t="shared" si="5"/>
        <v>#N/A</v>
      </c>
      <c r="G126" t="str">
        <f>IF((ISERROR((VLOOKUP(B126,Calculation!C$2:C$533,1,FALSE)))),"not entered","")</f>
        <v/>
      </c>
    </row>
    <row r="127" spans="2:7" x14ac:dyDescent="0.2">
      <c r="B127" s="114" t="s">
        <v>8</v>
      </c>
      <c r="C127" s="118" t="str">
        <f t="shared" si="3"/>
        <v xml:space="preserve"> </v>
      </c>
      <c r="D127" s="118" t="str">
        <f t="shared" si="4"/>
        <v xml:space="preserve"> </v>
      </c>
      <c r="E127" s="116">
        <v>1.1574074074074073E-5</v>
      </c>
      <c r="F127" s="117" t="e">
        <f t="shared" si="5"/>
        <v>#N/A</v>
      </c>
      <c r="G127" t="str">
        <f>IF((ISERROR((VLOOKUP(B127,Calculation!C$2:C$533,1,FALSE)))),"not entered","")</f>
        <v/>
      </c>
    </row>
    <row r="128" spans="2:7" x14ac:dyDescent="0.2">
      <c r="B128" s="114" t="s">
        <v>8</v>
      </c>
      <c r="C128" s="118" t="str">
        <f t="shared" si="3"/>
        <v xml:space="preserve"> </v>
      </c>
      <c r="D128" s="118" t="str">
        <f t="shared" si="4"/>
        <v xml:space="preserve"> </v>
      </c>
      <c r="E128" s="116">
        <v>1.1574074074074073E-5</v>
      </c>
      <c r="F128" s="117" t="e">
        <f t="shared" si="5"/>
        <v>#N/A</v>
      </c>
      <c r="G128" t="str">
        <f>IF((ISERROR((VLOOKUP(B128,Calculation!C$2:C$533,1,FALSE)))),"not entered","")</f>
        <v/>
      </c>
    </row>
    <row r="129" spans="2:7" x14ac:dyDescent="0.2">
      <c r="B129" s="114" t="s">
        <v>8</v>
      </c>
      <c r="C129" s="118" t="str">
        <f t="shared" si="3"/>
        <v xml:space="preserve"> </v>
      </c>
      <c r="D129" s="118" t="str">
        <f t="shared" si="4"/>
        <v xml:space="preserve"> </v>
      </c>
      <c r="E129" s="116">
        <v>1.1574074074074073E-5</v>
      </c>
      <c r="F129" s="117" t="e">
        <f t="shared" si="5"/>
        <v>#N/A</v>
      </c>
      <c r="G129" t="str">
        <f>IF((ISERROR((VLOOKUP(B129,Calculation!C$2:C$533,1,FALSE)))),"not entered","")</f>
        <v/>
      </c>
    </row>
    <row r="130" spans="2:7" x14ac:dyDescent="0.2">
      <c r="B130" s="114" t="s">
        <v>8</v>
      </c>
      <c r="C130" s="118" t="str">
        <f t="shared" si="3"/>
        <v xml:space="preserve"> </v>
      </c>
      <c r="D130" s="118" t="str">
        <f t="shared" si="4"/>
        <v xml:space="preserve"> </v>
      </c>
      <c r="E130" s="116">
        <v>1.1574074074074073E-5</v>
      </c>
      <c r="F130" s="117" t="e">
        <f t="shared" si="5"/>
        <v>#N/A</v>
      </c>
      <c r="G130" t="str">
        <f>IF((ISERROR((VLOOKUP(B130,Calculation!C$2:C$533,1,FALSE)))),"not entered","")</f>
        <v/>
      </c>
    </row>
    <row r="131" spans="2:7" x14ac:dyDescent="0.2">
      <c r="B131" s="114" t="s">
        <v>8</v>
      </c>
      <c r="C131" s="118" t="str">
        <f t="shared" si="3"/>
        <v xml:space="preserve"> </v>
      </c>
      <c r="D131" s="118" t="str">
        <f t="shared" si="4"/>
        <v xml:space="preserve"> </v>
      </c>
      <c r="E131" s="116">
        <v>1.1574074074074073E-5</v>
      </c>
      <c r="F131" s="117" t="e">
        <f t="shared" si="5"/>
        <v>#N/A</v>
      </c>
      <c r="G131" t="str">
        <f>IF((ISERROR((VLOOKUP(B131,Calculation!C$2:C$533,1,FALSE)))),"not entered","")</f>
        <v/>
      </c>
    </row>
    <row r="132" spans="2:7" x14ac:dyDescent="0.2">
      <c r="B132" s="114" t="s">
        <v>8</v>
      </c>
      <c r="C132" s="118" t="str">
        <f t="shared" si="3"/>
        <v xml:space="preserve"> </v>
      </c>
      <c r="D132" s="118" t="str">
        <f t="shared" si="4"/>
        <v xml:space="preserve"> </v>
      </c>
      <c r="E132" s="116">
        <v>1.1574074074074073E-5</v>
      </c>
      <c r="F132" s="117" t="e">
        <f t="shared" si="5"/>
        <v>#N/A</v>
      </c>
      <c r="G132" t="str">
        <f>IF((ISERROR((VLOOKUP(B132,Calculation!C$2:C$533,1,FALSE)))),"not entered","")</f>
        <v/>
      </c>
    </row>
    <row r="133" spans="2:7" x14ac:dyDescent="0.2">
      <c r="B133" s="114" t="s">
        <v>8</v>
      </c>
      <c r="C133" s="118" t="str">
        <f t="shared" si="3"/>
        <v xml:space="preserve"> </v>
      </c>
      <c r="D133" s="118" t="str">
        <f t="shared" si="4"/>
        <v xml:space="preserve"> </v>
      </c>
      <c r="E133" s="116">
        <v>1.1574074074074073E-5</v>
      </c>
      <c r="F133" s="117" t="e">
        <f t="shared" si="5"/>
        <v>#N/A</v>
      </c>
      <c r="G133" t="str">
        <f>IF((ISERROR((VLOOKUP(B133,Calculation!C$2:C$533,1,FALSE)))),"not entered","")</f>
        <v/>
      </c>
    </row>
    <row r="134" spans="2:7" x14ac:dyDescent="0.2">
      <c r="B134" s="114" t="s">
        <v>8</v>
      </c>
      <c r="C134" s="118" t="str">
        <f t="shared" ref="C134:C152" si="6">VLOOKUP(B134,name,3,FALSE)</f>
        <v xml:space="preserve"> </v>
      </c>
      <c r="D134" s="118" t="str">
        <f t="shared" ref="D134:D152" si="7">VLOOKUP(B134,name,2,FALSE)</f>
        <v xml:space="preserve"> </v>
      </c>
      <c r="E134" s="116">
        <v>1.1574074074074073E-5</v>
      </c>
      <c r="F134" s="117" t="e">
        <f t="shared" ref="F134:F152" si="8">(VLOOKUP(C134,C$4:E$5,3,FALSE))/(E134/10000)</f>
        <v>#N/A</v>
      </c>
      <c r="G134" t="str">
        <f>IF((ISERROR((VLOOKUP(B134,Calculation!C$2:C$533,1,FALSE)))),"not entered","")</f>
        <v/>
      </c>
    </row>
    <row r="135" spans="2:7" x14ac:dyDescent="0.2">
      <c r="B135" s="114" t="s">
        <v>8</v>
      </c>
      <c r="C135" s="118" t="str">
        <f t="shared" si="6"/>
        <v xml:space="preserve"> </v>
      </c>
      <c r="D135" s="118" t="str">
        <f t="shared" si="7"/>
        <v xml:space="preserve"> </v>
      </c>
      <c r="E135" s="116">
        <v>1.1574074074074073E-5</v>
      </c>
      <c r="F135" s="117" t="e">
        <f t="shared" si="8"/>
        <v>#N/A</v>
      </c>
      <c r="G135" t="str">
        <f>IF((ISERROR((VLOOKUP(B135,Calculation!C$2:C$533,1,FALSE)))),"not entered","")</f>
        <v/>
      </c>
    </row>
    <row r="136" spans="2:7" x14ac:dyDescent="0.2">
      <c r="B136" s="114" t="s">
        <v>8</v>
      </c>
      <c r="C136" s="118" t="str">
        <f t="shared" si="6"/>
        <v xml:space="preserve"> </v>
      </c>
      <c r="D136" s="118" t="str">
        <f t="shared" si="7"/>
        <v xml:space="preserve"> </v>
      </c>
      <c r="E136" s="116">
        <v>1.1574074074074073E-5</v>
      </c>
      <c r="F136" s="117" t="e">
        <f t="shared" si="8"/>
        <v>#N/A</v>
      </c>
      <c r="G136" t="str">
        <f>IF((ISERROR((VLOOKUP(B136,Calculation!C$2:C$533,1,FALSE)))),"not entered","")</f>
        <v/>
      </c>
    </row>
    <row r="137" spans="2:7" x14ac:dyDescent="0.2">
      <c r="B137" s="114" t="s">
        <v>8</v>
      </c>
      <c r="C137" s="118" t="str">
        <f t="shared" si="6"/>
        <v xml:space="preserve"> </v>
      </c>
      <c r="D137" s="118" t="str">
        <f t="shared" si="7"/>
        <v xml:space="preserve"> </v>
      </c>
      <c r="E137" s="116">
        <v>1.1574074074074073E-5</v>
      </c>
      <c r="F137" s="117" t="e">
        <f t="shared" si="8"/>
        <v>#N/A</v>
      </c>
      <c r="G137" t="str">
        <f>IF((ISERROR((VLOOKUP(B137,Calculation!C$2:C$533,1,FALSE)))),"not entered","")</f>
        <v/>
      </c>
    </row>
    <row r="138" spans="2:7" x14ac:dyDescent="0.2">
      <c r="B138" s="114" t="s">
        <v>8</v>
      </c>
      <c r="C138" s="118" t="str">
        <f t="shared" si="6"/>
        <v xml:space="preserve"> </v>
      </c>
      <c r="D138" s="118" t="str">
        <f t="shared" si="7"/>
        <v xml:space="preserve"> </v>
      </c>
      <c r="E138" s="116">
        <v>1.1574074074074073E-5</v>
      </c>
      <c r="F138" s="117" t="e">
        <f t="shared" si="8"/>
        <v>#N/A</v>
      </c>
      <c r="G138" t="str">
        <f>IF((ISERROR((VLOOKUP(B138,Calculation!C$2:C$533,1,FALSE)))),"not entered","")</f>
        <v/>
      </c>
    </row>
    <row r="139" spans="2:7" x14ac:dyDescent="0.2">
      <c r="B139" s="114" t="s">
        <v>8</v>
      </c>
      <c r="C139" s="118" t="str">
        <f t="shared" si="6"/>
        <v xml:space="preserve"> </v>
      </c>
      <c r="D139" s="118" t="str">
        <f t="shared" si="7"/>
        <v xml:space="preserve"> </v>
      </c>
      <c r="E139" s="116">
        <v>1.1574074074074073E-5</v>
      </c>
      <c r="F139" s="117" t="e">
        <f t="shared" si="8"/>
        <v>#N/A</v>
      </c>
      <c r="G139" t="str">
        <f>IF((ISERROR((VLOOKUP(B139,Calculation!C$2:C$533,1,FALSE)))),"not entered","")</f>
        <v/>
      </c>
    </row>
    <row r="140" spans="2:7" x14ac:dyDescent="0.2">
      <c r="B140" s="114" t="s">
        <v>8</v>
      </c>
      <c r="C140" s="118" t="str">
        <f t="shared" si="6"/>
        <v xml:space="preserve"> </v>
      </c>
      <c r="D140" s="118" t="str">
        <f t="shared" si="7"/>
        <v xml:space="preserve"> </v>
      </c>
      <c r="E140" s="116">
        <v>1.1574074074074073E-5</v>
      </c>
      <c r="F140" s="117" t="e">
        <f t="shared" si="8"/>
        <v>#N/A</v>
      </c>
      <c r="G140" t="str">
        <f>IF((ISERROR((VLOOKUP(B140,Calculation!C$2:C$533,1,FALSE)))),"not entered","")</f>
        <v/>
      </c>
    </row>
    <row r="141" spans="2:7" x14ac:dyDescent="0.2">
      <c r="B141" s="114" t="s">
        <v>8</v>
      </c>
      <c r="C141" s="118" t="str">
        <f t="shared" si="6"/>
        <v xml:space="preserve"> </v>
      </c>
      <c r="D141" s="118" t="str">
        <f t="shared" si="7"/>
        <v xml:space="preserve"> </v>
      </c>
      <c r="E141" s="116">
        <v>1.1574074074074073E-5</v>
      </c>
      <c r="F141" s="117" t="e">
        <f t="shared" si="8"/>
        <v>#N/A</v>
      </c>
      <c r="G141" t="str">
        <f>IF((ISERROR((VLOOKUP(B141,Calculation!C$2:C$533,1,FALSE)))),"not entered","")</f>
        <v/>
      </c>
    </row>
    <row r="142" spans="2:7" x14ac:dyDescent="0.2">
      <c r="B142" s="114" t="s">
        <v>8</v>
      </c>
      <c r="C142" s="118" t="str">
        <f t="shared" si="6"/>
        <v xml:space="preserve"> </v>
      </c>
      <c r="D142" s="118" t="str">
        <f t="shared" si="7"/>
        <v xml:space="preserve"> </v>
      </c>
      <c r="E142" s="116">
        <v>1.1574074074074073E-5</v>
      </c>
      <c r="F142" s="117" t="e">
        <f t="shared" si="8"/>
        <v>#N/A</v>
      </c>
      <c r="G142" t="str">
        <f>IF((ISERROR((VLOOKUP(B142,Calculation!C$2:C$533,1,FALSE)))),"not entered","")</f>
        <v/>
      </c>
    </row>
    <row r="143" spans="2:7" x14ac:dyDescent="0.2">
      <c r="B143" s="114" t="s">
        <v>8</v>
      </c>
      <c r="C143" s="118" t="str">
        <f t="shared" si="6"/>
        <v xml:space="preserve"> </v>
      </c>
      <c r="D143" s="118" t="str">
        <f t="shared" si="7"/>
        <v xml:space="preserve"> </v>
      </c>
      <c r="E143" s="116">
        <v>1.1574074074074073E-5</v>
      </c>
      <c r="F143" s="117" t="e">
        <f t="shared" si="8"/>
        <v>#N/A</v>
      </c>
      <c r="G143" t="str">
        <f>IF((ISERROR((VLOOKUP(B143,Calculation!C$2:C$533,1,FALSE)))),"not entered","")</f>
        <v/>
      </c>
    </row>
    <row r="144" spans="2:7" x14ac:dyDescent="0.2">
      <c r="B144" s="114" t="s">
        <v>8</v>
      </c>
      <c r="C144" s="118" t="str">
        <f t="shared" si="6"/>
        <v xml:space="preserve"> </v>
      </c>
      <c r="D144" s="118" t="str">
        <f t="shared" si="7"/>
        <v xml:space="preserve"> </v>
      </c>
      <c r="E144" s="116">
        <v>1.1574074074074073E-5</v>
      </c>
      <c r="F144" s="117" t="e">
        <f t="shared" si="8"/>
        <v>#N/A</v>
      </c>
      <c r="G144" t="str">
        <f>IF((ISERROR((VLOOKUP(B144,Calculation!C$2:C$533,1,FALSE)))),"not entered","")</f>
        <v/>
      </c>
    </row>
    <row r="145" spans="2:7" x14ac:dyDescent="0.2">
      <c r="B145" s="114" t="s">
        <v>8</v>
      </c>
      <c r="C145" s="118" t="str">
        <f t="shared" si="6"/>
        <v xml:space="preserve"> </v>
      </c>
      <c r="D145" s="118" t="str">
        <f t="shared" si="7"/>
        <v xml:space="preserve"> </v>
      </c>
      <c r="E145" s="116">
        <v>1.1574074074074073E-5</v>
      </c>
      <c r="F145" s="117" t="e">
        <f t="shared" si="8"/>
        <v>#N/A</v>
      </c>
      <c r="G145" t="str">
        <f>IF((ISERROR((VLOOKUP(B145,Calculation!C$2:C$533,1,FALSE)))),"not entered","")</f>
        <v/>
      </c>
    </row>
    <row r="146" spans="2:7" x14ac:dyDescent="0.2">
      <c r="B146" s="114" t="s">
        <v>8</v>
      </c>
      <c r="C146" s="118" t="str">
        <f t="shared" si="6"/>
        <v xml:space="preserve"> </v>
      </c>
      <c r="D146" s="118" t="str">
        <f t="shared" si="7"/>
        <v xml:space="preserve"> </v>
      </c>
      <c r="E146" s="116">
        <v>1.1574074074074073E-5</v>
      </c>
      <c r="F146" s="117" t="e">
        <f t="shared" si="8"/>
        <v>#N/A</v>
      </c>
      <c r="G146" t="str">
        <f>IF((ISERROR((VLOOKUP(B146,Calculation!C$2:C$533,1,FALSE)))),"not entered","")</f>
        <v/>
      </c>
    </row>
    <row r="147" spans="2:7" x14ac:dyDescent="0.2">
      <c r="B147" s="114" t="s">
        <v>8</v>
      </c>
      <c r="C147" s="118" t="str">
        <f t="shared" si="6"/>
        <v xml:space="preserve"> </v>
      </c>
      <c r="D147" s="118" t="str">
        <f t="shared" si="7"/>
        <v xml:space="preserve"> </v>
      </c>
      <c r="E147" s="116">
        <v>1.1574074074074073E-5</v>
      </c>
      <c r="F147" s="117" t="e">
        <f t="shared" si="8"/>
        <v>#N/A</v>
      </c>
      <c r="G147" t="str">
        <f>IF((ISERROR((VLOOKUP(B147,Calculation!C$2:C$533,1,FALSE)))),"not entered","")</f>
        <v/>
      </c>
    </row>
    <row r="148" spans="2:7" x14ac:dyDescent="0.2">
      <c r="B148" s="114" t="s">
        <v>8</v>
      </c>
      <c r="C148" s="118" t="str">
        <f t="shared" si="6"/>
        <v xml:space="preserve"> </v>
      </c>
      <c r="D148" s="118" t="str">
        <f t="shared" si="7"/>
        <v xml:space="preserve"> </v>
      </c>
      <c r="E148" s="116">
        <v>1.1574074074074073E-5</v>
      </c>
      <c r="F148" s="117" t="e">
        <f t="shared" si="8"/>
        <v>#N/A</v>
      </c>
      <c r="G148" t="str">
        <f>IF((ISERROR((VLOOKUP(B148,Calculation!C$2:C$533,1,FALSE)))),"not entered","")</f>
        <v/>
      </c>
    </row>
    <row r="149" spans="2:7" x14ac:dyDescent="0.2">
      <c r="B149" s="114" t="s">
        <v>8</v>
      </c>
      <c r="C149" s="118" t="str">
        <f t="shared" si="6"/>
        <v xml:space="preserve"> </v>
      </c>
      <c r="D149" s="118" t="str">
        <f t="shared" si="7"/>
        <v xml:space="preserve"> </v>
      </c>
      <c r="E149" s="116">
        <v>1.1574074074074073E-5</v>
      </c>
      <c r="F149" s="117" t="e">
        <f t="shared" si="8"/>
        <v>#N/A</v>
      </c>
      <c r="G149" t="str">
        <f>IF((ISERROR((VLOOKUP(B149,Calculation!C$2:C$533,1,FALSE)))),"not entered","")</f>
        <v/>
      </c>
    </row>
    <row r="150" spans="2:7" x14ac:dyDescent="0.2">
      <c r="B150" s="114" t="s">
        <v>8</v>
      </c>
      <c r="C150" s="118" t="str">
        <f t="shared" si="6"/>
        <v xml:space="preserve"> </v>
      </c>
      <c r="D150" s="118" t="str">
        <f t="shared" si="7"/>
        <v xml:space="preserve"> </v>
      </c>
      <c r="E150" s="116">
        <v>1.1574074074074073E-5</v>
      </c>
      <c r="F150" s="117" t="e">
        <f t="shared" si="8"/>
        <v>#N/A</v>
      </c>
      <c r="G150" t="str">
        <f>IF((ISERROR((VLOOKUP(B150,Calculation!C$2:C$533,1,FALSE)))),"not entered","")</f>
        <v/>
      </c>
    </row>
    <row r="151" spans="2:7" x14ac:dyDescent="0.2">
      <c r="B151" s="114" t="s">
        <v>8</v>
      </c>
      <c r="C151" s="118" t="str">
        <f t="shared" si="6"/>
        <v xml:space="preserve"> </v>
      </c>
      <c r="D151" s="118" t="str">
        <f t="shared" si="7"/>
        <v xml:space="preserve"> </v>
      </c>
      <c r="E151" s="116">
        <v>1.1574074074074073E-5</v>
      </c>
      <c r="F151" s="117" t="e">
        <f t="shared" si="8"/>
        <v>#N/A</v>
      </c>
      <c r="G151" t="str">
        <f>IF((ISERROR((VLOOKUP(B151,Calculation!C$2:C$533,1,FALSE)))),"not entered","")</f>
        <v/>
      </c>
    </row>
    <row r="152" spans="2:7" x14ac:dyDescent="0.2">
      <c r="B152" s="114" t="s">
        <v>8</v>
      </c>
      <c r="C152" s="118" t="str">
        <f t="shared" si="6"/>
        <v xml:space="preserve"> </v>
      </c>
      <c r="D152" s="118" t="str">
        <f t="shared" si="7"/>
        <v xml:space="preserve"> </v>
      </c>
      <c r="E152" s="116">
        <v>1.1574074074074073E-5</v>
      </c>
      <c r="F152" s="117" t="e">
        <f t="shared" si="8"/>
        <v>#N/A</v>
      </c>
      <c r="G152" t="str">
        <f>IF((ISERROR((VLOOKUP(B152,Calculation!C$2:C$533,1,FALSE)))),"not entered","")</f>
        <v/>
      </c>
    </row>
    <row r="153" spans="2:7" x14ac:dyDescent="0.2">
      <c r="B153" s="114" t="s">
        <v>8</v>
      </c>
      <c r="C153" s="118" t="str">
        <f t="shared" ref="C153:C197" si="9">VLOOKUP(B153,name,3,FALSE)</f>
        <v xml:space="preserve"> </v>
      </c>
      <c r="D153" s="118" t="str">
        <f t="shared" ref="D153:D197" si="10">VLOOKUP(B153,name,2,FALSE)</f>
        <v xml:space="preserve"> </v>
      </c>
      <c r="E153" s="116">
        <v>1.1574074074074073E-5</v>
      </c>
      <c r="F153" s="117" t="e">
        <f t="shared" ref="F153:F197" si="11">(VLOOKUP(C153,C$4:E$5,3,FALSE))/(E153/10000)</f>
        <v>#N/A</v>
      </c>
      <c r="G153" t="str">
        <f>IF((ISERROR((VLOOKUP(B153,Calculation!C$2:C$533,1,FALSE)))),"not entered","")</f>
        <v/>
      </c>
    </row>
    <row r="154" spans="2:7" x14ac:dyDescent="0.2">
      <c r="B154" s="114" t="s">
        <v>8</v>
      </c>
      <c r="C154" s="118" t="str">
        <f t="shared" si="9"/>
        <v xml:space="preserve"> </v>
      </c>
      <c r="D154" s="118" t="str">
        <f t="shared" si="10"/>
        <v xml:space="preserve"> </v>
      </c>
      <c r="E154" s="116">
        <v>1.1574074074074073E-5</v>
      </c>
      <c r="F154" s="117" t="e">
        <f t="shared" si="11"/>
        <v>#N/A</v>
      </c>
      <c r="G154" t="str">
        <f>IF((ISERROR((VLOOKUP(B154,Calculation!C$2:C$533,1,FALSE)))),"not entered","")</f>
        <v/>
      </c>
    </row>
    <row r="155" spans="2:7" x14ac:dyDescent="0.2">
      <c r="B155" s="114" t="s">
        <v>8</v>
      </c>
      <c r="C155" s="118" t="str">
        <f t="shared" si="9"/>
        <v xml:space="preserve"> </v>
      </c>
      <c r="D155" s="118" t="str">
        <f t="shared" si="10"/>
        <v xml:space="preserve"> </v>
      </c>
      <c r="E155" s="116">
        <v>1.1574074074074073E-5</v>
      </c>
      <c r="F155" s="117" t="e">
        <f t="shared" si="11"/>
        <v>#N/A</v>
      </c>
      <c r="G155" t="str">
        <f>IF((ISERROR((VLOOKUP(B155,Calculation!C$2:C$533,1,FALSE)))),"not entered","")</f>
        <v/>
      </c>
    </row>
    <row r="156" spans="2:7" x14ac:dyDescent="0.2">
      <c r="B156" s="114" t="s">
        <v>8</v>
      </c>
      <c r="C156" s="118" t="str">
        <f t="shared" si="9"/>
        <v xml:space="preserve"> </v>
      </c>
      <c r="D156" s="118" t="str">
        <f t="shared" si="10"/>
        <v xml:space="preserve"> </v>
      </c>
      <c r="E156" s="116">
        <v>1.1574074074074073E-5</v>
      </c>
      <c r="F156" s="117" t="e">
        <f t="shared" si="11"/>
        <v>#N/A</v>
      </c>
      <c r="G156" t="str">
        <f>IF((ISERROR((VLOOKUP(B156,Calculation!C$2:C$533,1,FALSE)))),"not entered","")</f>
        <v/>
      </c>
    </row>
    <row r="157" spans="2:7" x14ac:dyDescent="0.2">
      <c r="B157" s="114" t="s">
        <v>8</v>
      </c>
      <c r="C157" s="118" t="str">
        <f t="shared" si="9"/>
        <v xml:space="preserve"> </v>
      </c>
      <c r="D157" s="118" t="str">
        <f t="shared" si="10"/>
        <v xml:space="preserve"> </v>
      </c>
      <c r="E157" s="116">
        <v>1.1574074074074073E-5</v>
      </c>
      <c r="F157" s="117" t="e">
        <f t="shared" si="11"/>
        <v>#N/A</v>
      </c>
      <c r="G157" t="str">
        <f>IF((ISERROR((VLOOKUP(B157,Calculation!C$2:C$533,1,FALSE)))),"not entered","")</f>
        <v/>
      </c>
    </row>
    <row r="158" spans="2:7" x14ac:dyDescent="0.2">
      <c r="B158" s="114" t="s">
        <v>8</v>
      </c>
      <c r="C158" s="118" t="str">
        <f t="shared" si="9"/>
        <v xml:space="preserve"> </v>
      </c>
      <c r="D158" s="118" t="str">
        <f t="shared" si="10"/>
        <v xml:space="preserve"> </v>
      </c>
      <c r="E158" s="116">
        <v>1.1574074074074073E-5</v>
      </c>
      <c r="F158" s="117" t="e">
        <f t="shared" si="11"/>
        <v>#N/A</v>
      </c>
      <c r="G158" t="str">
        <f>IF((ISERROR((VLOOKUP(B158,Calculation!C$2:C$533,1,FALSE)))),"not entered","")</f>
        <v/>
      </c>
    </row>
    <row r="159" spans="2:7" x14ac:dyDescent="0.2">
      <c r="B159" s="114" t="s">
        <v>8</v>
      </c>
      <c r="C159" s="118" t="str">
        <f t="shared" si="9"/>
        <v xml:space="preserve"> </v>
      </c>
      <c r="D159" s="118" t="str">
        <f t="shared" si="10"/>
        <v xml:space="preserve"> </v>
      </c>
      <c r="E159" s="116">
        <v>1.1574074074074073E-5</v>
      </c>
      <c r="F159" s="117" t="e">
        <f t="shared" si="11"/>
        <v>#N/A</v>
      </c>
      <c r="G159" t="str">
        <f>IF((ISERROR((VLOOKUP(B159,Calculation!C$2:C$533,1,FALSE)))),"not entered","")</f>
        <v/>
      </c>
    </row>
    <row r="160" spans="2:7" x14ac:dyDescent="0.2">
      <c r="B160" s="114" t="s">
        <v>8</v>
      </c>
      <c r="C160" s="118" t="str">
        <f t="shared" si="9"/>
        <v xml:space="preserve"> </v>
      </c>
      <c r="D160" s="118" t="str">
        <f t="shared" si="10"/>
        <v xml:space="preserve"> </v>
      </c>
      <c r="E160" s="116">
        <v>1.1574074074074073E-5</v>
      </c>
      <c r="F160" s="117" t="e">
        <f t="shared" si="11"/>
        <v>#N/A</v>
      </c>
      <c r="G160" t="str">
        <f>IF((ISERROR((VLOOKUP(B160,Calculation!C$2:C$533,1,FALSE)))),"not entered","")</f>
        <v/>
      </c>
    </row>
    <row r="161" spans="2:7" x14ac:dyDescent="0.2">
      <c r="B161" s="114" t="s">
        <v>8</v>
      </c>
      <c r="C161" s="118" t="str">
        <f t="shared" si="9"/>
        <v xml:space="preserve"> </v>
      </c>
      <c r="D161" s="118" t="str">
        <f t="shared" si="10"/>
        <v xml:space="preserve"> </v>
      </c>
      <c r="E161" s="116">
        <v>1.1574074074074073E-5</v>
      </c>
      <c r="F161" s="117" t="e">
        <f t="shared" si="11"/>
        <v>#N/A</v>
      </c>
      <c r="G161" t="str">
        <f>IF((ISERROR((VLOOKUP(B161,Calculation!C$2:C$533,1,FALSE)))),"not entered","")</f>
        <v/>
      </c>
    </row>
    <row r="162" spans="2:7" x14ac:dyDescent="0.2">
      <c r="B162" s="114" t="s">
        <v>8</v>
      </c>
      <c r="C162" s="118" t="str">
        <f t="shared" si="9"/>
        <v xml:space="preserve"> </v>
      </c>
      <c r="D162" s="118" t="str">
        <f t="shared" si="10"/>
        <v xml:space="preserve"> </v>
      </c>
      <c r="E162" s="116">
        <v>1.1574074074074073E-5</v>
      </c>
      <c r="F162" s="117" t="e">
        <f t="shared" si="11"/>
        <v>#N/A</v>
      </c>
      <c r="G162" t="str">
        <f>IF((ISERROR((VLOOKUP(B162,Calculation!C$2:C$533,1,FALSE)))),"not entered","")</f>
        <v/>
      </c>
    </row>
    <row r="163" spans="2:7" x14ac:dyDescent="0.2">
      <c r="B163" s="114" t="s">
        <v>8</v>
      </c>
      <c r="C163" s="118" t="str">
        <f t="shared" si="9"/>
        <v xml:space="preserve"> </v>
      </c>
      <c r="D163" s="118" t="str">
        <f t="shared" si="10"/>
        <v xml:space="preserve"> </v>
      </c>
      <c r="E163" s="116">
        <v>1.1574074074074073E-5</v>
      </c>
      <c r="F163" s="117" t="e">
        <f t="shared" si="11"/>
        <v>#N/A</v>
      </c>
      <c r="G163" t="str">
        <f>IF((ISERROR((VLOOKUP(B163,Calculation!C$2:C$533,1,FALSE)))),"not entered","")</f>
        <v/>
      </c>
    </row>
    <row r="164" spans="2:7" x14ac:dyDescent="0.2">
      <c r="B164" s="114" t="s">
        <v>8</v>
      </c>
      <c r="C164" s="118" t="str">
        <f t="shared" si="9"/>
        <v xml:space="preserve"> </v>
      </c>
      <c r="D164" s="118" t="str">
        <f t="shared" si="10"/>
        <v xml:space="preserve"> </v>
      </c>
      <c r="E164" s="116">
        <v>1.1574074074074073E-5</v>
      </c>
      <c r="F164" s="117" t="e">
        <f t="shared" si="11"/>
        <v>#N/A</v>
      </c>
      <c r="G164" t="str">
        <f>IF((ISERROR((VLOOKUP(B164,Calculation!C$2:C$533,1,FALSE)))),"not entered","")</f>
        <v/>
      </c>
    </row>
    <row r="165" spans="2:7" x14ac:dyDescent="0.2">
      <c r="B165" s="114" t="s">
        <v>8</v>
      </c>
      <c r="C165" s="118" t="str">
        <f t="shared" si="9"/>
        <v xml:space="preserve"> </v>
      </c>
      <c r="D165" s="118" t="str">
        <f t="shared" si="10"/>
        <v xml:space="preserve"> </v>
      </c>
      <c r="E165" s="116">
        <v>1.1574074074074073E-5</v>
      </c>
      <c r="F165" s="117" t="e">
        <f t="shared" si="11"/>
        <v>#N/A</v>
      </c>
      <c r="G165" t="str">
        <f>IF((ISERROR((VLOOKUP(B165,Calculation!C$2:C$533,1,FALSE)))),"not entered","")</f>
        <v/>
      </c>
    </row>
    <row r="166" spans="2:7" x14ac:dyDescent="0.2">
      <c r="B166" s="114" t="s">
        <v>8</v>
      </c>
      <c r="C166" s="118" t="str">
        <f t="shared" si="9"/>
        <v xml:space="preserve"> </v>
      </c>
      <c r="D166" s="118" t="str">
        <f t="shared" si="10"/>
        <v xml:space="preserve"> </v>
      </c>
      <c r="E166" s="116">
        <v>1.1574074074074073E-5</v>
      </c>
      <c r="F166" s="117" t="e">
        <f t="shared" si="11"/>
        <v>#N/A</v>
      </c>
      <c r="G166" t="str">
        <f>IF((ISERROR((VLOOKUP(B166,Calculation!C$2:C$533,1,FALSE)))),"not entered","")</f>
        <v/>
      </c>
    </row>
    <row r="167" spans="2:7" x14ac:dyDescent="0.2">
      <c r="B167" s="114" t="s">
        <v>8</v>
      </c>
      <c r="C167" s="118" t="str">
        <f t="shared" si="9"/>
        <v xml:space="preserve"> </v>
      </c>
      <c r="D167" s="118" t="str">
        <f t="shared" si="10"/>
        <v xml:space="preserve"> </v>
      </c>
      <c r="E167" s="116">
        <v>1.1574074074074073E-5</v>
      </c>
      <c r="F167" s="117" t="e">
        <f t="shared" si="11"/>
        <v>#N/A</v>
      </c>
      <c r="G167" t="str">
        <f>IF((ISERROR((VLOOKUP(B167,Calculation!C$2:C$533,1,FALSE)))),"not entered","")</f>
        <v/>
      </c>
    </row>
    <row r="168" spans="2:7" x14ac:dyDescent="0.2">
      <c r="B168" s="114" t="s">
        <v>8</v>
      </c>
      <c r="C168" s="118" t="str">
        <f t="shared" si="9"/>
        <v xml:space="preserve"> </v>
      </c>
      <c r="D168" s="118" t="str">
        <f t="shared" si="10"/>
        <v xml:space="preserve"> </v>
      </c>
      <c r="E168" s="116">
        <v>1.1574074074074073E-5</v>
      </c>
      <c r="F168" s="117" t="e">
        <f t="shared" si="11"/>
        <v>#N/A</v>
      </c>
      <c r="G168" t="str">
        <f>IF((ISERROR((VLOOKUP(B168,Calculation!C$2:C$533,1,FALSE)))),"not entered","")</f>
        <v/>
      </c>
    </row>
    <row r="169" spans="2:7" x14ac:dyDescent="0.2">
      <c r="B169" s="114" t="s">
        <v>8</v>
      </c>
      <c r="C169" s="118" t="str">
        <f t="shared" si="9"/>
        <v xml:space="preserve"> </v>
      </c>
      <c r="D169" s="118" t="str">
        <f t="shared" si="10"/>
        <v xml:space="preserve"> </v>
      </c>
      <c r="E169" s="116">
        <v>1.1574074074074073E-5</v>
      </c>
      <c r="F169" s="117" t="e">
        <f t="shared" si="11"/>
        <v>#N/A</v>
      </c>
      <c r="G169" t="str">
        <f>IF((ISERROR((VLOOKUP(B169,Calculation!C$2:C$533,1,FALSE)))),"not entered","")</f>
        <v/>
      </c>
    </row>
    <row r="170" spans="2:7" x14ac:dyDescent="0.2">
      <c r="B170" s="114" t="s">
        <v>8</v>
      </c>
      <c r="C170" s="118" t="str">
        <f t="shared" si="9"/>
        <v xml:space="preserve"> </v>
      </c>
      <c r="D170" s="118" t="str">
        <f t="shared" si="10"/>
        <v xml:space="preserve"> </v>
      </c>
      <c r="E170" s="116">
        <v>1.1574074074074073E-5</v>
      </c>
      <c r="F170" s="117" t="e">
        <f t="shared" si="11"/>
        <v>#N/A</v>
      </c>
      <c r="G170" t="str">
        <f>IF((ISERROR((VLOOKUP(B170,Calculation!C$2:C$533,1,FALSE)))),"not entered","")</f>
        <v/>
      </c>
    </row>
    <row r="171" spans="2:7" x14ac:dyDescent="0.2">
      <c r="B171" s="114" t="s">
        <v>8</v>
      </c>
      <c r="C171" s="118" t="str">
        <f t="shared" si="9"/>
        <v xml:space="preserve"> </v>
      </c>
      <c r="D171" s="118" t="str">
        <f t="shared" si="10"/>
        <v xml:space="preserve"> </v>
      </c>
      <c r="E171" s="116">
        <v>1.1574074074074073E-5</v>
      </c>
      <c r="F171" s="117" t="e">
        <f t="shared" si="11"/>
        <v>#N/A</v>
      </c>
      <c r="G171" t="str">
        <f>IF((ISERROR((VLOOKUP(B171,Calculation!C$2:C$533,1,FALSE)))),"not entered","")</f>
        <v/>
      </c>
    </row>
    <row r="172" spans="2:7" x14ac:dyDescent="0.2">
      <c r="B172" s="114" t="s">
        <v>8</v>
      </c>
      <c r="C172" s="118" t="str">
        <f t="shared" si="9"/>
        <v xml:space="preserve"> </v>
      </c>
      <c r="D172" s="118" t="str">
        <f t="shared" si="10"/>
        <v xml:space="preserve"> </v>
      </c>
      <c r="E172" s="116">
        <v>1.1574074074074073E-5</v>
      </c>
      <c r="F172" s="117" t="e">
        <f t="shared" si="11"/>
        <v>#N/A</v>
      </c>
      <c r="G172" t="str">
        <f>IF((ISERROR((VLOOKUP(B172,Calculation!C$2:C$533,1,FALSE)))),"not entered","")</f>
        <v/>
      </c>
    </row>
    <row r="173" spans="2:7" x14ac:dyDescent="0.2">
      <c r="B173" s="114" t="s">
        <v>8</v>
      </c>
      <c r="C173" s="118" t="str">
        <f t="shared" si="9"/>
        <v xml:space="preserve"> </v>
      </c>
      <c r="D173" s="118" t="str">
        <f t="shared" si="10"/>
        <v xml:space="preserve"> </v>
      </c>
      <c r="E173" s="116">
        <v>1.1574074074074073E-5</v>
      </c>
      <c r="F173" s="117" t="e">
        <f t="shared" si="11"/>
        <v>#N/A</v>
      </c>
      <c r="G173" t="str">
        <f>IF((ISERROR((VLOOKUP(B173,Calculation!C$2:C$533,1,FALSE)))),"not entered","")</f>
        <v/>
      </c>
    </row>
    <row r="174" spans="2:7" x14ac:dyDescent="0.2">
      <c r="B174" s="114" t="s">
        <v>8</v>
      </c>
      <c r="C174" s="118" t="str">
        <f t="shared" si="9"/>
        <v xml:space="preserve"> </v>
      </c>
      <c r="D174" s="118" t="str">
        <f t="shared" si="10"/>
        <v xml:space="preserve"> </v>
      </c>
      <c r="E174" s="116">
        <v>1.1574074074074073E-5</v>
      </c>
      <c r="F174" s="117" t="e">
        <f t="shared" si="11"/>
        <v>#N/A</v>
      </c>
      <c r="G174" t="str">
        <f>IF((ISERROR((VLOOKUP(B174,Calculation!C$2:C$533,1,FALSE)))),"not entered","")</f>
        <v/>
      </c>
    </row>
    <row r="175" spans="2:7" x14ac:dyDescent="0.2">
      <c r="B175" s="114" t="s">
        <v>8</v>
      </c>
      <c r="C175" s="118" t="str">
        <f t="shared" si="9"/>
        <v xml:space="preserve"> </v>
      </c>
      <c r="D175" s="118" t="str">
        <f t="shared" si="10"/>
        <v xml:space="preserve"> </v>
      </c>
      <c r="E175" s="116">
        <v>1.1574074074074073E-5</v>
      </c>
      <c r="F175" s="117" t="e">
        <f t="shared" si="11"/>
        <v>#N/A</v>
      </c>
      <c r="G175" t="str">
        <f>IF((ISERROR((VLOOKUP(B175,Calculation!C$2:C$533,1,FALSE)))),"not entered","")</f>
        <v/>
      </c>
    </row>
    <row r="176" spans="2:7" x14ac:dyDescent="0.2">
      <c r="B176" s="114" t="s">
        <v>8</v>
      </c>
      <c r="C176" s="118" t="str">
        <f t="shared" si="9"/>
        <v xml:space="preserve"> </v>
      </c>
      <c r="D176" s="118" t="str">
        <f t="shared" si="10"/>
        <v xml:space="preserve"> </v>
      </c>
      <c r="E176" s="116">
        <v>1.1574074074074073E-5</v>
      </c>
      <c r="F176" s="117" t="e">
        <f t="shared" si="11"/>
        <v>#N/A</v>
      </c>
      <c r="G176" t="str">
        <f>IF((ISERROR((VLOOKUP(B176,Calculation!C$2:C$533,1,FALSE)))),"not entered","")</f>
        <v/>
      </c>
    </row>
    <row r="177" spans="2:7" x14ac:dyDescent="0.2">
      <c r="B177" s="114" t="s">
        <v>8</v>
      </c>
      <c r="C177" s="118" t="str">
        <f t="shared" si="9"/>
        <v xml:space="preserve"> </v>
      </c>
      <c r="D177" s="118" t="str">
        <f t="shared" si="10"/>
        <v xml:space="preserve"> </v>
      </c>
      <c r="E177" s="116">
        <v>1.1574074074074073E-5</v>
      </c>
      <c r="F177" s="117" t="e">
        <f t="shared" si="11"/>
        <v>#N/A</v>
      </c>
      <c r="G177" t="str">
        <f>IF((ISERROR((VLOOKUP(B177,Calculation!C$2:C$533,1,FALSE)))),"not entered","")</f>
        <v/>
      </c>
    </row>
    <row r="178" spans="2:7" x14ac:dyDescent="0.2">
      <c r="B178" s="114" t="s">
        <v>8</v>
      </c>
      <c r="C178" s="118" t="str">
        <f t="shared" si="9"/>
        <v xml:space="preserve"> </v>
      </c>
      <c r="D178" s="118" t="str">
        <f t="shared" si="10"/>
        <v xml:space="preserve"> </v>
      </c>
      <c r="E178" s="116">
        <v>1.1574074074074073E-5</v>
      </c>
      <c r="F178" s="117" t="e">
        <f t="shared" si="11"/>
        <v>#N/A</v>
      </c>
      <c r="G178" t="str">
        <f>IF((ISERROR((VLOOKUP(B178,Calculation!C$2:C$533,1,FALSE)))),"not entered","")</f>
        <v/>
      </c>
    </row>
    <row r="179" spans="2:7" x14ac:dyDescent="0.2">
      <c r="B179" s="114" t="s">
        <v>8</v>
      </c>
      <c r="C179" s="118" t="str">
        <f t="shared" si="9"/>
        <v xml:space="preserve"> </v>
      </c>
      <c r="D179" s="118" t="str">
        <f t="shared" si="10"/>
        <v xml:space="preserve"> </v>
      </c>
      <c r="E179" s="116">
        <v>1.1574074074074073E-5</v>
      </c>
      <c r="F179" s="117" t="e">
        <f t="shared" si="11"/>
        <v>#N/A</v>
      </c>
      <c r="G179" t="str">
        <f>IF((ISERROR((VLOOKUP(B179,Calculation!C$2:C$533,1,FALSE)))),"not entered","")</f>
        <v/>
      </c>
    </row>
    <row r="180" spans="2:7" x14ac:dyDescent="0.2">
      <c r="B180" s="114" t="s">
        <v>8</v>
      </c>
      <c r="C180" s="118" t="str">
        <f t="shared" si="9"/>
        <v xml:space="preserve"> </v>
      </c>
      <c r="D180" s="118" t="str">
        <f t="shared" si="10"/>
        <v xml:space="preserve"> </v>
      </c>
      <c r="E180" s="116">
        <v>1.1574074074074073E-5</v>
      </c>
      <c r="F180" s="117" t="e">
        <f t="shared" si="11"/>
        <v>#N/A</v>
      </c>
      <c r="G180" t="str">
        <f>IF((ISERROR((VLOOKUP(B180,Calculation!C$2:C$533,1,FALSE)))),"not entered","")</f>
        <v/>
      </c>
    </row>
    <row r="181" spans="2:7" x14ac:dyDescent="0.2">
      <c r="B181" s="114" t="s">
        <v>8</v>
      </c>
      <c r="C181" s="118" t="str">
        <f t="shared" si="9"/>
        <v xml:space="preserve"> </v>
      </c>
      <c r="D181" s="118" t="str">
        <f t="shared" si="10"/>
        <v xml:space="preserve"> </v>
      </c>
      <c r="E181" s="116">
        <v>1.1574074074074073E-5</v>
      </c>
      <c r="F181" s="117" t="e">
        <f t="shared" si="11"/>
        <v>#N/A</v>
      </c>
      <c r="G181" t="str">
        <f>IF((ISERROR((VLOOKUP(B181,Calculation!C$2:C$533,1,FALSE)))),"not entered","")</f>
        <v/>
      </c>
    </row>
    <row r="182" spans="2:7" x14ac:dyDescent="0.2">
      <c r="B182" s="114" t="s">
        <v>8</v>
      </c>
      <c r="C182" s="118" t="str">
        <f t="shared" si="9"/>
        <v xml:space="preserve"> </v>
      </c>
      <c r="D182" s="118" t="str">
        <f t="shared" si="10"/>
        <v xml:space="preserve"> </v>
      </c>
      <c r="E182" s="116">
        <v>1.1574074074074073E-5</v>
      </c>
      <c r="F182" s="117" t="e">
        <f t="shared" si="11"/>
        <v>#N/A</v>
      </c>
      <c r="G182" t="str">
        <f>IF((ISERROR((VLOOKUP(B182,Calculation!C$2:C$533,1,FALSE)))),"not entered","")</f>
        <v/>
      </c>
    </row>
    <row r="183" spans="2:7" x14ac:dyDescent="0.2">
      <c r="B183" s="114" t="s">
        <v>8</v>
      </c>
      <c r="C183" s="118" t="str">
        <f t="shared" si="9"/>
        <v xml:space="preserve"> </v>
      </c>
      <c r="D183" s="118" t="str">
        <f t="shared" si="10"/>
        <v xml:space="preserve"> </v>
      </c>
      <c r="E183" s="116">
        <v>1.1574074074074073E-5</v>
      </c>
      <c r="F183" s="117" t="e">
        <f t="shared" si="11"/>
        <v>#N/A</v>
      </c>
      <c r="G183" t="str">
        <f>IF((ISERROR((VLOOKUP(B183,Calculation!C$2:C$533,1,FALSE)))),"not entered","")</f>
        <v/>
      </c>
    </row>
    <row r="184" spans="2:7" x14ac:dyDescent="0.2">
      <c r="B184" s="114" t="s">
        <v>8</v>
      </c>
      <c r="C184" s="118" t="str">
        <f t="shared" si="9"/>
        <v xml:space="preserve"> </v>
      </c>
      <c r="D184" s="118" t="str">
        <f t="shared" si="10"/>
        <v xml:space="preserve"> </v>
      </c>
      <c r="E184" s="116">
        <v>1.1574074074074073E-5</v>
      </c>
      <c r="F184" s="117" t="e">
        <f t="shared" si="11"/>
        <v>#N/A</v>
      </c>
      <c r="G184" t="str">
        <f>IF((ISERROR((VLOOKUP(B184,Calculation!C$2:C$533,1,FALSE)))),"not entered","")</f>
        <v/>
      </c>
    </row>
    <row r="185" spans="2:7" x14ac:dyDescent="0.2">
      <c r="B185" s="114" t="s">
        <v>8</v>
      </c>
      <c r="C185" s="118" t="str">
        <f t="shared" si="9"/>
        <v xml:space="preserve"> </v>
      </c>
      <c r="D185" s="118" t="str">
        <f t="shared" si="10"/>
        <v xml:space="preserve"> </v>
      </c>
      <c r="E185" s="116">
        <v>1.1574074074074073E-5</v>
      </c>
      <c r="F185" s="117" t="e">
        <f t="shared" si="11"/>
        <v>#N/A</v>
      </c>
      <c r="G185" t="str">
        <f>IF((ISERROR((VLOOKUP(B185,Calculation!C$2:C$533,1,FALSE)))),"not entered","")</f>
        <v/>
      </c>
    </row>
    <row r="186" spans="2:7" x14ac:dyDescent="0.2">
      <c r="B186" s="114" t="s">
        <v>8</v>
      </c>
      <c r="C186" s="118" t="str">
        <f t="shared" si="9"/>
        <v xml:space="preserve"> </v>
      </c>
      <c r="D186" s="118" t="str">
        <f t="shared" si="10"/>
        <v xml:space="preserve"> </v>
      </c>
      <c r="E186" s="116">
        <v>1.1574074074074073E-5</v>
      </c>
      <c r="F186" s="117" t="e">
        <f t="shared" si="11"/>
        <v>#N/A</v>
      </c>
      <c r="G186" t="str">
        <f>IF((ISERROR((VLOOKUP(B186,Calculation!C$2:C$533,1,FALSE)))),"not entered","")</f>
        <v/>
      </c>
    </row>
    <row r="187" spans="2:7" x14ac:dyDescent="0.2">
      <c r="B187" s="114" t="s">
        <v>8</v>
      </c>
      <c r="C187" s="118" t="str">
        <f t="shared" si="9"/>
        <v xml:space="preserve"> </v>
      </c>
      <c r="D187" s="118" t="str">
        <f t="shared" si="10"/>
        <v xml:space="preserve"> </v>
      </c>
      <c r="E187" s="116">
        <v>1.1574074074074073E-5</v>
      </c>
      <c r="F187" s="117" t="e">
        <f t="shared" si="11"/>
        <v>#N/A</v>
      </c>
      <c r="G187" t="str">
        <f>IF((ISERROR((VLOOKUP(B187,Calculation!C$2:C$533,1,FALSE)))),"not entered","")</f>
        <v/>
      </c>
    </row>
    <row r="188" spans="2:7" x14ac:dyDescent="0.2">
      <c r="B188" s="114" t="s">
        <v>8</v>
      </c>
      <c r="C188" s="118" t="str">
        <f t="shared" si="9"/>
        <v xml:space="preserve"> </v>
      </c>
      <c r="D188" s="118" t="str">
        <f t="shared" si="10"/>
        <v xml:space="preserve"> </v>
      </c>
      <c r="E188" s="116">
        <v>1.1574074074074073E-5</v>
      </c>
      <c r="F188" s="117" t="e">
        <f t="shared" si="11"/>
        <v>#N/A</v>
      </c>
      <c r="G188" t="str">
        <f>IF((ISERROR((VLOOKUP(B188,Calculation!C$2:C$533,1,FALSE)))),"not entered","")</f>
        <v/>
      </c>
    </row>
    <row r="189" spans="2:7" x14ac:dyDescent="0.2">
      <c r="B189" s="114" t="s">
        <v>8</v>
      </c>
      <c r="C189" s="118" t="str">
        <f t="shared" si="9"/>
        <v xml:space="preserve"> </v>
      </c>
      <c r="D189" s="118" t="str">
        <f t="shared" si="10"/>
        <v xml:space="preserve"> </v>
      </c>
      <c r="E189" s="116">
        <v>1.1574074074074073E-5</v>
      </c>
      <c r="F189" s="117" t="e">
        <f t="shared" si="11"/>
        <v>#N/A</v>
      </c>
      <c r="G189" t="str">
        <f>IF((ISERROR((VLOOKUP(B189,Calculation!C$2:C$533,1,FALSE)))),"not entered","")</f>
        <v/>
      </c>
    </row>
    <row r="190" spans="2:7" x14ac:dyDescent="0.2">
      <c r="B190" s="114" t="s">
        <v>8</v>
      </c>
      <c r="C190" s="118" t="str">
        <f t="shared" si="9"/>
        <v xml:space="preserve"> </v>
      </c>
      <c r="D190" s="118" t="str">
        <f t="shared" si="10"/>
        <v xml:space="preserve"> </v>
      </c>
      <c r="E190" s="116">
        <v>1.1574074074074073E-5</v>
      </c>
      <c r="F190" s="117" t="e">
        <f t="shared" si="11"/>
        <v>#N/A</v>
      </c>
      <c r="G190" t="str">
        <f>IF((ISERROR((VLOOKUP(B190,Calculation!C$2:C$533,1,FALSE)))),"not entered","")</f>
        <v/>
      </c>
    </row>
    <row r="191" spans="2:7" x14ac:dyDescent="0.2">
      <c r="B191" s="114" t="s">
        <v>8</v>
      </c>
      <c r="C191" s="118" t="str">
        <f t="shared" si="9"/>
        <v xml:space="preserve"> </v>
      </c>
      <c r="D191" s="118" t="str">
        <f t="shared" si="10"/>
        <v xml:space="preserve"> </v>
      </c>
      <c r="E191" s="116">
        <v>1.1574074074074073E-5</v>
      </c>
      <c r="F191" s="117" t="e">
        <f t="shared" si="11"/>
        <v>#N/A</v>
      </c>
      <c r="G191" t="str">
        <f>IF((ISERROR((VLOOKUP(B191,Calculation!C$2:C$533,1,FALSE)))),"not entered","")</f>
        <v/>
      </c>
    </row>
    <row r="192" spans="2:7" x14ac:dyDescent="0.2">
      <c r="B192" s="114" t="s">
        <v>8</v>
      </c>
      <c r="C192" s="118" t="str">
        <f t="shared" si="9"/>
        <v xml:space="preserve"> </v>
      </c>
      <c r="D192" s="118" t="str">
        <f t="shared" si="10"/>
        <v xml:space="preserve"> </v>
      </c>
      <c r="E192" s="116">
        <v>1.1574074074074073E-5</v>
      </c>
      <c r="F192" s="117" t="e">
        <f t="shared" si="11"/>
        <v>#N/A</v>
      </c>
      <c r="G192" t="str">
        <f>IF((ISERROR((VLOOKUP(B192,Calculation!C$2:C$533,1,FALSE)))),"not entered","")</f>
        <v/>
      </c>
    </row>
    <row r="193" spans="2:7" x14ac:dyDescent="0.2">
      <c r="B193" s="114" t="s">
        <v>8</v>
      </c>
      <c r="C193" s="118" t="str">
        <f t="shared" si="9"/>
        <v xml:space="preserve"> </v>
      </c>
      <c r="D193" s="118" t="str">
        <f t="shared" si="10"/>
        <v xml:space="preserve"> </v>
      </c>
      <c r="E193" s="116">
        <v>1.1574074074074073E-5</v>
      </c>
      <c r="F193" s="117" t="e">
        <f t="shared" si="11"/>
        <v>#N/A</v>
      </c>
      <c r="G193" t="str">
        <f>IF((ISERROR((VLOOKUP(B193,Calculation!C$2:C$533,1,FALSE)))),"not entered","")</f>
        <v/>
      </c>
    </row>
    <row r="194" spans="2:7" x14ac:dyDescent="0.2">
      <c r="B194" s="114" t="s">
        <v>8</v>
      </c>
      <c r="C194" s="118" t="str">
        <f t="shared" si="9"/>
        <v xml:space="preserve"> </v>
      </c>
      <c r="D194" s="118" t="str">
        <f t="shared" si="10"/>
        <v xml:space="preserve"> </v>
      </c>
      <c r="E194" s="116">
        <v>1.1574074074074073E-5</v>
      </c>
      <c r="F194" s="117" t="e">
        <f t="shared" si="11"/>
        <v>#N/A</v>
      </c>
      <c r="G194" t="str">
        <f>IF((ISERROR((VLOOKUP(B194,Calculation!C$2:C$533,1,FALSE)))),"not entered","")</f>
        <v/>
      </c>
    </row>
    <row r="195" spans="2:7" x14ac:dyDescent="0.2">
      <c r="B195" s="114" t="s">
        <v>8</v>
      </c>
      <c r="C195" s="118" t="str">
        <f t="shared" si="9"/>
        <v xml:space="preserve"> </v>
      </c>
      <c r="D195" s="118" t="str">
        <f t="shared" si="10"/>
        <v xml:space="preserve"> </v>
      </c>
      <c r="E195" s="116">
        <v>1.1574074074074073E-5</v>
      </c>
      <c r="F195" s="117" t="e">
        <f t="shared" si="11"/>
        <v>#N/A</v>
      </c>
      <c r="G195" t="str">
        <f>IF((ISERROR((VLOOKUP(B195,Calculation!C$2:C$533,1,FALSE)))),"not entered","")</f>
        <v/>
      </c>
    </row>
    <row r="196" spans="2:7" x14ac:dyDescent="0.2">
      <c r="B196" s="114" t="s">
        <v>8</v>
      </c>
      <c r="C196" s="118" t="str">
        <f t="shared" si="9"/>
        <v xml:space="preserve"> </v>
      </c>
      <c r="D196" s="118" t="str">
        <f t="shared" si="10"/>
        <v xml:space="preserve"> </v>
      </c>
      <c r="E196" s="116">
        <v>1.1574074074074073E-5</v>
      </c>
      <c r="F196" s="117" t="e">
        <f t="shared" si="11"/>
        <v>#N/A</v>
      </c>
      <c r="G196" t="str">
        <f>IF((ISERROR((VLOOKUP(B196,Calculation!C$2:C$533,1,FALSE)))),"not entered","")</f>
        <v/>
      </c>
    </row>
    <row r="197" spans="2:7" x14ac:dyDescent="0.2">
      <c r="B197" s="114" t="s">
        <v>8</v>
      </c>
      <c r="C197" s="118" t="str">
        <f t="shared" si="9"/>
        <v xml:space="preserve"> </v>
      </c>
      <c r="D197" s="118" t="str">
        <f t="shared" si="10"/>
        <v xml:space="preserve"> </v>
      </c>
      <c r="E197" s="116">
        <v>1.1574074074074073E-5</v>
      </c>
      <c r="F197" s="117" t="e">
        <f t="shared" si="11"/>
        <v>#N/A</v>
      </c>
      <c r="G197" t="str">
        <f>IF((ISERROR((VLOOKUP(B197,Calculation!C$2:C$533,1,FALSE)))),"not entered","")</f>
        <v/>
      </c>
    </row>
    <row r="198" spans="2:7" x14ac:dyDescent="0.2">
      <c r="B198" s="114" t="s">
        <v>8</v>
      </c>
      <c r="C198" s="118" t="str">
        <f>VLOOKUP(B198,name,3,FALSE)</f>
        <v xml:space="preserve"> </v>
      </c>
      <c r="D198" s="118" t="str">
        <f>VLOOKUP(B198,name,2,FALSE)</f>
        <v xml:space="preserve"> </v>
      </c>
      <c r="E198" s="116">
        <v>1.1574074074074073E-5</v>
      </c>
      <c r="F198" s="117" t="e">
        <f>(VLOOKUP(C198,C$4:E$5,3,FALSE))/(E198/10000)</f>
        <v>#N/A</v>
      </c>
      <c r="G198" t="str">
        <f>IF((ISERROR((VLOOKUP(B198,Calculation!C$2:C$533,1,FALSE)))),"not entered","")</f>
        <v/>
      </c>
    </row>
    <row r="199" spans="2:7" x14ac:dyDescent="0.2">
      <c r="B199" s="114" t="s">
        <v>8</v>
      </c>
      <c r="C199" s="118" t="str">
        <f>VLOOKUP(B199,name,3,FALSE)</f>
        <v xml:space="preserve"> </v>
      </c>
      <c r="D199" s="118" t="str">
        <f>VLOOKUP(B199,name,2,FALSE)</f>
        <v xml:space="preserve"> </v>
      </c>
      <c r="E199" s="116">
        <v>1.1574074074074073E-5</v>
      </c>
      <c r="F199" s="117" t="e">
        <f>(VLOOKUP(C199,C$4:E$5,3,FALSE))/(E199/10000)</f>
        <v>#N/A</v>
      </c>
      <c r="G199" t="str">
        <f>IF((ISERROR((VLOOKUP(B199,Calculation!C$2:C$533,1,FALSE)))),"not entered","")</f>
        <v/>
      </c>
    </row>
    <row r="200" spans="2:7" x14ac:dyDescent="0.2">
      <c r="B200" s="114" t="s">
        <v>8</v>
      </c>
      <c r="C200" s="118" t="str">
        <f>VLOOKUP(B200,name,3,FALSE)</f>
        <v xml:space="preserve"> </v>
      </c>
      <c r="D200" s="118" t="str">
        <f>VLOOKUP(B200,name,2,FALSE)</f>
        <v xml:space="preserve"> </v>
      </c>
      <c r="E200" s="116">
        <v>1.1574074074074073E-5</v>
      </c>
      <c r="F200" s="117" t="e">
        <f>(VLOOKUP(C200,C$4:E$5,3,FALSE))/(E200/10000)</f>
        <v>#N/A</v>
      </c>
      <c r="G200" t="str">
        <f>IF((ISERROR((VLOOKUP(B200,Calculation!C$2:C$533,1,FALSE)))),"not entered","")</f>
        <v/>
      </c>
    </row>
    <row r="201" spans="2:7" x14ac:dyDescent="0.2">
      <c r="B201" s="114" t="s">
        <v>8</v>
      </c>
      <c r="C201" s="118" t="str">
        <f>VLOOKUP(B201,name,3,FALSE)</f>
        <v xml:space="preserve"> </v>
      </c>
      <c r="D201" s="118" t="str">
        <f>VLOOKUP(B201,name,2,FALSE)</f>
        <v xml:space="preserve"> </v>
      </c>
      <c r="E201" s="116">
        <v>1.1574074074074073E-5</v>
      </c>
      <c r="F201" s="117" t="e">
        <f>(VLOOKUP(C201,C$4:E$5,3,FALSE))/(E201/10000)</f>
        <v>#N/A</v>
      </c>
    </row>
    <row r="202" spans="2:7" x14ac:dyDescent="0.2">
      <c r="B202" s="114" t="s">
        <v>8</v>
      </c>
      <c r="C202" s="118" t="str">
        <f>VLOOKUP(B202,name,3,FALSE)</f>
        <v xml:space="preserve"> </v>
      </c>
      <c r="D202" s="118" t="str">
        <f>VLOOKUP(B202,name,2,FALSE)</f>
        <v xml:space="preserve"> </v>
      </c>
      <c r="E202" s="116">
        <v>1.1574074074074073E-5</v>
      </c>
      <c r="F202" s="117" t="e">
        <f>(VLOOKUP(C202,C$4:E$5,3,FALSE))/(E202/10000)</f>
        <v>#N/A</v>
      </c>
    </row>
    <row r="203" spans="2:7" ht="13.5" thickBot="1" x14ac:dyDescent="0.25">
      <c r="B203" s="119"/>
      <c r="C203" s="120"/>
      <c r="D203" s="120"/>
      <c r="E203" s="121"/>
      <c r="F203" s="122"/>
    </row>
    <row r="204" spans="2:7" x14ac:dyDescent="0.2">
      <c r="B204" s="30"/>
      <c r="C204" s="57"/>
      <c r="D204" s="57"/>
      <c r="E204" s="31"/>
      <c r="F204" s="32"/>
    </row>
    <row r="205" spans="2:7" x14ac:dyDescent="0.2">
      <c r="B205" s="30"/>
      <c r="C205" s="57"/>
      <c r="D205" s="57"/>
      <c r="E205" s="31"/>
      <c r="F205" s="32"/>
    </row>
    <row r="206" spans="2:7" x14ac:dyDescent="0.2">
      <c r="B206" s="30"/>
      <c r="C206" s="57"/>
      <c r="D206" s="57"/>
      <c r="E206" s="31"/>
      <c r="F206" s="32"/>
    </row>
    <row r="207" spans="2:7" x14ac:dyDescent="0.2">
      <c r="B207" s="30"/>
      <c r="C207" s="57"/>
      <c r="D207" s="57"/>
      <c r="E207" s="31"/>
      <c r="F207" s="32"/>
    </row>
    <row r="208" spans="2:7" x14ac:dyDescent="0.2">
      <c r="B208" s="30"/>
      <c r="C208" s="57"/>
      <c r="D208" s="57"/>
      <c r="E208" s="31"/>
      <c r="F208" s="32"/>
    </row>
    <row r="209" spans="2:6" x14ac:dyDescent="0.2">
      <c r="B209" s="30"/>
      <c r="C209" s="57"/>
      <c r="D209" s="57"/>
      <c r="E209" s="31"/>
      <c r="F209" s="32"/>
    </row>
    <row r="210" spans="2:6" x14ac:dyDescent="0.2">
      <c r="B210" s="30"/>
      <c r="C210" s="57"/>
      <c r="D210" s="57"/>
      <c r="E210" s="31"/>
      <c r="F210" s="32"/>
    </row>
    <row r="211" spans="2:6" x14ac:dyDescent="0.2">
      <c r="B211" s="30"/>
      <c r="C211" s="57"/>
      <c r="D211" s="57"/>
      <c r="E211" s="31"/>
      <c r="F211" s="32"/>
    </row>
    <row r="212" spans="2:6" x14ac:dyDescent="0.2">
      <c r="B212" s="30"/>
      <c r="C212" s="57"/>
      <c r="D212" s="57"/>
      <c r="E212" s="31"/>
      <c r="F212" s="32"/>
    </row>
    <row r="213" spans="2:6" x14ac:dyDescent="0.2">
      <c r="B213" s="30"/>
      <c r="C213" s="57"/>
      <c r="D213" s="57"/>
      <c r="E213" s="31"/>
      <c r="F213" s="32"/>
    </row>
    <row r="214" spans="2:6" x14ac:dyDescent="0.2">
      <c r="B214" s="30"/>
      <c r="C214" s="57"/>
      <c r="D214" s="57"/>
      <c r="E214" s="31"/>
      <c r="F214" s="32"/>
    </row>
    <row r="215" spans="2:6" x14ac:dyDescent="0.2">
      <c r="B215" s="30"/>
      <c r="C215" s="57"/>
      <c r="D215" s="57"/>
      <c r="E215" s="31"/>
      <c r="F215" s="32"/>
    </row>
    <row r="216" spans="2:6" x14ac:dyDescent="0.2">
      <c r="B216" s="30"/>
      <c r="C216" s="57"/>
      <c r="D216" s="57"/>
      <c r="E216" s="31"/>
      <c r="F216" s="32"/>
    </row>
    <row r="217" spans="2:6" x14ac:dyDescent="0.2">
      <c r="B217" s="30"/>
      <c r="C217" s="57"/>
      <c r="D217" s="57"/>
      <c r="E217" s="31"/>
      <c r="F217" s="32"/>
    </row>
    <row r="218" spans="2:6" x14ac:dyDescent="0.2">
      <c r="B218" s="30"/>
      <c r="C218" s="57"/>
      <c r="D218" s="57"/>
      <c r="E218" s="31"/>
      <c r="F218" s="32"/>
    </row>
    <row r="219" spans="2:6" x14ac:dyDescent="0.2">
      <c r="B219" s="30"/>
      <c r="C219" s="57"/>
      <c r="D219" s="57"/>
      <c r="E219" s="31"/>
      <c r="F219" s="32"/>
    </row>
    <row r="220" spans="2:6" x14ac:dyDescent="0.2">
      <c r="B220" s="30"/>
      <c r="C220" s="57"/>
      <c r="D220" s="57"/>
      <c r="E220" s="31"/>
      <c r="F220" s="32"/>
    </row>
    <row r="221" spans="2:6" x14ac:dyDescent="0.2">
      <c r="B221" s="30"/>
      <c r="C221" s="57"/>
      <c r="D221" s="57"/>
      <c r="E221" s="31"/>
      <c r="F221" s="32"/>
    </row>
    <row r="222" spans="2:6" x14ac:dyDescent="0.2">
      <c r="B222" s="30"/>
      <c r="C222" s="57"/>
      <c r="D222" s="57"/>
      <c r="E222" s="31"/>
      <c r="F222" s="32"/>
    </row>
    <row r="223" spans="2:6" x14ac:dyDescent="0.2">
      <c r="B223" s="30"/>
      <c r="C223" s="57"/>
      <c r="D223" s="57"/>
      <c r="E223" s="31"/>
      <c r="F223" s="32"/>
    </row>
    <row r="224" spans="2:6" x14ac:dyDescent="0.2">
      <c r="B224" s="30"/>
      <c r="C224" s="57"/>
      <c r="D224" s="57"/>
      <c r="E224" s="31"/>
      <c r="F224" s="32"/>
    </row>
    <row r="225" spans="2:6" x14ac:dyDescent="0.2">
      <c r="B225" s="30"/>
      <c r="C225" s="57"/>
      <c r="D225" s="57"/>
      <c r="E225" s="31"/>
      <c r="F225" s="32"/>
    </row>
    <row r="226" spans="2:6" x14ac:dyDescent="0.2">
      <c r="B226" s="30"/>
      <c r="C226" s="57"/>
      <c r="D226" s="57"/>
      <c r="E226" s="31"/>
      <c r="F226" s="32"/>
    </row>
    <row r="227" spans="2:6" x14ac:dyDescent="0.2">
      <c r="B227" s="30"/>
      <c r="C227" s="57"/>
      <c r="D227" s="57"/>
      <c r="E227" s="31"/>
      <c r="F227" s="32"/>
    </row>
    <row r="228" spans="2:6" x14ac:dyDescent="0.2">
      <c r="B228" s="30"/>
      <c r="C228" s="57"/>
      <c r="D228" s="57"/>
      <c r="E228" s="31"/>
      <c r="F228" s="32"/>
    </row>
    <row r="229" spans="2:6" x14ac:dyDescent="0.2">
      <c r="B229" s="30"/>
      <c r="C229" s="57"/>
      <c r="D229" s="57"/>
      <c r="E229" s="31"/>
      <c r="F229" s="32"/>
    </row>
    <row r="230" spans="2:6" x14ac:dyDescent="0.2">
      <c r="B230" s="30"/>
      <c r="C230" s="57"/>
      <c r="D230" s="57"/>
      <c r="E230" s="31"/>
      <c r="F230" s="32"/>
    </row>
    <row r="231" spans="2:6" x14ac:dyDescent="0.2">
      <c r="B231" s="30"/>
      <c r="C231" s="57"/>
      <c r="D231" s="57"/>
      <c r="E231" s="31"/>
      <c r="F231" s="32"/>
    </row>
    <row r="232" spans="2:6" x14ac:dyDescent="0.2">
      <c r="B232" s="30"/>
      <c r="C232" s="57"/>
      <c r="D232" s="57"/>
      <c r="E232" s="31"/>
      <c r="F232" s="32"/>
    </row>
    <row r="233" spans="2:6" x14ac:dyDescent="0.2">
      <c r="B233" s="30"/>
      <c r="C233" s="57"/>
      <c r="D233" s="57"/>
      <c r="E233" s="31"/>
      <c r="F233" s="32"/>
    </row>
    <row r="234" spans="2:6" x14ac:dyDescent="0.2">
      <c r="B234" s="30"/>
      <c r="C234" s="57"/>
      <c r="D234" s="57"/>
      <c r="E234" s="31"/>
      <c r="F234" s="32"/>
    </row>
    <row r="235" spans="2:6" x14ac:dyDescent="0.2">
      <c r="B235" s="30"/>
      <c r="C235" s="57"/>
      <c r="D235" s="57"/>
      <c r="E235" s="31"/>
      <c r="F235" s="32"/>
    </row>
    <row r="236" spans="2:6" x14ac:dyDescent="0.2">
      <c r="B236" s="30"/>
      <c r="C236" s="57"/>
      <c r="D236" s="57"/>
      <c r="E236" s="31"/>
      <c r="F236" s="32"/>
    </row>
    <row r="237" spans="2:6" x14ac:dyDescent="0.2">
      <c r="B237" s="30"/>
      <c r="C237" s="57"/>
      <c r="D237" s="57"/>
      <c r="E237" s="31"/>
      <c r="F237" s="32"/>
    </row>
    <row r="238" spans="2:6" x14ac:dyDescent="0.2">
      <c r="B238" s="30"/>
      <c r="C238" s="57"/>
      <c r="D238" s="57"/>
      <c r="E238" s="31"/>
      <c r="F238" s="32"/>
    </row>
    <row r="239" spans="2:6" x14ac:dyDescent="0.2">
      <c r="B239" s="30"/>
      <c r="C239" s="57"/>
      <c r="D239" s="57"/>
      <c r="E239" s="31"/>
      <c r="F239" s="32"/>
    </row>
    <row r="240" spans="2:6" x14ac:dyDescent="0.2">
      <c r="B240" s="30"/>
      <c r="C240" s="57"/>
      <c r="D240" s="57"/>
      <c r="E240" s="31"/>
      <c r="F240" s="32"/>
    </row>
    <row r="241" spans="2:6" x14ac:dyDescent="0.2">
      <c r="B241" s="30"/>
      <c r="C241" s="57"/>
      <c r="D241" s="57"/>
      <c r="E241" s="31"/>
      <c r="F241" s="32"/>
    </row>
    <row r="242" spans="2:6" x14ac:dyDescent="0.2">
      <c r="B242" s="30"/>
      <c r="C242" s="57"/>
      <c r="D242" s="57"/>
      <c r="E242" s="31"/>
      <c r="F242" s="32"/>
    </row>
    <row r="243" spans="2:6" x14ac:dyDescent="0.2">
      <c r="B243" s="30"/>
      <c r="C243" s="57"/>
      <c r="D243" s="57"/>
      <c r="E243" s="31"/>
      <c r="F243" s="32"/>
    </row>
    <row r="244" spans="2:6" x14ac:dyDescent="0.2">
      <c r="B244" s="30"/>
      <c r="C244" s="57"/>
      <c r="D244" s="57"/>
      <c r="E244" s="31"/>
      <c r="F244" s="32"/>
    </row>
    <row r="245" spans="2:6" x14ac:dyDescent="0.2">
      <c r="B245" s="30"/>
      <c r="C245" s="57"/>
      <c r="D245" s="57"/>
      <c r="E245" s="31"/>
      <c r="F245" s="32"/>
    </row>
    <row r="246" spans="2:6" x14ac:dyDescent="0.2">
      <c r="B246" s="30"/>
      <c r="C246" s="57"/>
      <c r="D246" s="57"/>
      <c r="E246" s="31"/>
      <c r="F246" s="32"/>
    </row>
    <row r="247" spans="2:6" x14ac:dyDescent="0.2">
      <c r="B247" s="30"/>
      <c r="C247" s="57"/>
      <c r="D247" s="57"/>
      <c r="E247" s="31"/>
      <c r="F247" s="32"/>
    </row>
  </sheetData>
  <phoneticPr fontId="3" type="noConversion"/>
  <conditionalFormatting sqref="B1:B3 B199:B208">
    <cfRule type="cellIs" dxfId="135" priority="19" stopIfTrue="1" operator="equal">
      <formula>"x"</formula>
    </cfRule>
  </conditionalFormatting>
  <conditionalFormatting sqref="G4:G204">
    <cfRule type="cellIs" dxfId="134" priority="20" stopIfTrue="1" operator="equal">
      <formula>#N/A</formula>
    </cfRule>
  </conditionalFormatting>
  <conditionalFormatting sqref="B204:B247">
    <cfRule type="cellIs" dxfId="133" priority="14" stopIfTrue="1" operator="equal">
      <formula>"x"</formula>
    </cfRule>
  </conditionalFormatting>
  <conditionalFormatting sqref="B4:B5 B40:B198">
    <cfRule type="cellIs" dxfId="132" priority="8" stopIfTrue="1" operator="equal">
      <formula>"x"</formula>
    </cfRule>
  </conditionalFormatting>
  <conditionalFormatting sqref="B4:B5 B44:B152">
    <cfRule type="cellIs" dxfId="131" priority="5" stopIfTrue="1" operator="equal">
      <formula>"x"</formula>
    </cfRule>
  </conditionalFormatting>
  <conditionalFormatting sqref="B40:B43">
    <cfRule type="cellIs" dxfId="130" priority="4" stopIfTrue="1" operator="equal">
      <formula>"x"</formula>
    </cfRule>
  </conditionalFormatting>
  <conditionalFormatting sqref="B40:B43">
    <cfRule type="cellIs" dxfId="129" priority="3" stopIfTrue="1" operator="equal">
      <formula>"x"</formula>
    </cfRule>
  </conditionalFormatting>
  <conditionalFormatting sqref="B6:B39">
    <cfRule type="cellIs" dxfId="128" priority="2" stopIfTrue="1" operator="equal">
      <formula>"x"</formula>
    </cfRule>
  </conditionalFormatting>
  <conditionalFormatting sqref="B6:B39">
    <cfRule type="cellIs" dxfId="127" priority="1" stopIfTrue="1" operator="equal">
      <formula>"x"</formula>
    </cfRule>
  </conditionalFormatting>
  <pageMargins left="0.75" right="0.75" top="1" bottom="1" header="0.5" footer="0.5"/>
  <headerFooter alignWithMargins="0"/>
  <webPublishItems count="2">
    <webPublishItem id="12450" divId="ebta league Youth_12450" sourceType="range" sourceRef="A1:F8" destinationFile="C:\A TEER\Web\TEER League 09\NNT Y.htm"/>
    <webPublishItem id="32572" divId="ebta league Youth_32572" sourceType="range" sourceRef="A1:F9" destinationFile="C:\A TEER\Web\TEER League 08\NNorfolk Y.htm"/>
  </webPublishItem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8"/>
  <sheetViews>
    <sheetView topLeftCell="A2" workbookViewId="0">
      <selection activeCell="B6" sqref="B6:B16"/>
    </sheetView>
  </sheetViews>
  <sheetFormatPr defaultColWidth="2.28515625" defaultRowHeight="12.75" x14ac:dyDescent="0.2"/>
  <cols>
    <col min="1" max="1" width="2.28515625" customWidth="1"/>
    <col min="2" max="2" width="20.42578125" customWidth="1"/>
    <col min="3" max="3" width="7.140625" bestFit="1" customWidth="1"/>
    <col min="4" max="4" width="26.28515625" customWidth="1"/>
    <col min="5" max="5" width="8.140625" customWidth="1"/>
    <col min="6" max="6" width="10.5703125" customWidth="1"/>
    <col min="7" max="7" width="10.28515625" bestFit="1" customWidth="1"/>
  </cols>
  <sheetData>
    <row r="1" spans="2:7" x14ac:dyDescent="0.2">
      <c r="B1" s="30"/>
      <c r="C1" s="57"/>
      <c r="D1" s="31"/>
      <c r="E1" s="32"/>
    </row>
    <row r="2" spans="2:7" ht="15.75" x14ac:dyDescent="0.25">
      <c r="B2" s="48" t="str">
        <f>Races!A9</f>
        <v>Leighton Buzzard</v>
      </c>
      <c r="C2" s="57"/>
      <c r="D2" s="31"/>
      <c r="E2" s="32"/>
    </row>
    <row r="3" spans="2:7" ht="13.5" thickBot="1" x14ac:dyDescent="0.25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 x14ac:dyDescent="0.2">
      <c r="B4" s="110" t="s">
        <v>67</v>
      </c>
      <c r="C4" s="111" t="s">
        <v>70</v>
      </c>
      <c r="D4" s="111"/>
      <c r="E4" s="112">
        <v>2.0300925925925927E-2</v>
      </c>
      <c r="F4" s="113"/>
      <c r="G4" t="str">
        <f>IF((ISERROR((VLOOKUP(B4,Calculation!C$2:C$533,1,FALSE)))),"not entered","")</f>
        <v/>
      </c>
    </row>
    <row r="5" spans="2:7" x14ac:dyDescent="0.2">
      <c r="B5" s="114" t="s">
        <v>67</v>
      </c>
      <c r="C5" s="115" t="s">
        <v>71</v>
      </c>
      <c r="D5" s="115"/>
      <c r="E5" s="116">
        <v>1.9340277777777779E-2</v>
      </c>
      <c r="F5" s="117"/>
      <c r="G5" t="str">
        <f>IF((ISERROR((VLOOKUP(B5,Calculation!C$2:C$533,1,FALSE)))),"not entered","")</f>
        <v/>
      </c>
    </row>
    <row r="6" spans="2:7" x14ac:dyDescent="0.2">
      <c r="B6" s="114" t="s">
        <v>141</v>
      </c>
      <c r="C6" s="115" t="s">
        <v>70</v>
      </c>
      <c r="D6" s="115" t="s">
        <v>276</v>
      </c>
      <c r="E6" s="116">
        <v>2.0300925925925927E-2</v>
      </c>
      <c r="F6" s="117">
        <f t="shared" ref="F6:F69" si="0">(VLOOKUP(C6,C$4:E$5,3,FALSE))/(E6/10000)</f>
        <v>10000</v>
      </c>
      <c r="G6" t="str">
        <f>IF((ISERROR((VLOOKUP(B6,Calculation!C$2:C$533,1,FALSE)))),"not entered","")</f>
        <v/>
      </c>
    </row>
    <row r="7" spans="2:7" x14ac:dyDescent="0.2">
      <c r="B7" s="114" t="s">
        <v>144</v>
      </c>
      <c r="C7" s="115" t="s">
        <v>70</v>
      </c>
      <c r="D7" s="115" t="s">
        <v>489</v>
      </c>
      <c r="E7" s="116">
        <v>2.0960648148148148E-2</v>
      </c>
      <c r="F7" s="117">
        <f t="shared" si="0"/>
        <v>9685.2567642186641</v>
      </c>
      <c r="G7" t="str">
        <f>IF((ISERROR((VLOOKUP(B7,Calculation!C$2:C$533,1,FALSE)))),"not entered","")</f>
        <v/>
      </c>
    </row>
    <row r="8" spans="2:7" x14ac:dyDescent="0.2">
      <c r="B8" s="114" t="s">
        <v>147</v>
      </c>
      <c r="C8" s="115" t="s">
        <v>70</v>
      </c>
      <c r="D8" s="115" t="s">
        <v>88</v>
      </c>
      <c r="E8" s="116">
        <v>2.2187499999999999E-2</v>
      </c>
      <c r="F8" s="117">
        <f t="shared" si="0"/>
        <v>9149.7130933750668</v>
      </c>
      <c r="G8" t="str">
        <f>IF((ISERROR((VLOOKUP(B8,Calculation!C$2:C$533,1,FALSE)))),"not entered","")</f>
        <v/>
      </c>
    </row>
    <row r="9" spans="2:7" x14ac:dyDescent="0.2">
      <c r="B9" s="114" t="s">
        <v>424</v>
      </c>
      <c r="C9" s="115" t="s">
        <v>70</v>
      </c>
      <c r="D9" s="115" t="s">
        <v>365</v>
      </c>
      <c r="E9" s="116">
        <v>2.2372685185185186E-2</v>
      </c>
      <c r="F9" s="117">
        <f t="shared" si="0"/>
        <v>9073.9782721158826</v>
      </c>
      <c r="G9" t="str">
        <f>IF((ISERROR((VLOOKUP(B9,Calculation!C$2:C$533,1,FALSE)))),"not entered","")</f>
        <v/>
      </c>
    </row>
    <row r="10" spans="2:7" x14ac:dyDescent="0.2">
      <c r="B10" s="114" t="s">
        <v>490</v>
      </c>
      <c r="C10" s="115" t="s">
        <v>70</v>
      </c>
      <c r="D10" s="115" t="s">
        <v>112</v>
      </c>
      <c r="E10" s="116">
        <v>2.255787037037037E-2</v>
      </c>
      <c r="F10" s="117">
        <f t="shared" si="0"/>
        <v>8999.4869163673684</v>
      </c>
      <c r="G10" t="str">
        <f>IF((ISERROR((VLOOKUP(B10,Calculation!C$2:C$533,1,FALSE)))),"not entered","")</f>
        <v/>
      </c>
    </row>
    <row r="11" spans="2:7" x14ac:dyDescent="0.2">
      <c r="B11" s="114" t="s">
        <v>146</v>
      </c>
      <c r="C11" s="115" t="s">
        <v>70</v>
      </c>
      <c r="D11" s="115" t="s">
        <v>112</v>
      </c>
      <c r="E11" s="116">
        <v>2.2673611111111113E-2</v>
      </c>
      <c r="F11" s="117">
        <f>(VLOOKUP(C11,C$4:E$5,3,FALSE))/(E11/10000)</f>
        <v>8953.5477284328736</v>
      </c>
      <c r="G11" t="str">
        <f>IF((ISERROR((VLOOKUP(B11,Calculation!C$2:C$533,1,FALSE)))),"not entered","")</f>
        <v/>
      </c>
    </row>
    <row r="12" spans="2:7" x14ac:dyDescent="0.2">
      <c r="B12" s="114" t="s">
        <v>285</v>
      </c>
      <c r="C12" s="115" t="s">
        <v>70</v>
      </c>
      <c r="D12" s="115" t="s">
        <v>126</v>
      </c>
      <c r="E12" s="116">
        <v>2.3159722222222224E-2</v>
      </c>
      <c r="F12" s="117">
        <f t="shared" si="0"/>
        <v>8765.6171914042989</v>
      </c>
      <c r="G12" t="str">
        <f>IF((ISERROR((VLOOKUP(B12,Calculation!C$2:C$533,1,FALSE)))),"not entered","")</f>
        <v/>
      </c>
    </row>
    <row r="13" spans="2:7" x14ac:dyDescent="0.2">
      <c r="B13" s="114" t="s">
        <v>491</v>
      </c>
      <c r="C13" s="115" t="s">
        <v>70</v>
      </c>
      <c r="D13" s="115" t="s">
        <v>492</v>
      </c>
      <c r="E13" s="116">
        <v>2.4594907407407409E-2</v>
      </c>
      <c r="F13" s="117">
        <f t="shared" si="0"/>
        <v>8254.1176470588234</v>
      </c>
      <c r="G13" t="str">
        <f>IF((ISERROR((VLOOKUP(B13,Calculation!C$2:C$533,1,FALSE)))),"not entered","")</f>
        <v>not entered</v>
      </c>
    </row>
    <row r="14" spans="2:7" x14ac:dyDescent="0.2">
      <c r="B14" s="114" t="s">
        <v>493</v>
      </c>
      <c r="C14" s="115" t="s">
        <v>70</v>
      </c>
      <c r="D14" s="115"/>
      <c r="E14" s="116">
        <v>2.6863425925925926E-2</v>
      </c>
      <c r="F14" s="117">
        <f t="shared" si="0"/>
        <v>7557.087462300733</v>
      </c>
      <c r="G14" t="str">
        <f>IF((ISERROR((VLOOKUP(B14,Calculation!C$2:C$533,1,FALSE)))),"not entered","")</f>
        <v>not entered</v>
      </c>
    </row>
    <row r="15" spans="2:7" x14ac:dyDescent="0.2">
      <c r="B15" s="114" t="s">
        <v>494</v>
      </c>
      <c r="C15" s="115" t="s">
        <v>70</v>
      </c>
      <c r="D15" s="115" t="s">
        <v>112</v>
      </c>
      <c r="E15" s="116">
        <v>2.7951388888888887E-2</v>
      </c>
      <c r="F15" s="117">
        <f t="shared" si="0"/>
        <v>7262.9399585921328</v>
      </c>
      <c r="G15" t="str">
        <f>IF((ISERROR((VLOOKUP(B15,Calculation!C$2:C$533,1,FALSE)))),"not entered","")</f>
        <v>not entered</v>
      </c>
    </row>
    <row r="16" spans="2:7" x14ac:dyDescent="0.2">
      <c r="B16" s="114" t="s">
        <v>495</v>
      </c>
      <c r="C16" s="115" t="s">
        <v>70</v>
      </c>
      <c r="D16" s="115" t="s">
        <v>496</v>
      </c>
      <c r="E16" s="116">
        <v>2.9108796296296296E-2</v>
      </c>
      <c r="F16" s="117">
        <f t="shared" si="0"/>
        <v>6974.1550695825053</v>
      </c>
      <c r="G16" t="str">
        <f>IF((ISERROR((VLOOKUP(B16,Calculation!C$2:C$533,1,FALSE)))),"not entered","")</f>
        <v>not entered</v>
      </c>
    </row>
    <row r="17" spans="2:7" x14ac:dyDescent="0.2">
      <c r="B17" s="114" t="s">
        <v>123</v>
      </c>
      <c r="C17" s="115" t="s">
        <v>71</v>
      </c>
      <c r="D17" s="115" t="s">
        <v>497</v>
      </c>
      <c r="E17" s="116">
        <v>1.9340277777777779E-2</v>
      </c>
      <c r="F17" s="117">
        <f t="shared" si="0"/>
        <v>10000.000000000002</v>
      </c>
      <c r="G17" t="str">
        <f>IF((ISERROR((VLOOKUP(B17,Calculation!C$2:C$533,1,FALSE)))),"not entered","")</f>
        <v/>
      </c>
    </row>
    <row r="18" spans="2:7" x14ac:dyDescent="0.2">
      <c r="B18" s="114" t="s">
        <v>498</v>
      </c>
      <c r="C18" s="115" t="s">
        <v>71</v>
      </c>
      <c r="D18" s="115" t="s">
        <v>499</v>
      </c>
      <c r="E18" s="116">
        <v>2.0347222222222221E-2</v>
      </c>
      <c r="F18" s="117">
        <f t="shared" si="0"/>
        <v>9505.1194539249154</v>
      </c>
      <c r="G18" t="str">
        <f>IF((ISERROR((VLOOKUP(B18,Calculation!C$2:C$533,1,FALSE)))),"not entered","")</f>
        <v/>
      </c>
    </row>
    <row r="19" spans="2:7" x14ac:dyDescent="0.2">
      <c r="B19" s="114" t="s">
        <v>128</v>
      </c>
      <c r="C19" s="115" t="s">
        <v>71</v>
      </c>
      <c r="D19" s="115" t="s">
        <v>136</v>
      </c>
      <c r="E19" s="116">
        <v>2.0347222222222221E-2</v>
      </c>
      <c r="F19" s="117">
        <f t="shared" si="0"/>
        <v>9505.1194539249154</v>
      </c>
      <c r="G19" t="str">
        <f>IF((ISERROR((VLOOKUP(B19,Calculation!C$2:C$533,1,FALSE)))),"not entered","")</f>
        <v/>
      </c>
    </row>
    <row r="20" spans="2:7" x14ac:dyDescent="0.2">
      <c r="B20" s="114" t="s">
        <v>111</v>
      </c>
      <c r="C20" s="115" t="s">
        <v>71</v>
      </c>
      <c r="D20" s="115" t="s">
        <v>112</v>
      </c>
      <c r="E20" s="116">
        <v>2.0613425925925927E-2</v>
      </c>
      <c r="F20" s="117">
        <f t="shared" si="0"/>
        <v>9382.3694553621553</v>
      </c>
      <c r="G20" t="str">
        <f>IF((ISERROR((VLOOKUP(B20,Calculation!C$2:C$533,1,FALSE)))),"not entered","")</f>
        <v/>
      </c>
    </row>
    <row r="21" spans="2:7" x14ac:dyDescent="0.2">
      <c r="B21" s="114" t="s">
        <v>318</v>
      </c>
      <c r="C21" s="115" t="s">
        <v>71</v>
      </c>
      <c r="D21" s="115" t="s">
        <v>84</v>
      </c>
      <c r="E21" s="116">
        <v>2.1342592592592594E-2</v>
      </c>
      <c r="F21" s="117">
        <f t="shared" si="0"/>
        <v>9061.8221258134508</v>
      </c>
      <c r="G21" t="str">
        <f>IF((ISERROR((VLOOKUP(B21,Calculation!C$2:C$533,1,FALSE)))),"not entered","")</f>
        <v/>
      </c>
    </row>
    <row r="22" spans="2:7" x14ac:dyDescent="0.2">
      <c r="B22" s="114" t="s">
        <v>115</v>
      </c>
      <c r="C22" s="115" t="s">
        <v>71</v>
      </c>
      <c r="D22" s="115" t="s">
        <v>108</v>
      </c>
      <c r="E22" s="116">
        <v>2.1504629629629627E-2</v>
      </c>
      <c r="F22" s="117">
        <f t="shared" si="0"/>
        <v>8993.5414424111968</v>
      </c>
      <c r="G22" t="str">
        <f>IF((ISERROR((VLOOKUP(B22,Calculation!C$2:C$533,1,FALSE)))),"not entered","")</f>
        <v/>
      </c>
    </row>
    <row r="23" spans="2:7" x14ac:dyDescent="0.2">
      <c r="B23" s="114" t="s">
        <v>102</v>
      </c>
      <c r="C23" s="115" t="s">
        <v>71</v>
      </c>
      <c r="D23" s="115" t="s">
        <v>500</v>
      </c>
      <c r="E23" s="116">
        <v>2.1550925925925928E-2</v>
      </c>
      <c r="F23" s="117">
        <f t="shared" si="0"/>
        <v>8974.2212674543498</v>
      </c>
      <c r="G23" t="str">
        <f>IF((ISERROR((VLOOKUP(B23,Calculation!C$2:C$533,1,FALSE)))),"not entered","")</f>
        <v/>
      </c>
    </row>
    <row r="24" spans="2:7" x14ac:dyDescent="0.2">
      <c r="B24" s="114" t="s">
        <v>501</v>
      </c>
      <c r="C24" s="115" t="s">
        <v>71</v>
      </c>
      <c r="D24" s="115" t="s">
        <v>112</v>
      </c>
      <c r="E24" s="116">
        <v>2.2430555555555554E-2</v>
      </c>
      <c r="F24" s="117">
        <f t="shared" si="0"/>
        <v>8622.2910216718283</v>
      </c>
      <c r="G24" t="str">
        <f>IF((ISERROR((VLOOKUP(B24,Calculation!C$2:C$533,1,FALSE)))),"not entered","")</f>
        <v/>
      </c>
    </row>
    <row r="25" spans="2:7" x14ac:dyDescent="0.2">
      <c r="B25" s="114" t="s">
        <v>393</v>
      </c>
      <c r="C25" s="115" t="s">
        <v>71</v>
      </c>
      <c r="D25" s="115" t="s">
        <v>312</v>
      </c>
      <c r="E25" s="116">
        <v>2.3587962962962963E-2</v>
      </c>
      <c r="F25" s="117">
        <f t="shared" si="0"/>
        <v>8199.2149165848878</v>
      </c>
      <c r="G25" t="str">
        <f>IF((ISERROR((VLOOKUP(B25,Calculation!C$2:C$533,1,FALSE)))),"not entered","")</f>
        <v/>
      </c>
    </row>
    <row r="26" spans="2:7" x14ac:dyDescent="0.2">
      <c r="B26" s="114" t="s">
        <v>395</v>
      </c>
      <c r="C26" s="115" t="s">
        <v>71</v>
      </c>
      <c r="D26" s="115" t="s">
        <v>502</v>
      </c>
      <c r="E26" s="116">
        <v>2.3645833333333335E-2</v>
      </c>
      <c r="F26" s="117">
        <f t="shared" si="0"/>
        <v>8179.1483113069016</v>
      </c>
      <c r="G26" t="str">
        <f>IF((ISERROR((VLOOKUP(B26,Calculation!C$2:C$533,1,FALSE)))),"not entered","")</f>
        <v/>
      </c>
    </row>
    <row r="27" spans="2:7" x14ac:dyDescent="0.2">
      <c r="B27" s="114" t="s">
        <v>503</v>
      </c>
      <c r="C27" s="115" t="s">
        <v>71</v>
      </c>
      <c r="D27" s="115" t="s">
        <v>504</v>
      </c>
      <c r="E27" s="116">
        <v>2.4027777777777776E-2</v>
      </c>
      <c r="F27" s="117">
        <f t="shared" si="0"/>
        <v>8049.1329479768792</v>
      </c>
      <c r="G27" t="str">
        <f>IF((ISERROR((VLOOKUP(B27,Calculation!C$2:C$533,1,FALSE)))),"not entered","")</f>
        <v/>
      </c>
    </row>
    <row r="28" spans="2:7" x14ac:dyDescent="0.2">
      <c r="B28" s="114" t="s">
        <v>505</v>
      </c>
      <c r="C28" s="115" t="s">
        <v>71</v>
      </c>
      <c r="D28" s="115" t="s">
        <v>506</v>
      </c>
      <c r="E28" s="116">
        <v>2.4988425925925928E-2</v>
      </c>
      <c r="F28" s="117">
        <f t="shared" si="0"/>
        <v>7739.6943029180175</v>
      </c>
      <c r="G28" t="str">
        <f>IF((ISERROR((VLOOKUP(B28,Calculation!C$2:C$533,1,FALSE)))),"not entered","")</f>
        <v>not entered</v>
      </c>
    </row>
    <row r="29" spans="2:7" x14ac:dyDescent="0.2">
      <c r="B29" s="114" t="s">
        <v>410</v>
      </c>
      <c r="C29" s="115" t="s">
        <v>71</v>
      </c>
      <c r="D29" s="115" t="s">
        <v>108</v>
      </c>
      <c r="E29" s="116">
        <v>2.5497685185185189E-2</v>
      </c>
      <c r="F29" s="117">
        <f t="shared" si="0"/>
        <v>7585.111211983658</v>
      </c>
      <c r="G29" t="str">
        <f>IF((ISERROR((VLOOKUP(B29,Calculation!C$2:C$533,1,FALSE)))),"not entered","")</f>
        <v/>
      </c>
    </row>
    <row r="30" spans="2:7" x14ac:dyDescent="0.2">
      <c r="B30" s="114" t="s">
        <v>507</v>
      </c>
      <c r="C30" s="115" t="s">
        <v>71</v>
      </c>
      <c r="D30" s="115" t="s">
        <v>508</v>
      </c>
      <c r="E30" s="116">
        <v>2.6053240740740738E-2</v>
      </c>
      <c r="F30" s="117">
        <f t="shared" si="0"/>
        <v>7423.3673922701037</v>
      </c>
      <c r="G30" t="str">
        <f>IF((ISERROR((VLOOKUP(B30,Calculation!C$2:C$533,1,FALSE)))),"not entered","")</f>
        <v>not entered</v>
      </c>
    </row>
    <row r="31" spans="2:7" x14ac:dyDescent="0.2">
      <c r="B31" s="114" t="s">
        <v>509</v>
      </c>
      <c r="C31" s="115" t="s">
        <v>71</v>
      </c>
      <c r="D31" s="115"/>
      <c r="E31" s="116">
        <v>2.7175925925925926E-2</v>
      </c>
      <c r="F31" s="117">
        <f t="shared" si="0"/>
        <v>7116.6950596252136</v>
      </c>
      <c r="G31" t="str">
        <f>IF((ISERROR((VLOOKUP(B31,Calculation!C$2:C$533,1,FALSE)))),"not entered","")</f>
        <v>not entered</v>
      </c>
    </row>
    <row r="32" spans="2:7" x14ac:dyDescent="0.2">
      <c r="B32" s="114" t="s">
        <v>510</v>
      </c>
      <c r="C32" s="115" t="s">
        <v>71</v>
      </c>
      <c r="D32" s="115"/>
      <c r="E32" s="116">
        <v>2.7442129629629632E-2</v>
      </c>
      <c r="F32" s="117">
        <f t="shared" si="0"/>
        <v>7047.6592155208773</v>
      </c>
      <c r="G32" t="str">
        <f>IF((ISERROR((VLOOKUP(B32,Calculation!C$2:C$533,1,FALSE)))),"not entered","")</f>
        <v>not entered</v>
      </c>
    </row>
    <row r="33" spans="2:7" x14ac:dyDescent="0.2">
      <c r="B33" s="114" t="s">
        <v>511</v>
      </c>
      <c r="C33" s="115" t="s">
        <v>71</v>
      </c>
      <c r="D33" s="115"/>
      <c r="E33" s="116">
        <v>2.8067129629629626E-2</v>
      </c>
      <c r="F33" s="117">
        <f t="shared" si="0"/>
        <v>6890.7216494845379</v>
      </c>
      <c r="G33" t="str">
        <f>IF((ISERROR((VLOOKUP(B33,Calculation!C$2:C$533,1,FALSE)))),"not entered","")</f>
        <v>not entered</v>
      </c>
    </row>
    <row r="34" spans="2:7" x14ac:dyDescent="0.2">
      <c r="B34" s="114" t="s">
        <v>512</v>
      </c>
      <c r="C34" s="115" t="s">
        <v>71</v>
      </c>
      <c r="D34" s="115"/>
      <c r="E34" s="116">
        <v>2.8888888888888891E-2</v>
      </c>
      <c r="F34" s="117">
        <f t="shared" si="0"/>
        <v>6694.711538461539</v>
      </c>
      <c r="G34" t="str">
        <f>IF((ISERROR((VLOOKUP(B34,Calculation!C$2:C$533,1,FALSE)))),"not entered","")</f>
        <v>not entered</v>
      </c>
    </row>
    <row r="35" spans="2:7" x14ac:dyDescent="0.2">
      <c r="B35" s="114" t="s">
        <v>513</v>
      </c>
      <c r="C35" s="115" t="s">
        <v>71</v>
      </c>
      <c r="D35" s="115"/>
      <c r="E35" s="116">
        <v>3.0011574074074076E-2</v>
      </c>
      <c r="F35" s="117">
        <f t="shared" si="0"/>
        <v>6444.2730428075592</v>
      </c>
      <c r="G35" t="str">
        <f>IF((ISERROR((VLOOKUP(B35,Calculation!C$2:C$533,1,FALSE)))),"not entered","")</f>
        <v>not entered</v>
      </c>
    </row>
    <row r="36" spans="2:7" x14ac:dyDescent="0.2">
      <c r="B36" s="114" t="s">
        <v>8</v>
      </c>
      <c r="C36" s="118" t="str">
        <f t="shared" ref="C36:C69" si="1">VLOOKUP(B36,name,3,FALSE)</f>
        <v xml:space="preserve"> </v>
      </c>
      <c r="D36" s="118" t="str">
        <f t="shared" ref="D36:D69" si="2">VLOOKUP(B36,name,2,FALSE)</f>
        <v xml:space="preserve"> </v>
      </c>
      <c r="E36" s="116">
        <v>1.1574074074074073E-5</v>
      </c>
      <c r="F36" s="117" t="e">
        <f t="shared" si="0"/>
        <v>#N/A</v>
      </c>
      <c r="G36" t="str">
        <f>IF((ISERROR((VLOOKUP(B36,Calculation!C$2:C$533,1,FALSE)))),"not entered","")</f>
        <v/>
      </c>
    </row>
    <row r="37" spans="2:7" x14ac:dyDescent="0.2">
      <c r="B37" s="114" t="s">
        <v>8</v>
      </c>
      <c r="C37" s="118" t="str">
        <f t="shared" si="1"/>
        <v xml:space="preserve"> </v>
      </c>
      <c r="D37" s="118" t="str">
        <f t="shared" si="2"/>
        <v xml:space="preserve"> </v>
      </c>
      <c r="E37" s="116">
        <v>1.1574074074074073E-5</v>
      </c>
      <c r="F37" s="117" t="e">
        <f t="shared" si="0"/>
        <v>#N/A</v>
      </c>
      <c r="G37" t="str">
        <f>IF((ISERROR((VLOOKUP(B37,Calculation!C$2:C$533,1,FALSE)))),"not entered","")</f>
        <v/>
      </c>
    </row>
    <row r="38" spans="2:7" x14ac:dyDescent="0.2">
      <c r="B38" s="114" t="s">
        <v>8</v>
      </c>
      <c r="C38" s="118" t="str">
        <f t="shared" si="1"/>
        <v xml:space="preserve"> </v>
      </c>
      <c r="D38" s="118" t="str">
        <f t="shared" si="2"/>
        <v xml:space="preserve"> </v>
      </c>
      <c r="E38" s="116">
        <v>1.1574074074074073E-5</v>
      </c>
      <c r="F38" s="117" t="e">
        <f t="shared" si="0"/>
        <v>#N/A</v>
      </c>
      <c r="G38" t="str">
        <f>IF((ISERROR((VLOOKUP(B38,Calculation!C$2:C$533,1,FALSE)))),"not entered","")</f>
        <v/>
      </c>
    </row>
    <row r="39" spans="2:7" x14ac:dyDescent="0.2">
      <c r="B39" s="114" t="s">
        <v>8</v>
      </c>
      <c r="C39" s="118" t="str">
        <f t="shared" si="1"/>
        <v xml:space="preserve"> </v>
      </c>
      <c r="D39" s="118" t="str">
        <f t="shared" si="2"/>
        <v xml:space="preserve"> </v>
      </c>
      <c r="E39" s="116">
        <v>1.1574074074074073E-5</v>
      </c>
      <c r="F39" s="117" t="e">
        <f t="shared" si="0"/>
        <v>#N/A</v>
      </c>
      <c r="G39" t="str">
        <f>IF((ISERROR((VLOOKUP(B39,Calculation!C$2:C$533,1,FALSE)))),"not entered","")</f>
        <v/>
      </c>
    </row>
    <row r="40" spans="2:7" x14ac:dyDescent="0.2">
      <c r="B40" s="114" t="s">
        <v>8</v>
      </c>
      <c r="C40" s="118" t="str">
        <f t="shared" si="1"/>
        <v xml:space="preserve"> </v>
      </c>
      <c r="D40" s="118" t="str">
        <f t="shared" si="2"/>
        <v xml:space="preserve"> </v>
      </c>
      <c r="E40" s="116">
        <v>1.1574074074074073E-5</v>
      </c>
      <c r="F40" s="117" t="e">
        <f t="shared" si="0"/>
        <v>#N/A</v>
      </c>
      <c r="G40" t="str">
        <f>IF((ISERROR((VLOOKUP(B40,Calculation!C$2:C$533,1,FALSE)))),"not entered","")</f>
        <v/>
      </c>
    </row>
    <row r="41" spans="2:7" x14ac:dyDescent="0.2">
      <c r="B41" s="114" t="s">
        <v>8</v>
      </c>
      <c r="C41" s="118" t="str">
        <f t="shared" si="1"/>
        <v xml:space="preserve"> </v>
      </c>
      <c r="D41" s="118" t="str">
        <f t="shared" si="2"/>
        <v xml:space="preserve"> </v>
      </c>
      <c r="E41" s="116">
        <v>1.1574074074074073E-5</v>
      </c>
      <c r="F41" s="117" t="e">
        <f t="shared" si="0"/>
        <v>#N/A</v>
      </c>
      <c r="G41" t="str">
        <f>IF((ISERROR((VLOOKUP(B41,Calculation!C$2:C$533,1,FALSE)))),"not entered","")</f>
        <v/>
      </c>
    </row>
    <row r="42" spans="2:7" x14ac:dyDescent="0.2">
      <c r="B42" s="114" t="s">
        <v>8</v>
      </c>
      <c r="C42" s="118" t="str">
        <f t="shared" si="1"/>
        <v xml:space="preserve"> </v>
      </c>
      <c r="D42" s="118" t="str">
        <f t="shared" si="2"/>
        <v xml:space="preserve"> </v>
      </c>
      <c r="E42" s="116">
        <v>1.1574074074074073E-5</v>
      </c>
      <c r="F42" s="117" t="e">
        <f t="shared" si="0"/>
        <v>#N/A</v>
      </c>
      <c r="G42" t="str">
        <f>IF((ISERROR((VLOOKUP(B42,Calculation!C$2:C$533,1,FALSE)))),"not entered","")</f>
        <v/>
      </c>
    </row>
    <row r="43" spans="2:7" x14ac:dyDescent="0.2">
      <c r="B43" s="114" t="s">
        <v>8</v>
      </c>
      <c r="C43" s="118" t="str">
        <f t="shared" si="1"/>
        <v xml:space="preserve"> </v>
      </c>
      <c r="D43" s="118" t="str">
        <f t="shared" si="2"/>
        <v xml:space="preserve"> </v>
      </c>
      <c r="E43" s="116">
        <v>1.1574074074074073E-5</v>
      </c>
      <c r="F43" s="117" t="e">
        <f t="shared" si="0"/>
        <v>#N/A</v>
      </c>
      <c r="G43" t="str">
        <f>IF((ISERROR((VLOOKUP(B43,Calculation!C$2:C$533,1,FALSE)))),"not entered","")</f>
        <v/>
      </c>
    </row>
    <row r="44" spans="2:7" x14ac:dyDescent="0.2">
      <c r="B44" s="114" t="s">
        <v>8</v>
      </c>
      <c r="C44" s="118" t="str">
        <f t="shared" si="1"/>
        <v xml:space="preserve"> </v>
      </c>
      <c r="D44" s="118" t="str">
        <f t="shared" si="2"/>
        <v xml:space="preserve"> </v>
      </c>
      <c r="E44" s="116">
        <v>1.1574074074074073E-5</v>
      </c>
      <c r="F44" s="117" t="e">
        <f t="shared" si="0"/>
        <v>#N/A</v>
      </c>
      <c r="G44" t="str">
        <f>IF((ISERROR((VLOOKUP(B44,Calculation!C$2:C$533,1,FALSE)))),"not entered","")</f>
        <v/>
      </c>
    </row>
    <row r="45" spans="2:7" x14ac:dyDescent="0.2">
      <c r="B45" s="114" t="s">
        <v>8</v>
      </c>
      <c r="C45" s="118" t="str">
        <f t="shared" si="1"/>
        <v xml:space="preserve"> </v>
      </c>
      <c r="D45" s="118" t="str">
        <f t="shared" si="2"/>
        <v xml:space="preserve"> </v>
      </c>
      <c r="E45" s="116">
        <v>1.1574074074074073E-5</v>
      </c>
      <c r="F45" s="117" t="e">
        <f t="shared" si="0"/>
        <v>#N/A</v>
      </c>
      <c r="G45" t="str">
        <f>IF((ISERROR((VLOOKUP(B45,Calculation!C$2:C$533,1,FALSE)))),"not entered","")</f>
        <v/>
      </c>
    </row>
    <row r="46" spans="2:7" x14ac:dyDescent="0.2">
      <c r="B46" s="114" t="s">
        <v>8</v>
      </c>
      <c r="C46" s="118" t="str">
        <f t="shared" si="1"/>
        <v xml:space="preserve"> </v>
      </c>
      <c r="D46" s="118" t="str">
        <f t="shared" si="2"/>
        <v xml:space="preserve"> </v>
      </c>
      <c r="E46" s="116">
        <v>1.1574074074074073E-5</v>
      </c>
      <c r="F46" s="117" t="e">
        <f t="shared" si="0"/>
        <v>#N/A</v>
      </c>
      <c r="G46" t="str">
        <f>IF((ISERROR((VLOOKUP(B46,Calculation!C$2:C$533,1,FALSE)))),"not entered","")</f>
        <v/>
      </c>
    </row>
    <row r="47" spans="2:7" x14ac:dyDescent="0.2">
      <c r="B47" s="114" t="s">
        <v>8</v>
      </c>
      <c r="C47" s="118" t="str">
        <f t="shared" si="1"/>
        <v xml:space="preserve"> </v>
      </c>
      <c r="D47" s="118" t="str">
        <f t="shared" si="2"/>
        <v xml:space="preserve"> </v>
      </c>
      <c r="E47" s="116">
        <v>1.1574074074074073E-5</v>
      </c>
      <c r="F47" s="117" t="e">
        <f t="shared" si="0"/>
        <v>#N/A</v>
      </c>
      <c r="G47" t="str">
        <f>IF((ISERROR((VLOOKUP(B47,Calculation!C$2:C$533,1,FALSE)))),"not entered","")</f>
        <v/>
      </c>
    </row>
    <row r="48" spans="2:7" x14ac:dyDescent="0.2">
      <c r="B48" s="114" t="s">
        <v>8</v>
      </c>
      <c r="C48" s="118" t="str">
        <f t="shared" si="1"/>
        <v xml:space="preserve"> </v>
      </c>
      <c r="D48" s="118" t="str">
        <f t="shared" si="2"/>
        <v xml:space="preserve"> </v>
      </c>
      <c r="E48" s="116">
        <v>1.1574074074074073E-5</v>
      </c>
      <c r="F48" s="117" t="e">
        <f t="shared" si="0"/>
        <v>#N/A</v>
      </c>
      <c r="G48" t="str">
        <f>IF((ISERROR((VLOOKUP(B48,Calculation!C$2:C$533,1,FALSE)))),"not entered","")</f>
        <v/>
      </c>
    </row>
    <row r="49" spans="2:7" x14ac:dyDescent="0.2">
      <c r="B49" s="114" t="s">
        <v>8</v>
      </c>
      <c r="C49" s="118" t="str">
        <f t="shared" si="1"/>
        <v xml:space="preserve"> </v>
      </c>
      <c r="D49" s="118" t="str">
        <f t="shared" si="2"/>
        <v xml:space="preserve"> </v>
      </c>
      <c r="E49" s="116">
        <v>1.1574074074074073E-5</v>
      </c>
      <c r="F49" s="117" t="e">
        <f t="shared" si="0"/>
        <v>#N/A</v>
      </c>
      <c r="G49" t="str">
        <f>IF((ISERROR((VLOOKUP(B49,Calculation!C$2:C$533,1,FALSE)))),"not entered","")</f>
        <v/>
      </c>
    </row>
    <row r="50" spans="2:7" x14ac:dyDescent="0.2">
      <c r="B50" s="114" t="s">
        <v>8</v>
      </c>
      <c r="C50" s="118" t="str">
        <f t="shared" si="1"/>
        <v xml:space="preserve"> </v>
      </c>
      <c r="D50" s="118" t="str">
        <f t="shared" si="2"/>
        <v xml:space="preserve"> </v>
      </c>
      <c r="E50" s="116">
        <v>1.1574074074074073E-5</v>
      </c>
      <c r="F50" s="117" t="e">
        <f t="shared" si="0"/>
        <v>#N/A</v>
      </c>
      <c r="G50" t="str">
        <f>IF((ISERROR((VLOOKUP(B50,Calculation!C$2:C$533,1,FALSE)))),"not entered","")</f>
        <v/>
      </c>
    </row>
    <row r="51" spans="2:7" x14ac:dyDescent="0.2">
      <c r="B51" s="114" t="s">
        <v>8</v>
      </c>
      <c r="C51" s="118" t="str">
        <f t="shared" si="1"/>
        <v xml:space="preserve"> </v>
      </c>
      <c r="D51" s="118" t="str">
        <f t="shared" si="2"/>
        <v xml:space="preserve"> </v>
      </c>
      <c r="E51" s="116">
        <v>1.1574074074074073E-5</v>
      </c>
      <c r="F51" s="117" t="e">
        <f t="shared" si="0"/>
        <v>#N/A</v>
      </c>
      <c r="G51" t="str">
        <f>IF((ISERROR((VLOOKUP(B51,Calculation!C$2:C$533,1,FALSE)))),"not entered","")</f>
        <v/>
      </c>
    </row>
    <row r="52" spans="2:7" x14ac:dyDescent="0.2">
      <c r="B52" s="114" t="s">
        <v>8</v>
      </c>
      <c r="C52" s="118" t="str">
        <f t="shared" si="1"/>
        <v xml:space="preserve"> </v>
      </c>
      <c r="D52" s="118" t="str">
        <f t="shared" si="2"/>
        <v xml:space="preserve"> </v>
      </c>
      <c r="E52" s="116">
        <v>1.1574074074074073E-5</v>
      </c>
      <c r="F52" s="117" t="e">
        <f t="shared" si="0"/>
        <v>#N/A</v>
      </c>
      <c r="G52" t="str">
        <f>IF((ISERROR((VLOOKUP(B52,Calculation!C$2:C$533,1,FALSE)))),"not entered","")</f>
        <v/>
      </c>
    </row>
    <row r="53" spans="2:7" x14ac:dyDescent="0.2">
      <c r="B53" s="114" t="s">
        <v>8</v>
      </c>
      <c r="C53" s="118" t="str">
        <f t="shared" si="1"/>
        <v xml:space="preserve"> </v>
      </c>
      <c r="D53" s="118" t="str">
        <f t="shared" si="2"/>
        <v xml:space="preserve"> </v>
      </c>
      <c r="E53" s="116">
        <v>1.1574074074074073E-5</v>
      </c>
      <c r="F53" s="117" t="e">
        <f t="shared" si="0"/>
        <v>#N/A</v>
      </c>
      <c r="G53" t="str">
        <f>IF((ISERROR((VLOOKUP(B53,Calculation!C$2:C$533,1,FALSE)))),"not entered","")</f>
        <v/>
      </c>
    </row>
    <row r="54" spans="2:7" x14ac:dyDescent="0.2">
      <c r="B54" s="114" t="s">
        <v>8</v>
      </c>
      <c r="C54" s="118" t="str">
        <f t="shared" si="1"/>
        <v xml:space="preserve"> </v>
      </c>
      <c r="D54" s="118" t="str">
        <f t="shared" si="2"/>
        <v xml:space="preserve"> </v>
      </c>
      <c r="E54" s="116">
        <v>1.1574074074074073E-5</v>
      </c>
      <c r="F54" s="117" t="e">
        <f t="shared" si="0"/>
        <v>#N/A</v>
      </c>
      <c r="G54" t="str">
        <f>IF((ISERROR((VLOOKUP(B54,Calculation!C$2:C$533,1,FALSE)))),"not entered","")</f>
        <v/>
      </c>
    </row>
    <row r="55" spans="2:7" x14ac:dyDescent="0.2">
      <c r="B55" s="114" t="s">
        <v>8</v>
      </c>
      <c r="C55" s="118" t="str">
        <f t="shared" si="1"/>
        <v xml:space="preserve"> </v>
      </c>
      <c r="D55" s="118" t="str">
        <f t="shared" si="2"/>
        <v xml:space="preserve"> </v>
      </c>
      <c r="E55" s="116">
        <v>1.1574074074074073E-5</v>
      </c>
      <c r="F55" s="117" t="e">
        <f t="shared" si="0"/>
        <v>#N/A</v>
      </c>
      <c r="G55" t="str">
        <f>IF((ISERROR((VLOOKUP(B55,Calculation!C$2:C$533,1,FALSE)))),"not entered","")</f>
        <v/>
      </c>
    </row>
    <row r="56" spans="2:7" x14ac:dyDescent="0.2">
      <c r="B56" s="114" t="s">
        <v>8</v>
      </c>
      <c r="C56" s="118" t="str">
        <f t="shared" si="1"/>
        <v xml:space="preserve"> </v>
      </c>
      <c r="D56" s="118" t="str">
        <f t="shared" si="2"/>
        <v xml:space="preserve"> </v>
      </c>
      <c r="E56" s="116">
        <v>1.1574074074074073E-5</v>
      </c>
      <c r="F56" s="117" t="e">
        <f t="shared" si="0"/>
        <v>#N/A</v>
      </c>
      <c r="G56" t="str">
        <f>IF((ISERROR((VLOOKUP(B56,Calculation!C$2:C$533,1,FALSE)))),"not entered","")</f>
        <v/>
      </c>
    </row>
    <row r="57" spans="2:7" x14ac:dyDescent="0.2">
      <c r="B57" s="114" t="s">
        <v>8</v>
      </c>
      <c r="C57" s="118" t="str">
        <f t="shared" si="1"/>
        <v xml:space="preserve"> </v>
      </c>
      <c r="D57" s="118" t="str">
        <f t="shared" si="2"/>
        <v xml:space="preserve"> </v>
      </c>
      <c r="E57" s="116">
        <v>1.1574074074074073E-5</v>
      </c>
      <c r="F57" s="117" t="e">
        <f t="shared" si="0"/>
        <v>#N/A</v>
      </c>
      <c r="G57" t="str">
        <f>IF((ISERROR((VLOOKUP(B57,Calculation!C$2:C$533,1,FALSE)))),"not entered","")</f>
        <v/>
      </c>
    </row>
    <row r="58" spans="2:7" x14ac:dyDescent="0.2">
      <c r="B58" s="114" t="s">
        <v>8</v>
      </c>
      <c r="C58" s="118" t="str">
        <f t="shared" si="1"/>
        <v xml:space="preserve"> </v>
      </c>
      <c r="D58" s="118" t="str">
        <f t="shared" si="2"/>
        <v xml:space="preserve"> </v>
      </c>
      <c r="E58" s="116">
        <v>1.1574074074074073E-5</v>
      </c>
      <c r="F58" s="117" t="e">
        <f t="shared" si="0"/>
        <v>#N/A</v>
      </c>
      <c r="G58" t="str">
        <f>IF((ISERROR((VLOOKUP(B58,Calculation!C$2:C$533,1,FALSE)))),"not entered","")</f>
        <v/>
      </c>
    </row>
    <row r="59" spans="2:7" x14ac:dyDescent="0.2">
      <c r="B59" s="114" t="s">
        <v>8</v>
      </c>
      <c r="C59" s="118" t="str">
        <f t="shared" si="1"/>
        <v xml:space="preserve"> </v>
      </c>
      <c r="D59" s="118" t="str">
        <f t="shared" si="2"/>
        <v xml:space="preserve"> </v>
      </c>
      <c r="E59" s="116">
        <v>1.1574074074074073E-5</v>
      </c>
      <c r="F59" s="117" t="e">
        <f t="shared" si="0"/>
        <v>#N/A</v>
      </c>
      <c r="G59" t="str">
        <f>IF((ISERROR((VLOOKUP(B59,Calculation!C$2:C$533,1,FALSE)))),"not entered","")</f>
        <v/>
      </c>
    </row>
    <row r="60" spans="2:7" x14ac:dyDescent="0.2">
      <c r="B60" s="114" t="s">
        <v>8</v>
      </c>
      <c r="C60" s="118" t="str">
        <f t="shared" si="1"/>
        <v xml:space="preserve"> </v>
      </c>
      <c r="D60" s="118" t="str">
        <f t="shared" si="2"/>
        <v xml:space="preserve"> </v>
      </c>
      <c r="E60" s="116">
        <v>1.1574074074074073E-5</v>
      </c>
      <c r="F60" s="117" t="e">
        <f t="shared" si="0"/>
        <v>#N/A</v>
      </c>
      <c r="G60" t="str">
        <f>IF((ISERROR((VLOOKUP(B60,Calculation!C$2:C$533,1,FALSE)))),"not entered","")</f>
        <v/>
      </c>
    </row>
    <row r="61" spans="2:7" x14ac:dyDescent="0.2">
      <c r="B61" s="114" t="s">
        <v>8</v>
      </c>
      <c r="C61" s="118" t="str">
        <f t="shared" si="1"/>
        <v xml:space="preserve"> </v>
      </c>
      <c r="D61" s="118" t="str">
        <f t="shared" si="2"/>
        <v xml:space="preserve"> </v>
      </c>
      <c r="E61" s="116">
        <v>1.1574074074074073E-5</v>
      </c>
      <c r="F61" s="117" t="e">
        <f t="shared" si="0"/>
        <v>#N/A</v>
      </c>
      <c r="G61" t="str">
        <f>IF((ISERROR((VLOOKUP(B61,Calculation!C$2:C$533,1,FALSE)))),"not entered","")</f>
        <v/>
      </c>
    </row>
    <row r="62" spans="2:7" x14ac:dyDescent="0.2">
      <c r="B62" s="114" t="s">
        <v>8</v>
      </c>
      <c r="C62" s="118" t="str">
        <f t="shared" si="1"/>
        <v xml:space="preserve"> </v>
      </c>
      <c r="D62" s="118" t="str">
        <f t="shared" si="2"/>
        <v xml:space="preserve"> </v>
      </c>
      <c r="E62" s="116">
        <v>1.1574074074074073E-5</v>
      </c>
      <c r="F62" s="117" t="e">
        <f t="shared" si="0"/>
        <v>#N/A</v>
      </c>
      <c r="G62" t="str">
        <f>IF((ISERROR((VLOOKUP(B62,Calculation!C$2:C$533,1,FALSE)))),"not entered","")</f>
        <v/>
      </c>
    </row>
    <row r="63" spans="2:7" x14ac:dyDescent="0.2">
      <c r="B63" s="114" t="s">
        <v>8</v>
      </c>
      <c r="C63" s="118" t="str">
        <f t="shared" si="1"/>
        <v xml:space="preserve"> </v>
      </c>
      <c r="D63" s="118" t="str">
        <f t="shared" si="2"/>
        <v xml:space="preserve"> </v>
      </c>
      <c r="E63" s="116">
        <v>1.1574074074074073E-5</v>
      </c>
      <c r="F63" s="117" t="e">
        <f t="shared" si="0"/>
        <v>#N/A</v>
      </c>
      <c r="G63" t="str">
        <f>IF((ISERROR((VLOOKUP(B63,Calculation!C$2:C$533,1,FALSE)))),"not entered","")</f>
        <v/>
      </c>
    </row>
    <row r="64" spans="2:7" x14ac:dyDescent="0.2">
      <c r="B64" s="114" t="s">
        <v>8</v>
      </c>
      <c r="C64" s="118" t="str">
        <f t="shared" si="1"/>
        <v xml:space="preserve"> </v>
      </c>
      <c r="D64" s="118" t="str">
        <f t="shared" si="2"/>
        <v xml:space="preserve"> </v>
      </c>
      <c r="E64" s="116">
        <v>1.1574074074074073E-5</v>
      </c>
      <c r="F64" s="117" t="e">
        <f t="shared" si="0"/>
        <v>#N/A</v>
      </c>
      <c r="G64" t="str">
        <f>IF((ISERROR((VLOOKUP(B64,Calculation!C$2:C$533,1,FALSE)))),"not entered","")</f>
        <v/>
      </c>
    </row>
    <row r="65" spans="2:7" x14ac:dyDescent="0.2">
      <c r="B65" s="114" t="s">
        <v>8</v>
      </c>
      <c r="C65" s="118" t="str">
        <f t="shared" si="1"/>
        <v xml:space="preserve"> </v>
      </c>
      <c r="D65" s="118" t="str">
        <f t="shared" si="2"/>
        <v xml:space="preserve"> </v>
      </c>
      <c r="E65" s="116">
        <v>1.1574074074074073E-5</v>
      </c>
      <c r="F65" s="117" t="e">
        <f t="shared" si="0"/>
        <v>#N/A</v>
      </c>
      <c r="G65" t="str">
        <f>IF((ISERROR((VLOOKUP(B65,Calculation!C$2:C$533,1,FALSE)))),"not entered","")</f>
        <v/>
      </c>
    </row>
    <row r="66" spans="2:7" x14ac:dyDescent="0.2">
      <c r="B66" s="114" t="s">
        <v>8</v>
      </c>
      <c r="C66" s="118" t="str">
        <f t="shared" si="1"/>
        <v xml:space="preserve"> </v>
      </c>
      <c r="D66" s="118" t="str">
        <f t="shared" si="2"/>
        <v xml:space="preserve"> </v>
      </c>
      <c r="E66" s="116">
        <v>1.1574074074074073E-5</v>
      </c>
      <c r="F66" s="117" t="e">
        <f t="shared" si="0"/>
        <v>#N/A</v>
      </c>
      <c r="G66" t="str">
        <f>IF((ISERROR((VLOOKUP(B66,Calculation!C$2:C$533,1,FALSE)))),"not entered","")</f>
        <v/>
      </c>
    </row>
    <row r="67" spans="2:7" x14ac:dyDescent="0.2">
      <c r="B67" s="114" t="s">
        <v>8</v>
      </c>
      <c r="C67" s="118" t="str">
        <f t="shared" si="1"/>
        <v xml:space="preserve"> </v>
      </c>
      <c r="D67" s="118" t="str">
        <f t="shared" si="2"/>
        <v xml:space="preserve"> </v>
      </c>
      <c r="E67" s="116">
        <v>1.1574074074074073E-5</v>
      </c>
      <c r="F67" s="117" t="e">
        <f t="shared" si="0"/>
        <v>#N/A</v>
      </c>
      <c r="G67" t="str">
        <f>IF((ISERROR((VLOOKUP(B67,Calculation!C$2:C$533,1,FALSE)))),"not entered","")</f>
        <v/>
      </c>
    </row>
    <row r="68" spans="2:7" x14ac:dyDescent="0.2">
      <c r="B68" s="114" t="s">
        <v>8</v>
      </c>
      <c r="C68" s="118" t="str">
        <f t="shared" si="1"/>
        <v xml:space="preserve"> </v>
      </c>
      <c r="D68" s="118" t="str">
        <f t="shared" si="2"/>
        <v xml:space="preserve"> </v>
      </c>
      <c r="E68" s="116">
        <v>1.1574074074074073E-5</v>
      </c>
      <c r="F68" s="117" t="e">
        <f t="shared" si="0"/>
        <v>#N/A</v>
      </c>
      <c r="G68" t="str">
        <f>IF((ISERROR((VLOOKUP(B68,Calculation!C$2:C$533,1,FALSE)))),"not entered","")</f>
        <v/>
      </c>
    </row>
    <row r="69" spans="2:7" x14ac:dyDescent="0.2">
      <c r="B69" s="114" t="s">
        <v>8</v>
      </c>
      <c r="C69" s="118" t="str">
        <f t="shared" si="1"/>
        <v xml:space="preserve"> </v>
      </c>
      <c r="D69" s="118" t="str">
        <f t="shared" si="2"/>
        <v xml:space="preserve"> </v>
      </c>
      <c r="E69" s="116">
        <v>1.1574074074074073E-5</v>
      </c>
      <c r="F69" s="117" t="e">
        <f t="shared" si="0"/>
        <v>#N/A</v>
      </c>
      <c r="G69" t="str">
        <f>IF((ISERROR((VLOOKUP(B69,Calculation!C$2:C$533,1,FALSE)))),"not entered","")</f>
        <v/>
      </c>
    </row>
    <row r="70" spans="2:7" x14ac:dyDescent="0.2">
      <c r="B70" s="114" t="s">
        <v>8</v>
      </c>
      <c r="C70" s="118" t="str">
        <f t="shared" ref="C70:C133" si="3">VLOOKUP(B70,name,3,FALSE)</f>
        <v xml:space="preserve"> </v>
      </c>
      <c r="D70" s="118" t="str">
        <f t="shared" ref="D70:D133" si="4">VLOOKUP(B70,name,2,FALSE)</f>
        <v xml:space="preserve"> </v>
      </c>
      <c r="E70" s="116">
        <v>1.1574074074074073E-5</v>
      </c>
      <c r="F70" s="117" t="e">
        <f t="shared" ref="F70:F133" si="5">(VLOOKUP(C70,C$4:E$5,3,FALSE))/(E70/10000)</f>
        <v>#N/A</v>
      </c>
      <c r="G70" t="str">
        <f>IF((ISERROR((VLOOKUP(B70,Calculation!C$2:C$533,1,FALSE)))),"not entered","")</f>
        <v/>
      </c>
    </row>
    <row r="71" spans="2:7" x14ac:dyDescent="0.2">
      <c r="B71" s="114" t="s">
        <v>8</v>
      </c>
      <c r="C71" s="118" t="str">
        <f t="shared" si="3"/>
        <v xml:space="preserve"> </v>
      </c>
      <c r="D71" s="118" t="str">
        <f t="shared" si="4"/>
        <v xml:space="preserve"> </v>
      </c>
      <c r="E71" s="116">
        <v>1.1574074074074073E-5</v>
      </c>
      <c r="F71" s="117" t="e">
        <f t="shared" si="5"/>
        <v>#N/A</v>
      </c>
      <c r="G71" t="str">
        <f>IF((ISERROR((VLOOKUP(B71,Calculation!C$2:C$533,1,FALSE)))),"not entered","")</f>
        <v/>
      </c>
    </row>
    <row r="72" spans="2:7" x14ac:dyDescent="0.2">
      <c r="B72" s="114" t="s">
        <v>8</v>
      </c>
      <c r="C72" s="118" t="str">
        <f t="shared" si="3"/>
        <v xml:space="preserve"> </v>
      </c>
      <c r="D72" s="118" t="str">
        <f t="shared" si="4"/>
        <v xml:space="preserve"> </v>
      </c>
      <c r="E72" s="116">
        <v>1.1574074074074073E-5</v>
      </c>
      <c r="F72" s="117" t="e">
        <f t="shared" si="5"/>
        <v>#N/A</v>
      </c>
      <c r="G72" t="str">
        <f>IF((ISERROR((VLOOKUP(B72,Calculation!C$2:C$533,1,FALSE)))),"not entered","")</f>
        <v/>
      </c>
    </row>
    <row r="73" spans="2:7" x14ac:dyDescent="0.2">
      <c r="B73" s="114" t="s">
        <v>8</v>
      </c>
      <c r="C73" s="118" t="str">
        <f t="shared" si="3"/>
        <v xml:space="preserve"> </v>
      </c>
      <c r="D73" s="118" t="str">
        <f t="shared" si="4"/>
        <v xml:space="preserve"> </v>
      </c>
      <c r="E73" s="116">
        <v>1.1574074074074073E-5</v>
      </c>
      <c r="F73" s="117" t="e">
        <f t="shared" si="5"/>
        <v>#N/A</v>
      </c>
      <c r="G73" t="str">
        <f>IF((ISERROR((VLOOKUP(B73,Calculation!C$2:C$533,1,FALSE)))),"not entered","")</f>
        <v/>
      </c>
    </row>
    <row r="74" spans="2:7" x14ac:dyDescent="0.2">
      <c r="B74" s="114" t="s">
        <v>8</v>
      </c>
      <c r="C74" s="118" t="str">
        <f t="shared" si="3"/>
        <v xml:space="preserve"> </v>
      </c>
      <c r="D74" s="118" t="str">
        <f t="shared" si="4"/>
        <v xml:space="preserve"> </v>
      </c>
      <c r="E74" s="116">
        <v>1.1574074074074073E-5</v>
      </c>
      <c r="F74" s="117" t="e">
        <f t="shared" si="5"/>
        <v>#N/A</v>
      </c>
      <c r="G74" t="str">
        <f>IF((ISERROR((VLOOKUP(B74,Calculation!C$2:C$533,1,FALSE)))),"not entered","")</f>
        <v/>
      </c>
    </row>
    <row r="75" spans="2:7" x14ac:dyDescent="0.2">
      <c r="B75" s="114" t="s">
        <v>8</v>
      </c>
      <c r="C75" s="118" t="str">
        <f t="shared" si="3"/>
        <v xml:space="preserve"> </v>
      </c>
      <c r="D75" s="118" t="str">
        <f t="shared" si="4"/>
        <v xml:space="preserve"> </v>
      </c>
      <c r="E75" s="116">
        <v>1.1574074074074073E-5</v>
      </c>
      <c r="F75" s="117" t="e">
        <f t="shared" si="5"/>
        <v>#N/A</v>
      </c>
      <c r="G75" t="str">
        <f>IF((ISERROR((VLOOKUP(B75,Calculation!C$2:C$533,1,FALSE)))),"not entered","")</f>
        <v/>
      </c>
    </row>
    <row r="76" spans="2:7" x14ac:dyDescent="0.2">
      <c r="B76" s="114" t="s">
        <v>8</v>
      </c>
      <c r="C76" s="118" t="str">
        <f t="shared" si="3"/>
        <v xml:space="preserve"> </v>
      </c>
      <c r="D76" s="118" t="str">
        <f t="shared" si="4"/>
        <v xml:space="preserve"> </v>
      </c>
      <c r="E76" s="116">
        <v>1.1574074074074073E-5</v>
      </c>
      <c r="F76" s="117" t="e">
        <f t="shared" si="5"/>
        <v>#N/A</v>
      </c>
      <c r="G76" t="str">
        <f>IF((ISERROR((VLOOKUP(B76,Calculation!C$2:C$533,1,FALSE)))),"not entered","")</f>
        <v/>
      </c>
    </row>
    <row r="77" spans="2:7" x14ac:dyDescent="0.2">
      <c r="B77" s="114" t="s">
        <v>8</v>
      </c>
      <c r="C77" s="118" t="str">
        <f t="shared" si="3"/>
        <v xml:space="preserve"> </v>
      </c>
      <c r="D77" s="118" t="str">
        <f t="shared" si="4"/>
        <v xml:space="preserve"> </v>
      </c>
      <c r="E77" s="116">
        <v>1.1574074074074073E-5</v>
      </c>
      <c r="F77" s="117" t="e">
        <f t="shared" si="5"/>
        <v>#N/A</v>
      </c>
      <c r="G77" t="str">
        <f>IF((ISERROR((VLOOKUP(B77,Calculation!C$2:C$533,1,FALSE)))),"not entered","")</f>
        <v/>
      </c>
    </row>
    <row r="78" spans="2:7" x14ac:dyDescent="0.2">
      <c r="B78" s="114" t="s">
        <v>8</v>
      </c>
      <c r="C78" s="118" t="str">
        <f t="shared" si="3"/>
        <v xml:space="preserve"> </v>
      </c>
      <c r="D78" s="118" t="str">
        <f t="shared" si="4"/>
        <v xml:space="preserve"> </v>
      </c>
      <c r="E78" s="116">
        <v>1.1574074074074073E-5</v>
      </c>
      <c r="F78" s="117" t="e">
        <f t="shared" si="5"/>
        <v>#N/A</v>
      </c>
      <c r="G78" t="str">
        <f>IF((ISERROR((VLOOKUP(B78,Calculation!C$2:C$533,1,FALSE)))),"not entered","")</f>
        <v/>
      </c>
    </row>
    <row r="79" spans="2:7" x14ac:dyDescent="0.2">
      <c r="B79" s="114" t="s">
        <v>8</v>
      </c>
      <c r="C79" s="118" t="str">
        <f t="shared" si="3"/>
        <v xml:space="preserve"> </v>
      </c>
      <c r="D79" s="118" t="str">
        <f t="shared" si="4"/>
        <v xml:space="preserve"> </v>
      </c>
      <c r="E79" s="116">
        <v>1.1574074074074073E-5</v>
      </c>
      <c r="F79" s="117" t="e">
        <f t="shared" si="5"/>
        <v>#N/A</v>
      </c>
      <c r="G79" t="str">
        <f>IF((ISERROR((VLOOKUP(B79,Calculation!C$2:C$533,1,FALSE)))),"not entered","")</f>
        <v/>
      </c>
    </row>
    <row r="80" spans="2:7" x14ac:dyDescent="0.2">
      <c r="B80" s="114" t="s">
        <v>8</v>
      </c>
      <c r="C80" s="118" t="str">
        <f t="shared" si="3"/>
        <v xml:space="preserve"> </v>
      </c>
      <c r="D80" s="118" t="str">
        <f t="shared" si="4"/>
        <v xml:space="preserve"> </v>
      </c>
      <c r="E80" s="116">
        <v>1.1574074074074073E-5</v>
      </c>
      <c r="F80" s="117" t="e">
        <f t="shared" si="5"/>
        <v>#N/A</v>
      </c>
      <c r="G80" t="str">
        <f>IF((ISERROR((VLOOKUP(B80,Calculation!C$2:C$533,1,FALSE)))),"not entered","")</f>
        <v/>
      </c>
    </row>
    <row r="81" spans="2:7" x14ac:dyDescent="0.2">
      <c r="B81" s="114" t="s">
        <v>8</v>
      </c>
      <c r="C81" s="118" t="str">
        <f t="shared" si="3"/>
        <v xml:space="preserve"> </v>
      </c>
      <c r="D81" s="118" t="str">
        <f t="shared" si="4"/>
        <v xml:space="preserve"> </v>
      </c>
      <c r="E81" s="116">
        <v>1.1574074074074073E-5</v>
      </c>
      <c r="F81" s="117" t="e">
        <f t="shared" si="5"/>
        <v>#N/A</v>
      </c>
      <c r="G81" t="str">
        <f>IF((ISERROR((VLOOKUP(B81,Calculation!C$2:C$533,1,FALSE)))),"not entered","")</f>
        <v/>
      </c>
    </row>
    <row r="82" spans="2:7" x14ac:dyDescent="0.2">
      <c r="B82" s="114" t="s">
        <v>8</v>
      </c>
      <c r="C82" s="118" t="str">
        <f t="shared" si="3"/>
        <v xml:space="preserve"> </v>
      </c>
      <c r="D82" s="118" t="str">
        <f t="shared" si="4"/>
        <v xml:space="preserve"> </v>
      </c>
      <c r="E82" s="116">
        <v>1.1574074074074073E-5</v>
      </c>
      <c r="F82" s="117" t="e">
        <f t="shared" si="5"/>
        <v>#N/A</v>
      </c>
      <c r="G82" t="str">
        <f>IF((ISERROR((VLOOKUP(B82,Calculation!C$2:C$533,1,FALSE)))),"not entered","")</f>
        <v/>
      </c>
    </row>
    <row r="83" spans="2:7" x14ac:dyDescent="0.2">
      <c r="B83" s="114" t="s">
        <v>8</v>
      </c>
      <c r="C83" s="118" t="str">
        <f t="shared" si="3"/>
        <v xml:space="preserve"> </v>
      </c>
      <c r="D83" s="118" t="str">
        <f t="shared" si="4"/>
        <v xml:space="preserve"> </v>
      </c>
      <c r="E83" s="116">
        <v>1.1574074074074073E-5</v>
      </c>
      <c r="F83" s="117" t="e">
        <f t="shared" si="5"/>
        <v>#N/A</v>
      </c>
      <c r="G83" t="str">
        <f>IF((ISERROR((VLOOKUP(B83,Calculation!C$2:C$533,1,FALSE)))),"not entered","")</f>
        <v/>
      </c>
    </row>
    <row r="84" spans="2:7" x14ac:dyDescent="0.2">
      <c r="B84" s="114" t="s">
        <v>8</v>
      </c>
      <c r="C84" s="118" t="str">
        <f t="shared" si="3"/>
        <v xml:space="preserve"> </v>
      </c>
      <c r="D84" s="118" t="str">
        <f t="shared" si="4"/>
        <v xml:space="preserve"> </v>
      </c>
      <c r="E84" s="116">
        <v>1.1574074074074073E-5</v>
      </c>
      <c r="F84" s="117" t="e">
        <f t="shared" si="5"/>
        <v>#N/A</v>
      </c>
      <c r="G84" t="str">
        <f>IF((ISERROR((VLOOKUP(B84,Calculation!C$2:C$533,1,FALSE)))),"not entered","")</f>
        <v/>
      </c>
    </row>
    <row r="85" spans="2:7" x14ac:dyDescent="0.2">
      <c r="B85" s="114" t="s">
        <v>8</v>
      </c>
      <c r="C85" s="118" t="str">
        <f t="shared" si="3"/>
        <v xml:space="preserve"> </v>
      </c>
      <c r="D85" s="118" t="str">
        <f t="shared" si="4"/>
        <v xml:space="preserve"> </v>
      </c>
      <c r="E85" s="116">
        <v>1.1574074074074073E-5</v>
      </c>
      <c r="F85" s="117" t="e">
        <f t="shared" si="5"/>
        <v>#N/A</v>
      </c>
      <c r="G85" t="str">
        <f>IF((ISERROR((VLOOKUP(B85,Calculation!C$2:C$533,1,FALSE)))),"not entered","")</f>
        <v/>
      </c>
    </row>
    <row r="86" spans="2:7" x14ac:dyDescent="0.2">
      <c r="B86" s="114" t="s">
        <v>8</v>
      </c>
      <c r="C86" s="118" t="str">
        <f t="shared" si="3"/>
        <v xml:space="preserve"> </v>
      </c>
      <c r="D86" s="118" t="str">
        <f t="shared" si="4"/>
        <v xml:space="preserve"> </v>
      </c>
      <c r="E86" s="116">
        <v>1.1574074074074073E-5</v>
      </c>
      <c r="F86" s="117" t="e">
        <f t="shared" si="5"/>
        <v>#N/A</v>
      </c>
      <c r="G86" t="str">
        <f>IF((ISERROR((VLOOKUP(B86,Calculation!C$2:C$533,1,FALSE)))),"not entered","")</f>
        <v/>
      </c>
    </row>
    <row r="87" spans="2:7" x14ac:dyDescent="0.2">
      <c r="B87" s="114" t="s">
        <v>8</v>
      </c>
      <c r="C87" s="118" t="str">
        <f t="shared" si="3"/>
        <v xml:space="preserve"> </v>
      </c>
      <c r="D87" s="118" t="str">
        <f t="shared" si="4"/>
        <v xml:space="preserve"> </v>
      </c>
      <c r="E87" s="116">
        <v>1.1574074074074073E-5</v>
      </c>
      <c r="F87" s="117" t="e">
        <f t="shared" si="5"/>
        <v>#N/A</v>
      </c>
      <c r="G87" t="str">
        <f>IF((ISERROR((VLOOKUP(B87,Calculation!C$2:C$533,1,FALSE)))),"not entered","")</f>
        <v/>
      </c>
    </row>
    <row r="88" spans="2:7" x14ac:dyDescent="0.2">
      <c r="B88" s="114" t="s">
        <v>8</v>
      </c>
      <c r="C88" s="118" t="str">
        <f t="shared" si="3"/>
        <v xml:space="preserve"> </v>
      </c>
      <c r="D88" s="118" t="str">
        <f t="shared" si="4"/>
        <v xml:space="preserve"> </v>
      </c>
      <c r="E88" s="116">
        <v>1.1574074074074073E-5</v>
      </c>
      <c r="F88" s="117" t="e">
        <f t="shared" si="5"/>
        <v>#N/A</v>
      </c>
      <c r="G88" t="str">
        <f>IF((ISERROR((VLOOKUP(B88,Calculation!C$2:C$533,1,FALSE)))),"not entered","")</f>
        <v/>
      </c>
    </row>
    <row r="89" spans="2:7" x14ac:dyDescent="0.2">
      <c r="B89" s="114" t="s">
        <v>8</v>
      </c>
      <c r="C89" s="118" t="str">
        <f t="shared" si="3"/>
        <v xml:space="preserve"> </v>
      </c>
      <c r="D89" s="118" t="str">
        <f t="shared" si="4"/>
        <v xml:space="preserve"> </v>
      </c>
      <c r="E89" s="116">
        <v>1.1574074074074073E-5</v>
      </c>
      <c r="F89" s="117" t="e">
        <f t="shared" si="5"/>
        <v>#N/A</v>
      </c>
      <c r="G89" t="str">
        <f>IF((ISERROR((VLOOKUP(B89,Calculation!C$2:C$533,1,FALSE)))),"not entered","")</f>
        <v/>
      </c>
    </row>
    <row r="90" spans="2:7" x14ac:dyDescent="0.2">
      <c r="B90" s="114" t="s">
        <v>8</v>
      </c>
      <c r="C90" s="118" t="str">
        <f t="shared" si="3"/>
        <v xml:space="preserve"> </v>
      </c>
      <c r="D90" s="118" t="str">
        <f t="shared" si="4"/>
        <v xml:space="preserve"> </v>
      </c>
      <c r="E90" s="116">
        <v>1.1574074074074073E-5</v>
      </c>
      <c r="F90" s="117" t="e">
        <f t="shared" si="5"/>
        <v>#N/A</v>
      </c>
      <c r="G90" t="str">
        <f>IF((ISERROR((VLOOKUP(B90,Calculation!C$2:C$533,1,FALSE)))),"not entered","")</f>
        <v/>
      </c>
    </row>
    <row r="91" spans="2:7" x14ac:dyDescent="0.2">
      <c r="B91" s="114" t="s">
        <v>8</v>
      </c>
      <c r="C91" s="118" t="str">
        <f t="shared" si="3"/>
        <v xml:space="preserve"> </v>
      </c>
      <c r="D91" s="118" t="str">
        <f t="shared" si="4"/>
        <v xml:space="preserve"> </v>
      </c>
      <c r="E91" s="116">
        <v>1.1574074074074073E-5</v>
      </c>
      <c r="F91" s="117" t="e">
        <f t="shared" si="5"/>
        <v>#N/A</v>
      </c>
      <c r="G91" t="str">
        <f>IF((ISERROR((VLOOKUP(B91,Calculation!C$2:C$533,1,FALSE)))),"not entered","")</f>
        <v/>
      </c>
    </row>
    <row r="92" spans="2:7" x14ac:dyDescent="0.2">
      <c r="B92" s="114" t="s">
        <v>8</v>
      </c>
      <c r="C92" s="118" t="str">
        <f t="shared" si="3"/>
        <v xml:space="preserve"> </v>
      </c>
      <c r="D92" s="118" t="str">
        <f t="shared" si="4"/>
        <v xml:space="preserve"> </v>
      </c>
      <c r="E92" s="116">
        <v>1.1574074074074073E-5</v>
      </c>
      <c r="F92" s="117" t="e">
        <f t="shared" si="5"/>
        <v>#N/A</v>
      </c>
      <c r="G92" t="str">
        <f>IF((ISERROR((VLOOKUP(B92,Calculation!C$2:C$533,1,FALSE)))),"not entered","")</f>
        <v/>
      </c>
    </row>
    <row r="93" spans="2:7" x14ac:dyDescent="0.2">
      <c r="B93" s="114" t="s">
        <v>8</v>
      </c>
      <c r="C93" s="118" t="str">
        <f t="shared" si="3"/>
        <v xml:space="preserve"> </v>
      </c>
      <c r="D93" s="118" t="str">
        <f t="shared" si="4"/>
        <v xml:space="preserve"> </v>
      </c>
      <c r="E93" s="116">
        <v>1.1574074074074073E-5</v>
      </c>
      <c r="F93" s="117" t="e">
        <f t="shared" si="5"/>
        <v>#N/A</v>
      </c>
      <c r="G93" t="str">
        <f>IF((ISERROR((VLOOKUP(B93,Calculation!C$2:C$533,1,FALSE)))),"not entered","")</f>
        <v/>
      </c>
    </row>
    <row r="94" spans="2:7" x14ac:dyDescent="0.2">
      <c r="B94" s="114" t="s">
        <v>8</v>
      </c>
      <c r="C94" s="118" t="str">
        <f t="shared" si="3"/>
        <v xml:space="preserve"> </v>
      </c>
      <c r="D94" s="118" t="str">
        <f t="shared" si="4"/>
        <v xml:space="preserve"> </v>
      </c>
      <c r="E94" s="116">
        <v>1.1574074074074073E-5</v>
      </c>
      <c r="F94" s="117" t="e">
        <f t="shared" si="5"/>
        <v>#N/A</v>
      </c>
      <c r="G94" t="str">
        <f>IF((ISERROR((VLOOKUP(B94,Calculation!C$2:C$533,1,FALSE)))),"not entered","")</f>
        <v/>
      </c>
    </row>
    <row r="95" spans="2:7" x14ac:dyDescent="0.2">
      <c r="B95" s="114" t="s">
        <v>8</v>
      </c>
      <c r="C95" s="118" t="str">
        <f t="shared" si="3"/>
        <v xml:space="preserve"> </v>
      </c>
      <c r="D95" s="118" t="str">
        <f t="shared" si="4"/>
        <v xml:space="preserve"> </v>
      </c>
      <c r="E95" s="116">
        <v>1.1574074074074073E-5</v>
      </c>
      <c r="F95" s="117" t="e">
        <f t="shared" si="5"/>
        <v>#N/A</v>
      </c>
      <c r="G95" t="str">
        <f>IF((ISERROR((VLOOKUP(B95,Calculation!C$2:C$533,1,FALSE)))),"not entered","")</f>
        <v/>
      </c>
    </row>
    <row r="96" spans="2:7" x14ac:dyDescent="0.2">
      <c r="B96" s="114" t="s">
        <v>8</v>
      </c>
      <c r="C96" s="118" t="str">
        <f t="shared" si="3"/>
        <v xml:space="preserve"> </v>
      </c>
      <c r="D96" s="118" t="str">
        <f t="shared" si="4"/>
        <v xml:space="preserve"> </v>
      </c>
      <c r="E96" s="116">
        <v>1.1574074074074073E-5</v>
      </c>
      <c r="F96" s="117" t="e">
        <f t="shared" si="5"/>
        <v>#N/A</v>
      </c>
      <c r="G96" t="str">
        <f>IF((ISERROR((VLOOKUP(B96,Calculation!C$2:C$533,1,FALSE)))),"not entered","")</f>
        <v/>
      </c>
    </row>
    <row r="97" spans="2:7" x14ac:dyDescent="0.2">
      <c r="B97" s="114" t="s">
        <v>8</v>
      </c>
      <c r="C97" s="118" t="str">
        <f t="shared" si="3"/>
        <v xml:space="preserve"> </v>
      </c>
      <c r="D97" s="118" t="str">
        <f t="shared" si="4"/>
        <v xml:space="preserve"> </v>
      </c>
      <c r="E97" s="116">
        <v>1.1574074074074073E-5</v>
      </c>
      <c r="F97" s="117" t="e">
        <f t="shared" si="5"/>
        <v>#N/A</v>
      </c>
      <c r="G97" t="str">
        <f>IF((ISERROR((VLOOKUP(B97,Calculation!C$2:C$533,1,FALSE)))),"not entered","")</f>
        <v/>
      </c>
    </row>
    <row r="98" spans="2:7" x14ac:dyDescent="0.2">
      <c r="B98" s="114" t="s">
        <v>8</v>
      </c>
      <c r="C98" s="118" t="str">
        <f t="shared" si="3"/>
        <v xml:space="preserve"> </v>
      </c>
      <c r="D98" s="118" t="str">
        <f t="shared" si="4"/>
        <v xml:space="preserve"> </v>
      </c>
      <c r="E98" s="116">
        <v>1.1574074074074073E-5</v>
      </c>
      <c r="F98" s="117" t="e">
        <f t="shared" si="5"/>
        <v>#N/A</v>
      </c>
      <c r="G98" t="str">
        <f>IF((ISERROR((VLOOKUP(B98,Calculation!C$2:C$533,1,FALSE)))),"not entered","")</f>
        <v/>
      </c>
    </row>
    <row r="99" spans="2:7" x14ac:dyDescent="0.2">
      <c r="B99" s="114" t="s">
        <v>8</v>
      </c>
      <c r="C99" s="118" t="str">
        <f t="shared" si="3"/>
        <v xml:space="preserve"> </v>
      </c>
      <c r="D99" s="118" t="str">
        <f t="shared" si="4"/>
        <v xml:space="preserve"> </v>
      </c>
      <c r="E99" s="116">
        <v>1.1574074074074073E-5</v>
      </c>
      <c r="F99" s="117" t="e">
        <f t="shared" si="5"/>
        <v>#N/A</v>
      </c>
      <c r="G99" t="str">
        <f>IF((ISERROR((VLOOKUP(B99,Calculation!C$2:C$533,1,FALSE)))),"not entered","")</f>
        <v/>
      </c>
    </row>
    <row r="100" spans="2:7" x14ac:dyDescent="0.2">
      <c r="B100" s="114" t="s">
        <v>8</v>
      </c>
      <c r="C100" s="118" t="str">
        <f t="shared" si="3"/>
        <v xml:space="preserve"> </v>
      </c>
      <c r="D100" s="118" t="str">
        <f t="shared" si="4"/>
        <v xml:space="preserve"> </v>
      </c>
      <c r="E100" s="116">
        <v>1.1574074074074073E-5</v>
      </c>
      <c r="F100" s="117" t="e">
        <f t="shared" si="5"/>
        <v>#N/A</v>
      </c>
      <c r="G100" t="str">
        <f>IF((ISERROR((VLOOKUP(B100,Calculation!C$2:C$533,1,FALSE)))),"not entered","")</f>
        <v/>
      </c>
    </row>
    <row r="101" spans="2:7" x14ac:dyDescent="0.2">
      <c r="B101" s="114" t="s">
        <v>8</v>
      </c>
      <c r="C101" s="118" t="str">
        <f t="shared" si="3"/>
        <v xml:space="preserve"> </v>
      </c>
      <c r="D101" s="118" t="str">
        <f t="shared" si="4"/>
        <v xml:space="preserve"> </v>
      </c>
      <c r="E101" s="116">
        <v>1.1574074074074073E-5</v>
      </c>
      <c r="F101" s="117" t="e">
        <f t="shared" si="5"/>
        <v>#N/A</v>
      </c>
      <c r="G101" t="str">
        <f>IF((ISERROR((VLOOKUP(B101,Calculation!C$2:C$533,1,FALSE)))),"not entered","")</f>
        <v/>
      </c>
    </row>
    <row r="102" spans="2:7" x14ac:dyDescent="0.2">
      <c r="B102" s="114" t="s">
        <v>8</v>
      </c>
      <c r="C102" s="118" t="str">
        <f t="shared" si="3"/>
        <v xml:space="preserve"> </v>
      </c>
      <c r="D102" s="118" t="str">
        <f t="shared" si="4"/>
        <v xml:space="preserve"> </v>
      </c>
      <c r="E102" s="116">
        <v>1.1574074074074073E-5</v>
      </c>
      <c r="F102" s="117" t="e">
        <f t="shared" si="5"/>
        <v>#N/A</v>
      </c>
      <c r="G102" t="str">
        <f>IF((ISERROR((VLOOKUP(B102,Calculation!C$2:C$533,1,FALSE)))),"not entered","")</f>
        <v/>
      </c>
    </row>
    <row r="103" spans="2:7" x14ac:dyDescent="0.2">
      <c r="B103" s="114" t="s">
        <v>8</v>
      </c>
      <c r="C103" s="118" t="str">
        <f t="shared" si="3"/>
        <v xml:space="preserve"> </v>
      </c>
      <c r="D103" s="118" t="str">
        <f t="shared" si="4"/>
        <v xml:space="preserve"> </v>
      </c>
      <c r="E103" s="116">
        <v>1.1574074074074073E-5</v>
      </c>
      <c r="F103" s="117" t="e">
        <f t="shared" si="5"/>
        <v>#N/A</v>
      </c>
      <c r="G103" t="str">
        <f>IF((ISERROR((VLOOKUP(B103,Calculation!C$2:C$533,1,FALSE)))),"not entered","")</f>
        <v/>
      </c>
    </row>
    <row r="104" spans="2:7" x14ac:dyDescent="0.2">
      <c r="B104" s="114" t="s">
        <v>8</v>
      </c>
      <c r="C104" s="118" t="str">
        <f t="shared" si="3"/>
        <v xml:space="preserve"> </v>
      </c>
      <c r="D104" s="118" t="str">
        <f t="shared" si="4"/>
        <v xml:space="preserve"> </v>
      </c>
      <c r="E104" s="116">
        <v>1.1574074074074073E-5</v>
      </c>
      <c r="F104" s="117" t="e">
        <f t="shared" si="5"/>
        <v>#N/A</v>
      </c>
      <c r="G104" t="str">
        <f>IF((ISERROR((VLOOKUP(B104,Calculation!C$2:C$533,1,FALSE)))),"not entered","")</f>
        <v/>
      </c>
    </row>
    <row r="105" spans="2:7" x14ac:dyDescent="0.2">
      <c r="B105" s="114" t="s">
        <v>8</v>
      </c>
      <c r="C105" s="118" t="str">
        <f t="shared" si="3"/>
        <v xml:space="preserve"> </v>
      </c>
      <c r="D105" s="118" t="str">
        <f t="shared" si="4"/>
        <v xml:space="preserve"> </v>
      </c>
      <c r="E105" s="116">
        <v>1.1574074074074073E-5</v>
      </c>
      <c r="F105" s="117" t="e">
        <f t="shared" si="5"/>
        <v>#N/A</v>
      </c>
      <c r="G105" t="str">
        <f>IF((ISERROR((VLOOKUP(B105,Calculation!C$2:C$533,1,FALSE)))),"not entered","")</f>
        <v/>
      </c>
    </row>
    <row r="106" spans="2:7" x14ac:dyDescent="0.2">
      <c r="B106" s="114" t="s">
        <v>8</v>
      </c>
      <c r="C106" s="118" t="str">
        <f t="shared" si="3"/>
        <v xml:space="preserve"> </v>
      </c>
      <c r="D106" s="118" t="str">
        <f t="shared" si="4"/>
        <v xml:space="preserve"> </v>
      </c>
      <c r="E106" s="116">
        <v>1.1574074074074073E-5</v>
      </c>
      <c r="F106" s="117" t="e">
        <f t="shared" si="5"/>
        <v>#N/A</v>
      </c>
      <c r="G106" t="str">
        <f>IF((ISERROR((VLOOKUP(B106,Calculation!C$2:C$533,1,FALSE)))),"not entered","")</f>
        <v/>
      </c>
    </row>
    <row r="107" spans="2:7" x14ac:dyDescent="0.2">
      <c r="B107" s="114" t="s">
        <v>8</v>
      </c>
      <c r="C107" s="118" t="str">
        <f t="shared" si="3"/>
        <v xml:space="preserve"> </v>
      </c>
      <c r="D107" s="118" t="str">
        <f t="shared" si="4"/>
        <v xml:space="preserve"> </v>
      </c>
      <c r="E107" s="116">
        <v>1.1574074074074073E-5</v>
      </c>
      <c r="F107" s="117" t="e">
        <f t="shared" si="5"/>
        <v>#N/A</v>
      </c>
      <c r="G107" t="str">
        <f>IF((ISERROR((VLOOKUP(B107,Calculation!C$2:C$533,1,FALSE)))),"not entered","")</f>
        <v/>
      </c>
    </row>
    <row r="108" spans="2:7" x14ac:dyDescent="0.2">
      <c r="B108" s="114" t="s">
        <v>8</v>
      </c>
      <c r="C108" s="118" t="str">
        <f t="shared" si="3"/>
        <v xml:space="preserve"> </v>
      </c>
      <c r="D108" s="118" t="str">
        <f t="shared" si="4"/>
        <v xml:space="preserve"> </v>
      </c>
      <c r="E108" s="116">
        <v>1.1574074074074073E-5</v>
      </c>
      <c r="F108" s="117" t="e">
        <f t="shared" si="5"/>
        <v>#N/A</v>
      </c>
      <c r="G108" t="str">
        <f>IF((ISERROR((VLOOKUP(B108,Calculation!C$2:C$533,1,FALSE)))),"not entered","")</f>
        <v/>
      </c>
    </row>
    <row r="109" spans="2:7" x14ac:dyDescent="0.2">
      <c r="B109" s="114" t="s">
        <v>8</v>
      </c>
      <c r="C109" s="118" t="str">
        <f t="shared" si="3"/>
        <v xml:space="preserve"> </v>
      </c>
      <c r="D109" s="118" t="str">
        <f t="shared" si="4"/>
        <v xml:space="preserve"> </v>
      </c>
      <c r="E109" s="116">
        <v>1.1574074074074073E-5</v>
      </c>
      <c r="F109" s="117" t="e">
        <f t="shared" si="5"/>
        <v>#N/A</v>
      </c>
      <c r="G109" t="str">
        <f>IF((ISERROR((VLOOKUP(B109,Calculation!C$2:C$533,1,FALSE)))),"not entered","")</f>
        <v/>
      </c>
    </row>
    <row r="110" spans="2:7" x14ac:dyDescent="0.2">
      <c r="B110" s="114" t="s">
        <v>8</v>
      </c>
      <c r="C110" s="118" t="str">
        <f t="shared" si="3"/>
        <v xml:space="preserve"> </v>
      </c>
      <c r="D110" s="118" t="str">
        <f t="shared" si="4"/>
        <v xml:space="preserve"> </v>
      </c>
      <c r="E110" s="116">
        <v>1.1574074074074073E-5</v>
      </c>
      <c r="F110" s="117" t="e">
        <f t="shared" si="5"/>
        <v>#N/A</v>
      </c>
      <c r="G110" t="str">
        <f>IF((ISERROR((VLOOKUP(B110,Calculation!C$2:C$533,1,FALSE)))),"not entered","")</f>
        <v/>
      </c>
    </row>
    <row r="111" spans="2:7" x14ac:dyDescent="0.2">
      <c r="B111" s="114" t="s">
        <v>8</v>
      </c>
      <c r="C111" s="118" t="str">
        <f t="shared" si="3"/>
        <v xml:space="preserve"> </v>
      </c>
      <c r="D111" s="118" t="str">
        <f t="shared" si="4"/>
        <v xml:space="preserve"> </v>
      </c>
      <c r="E111" s="116">
        <v>1.1574074074074073E-5</v>
      </c>
      <c r="F111" s="117" t="e">
        <f t="shared" si="5"/>
        <v>#N/A</v>
      </c>
      <c r="G111" t="str">
        <f>IF((ISERROR((VLOOKUP(B111,Calculation!C$2:C$533,1,FALSE)))),"not entered","")</f>
        <v/>
      </c>
    </row>
    <row r="112" spans="2:7" x14ac:dyDescent="0.2">
      <c r="B112" s="114" t="s">
        <v>8</v>
      </c>
      <c r="C112" s="118" t="str">
        <f t="shared" si="3"/>
        <v xml:space="preserve"> </v>
      </c>
      <c r="D112" s="118" t="str">
        <f t="shared" si="4"/>
        <v xml:space="preserve"> </v>
      </c>
      <c r="E112" s="116">
        <v>1.1574074074074073E-5</v>
      </c>
      <c r="F112" s="117" t="e">
        <f t="shared" si="5"/>
        <v>#N/A</v>
      </c>
      <c r="G112" t="str">
        <f>IF((ISERROR((VLOOKUP(B112,Calculation!C$2:C$533,1,FALSE)))),"not entered","")</f>
        <v/>
      </c>
    </row>
    <row r="113" spans="2:7" x14ac:dyDescent="0.2">
      <c r="B113" s="114" t="s">
        <v>8</v>
      </c>
      <c r="C113" s="118" t="str">
        <f t="shared" si="3"/>
        <v xml:space="preserve"> </v>
      </c>
      <c r="D113" s="118" t="str">
        <f t="shared" si="4"/>
        <v xml:space="preserve"> </v>
      </c>
      <c r="E113" s="116">
        <v>1.1574074074074073E-5</v>
      </c>
      <c r="F113" s="117" t="e">
        <f t="shared" si="5"/>
        <v>#N/A</v>
      </c>
      <c r="G113" t="str">
        <f>IF((ISERROR((VLOOKUP(B113,Calculation!C$2:C$533,1,FALSE)))),"not entered","")</f>
        <v/>
      </c>
    </row>
    <row r="114" spans="2:7" x14ac:dyDescent="0.2">
      <c r="B114" s="114" t="s">
        <v>8</v>
      </c>
      <c r="C114" s="118" t="str">
        <f t="shared" si="3"/>
        <v xml:space="preserve"> </v>
      </c>
      <c r="D114" s="118" t="str">
        <f t="shared" si="4"/>
        <v xml:space="preserve"> </v>
      </c>
      <c r="E114" s="116">
        <v>1.1574074074074073E-5</v>
      </c>
      <c r="F114" s="117" t="e">
        <f t="shared" si="5"/>
        <v>#N/A</v>
      </c>
      <c r="G114" t="str">
        <f>IF((ISERROR((VLOOKUP(B114,Calculation!C$2:C$533,1,FALSE)))),"not entered","")</f>
        <v/>
      </c>
    </row>
    <row r="115" spans="2:7" x14ac:dyDescent="0.2">
      <c r="B115" s="114" t="s">
        <v>8</v>
      </c>
      <c r="C115" s="118" t="str">
        <f t="shared" si="3"/>
        <v xml:space="preserve"> </v>
      </c>
      <c r="D115" s="118" t="str">
        <f t="shared" si="4"/>
        <v xml:space="preserve"> </v>
      </c>
      <c r="E115" s="116">
        <v>1.1574074074074073E-5</v>
      </c>
      <c r="F115" s="117" t="e">
        <f t="shared" si="5"/>
        <v>#N/A</v>
      </c>
      <c r="G115" t="str">
        <f>IF((ISERROR((VLOOKUP(B115,Calculation!C$2:C$533,1,FALSE)))),"not entered","")</f>
        <v/>
      </c>
    </row>
    <row r="116" spans="2:7" x14ac:dyDescent="0.2">
      <c r="B116" s="114" t="s">
        <v>8</v>
      </c>
      <c r="C116" s="118" t="str">
        <f t="shared" si="3"/>
        <v xml:space="preserve"> </v>
      </c>
      <c r="D116" s="118" t="str">
        <f t="shared" si="4"/>
        <v xml:space="preserve"> </v>
      </c>
      <c r="E116" s="116">
        <v>1.1574074074074073E-5</v>
      </c>
      <c r="F116" s="117" t="e">
        <f t="shared" si="5"/>
        <v>#N/A</v>
      </c>
      <c r="G116" t="str">
        <f>IF((ISERROR((VLOOKUP(B116,Calculation!C$2:C$533,1,FALSE)))),"not entered","")</f>
        <v/>
      </c>
    </row>
    <row r="117" spans="2:7" x14ac:dyDescent="0.2">
      <c r="B117" s="114" t="s">
        <v>8</v>
      </c>
      <c r="C117" s="118" t="str">
        <f t="shared" si="3"/>
        <v xml:space="preserve"> </v>
      </c>
      <c r="D117" s="118" t="str">
        <f t="shared" si="4"/>
        <v xml:space="preserve"> </v>
      </c>
      <c r="E117" s="116">
        <v>1.1574074074074073E-5</v>
      </c>
      <c r="F117" s="117" t="e">
        <f t="shared" si="5"/>
        <v>#N/A</v>
      </c>
      <c r="G117" t="str">
        <f>IF((ISERROR((VLOOKUP(B117,Calculation!C$2:C$533,1,FALSE)))),"not entered","")</f>
        <v/>
      </c>
    </row>
    <row r="118" spans="2:7" x14ac:dyDescent="0.2">
      <c r="B118" s="114" t="s">
        <v>8</v>
      </c>
      <c r="C118" s="118" t="str">
        <f t="shared" si="3"/>
        <v xml:space="preserve"> </v>
      </c>
      <c r="D118" s="118" t="str">
        <f t="shared" si="4"/>
        <v xml:space="preserve"> </v>
      </c>
      <c r="E118" s="116">
        <v>1.1574074074074073E-5</v>
      </c>
      <c r="F118" s="117" t="e">
        <f t="shared" si="5"/>
        <v>#N/A</v>
      </c>
      <c r="G118" t="str">
        <f>IF((ISERROR((VLOOKUP(B118,Calculation!C$2:C$533,1,FALSE)))),"not entered","")</f>
        <v/>
      </c>
    </row>
    <row r="119" spans="2:7" x14ac:dyDescent="0.2">
      <c r="B119" s="114" t="s">
        <v>8</v>
      </c>
      <c r="C119" s="118" t="str">
        <f t="shared" si="3"/>
        <v xml:space="preserve"> </v>
      </c>
      <c r="D119" s="118" t="str">
        <f t="shared" si="4"/>
        <v xml:space="preserve"> </v>
      </c>
      <c r="E119" s="116">
        <v>1.1574074074074073E-5</v>
      </c>
      <c r="F119" s="117" t="e">
        <f t="shared" si="5"/>
        <v>#N/A</v>
      </c>
      <c r="G119" t="str">
        <f>IF((ISERROR((VLOOKUP(B119,Calculation!C$2:C$533,1,FALSE)))),"not entered","")</f>
        <v/>
      </c>
    </row>
    <row r="120" spans="2:7" x14ac:dyDescent="0.2">
      <c r="B120" s="114" t="s">
        <v>8</v>
      </c>
      <c r="C120" s="118" t="str">
        <f t="shared" si="3"/>
        <v xml:space="preserve"> </v>
      </c>
      <c r="D120" s="118" t="str">
        <f t="shared" si="4"/>
        <v xml:space="preserve"> </v>
      </c>
      <c r="E120" s="116">
        <v>1.1574074074074073E-5</v>
      </c>
      <c r="F120" s="117" t="e">
        <f t="shared" si="5"/>
        <v>#N/A</v>
      </c>
      <c r="G120" t="str">
        <f>IF((ISERROR((VLOOKUP(B120,Calculation!C$2:C$533,1,FALSE)))),"not entered","")</f>
        <v/>
      </c>
    </row>
    <row r="121" spans="2:7" x14ac:dyDescent="0.2">
      <c r="B121" s="114" t="s">
        <v>8</v>
      </c>
      <c r="C121" s="118" t="str">
        <f t="shared" si="3"/>
        <v xml:space="preserve"> </v>
      </c>
      <c r="D121" s="118" t="str">
        <f t="shared" si="4"/>
        <v xml:space="preserve"> </v>
      </c>
      <c r="E121" s="116">
        <v>1.1574074074074073E-5</v>
      </c>
      <c r="F121" s="117" t="e">
        <f t="shared" si="5"/>
        <v>#N/A</v>
      </c>
      <c r="G121" t="str">
        <f>IF((ISERROR((VLOOKUP(B121,Calculation!C$2:C$533,1,FALSE)))),"not entered","")</f>
        <v/>
      </c>
    </row>
    <row r="122" spans="2:7" x14ac:dyDescent="0.2">
      <c r="B122" s="114" t="s">
        <v>8</v>
      </c>
      <c r="C122" s="118" t="str">
        <f t="shared" si="3"/>
        <v xml:space="preserve"> </v>
      </c>
      <c r="D122" s="118" t="str">
        <f t="shared" si="4"/>
        <v xml:space="preserve"> </v>
      </c>
      <c r="E122" s="116">
        <v>1.1574074074074073E-5</v>
      </c>
      <c r="F122" s="117" t="e">
        <f t="shared" si="5"/>
        <v>#N/A</v>
      </c>
      <c r="G122" t="str">
        <f>IF((ISERROR((VLOOKUP(B122,Calculation!C$2:C$533,1,FALSE)))),"not entered","")</f>
        <v/>
      </c>
    </row>
    <row r="123" spans="2:7" x14ac:dyDescent="0.2">
      <c r="B123" s="114" t="s">
        <v>8</v>
      </c>
      <c r="C123" s="118" t="str">
        <f t="shared" si="3"/>
        <v xml:space="preserve"> </v>
      </c>
      <c r="D123" s="118" t="str">
        <f t="shared" si="4"/>
        <v xml:space="preserve"> </v>
      </c>
      <c r="E123" s="116">
        <v>1.1574074074074073E-5</v>
      </c>
      <c r="F123" s="117" t="e">
        <f t="shared" si="5"/>
        <v>#N/A</v>
      </c>
      <c r="G123" t="str">
        <f>IF((ISERROR((VLOOKUP(B123,Calculation!C$2:C$533,1,FALSE)))),"not entered","")</f>
        <v/>
      </c>
    </row>
    <row r="124" spans="2:7" x14ac:dyDescent="0.2">
      <c r="B124" s="114" t="s">
        <v>8</v>
      </c>
      <c r="C124" s="118" t="str">
        <f t="shared" si="3"/>
        <v xml:space="preserve"> </v>
      </c>
      <c r="D124" s="118" t="str">
        <f t="shared" si="4"/>
        <v xml:space="preserve"> </v>
      </c>
      <c r="E124" s="116">
        <v>1.1574074074074073E-5</v>
      </c>
      <c r="F124" s="117" t="e">
        <f t="shared" si="5"/>
        <v>#N/A</v>
      </c>
      <c r="G124" t="str">
        <f>IF((ISERROR((VLOOKUP(B124,Calculation!C$2:C$533,1,FALSE)))),"not entered","")</f>
        <v/>
      </c>
    </row>
    <row r="125" spans="2:7" x14ac:dyDescent="0.2">
      <c r="B125" s="114" t="s">
        <v>8</v>
      </c>
      <c r="C125" s="118" t="str">
        <f t="shared" si="3"/>
        <v xml:space="preserve"> </v>
      </c>
      <c r="D125" s="118" t="str">
        <f t="shared" si="4"/>
        <v xml:space="preserve"> </v>
      </c>
      <c r="E125" s="116">
        <v>1.1574074074074073E-5</v>
      </c>
      <c r="F125" s="117" t="e">
        <f t="shared" si="5"/>
        <v>#N/A</v>
      </c>
      <c r="G125" t="str">
        <f>IF((ISERROR((VLOOKUP(B125,Calculation!C$2:C$533,1,FALSE)))),"not entered","")</f>
        <v/>
      </c>
    </row>
    <row r="126" spans="2:7" x14ac:dyDescent="0.2">
      <c r="B126" s="114" t="s">
        <v>8</v>
      </c>
      <c r="C126" s="118" t="str">
        <f t="shared" si="3"/>
        <v xml:space="preserve"> </v>
      </c>
      <c r="D126" s="118" t="str">
        <f t="shared" si="4"/>
        <v xml:space="preserve"> </v>
      </c>
      <c r="E126" s="116">
        <v>1.1574074074074073E-5</v>
      </c>
      <c r="F126" s="117" t="e">
        <f t="shared" si="5"/>
        <v>#N/A</v>
      </c>
      <c r="G126" t="str">
        <f>IF((ISERROR((VLOOKUP(B126,Calculation!C$2:C$533,1,FALSE)))),"not entered","")</f>
        <v/>
      </c>
    </row>
    <row r="127" spans="2:7" x14ac:dyDescent="0.2">
      <c r="B127" s="114" t="s">
        <v>8</v>
      </c>
      <c r="C127" s="118" t="str">
        <f t="shared" si="3"/>
        <v xml:space="preserve"> </v>
      </c>
      <c r="D127" s="118" t="str">
        <f t="shared" si="4"/>
        <v xml:space="preserve"> </v>
      </c>
      <c r="E127" s="116">
        <v>1.1574074074074073E-5</v>
      </c>
      <c r="F127" s="117" t="e">
        <f t="shared" si="5"/>
        <v>#N/A</v>
      </c>
      <c r="G127" t="str">
        <f>IF((ISERROR((VLOOKUP(B127,Calculation!C$2:C$533,1,FALSE)))),"not entered","")</f>
        <v/>
      </c>
    </row>
    <row r="128" spans="2:7" x14ac:dyDescent="0.2">
      <c r="B128" s="114" t="s">
        <v>8</v>
      </c>
      <c r="C128" s="118" t="str">
        <f t="shared" si="3"/>
        <v xml:space="preserve"> </v>
      </c>
      <c r="D128" s="118" t="str">
        <f t="shared" si="4"/>
        <v xml:space="preserve"> </v>
      </c>
      <c r="E128" s="116">
        <v>1.1574074074074073E-5</v>
      </c>
      <c r="F128" s="117" t="e">
        <f t="shared" si="5"/>
        <v>#N/A</v>
      </c>
      <c r="G128" t="str">
        <f>IF((ISERROR((VLOOKUP(B128,Calculation!C$2:C$533,1,FALSE)))),"not entered","")</f>
        <v/>
      </c>
    </row>
    <row r="129" spans="2:7" x14ac:dyDescent="0.2">
      <c r="B129" s="114" t="s">
        <v>8</v>
      </c>
      <c r="C129" s="118" t="str">
        <f t="shared" si="3"/>
        <v xml:space="preserve"> </v>
      </c>
      <c r="D129" s="118" t="str">
        <f t="shared" si="4"/>
        <v xml:space="preserve"> </v>
      </c>
      <c r="E129" s="116">
        <v>1.1574074074074073E-5</v>
      </c>
      <c r="F129" s="117" t="e">
        <f t="shared" si="5"/>
        <v>#N/A</v>
      </c>
      <c r="G129" t="str">
        <f>IF((ISERROR((VLOOKUP(B129,Calculation!C$2:C$533,1,FALSE)))),"not entered","")</f>
        <v/>
      </c>
    </row>
    <row r="130" spans="2:7" x14ac:dyDescent="0.2">
      <c r="B130" s="114" t="s">
        <v>8</v>
      </c>
      <c r="C130" s="118" t="str">
        <f t="shared" si="3"/>
        <v xml:space="preserve"> </v>
      </c>
      <c r="D130" s="118" t="str">
        <f t="shared" si="4"/>
        <v xml:space="preserve"> </v>
      </c>
      <c r="E130" s="116">
        <v>1.1574074074074073E-5</v>
      </c>
      <c r="F130" s="117" t="e">
        <f t="shared" si="5"/>
        <v>#N/A</v>
      </c>
      <c r="G130" t="str">
        <f>IF((ISERROR((VLOOKUP(B130,Calculation!C$2:C$533,1,FALSE)))),"not entered","")</f>
        <v/>
      </c>
    </row>
    <row r="131" spans="2:7" x14ac:dyDescent="0.2">
      <c r="B131" s="114" t="s">
        <v>8</v>
      </c>
      <c r="C131" s="118" t="str">
        <f t="shared" si="3"/>
        <v xml:space="preserve"> </v>
      </c>
      <c r="D131" s="118" t="str">
        <f t="shared" si="4"/>
        <v xml:space="preserve"> </v>
      </c>
      <c r="E131" s="116">
        <v>1.1574074074074073E-5</v>
      </c>
      <c r="F131" s="117" t="e">
        <f t="shared" si="5"/>
        <v>#N/A</v>
      </c>
      <c r="G131" t="str">
        <f>IF((ISERROR((VLOOKUP(B131,Calculation!C$2:C$533,1,FALSE)))),"not entered","")</f>
        <v/>
      </c>
    </row>
    <row r="132" spans="2:7" x14ac:dyDescent="0.2">
      <c r="B132" s="114" t="s">
        <v>8</v>
      </c>
      <c r="C132" s="118" t="str">
        <f t="shared" si="3"/>
        <v xml:space="preserve"> </v>
      </c>
      <c r="D132" s="118" t="str">
        <f t="shared" si="4"/>
        <v xml:space="preserve"> </v>
      </c>
      <c r="E132" s="116">
        <v>1.1574074074074073E-5</v>
      </c>
      <c r="F132" s="117" t="e">
        <f t="shared" si="5"/>
        <v>#N/A</v>
      </c>
      <c r="G132" t="str">
        <f>IF((ISERROR((VLOOKUP(B132,Calculation!C$2:C$533,1,FALSE)))),"not entered","")</f>
        <v/>
      </c>
    </row>
    <row r="133" spans="2:7" x14ac:dyDescent="0.2">
      <c r="B133" s="114" t="s">
        <v>8</v>
      </c>
      <c r="C133" s="118" t="str">
        <f t="shared" si="3"/>
        <v xml:space="preserve"> </v>
      </c>
      <c r="D133" s="118" t="str">
        <f t="shared" si="4"/>
        <v xml:space="preserve"> </v>
      </c>
      <c r="E133" s="116">
        <v>1.1574074074074073E-5</v>
      </c>
      <c r="F133" s="117" t="e">
        <f t="shared" si="5"/>
        <v>#N/A</v>
      </c>
      <c r="G133" t="str">
        <f>IF((ISERROR((VLOOKUP(B133,Calculation!C$2:C$533,1,FALSE)))),"not entered","")</f>
        <v/>
      </c>
    </row>
    <row r="134" spans="2:7" x14ac:dyDescent="0.2">
      <c r="B134" s="114" t="s">
        <v>8</v>
      </c>
      <c r="C134" s="118" t="str">
        <f t="shared" ref="C134:C152" si="6">VLOOKUP(B134,name,3,FALSE)</f>
        <v xml:space="preserve"> </v>
      </c>
      <c r="D134" s="118" t="str">
        <f t="shared" ref="D134:D152" si="7">VLOOKUP(B134,name,2,FALSE)</f>
        <v xml:space="preserve"> </v>
      </c>
      <c r="E134" s="116">
        <v>1.1574074074074073E-5</v>
      </c>
      <c r="F134" s="117" t="e">
        <f t="shared" ref="F134:F152" si="8">(VLOOKUP(C134,C$4:E$5,3,FALSE))/(E134/10000)</f>
        <v>#N/A</v>
      </c>
      <c r="G134" t="str">
        <f>IF((ISERROR((VLOOKUP(B134,Calculation!C$2:C$533,1,FALSE)))),"not entered","")</f>
        <v/>
      </c>
    </row>
    <row r="135" spans="2:7" x14ac:dyDescent="0.2">
      <c r="B135" s="114" t="s">
        <v>8</v>
      </c>
      <c r="C135" s="118" t="str">
        <f t="shared" si="6"/>
        <v xml:space="preserve"> </v>
      </c>
      <c r="D135" s="118" t="str">
        <f t="shared" si="7"/>
        <v xml:space="preserve"> </v>
      </c>
      <c r="E135" s="116">
        <v>1.1574074074074073E-5</v>
      </c>
      <c r="F135" s="117" t="e">
        <f t="shared" si="8"/>
        <v>#N/A</v>
      </c>
      <c r="G135" t="str">
        <f>IF((ISERROR((VLOOKUP(B135,Calculation!C$2:C$533,1,FALSE)))),"not entered","")</f>
        <v/>
      </c>
    </row>
    <row r="136" spans="2:7" x14ac:dyDescent="0.2">
      <c r="B136" s="114" t="s">
        <v>8</v>
      </c>
      <c r="C136" s="118" t="str">
        <f t="shared" si="6"/>
        <v xml:space="preserve"> </v>
      </c>
      <c r="D136" s="118" t="str">
        <f t="shared" si="7"/>
        <v xml:space="preserve"> </v>
      </c>
      <c r="E136" s="116">
        <v>1.1574074074074073E-5</v>
      </c>
      <c r="F136" s="117" t="e">
        <f t="shared" si="8"/>
        <v>#N/A</v>
      </c>
      <c r="G136" t="str">
        <f>IF((ISERROR((VLOOKUP(B136,Calculation!C$2:C$533,1,FALSE)))),"not entered","")</f>
        <v/>
      </c>
    </row>
    <row r="137" spans="2:7" x14ac:dyDescent="0.2">
      <c r="B137" s="114" t="s">
        <v>8</v>
      </c>
      <c r="C137" s="118" t="str">
        <f t="shared" si="6"/>
        <v xml:space="preserve"> </v>
      </c>
      <c r="D137" s="118" t="str">
        <f t="shared" si="7"/>
        <v xml:space="preserve"> </v>
      </c>
      <c r="E137" s="116">
        <v>1.1574074074074073E-5</v>
      </c>
      <c r="F137" s="117" t="e">
        <f t="shared" si="8"/>
        <v>#N/A</v>
      </c>
      <c r="G137" t="str">
        <f>IF((ISERROR((VLOOKUP(B137,Calculation!C$2:C$533,1,FALSE)))),"not entered","")</f>
        <v/>
      </c>
    </row>
    <row r="138" spans="2:7" x14ac:dyDescent="0.2">
      <c r="B138" s="114" t="s">
        <v>8</v>
      </c>
      <c r="C138" s="118" t="str">
        <f t="shared" si="6"/>
        <v xml:space="preserve"> </v>
      </c>
      <c r="D138" s="118" t="str">
        <f t="shared" si="7"/>
        <v xml:space="preserve"> </v>
      </c>
      <c r="E138" s="116">
        <v>1.1574074074074073E-5</v>
      </c>
      <c r="F138" s="117" t="e">
        <f t="shared" si="8"/>
        <v>#N/A</v>
      </c>
      <c r="G138" t="str">
        <f>IF((ISERROR((VLOOKUP(B138,Calculation!C$2:C$533,1,FALSE)))),"not entered","")</f>
        <v/>
      </c>
    </row>
    <row r="139" spans="2:7" x14ac:dyDescent="0.2">
      <c r="B139" s="114" t="s">
        <v>8</v>
      </c>
      <c r="C139" s="118" t="str">
        <f t="shared" si="6"/>
        <v xml:space="preserve"> </v>
      </c>
      <c r="D139" s="118" t="str">
        <f t="shared" si="7"/>
        <v xml:space="preserve"> </v>
      </c>
      <c r="E139" s="116">
        <v>1.1574074074074073E-5</v>
      </c>
      <c r="F139" s="117" t="e">
        <f t="shared" si="8"/>
        <v>#N/A</v>
      </c>
      <c r="G139" t="str">
        <f>IF((ISERROR((VLOOKUP(B139,Calculation!C$2:C$533,1,FALSE)))),"not entered","")</f>
        <v/>
      </c>
    </row>
    <row r="140" spans="2:7" x14ac:dyDescent="0.2">
      <c r="B140" s="114" t="s">
        <v>8</v>
      </c>
      <c r="C140" s="118" t="str">
        <f t="shared" si="6"/>
        <v xml:space="preserve"> </v>
      </c>
      <c r="D140" s="118" t="str">
        <f t="shared" si="7"/>
        <v xml:space="preserve"> </v>
      </c>
      <c r="E140" s="116">
        <v>1.1574074074074073E-5</v>
      </c>
      <c r="F140" s="117" t="e">
        <f t="shared" si="8"/>
        <v>#N/A</v>
      </c>
      <c r="G140" t="str">
        <f>IF((ISERROR((VLOOKUP(B140,Calculation!C$2:C$533,1,FALSE)))),"not entered","")</f>
        <v/>
      </c>
    </row>
    <row r="141" spans="2:7" x14ac:dyDescent="0.2">
      <c r="B141" s="114" t="s">
        <v>8</v>
      </c>
      <c r="C141" s="118" t="str">
        <f t="shared" si="6"/>
        <v xml:space="preserve"> </v>
      </c>
      <c r="D141" s="118" t="str">
        <f t="shared" si="7"/>
        <v xml:space="preserve"> </v>
      </c>
      <c r="E141" s="116">
        <v>1.1574074074074073E-5</v>
      </c>
      <c r="F141" s="117" t="e">
        <f t="shared" si="8"/>
        <v>#N/A</v>
      </c>
      <c r="G141" t="str">
        <f>IF((ISERROR((VLOOKUP(B141,Calculation!C$2:C$533,1,FALSE)))),"not entered","")</f>
        <v/>
      </c>
    </row>
    <row r="142" spans="2:7" x14ac:dyDescent="0.2">
      <c r="B142" s="114" t="s">
        <v>8</v>
      </c>
      <c r="C142" s="118" t="str">
        <f t="shared" si="6"/>
        <v xml:space="preserve"> </v>
      </c>
      <c r="D142" s="118" t="str">
        <f t="shared" si="7"/>
        <v xml:space="preserve"> </v>
      </c>
      <c r="E142" s="116">
        <v>1.1574074074074073E-5</v>
      </c>
      <c r="F142" s="117" t="e">
        <f t="shared" si="8"/>
        <v>#N/A</v>
      </c>
      <c r="G142" t="str">
        <f>IF((ISERROR((VLOOKUP(B142,Calculation!C$2:C$533,1,FALSE)))),"not entered","")</f>
        <v/>
      </c>
    </row>
    <row r="143" spans="2:7" x14ac:dyDescent="0.2">
      <c r="B143" s="114" t="s">
        <v>8</v>
      </c>
      <c r="C143" s="118" t="str">
        <f t="shared" si="6"/>
        <v xml:space="preserve"> </v>
      </c>
      <c r="D143" s="118" t="str">
        <f t="shared" si="7"/>
        <v xml:space="preserve"> </v>
      </c>
      <c r="E143" s="116">
        <v>1.1574074074074073E-5</v>
      </c>
      <c r="F143" s="117" t="e">
        <f t="shared" si="8"/>
        <v>#N/A</v>
      </c>
      <c r="G143" t="str">
        <f>IF((ISERROR((VLOOKUP(B143,Calculation!C$2:C$533,1,FALSE)))),"not entered","")</f>
        <v/>
      </c>
    </row>
    <row r="144" spans="2:7" x14ac:dyDescent="0.2">
      <c r="B144" s="114" t="s">
        <v>8</v>
      </c>
      <c r="C144" s="118" t="str">
        <f t="shared" si="6"/>
        <v xml:space="preserve"> </v>
      </c>
      <c r="D144" s="118" t="str">
        <f t="shared" si="7"/>
        <v xml:space="preserve"> </v>
      </c>
      <c r="E144" s="116">
        <v>1.1574074074074073E-5</v>
      </c>
      <c r="F144" s="117" t="e">
        <f t="shared" si="8"/>
        <v>#N/A</v>
      </c>
      <c r="G144" t="str">
        <f>IF((ISERROR((VLOOKUP(B144,Calculation!C$2:C$533,1,FALSE)))),"not entered","")</f>
        <v/>
      </c>
    </row>
    <row r="145" spans="2:7" x14ac:dyDescent="0.2">
      <c r="B145" s="114" t="s">
        <v>8</v>
      </c>
      <c r="C145" s="118" t="str">
        <f t="shared" si="6"/>
        <v xml:space="preserve"> </v>
      </c>
      <c r="D145" s="118" t="str">
        <f t="shared" si="7"/>
        <v xml:space="preserve"> </v>
      </c>
      <c r="E145" s="116">
        <v>1.1574074074074073E-5</v>
      </c>
      <c r="F145" s="117" t="e">
        <f t="shared" si="8"/>
        <v>#N/A</v>
      </c>
      <c r="G145" t="str">
        <f>IF((ISERROR((VLOOKUP(B145,Calculation!C$2:C$533,1,FALSE)))),"not entered","")</f>
        <v/>
      </c>
    </row>
    <row r="146" spans="2:7" x14ac:dyDescent="0.2">
      <c r="B146" s="114" t="s">
        <v>8</v>
      </c>
      <c r="C146" s="118" t="str">
        <f t="shared" si="6"/>
        <v xml:space="preserve"> </v>
      </c>
      <c r="D146" s="118" t="str">
        <f t="shared" si="7"/>
        <v xml:space="preserve"> </v>
      </c>
      <c r="E146" s="116">
        <v>1.1574074074074073E-5</v>
      </c>
      <c r="F146" s="117" t="e">
        <f t="shared" si="8"/>
        <v>#N/A</v>
      </c>
      <c r="G146" t="str">
        <f>IF((ISERROR((VLOOKUP(B146,Calculation!C$2:C$533,1,FALSE)))),"not entered","")</f>
        <v/>
      </c>
    </row>
    <row r="147" spans="2:7" x14ac:dyDescent="0.2">
      <c r="B147" s="114" t="s">
        <v>8</v>
      </c>
      <c r="C147" s="118" t="str">
        <f t="shared" si="6"/>
        <v xml:space="preserve"> </v>
      </c>
      <c r="D147" s="118" t="str">
        <f t="shared" si="7"/>
        <v xml:space="preserve"> </v>
      </c>
      <c r="E147" s="116">
        <v>1.1574074074074073E-5</v>
      </c>
      <c r="F147" s="117" t="e">
        <f t="shared" si="8"/>
        <v>#N/A</v>
      </c>
      <c r="G147" t="str">
        <f>IF((ISERROR((VLOOKUP(B147,Calculation!C$2:C$533,1,FALSE)))),"not entered","")</f>
        <v/>
      </c>
    </row>
    <row r="148" spans="2:7" x14ac:dyDescent="0.2">
      <c r="B148" s="114" t="s">
        <v>8</v>
      </c>
      <c r="C148" s="118" t="str">
        <f t="shared" si="6"/>
        <v xml:space="preserve"> </v>
      </c>
      <c r="D148" s="118" t="str">
        <f t="shared" si="7"/>
        <v xml:space="preserve"> </v>
      </c>
      <c r="E148" s="116">
        <v>1.1574074074074073E-5</v>
      </c>
      <c r="F148" s="117" t="e">
        <f t="shared" si="8"/>
        <v>#N/A</v>
      </c>
      <c r="G148" t="str">
        <f>IF((ISERROR((VLOOKUP(B148,Calculation!C$2:C$533,1,FALSE)))),"not entered","")</f>
        <v/>
      </c>
    </row>
    <row r="149" spans="2:7" x14ac:dyDescent="0.2">
      <c r="B149" s="114" t="s">
        <v>8</v>
      </c>
      <c r="C149" s="118" t="str">
        <f t="shared" si="6"/>
        <v xml:space="preserve"> </v>
      </c>
      <c r="D149" s="118" t="str">
        <f t="shared" si="7"/>
        <v xml:space="preserve"> </v>
      </c>
      <c r="E149" s="116">
        <v>1.1574074074074073E-5</v>
      </c>
      <c r="F149" s="117" t="e">
        <f t="shared" si="8"/>
        <v>#N/A</v>
      </c>
      <c r="G149" t="str">
        <f>IF((ISERROR((VLOOKUP(B149,Calculation!C$2:C$533,1,FALSE)))),"not entered","")</f>
        <v/>
      </c>
    </row>
    <row r="150" spans="2:7" x14ac:dyDescent="0.2">
      <c r="B150" s="114" t="s">
        <v>8</v>
      </c>
      <c r="C150" s="118" t="str">
        <f t="shared" si="6"/>
        <v xml:space="preserve"> </v>
      </c>
      <c r="D150" s="118" t="str">
        <f t="shared" si="7"/>
        <v xml:space="preserve"> </v>
      </c>
      <c r="E150" s="116">
        <v>1.1574074074074073E-5</v>
      </c>
      <c r="F150" s="117" t="e">
        <f t="shared" si="8"/>
        <v>#N/A</v>
      </c>
      <c r="G150" t="str">
        <f>IF((ISERROR((VLOOKUP(B150,Calculation!C$2:C$533,1,FALSE)))),"not entered","")</f>
        <v/>
      </c>
    </row>
    <row r="151" spans="2:7" x14ac:dyDescent="0.2">
      <c r="B151" s="114" t="s">
        <v>8</v>
      </c>
      <c r="C151" s="118" t="str">
        <f t="shared" si="6"/>
        <v xml:space="preserve"> </v>
      </c>
      <c r="D151" s="118" t="str">
        <f t="shared" si="7"/>
        <v xml:space="preserve"> </v>
      </c>
      <c r="E151" s="116">
        <v>1.1574074074074073E-5</v>
      </c>
      <c r="F151" s="117" t="e">
        <f t="shared" si="8"/>
        <v>#N/A</v>
      </c>
      <c r="G151" t="str">
        <f>IF((ISERROR((VLOOKUP(B151,Calculation!C$2:C$533,1,FALSE)))),"not entered","")</f>
        <v/>
      </c>
    </row>
    <row r="152" spans="2:7" x14ac:dyDescent="0.2">
      <c r="B152" s="114" t="s">
        <v>8</v>
      </c>
      <c r="C152" s="118" t="str">
        <f t="shared" si="6"/>
        <v xml:space="preserve"> </v>
      </c>
      <c r="D152" s="118" t="str">
        <f t="shared" si="7"/>
        <v xml:space="preserve"> </v>
      </c>
      <c r="E152" s="116">
        <v>1.1574074074074073E-5</v>
      </c>
      <c r="F152" s="117" t="e">
        <f t="shared" si="8"/>
        <v>#N/A</v>
      </c>
      <c r="G152" t="str">
        <f>IF((ISERROR((VLOOKUP(B152,Calculation!C$2:C$533,1,FALSE)))),"not entered","")</f>
        <v/>
      </c>
    </row>
    <row r="153" spans="2:7" x14ac:dyDescent="0.2">
      <c r="B153" s="114" t="s">
        <v>8</v>
      </c>
      <c r="C153" s="118" t="str">
        <f t="shared" ref="C153:C197" si="9">VLOOKUP(B153,name,3,FALSE)</f>
        <v xml:space="preserve"> </v>
      </c>
      <c r="D153" s="118" t="str">
        <f t="shared" ref="D153:D197" si="10">VLOOKUP(B153,name,2,FALSE)</f>
        <v xml:space="preserve"> </v>
      </c>
      <c r="E153" s="116">
        <v>1.1574074074074073E-5</v>
      </c>
      <c r="F153" s="117" t="e">
        <f t="shared" ref="F153:F197" si="11">(VLOOKUP(C153,C$4:E$5,3,FALSE))/(E153/10000)</f>
        <v>#N/A</v>
      </c>
      <c r="G153" t="str">
        <f>IF((ISERROR((VLOOKUP(B153,Calculation!C$2:C$533,1,FALSE)))),"not entered","")</f>
        <v/>
      </c>
    </row>
    <row r="154" spans="2:7" x14ac:dyDescent="0.2">
      <c r="B154" s="114" t="s">
        <v>8</v>
      </c>
      <c r="C154" s="118" t="str">
        <f t="shared" si="9"/>
        <v xml:space="preserve"> </v>
      </c>
      <c r="D154" s="118" t="str">
        <f t="shared" si="10"/>
        <v xml:space="preserve"> </v>
      </c>
      <c r="E154" s="116">
        <v>1.1574074074074073E-5</v>
      </c>
      <c r="F154" s="117" t="e">
        <f t="shared" si="11"/>
        <v>#N/A</v>
      </c>
      <c r="G154" t="str">
        <f>IF((ISERROR((VLOOKUP(B154,Calculation!C$2:C$533,1,FALSE)))),"not entered","")</f>
        <v/>
      </c>
    </row>
    <row r="155" spans="2:7" x14ac:dyDescent="0.2">
      <c r="B155" s="114" t="s">
        <v>8</v>
      </c>
      <c r="C155" s="118" t="str">
        <f t="shared" si="9"/>
        <v xml:space="preserve"> </v>
      </c>
      <c r="D155" s="118" t="str">
        <f t="shared" si="10"/>
        <v xml:space="preserve"> </v>
      </c>
      <c r="E155" s="116">
        <v>1.1574074074074073E-5</v>
      </c>
      <c r="F155" s="117" t="e">
        <f t="shared" si="11"/>
        <v>#N/A</v>
      </c>
      <c r="G155" t="str">
        <f>IF((ISERROR((VLOOKUP(B155,Calculation!C$2:C$533,1,FALSE)))),"not entered","")</f>
        <v/>
      </c>
    </row>
    <row r="156" spans="2:7" x14ac:dyDescent="0.2">
      <c r="B156" s="114" t="s">
        <v>8</v>
      </c>
      <c r="C156" s="118" t="str">
        <f t="shared" si="9"/>
        <v xml:space="preserve"> </v>
      </c>
      <c r="D156" s="118" t="str">
        <f t="shared" si="10"/>
        <v xml:space="preserve"> </v>
      </c>
      <c r="E156" s="116">
        <v>1.1574074074074073E-5</v>
      </c>
      <c r="F156" s="117" t="e">
        <f t="shared" si="11"/>
        <v>#N/A</v>
      </c>
      <c r="G156" t="str">
        <f>IF((ISERROR((VLOOKUP(B156,Calculation!C$2:C$533,1,FALSE)))),"not entered","")</f>
        <v/>
      </c>
    </row>
    <row r="157" spans="2:7" x14ac:dyDescent="0.2">
      <c r="B157" s="114" t="s">
        <v>8</v>
      </c>
      <c r="C157" s="118" t="str">
        <f t="shared" si="9"/>
        <v xml:space="preserve"> </v>
      </c>
      <c r="D157" s="118" t="str">
        <f t="shared" si="10"/>
        <v xml:space="preserve"> </v>
      </c>
      <c r="E157" s="116">
        <v>1.1574074074074073E-5</v>
      </c>
      <c r="F157" s="117" t="e">
        <f t="shared" si="11"/>
        <v>#N/A</v>
      </c>
      <c r="G157" t="str">
        <f>IF((ISERROR((VLOOKUP(B157,Calculation!C$2:C$533,1,FALSE)))),"not entered","")</f>
        <v/>
      </c>
    </row>
    <row r="158" spans="2:7" x14ac:dyDescent="0.2">
      <c r="B158" s="114" t="s">
        <v>8</v>
      </c>
      <c r="C158" s="118" t="str">
        <f t="shared" si="9"/>
        <v xml:space="preserve"> </v>
      </c>
      <c r="D158" s="118" t="str">
        <f t="shared" si="10"/>
        <v xml:space="preserve"> </v>
      </c>
      <c r="E158" s="116">
        <v>1.1574074074074073E-5</v>
      </c>
      <c r="F158" s="117" t="e">
        <f t="shared" si="11"/>
        <v>#N/A</v>
      </c>
      <c r="G158" t="str">
        <f>IF((ISERROR((VLOOKUP(B158,Calculation!C$2:C$533,1,FALSE)))),"not entered","")</f>
        <v/>
      </c>
    </row>
    <row r="159" spans="2:7" x14ac:dyDescent="0.2">
      <c r="B159" s="114" t="s">
        <v>8</v>
      </c>
      <c r="C159" s="118" t="str">
        <f t="shared" si="9"/>
        <v xml:space="preserve"> </v>
      </c>
      <c r="D159" s="118" t="str">
        <f t="shared" si="10"/>
        <v xml:space="preserve"> </v>
      </c>
      <c r="E159" s="116">
        <v>1.1574074074074073E-5</v>
      </c>
      <c r="F159" s="117" t="e">
        <f t="shared" si="11"/>
        <v>#N/A</v>
      </c>
      <c r="G159" t="str">
        <f>IF((ISERROR((VLOOKUP(B159,Calculation!C$2:C$533,1,FALSE)))),"not entered","")</f>
        <v/>
      </c>
    </row>
    <row r="160" spans="2:7" x14ac:dyDescent="0.2">
      <c r="B160" s="114" t="s">
        <v>8</v>
      </c>
      <c r="C160" s="118" t="str">
        <f t="shared" si="9"/>
        <v xml:space="preserve"> </v>
      </c>
      <c r="D160" s="118" t="str">
        <f t="shared" si="10"/>
        <v xml:space="preserve"> </v>
      </c>
      <c r="E160" s="116">
        <v>1.1574074074074073E-5</v>
      </c>
      <c r="F160" s="117" t="e">
        <f t="shared" si="11"/>
        <v>#N/A</v>
      </c>
      <c r="G160" t="str">
        <f>IF((ISERROR((VLOOKUP(B160,Calculation!C$2:C$533,1,FALSE)))),"not entered","")</f>
        <v/>
      </c>
    </row>
    <row r="161" spans="2:7" x14ac:dyDescent="0.2">
      <c r="B161" s="114" t="s">
        <v>8</v>
      </c>
      <c r="C161" s="118" t="str">
        <f t="shared" si="9"/>
        <v xml:space="preserve"> </v>
      </c>
      <c r="D161" s="118" t="str">
        <f t="shared" si="10"/>
        <v xml:space="preserve"> </v>
      </c>
      <c r="E161" s="116">
        <v>1.1574074074074073E-5</v>
      </c>
      <c r="F161" s="117" t="e">
        <f t="shared" si="11"/>
        <v>#N/A</v>
      </c>
      <c r="G161" t="str">
        <f>IF((ISERROR((VLOOKUP(B161,Calculation!C$2:C$533,1,FALSE)))),"not entered","")</f>
        <v/>
      </c>
    </row>
    <row r="162" spans="2:7" x14ac:dyDescent="0.2">
      <c r="B162" s="114" t="s">
        <v>8</v>
      </c>
      <c r="C162" s="118" t="str">
        <f t="shared" si="9"/>
        <v xml:space="preserve"> </v>
      </c>
      <c r="D162" s="118" t="str">
        <f t="shared" si="10"/>
        <v xml:space="preserve"> </v>
      </c>
      <c r="E162" s="116">
        <v>1.1574074074074073E-5</v>
      </c>
      <c r="F162" s="117" t="e">
        <f t="shared" si="11"/>
        <v>#N/A</v>
      </c>
      <c r="G162" t="str">
        <f>IF((ISERROR((VLOOKUP(B162,Calculation!C$2:C$533,1,FALSE)))),"not entered","")</f>
        <v/>
      </c>
    </row>
    <row r="163" spans="2:7" x14ac:dyDescent="0.2">
      <c r="B163" s="114" t="s">
        <v>8</v>
      </c>
      <c r="C163" s="118" t="str">
        <f t="shared" si="9"/>
        <v xml:space="preserve"> </v>
      </c>
      <c r="D163" s="118" t="str">
        <f t="shared" si="10"/>
        <v xml:space="preserve"> </v>
      </c>
      <c r="E163" s="116">
        <v>1.1574074074074073E-5</v>
      </c>
      <c r="F163" s="117" t="e">
        <f t="shared" si="11"/>
        <v>#N/A</v>
      </c>
      <c r="G163" t="str">
        <f>IF((ISERROR((VLOOKUP(B163,Calculation!C$2:C$533,1,FALSE)))),"not entered","")</f>
        <v/>
      </c>
    </row>
    <row r="164" spans="2:7" x14ac:dyDescent="0.2">
      <c r="B164" s="114" t="s">
        <v>8</v>
      </c>
      <c r="C164" s="118" t="str">
        <f t="shared" si="9"/>
        <v xml:space="preserve"> </v>
      </c>
      <c r="D164" s="118" t="str">
        <f t="shared" si="10"/>
        <v xml:space="preserve"> </v>
      </c>
      <c r="E164" s="116">
        <v>1.1574074074074073E-5</v>
      </c>
      <c r="F164" s="117" t="e">
        <f t="shared" si="11"/>
        <v>#N/A</v>
      </c>
      <c r="G164" t="str">
        <f>IF((ISERROR((VLOOKUP(B164,Calculation!C$2:C$533,1,FALSE)))),"not entered","")</f>
        <v/>
      </c>
    </row>
    <row r="165" spans="2:7" x14ac:dyDescent="0.2">
      <c r="B165" s="114" t="s">
        <v>8</v>
      </c>
      <c r="C165" s="118" t="str">
        <f t="shared" si="9"/>
        <v xml:space="preserve"> </v>
      </c>
      <c r="D165" s="118" t="str">
        <f t="shared" si="10"/>
        <v xml:space="preserve"> </v>
      </c>
      <c r="E165" s="116">
        <v>1.1574074074074073E-5</v>
      </c>
      <c r="F165" s="117" t="e">
        <f t="shared" si="11"/>
        <v>#N/A</v>
      </c>
      <c r="G165" t="str">
        <f>IF((ISERROR((VLOOKUP(B165,Calculation!C$2:C$533,1,FALSE)))),"not entered","")</f>
        <v/>
      </c>
    </row>
    <row r="166" spans="2:7" x14ac:dyDescent="0.2">
      <c r="B166" s="114" t="s">
        <v>8</v>
      </c>
      <c r="C166" s="118" t="str">
        <f t="shared" si="9"/>
        <v xml:space="preserve"> </v>
      </c>
      <c r="D166" s="118" t="str">
        <f t="shared" si="10"/>
        <v xml:space="preserve"> </v>
      </c>
      <c r="E166" s="116">
        <v>1.1574074074074073E-5</v>
      </c>
      <c r="F166" s="117" t="e">
        <f t="shared" si="11"/>
        <v>#N/A</v>
      </c>
      <c r="G166" t="str">
        <f>IF((ISERROR((VLOOKUP(B166,Calculation!C$2:C$533,1,FALSE)))),"not entered","")</f>
        <v/>
      </c>
    </row>
    <row r="167" spans="2:7" x14ac:dyDescent="0.2">
      <c r="B167" s="114" t="s">
        <v>8</v>
      </c>
      <c r="C167" s="118" t="str">
        <f t="shared" si="9"/>
        <v xml:space="preserve"> </v>
      </c>
      <c r="D167" s="118" t="str">
        <f t="shared" si="10"/>
        <v xml:space="preserve"> </v>
      </c>
      <c r="E167" s="116">
        <v>1.1574074074074073E-5</v>
      </c>
      <c r="F167" s="117" t="e">
        <f t="shared" si="11"/>
        <v>#N/A</v>
      </c>
      <c r="G167" t="str">
        <f>IF((ISERROR((VLOOKUP(B167,Calculation!C$2:C$533,1,FALSE)))),"not entered","")</f>
        <v/>
      </c>
    </row>
    <row r="168" spans="2:7" x14ac:dyDescent="0.2">
      <c r="B168" s="114" t="s">
        <v>8</v>
      </c>
      <c r="C168" s="118" t="str">
        <f t="shared" si="9"/>
        <v xml:space="preserve"> </v>
      </c>
      <c r="D168" s="118" t="str">
        <f t="shared" si="10"/>
        <v xml:space="preserve"> </v>
      </c>
      <c r="E168" s="116">
        <v>1.1574074074074073E-5</v>
      </c>
      <c r="F168" s="117" t="e">
        <f t="shared" si="11"/>
        <v>#N/A</v>
      </c>
      <c r="G168" t="str">
        <f>IF((ISERROR((VLOOKUP(B168,Calculation!C$2:C$533,1,FALSE)))),"not entered","")</f>
        <v/>
      </c>
    </row>
    <row r="169" spans="2:7" x14ac:dyDescent="0.2">
      <c r="B169" s="114" t="s">
        <v>8</v>
      </c>
      <c r="C169" s="118" t="str">
        <f t="shared" si="9"/>
        <v xml:space="preserve"> </v>
      </c>
      <c r="D169" s="118" t="str">
        <f t="shared" si="10"/>
        <v xml:space="preserve"> </v>
      </c>
      <c r="E169" s="116">
        <v>1.1574074074074073E-5</v>
      </c>
      <c r="F169" s="117" t="e">
        <f t="shared" si="11"/>
        <v>#N/A</v>
      </c>
      <c r="G169" t="str">
        <f>IF((ISERROR((VLOOKUP(B169,Calculation!C$2:C$533,1,FALSE)))),"not entered","")</f>
        <v/>
      </c>
    </row>
    <row r="170" spans="2:7" x14ac:dyDescent="0.2">
      <c r="B170" s="114" t="s">
        <v>8</v>
      </c>
      <c r="C170" s="118" t="str">
        <f t="shared" si="9"/>
        <v xml:space="preserve"> </v>
      </c>
      <c r="D170" s="118" t="str">
        <f t="shared" si="10"/>
        <v xml:space="preserve"> </v>
      </c>
      <c r="E170" s="116">
        <v>1.1574074074074073E-5</v>
      </c>
      <c r="F170" s="117" t="e">
        <f t="shared" si="11"/>
        <v>#N/A</v>
      </c>
      <c r="G170" t="str">
        <f>IF((ISERROR((VLOOKUP(B170,Calculation!C$2:C$533,1,FALSE)))),"not entered","")</f>
        <v/>
      </c>
    </row>
    <row r="171" spans="2:7" x14ac:dyDescent="0.2">
      <c r="B171" s="114" t="s">
        <v>8</v>
      </c>
      <c r="C171" s="118" t="str">
        <f t="shared" si="9"/>
        <v xml:space="preserve"> </v>
      </c>
      <c r="D171" s="118" t="str">
        <f t="shared" si="10"/>
        <v xml:space="preserve"> </v>
      </c>
      <c r="E171" s="116">
        <v>1.1574074074074073E-5</v>
      </c>
      <c r="F171" s="117" t="e">
        <f t="shared" si="11"/>
        <v>#N/A</v>
      </c>
      <c r="G171" t="str">
        <f>IF((ISERROR((VLOOKUP(B171,Calculation!C$2:C$533,1,FALSE)))),"not entered","")</f>
        <v/>
      </c>
    </row>
    <row r="172" spans="2:7" x14ac:dyDescent="0.2">
      <c r="B172" s="114" t="s">
        <v>8</v>
      </c>
      <c r="C172" s="118" t="str">
        <f t="shared" si="9"/>
        <v xml:space="preserve"> </v>
      </c>
      <c r="D172" s="118" t="str">
        <f t="shared" si="10"/>
        <v xml:space="preserve"> </v>
      </c>
      <c r="E172" s="116">
        <v>1.1574074074074073E-5</v>
      </c>
      <c r="F172" s="117" t="e">
        <f t="shared" si="11"/>
        <v>#N/A</v>
      </c>
      <c r="G172" t="str">
        <f>IF((ISERROR((VLOOKUP(B172,Calculation!C$2:C$533,1,FALSE)))),"not entered","")</f>
        <v/>
      </c>
    </row>
    <row r="173" spans="2:7" x14ac:dyDescent="0.2">
      <c r="B173" s="114" t="s">
        <v>8</v>
      </c>
      <c r="C173" s="118" t="str">
        <f t="shared" si="9"/>
        <v xml:space="preserve"> </v>
      </c>
      <c r="D173" s="118" t="str">
        <f t="shared" si="10"/>
        <v xml:space="preserve"> </v>
      </c>
      <c r="E173" s="116">
        <v>1.1574074074074073E-5</v>
      </c>
      <c r="F173" s="117" t="e">
        <f t="shared" si="11"/>
        <v>#N/A</v>
      </c>
      <c r="G173" t="str">
        <f>IF((ISERROR((VLOOKUP(B173,Calculation!C$2:C$533,1,FALSE)))),"not entered","")</f>
        <v/>
      </c>
    </row>
    <row r="174" spans="2:7" x14ac:dyDescent="0.2">
      <c r="B174" s="114" t="s">
        <v>8</v>
      </c>
      <c r="C174" s="118" t="str">
        <f t="shared" si="9"/>
        <v xml:space="preserve"> </v>
      </c>
      <c r="D174" s="118" t="str">
        <f t="shared" si="10"/>
        <v xml:space="preserve"> </v>
      </c>
      <c r="E174" s="116">
        <v>1.1574074074074073E-5</v>
      </c>
      <c r="F174" s="117" t="e">
        <f t="shared" si="11"/>
        <v>#N/A</v>
      </c>
      <c r="G174" t="str">
        <f>IF((ISERROR((VLOOKUP(B174,Calculation!C$2:C$533,1,FALSE)))),"not entered","")</f>
        <v/>
      </c>
    </row>
    <row r="175" spans="2:7" x14ac:dyDescent="0.2">
      <c r="B175" s="114" t="s">
        <v>8</v>
      </c>
      <c r="C175" s="118" t="str">
        <f t="shared" si="9"/>
        <v xml:space="preserve"> </v>
      </c>
      <c r="D175" s="118" t="str">
        <f t="shared" si="10"/>
        <v xml:space="preserve"> </v>
      </c>
      <c r="E175" s="116">
        <v>1.1574074074074073E-5</v>
      </c>
      <c r="F175" s="117" t="e">
        <f t="shared" si="11"/>
        <v>#N/A</v>
      </c>
      <c r="G175" t="str">
        <f>IF((ISERROR((VLOOKUP(B175,Calculation!C$2:C$533,1,FALSE)))),"not entered","")</f>
        <v/>
      </c>
    </row>
    <row r="176" spans="2:7" x14ac:dyDescent="0.2">
      <c r="B176" s="114" t="s">
        <v>8</v>
      </c>
      <c r="C176" s="118" t="str">
        <f t="shared" si="9"/>
        <v xml:space="preserve"> </v>
      </c>
      <c r="D176" s="118" t="str">
        <f t="shared" si="10"/>
        <v xml:space="preserve"> </v>
      </c>
      <c r="E176" s="116">
        <v>1.1574074074074073E-5</v>
      </c>
      <c r="F176" s="117" t="e">
        <f t="shared" si="11"/>
        <v>#N/A</v>
      </c>
      <c r="G176" t="str">
        <f>IF((ISERROR((VLOOKUP(B176,Calculation!C$2:C$533,1,FALSE)))),"not entered","")</f>
        <v/>
      </c>
    </row>
    <row r="177" spans="2:7" x14ac:dyDescent="0.2">
      <c r="B177" s="114" t="s">
        <v>8</v>
      </c>
      <c r="C177" s="118" t="str">
        <f t="shared" si="9"/>
        <v xml:space="preserve"> </v>
      </c>
      <c r="D177" s="118" t="str">
        <f t="shared" si="10"/>
        <v xml:space="preserve"> </v>
      </c>
      <c r="E177" s="116">
        <v>1.1574074074074073E-5</v>
      </c>
      <c r="F177" s="117" t="e">
        <f t="shared" si="11"/>
        <v>#N/A</v>
      </c>
      <c r="G177" t="str">
        <f>IF((ISERROR((VLOOKUP(B177,Calculation!C$2:C$533,1,FALSE)))),"not entered","")</f>
        <v/>
      </c>
    </row>
    <row r="178" spans="2:7" x14ac:dyDescent="0.2">
      <c r="B178" s="114" t="s">
        <v>8</v>
      </c>
      <c r="C178" s="118" t="str">
        <f t="shared" si="9"/>
        <v xml:space="preserve"> </v>
      </c>
      <c r="D178" s="118" t="str">
        <f t="shared" si="10"/>
        <v xml:space="preserve"> </v>
      </c>
      <c r="E178" s="116">
        <v>1.1574074074074073E-5</v>
      </c>
      <c r="F178" s="117" t="e">
        <f t="shared" si="11"/>
        <v>#N/A</v>
      </c>
      <c r="G178" t="str">
        <f>IF((ISERROR((VLOOKUP(B178,Calculation!C$2:C$533,1,FALSE)))),"not entered","")</f>
        <v/>
      </c>
    </row>
    <row r="179" spans="2:7" x14ac:dyDescent="0.2">
      <c r="B179" s="114" t="s">
        <v>8</v>
      </c>
      <c r="C179" s="118" t="str">
        <f t="shared" si="9"/>
        <v xml:space="preserve"> </v>
      </c>
      <c r="D179" s="118" t="str">
        <f t="shared" si="10"/>
        <v xml:space="preserve"> </v>
      </c>
      <c r="E179" s="116">
        <v>1.1574074074074073E-5</v>
      </c>
      <c r="F179" s="117" t="e">
        <f t="shared" si="11"/>
        <v>#N/A</v>
      </c>
      <c r="G179" t="str">
        <f>IF((ISERROR((VLOOKUP(B179,Calculation!C$2:C$533,1,FALSE)))),"not entered","")</f>
        <v/>
      </c>
    </row>
    <row r="180" spans="2:7" x14ac:dyDescent="0.2">
      <c r="B180" s="114" t="s">
        <v>8</v>
      </c>
      <c r="C180" s="118" t="str">
        <f t="shared" si="9"/>
        <v xml:space="preserve"> </v>
      </c>
      <c r="D180" s="118" t="str">
        <f t="shared" si="10"/>
        <v xml:space="preserve"> </v>
      </c>
      <c r="E180" s="116">
        <v>1.1574074074074073E-5</v>
      </c>
      <c r="F180" s="117" t="e">
        <f t="shared" si="11"/>
        <v>#N/A</v>
      </c>
      <c r="G180" t="str">
        <f>IF((ISERROR((VLOOKUP(B180,Calculation!C$2:C$533,1,FALSE)))),"not entered","")</f>
        <v/>
      </c>
    </row>
    <row r="181" spans="2:7" x14ac:dyDescent="0.2">
      <c r="B181" s="114" t="s">
        <v>8</v>
      </c>
      <c r="C181" s="118" t="str">
        <f t="shared" si="9"/>
        <v xml:space="preserve"> </v>
      </c>
      <c r="D181" s="118" t="str">
        <f t="shared" si="10"/>
        <v xml:space="preserve"> </v>
      </c>
      <c r="E181" s="116">
        <v>1.1574074074074073E-5</v>
      </c>
      <c r="F181" s="117" t="e">
        <f t="shared" si="11"/>
        <v>#N/A</v>
      </c>
      <c r="G181" t="str">
        <f>IF((ISERROR((VLOOKUP(B181,Calculation!C$2:C$533,1,FALSE)))),"not entered","")</f>
        <v/>
      </c>
    </row>
    <row r="182" spans="2:7" x14ac:dyDescent="0.2">
      <c r="B182" s="114" t="s">
        <v>8</v>
      </c>
      <c r="C182" s="118" t="str">
        <f t="shared" si="9"/>
        <v xml:space="preserve"> </v>
      </c>
      <c r="D182" s="118" t="str">
        <f t="shared" si="10"/>
        <v xml:space="preserve"> </v>
      </c>
      <c r="E182" s="116">
        <v>1.1574074074074073E-5</v>
      </c>
      <c r="F182" s="117" t="e">
        <f t="shared" si="11"/>
        <v>#N/A</v>
      </c>
      <c r="G182" t="str">
        <f>IF((ISERROR((VLOOKUP(B182,Calculation!C$2:C$533,1,FALSE)))),"not entered","")</f>
        <v/>
      </c>
    </row>
    <row r="183" spans="2:7" x14ac:dyDescent="0.2">
      <c r="B183" s="114" t="s">
        <v>8</v>
      </c>
      <c r="C183" s="118" t="str">
        <f t="shared" si="9"/>
        <v xml:space="preserve"> </v>
      </c>
      <c r="D183" s="118" t="str">
        <f t="shared" si="10"/>
        <v xml:space="preserve"> </v>
      </c>
      <c r="E183" s="116">
        <v>1.1574074074074073E-5</v>
      </c>
      <c r="F183" s="117" t="e">
        <f t="shared" si="11"/>
        <v>#N/A</v>
      </c>
      <c r="G183" t="str">
        <f>IF((ISERROR((VLOOKUP(B183,Calculation!C$2:C$533,1,FALSE)))),"not entered","")</f>
        <v/>
      </c>
    </row>
    <row r="184" spans="2:7" x14ac:dyDescent="0.2">
      <c r="B184" s="114" t="s">
        <v>8</v>
      </c>
      <c r="C184" s="118" t="str">
        <f t="shared" si="9"/>
        <v xml:space="preserve"> </v>
      </c>
      <c r="D184" s="118" t="str">
        <f t="shared" si="10"/>
        <v xml:space="preserve"> </v>
      </c>
      <c r="E184" s="116">
        <v>1.1574074074074073E-5</v>
      </c>
      <c r="F184" s="117" t="e">
        <f t="shared" si="11"/>
        <v>#N/A</v>
      </c>
      <c r="G184" t="str">
        <f>IF((ISERROR((VLOOKUP(B184,Calculation!C$2:C$533,1,FALSE)))),"not entered","")</f>
        <v/>
      </c>
    </row>
    <row r="185" spans="2:7" x14ac:dyDescent="0.2">
      <c r="B185" s="114" t="s">
        <v>8</v>
      </c>
      <c r="C185" s="118" t="str">
        <f t="shared" si="9"/>
        <v xml:space="preserve"> </v>
      </c>
      <c r="D185" s="118" t="str">
        <f t="shared" si="10"/>
        <v xml:space="preserve"> </v>
      </c>
      <c r="E185" s="116">
        <v>1.1574074074074073E-5</v>
      </c>
      <c r="F185" s="117" t="e">
        <f t="shared" si="11"/>
        <v>#N/A</v>
      </c>
      <c r="G185" t="str">
        <f>IF((ISERROR((VLOOKUP(B185,Calculation!C$2:C$533,1,FALSE)))),"not entered","")</f>
        <v/>
      </c>
    </row>
    <row r="186" spans="2:7" x14ac:dyDescent="0.2">
      <c r="B186" s="114" t="s">
        <v>8</v>
      </c>
      <c r="C186" s="118" t="str">
        <f t="shared" si="9"/>
        <v xml:space="preserve"> </v>
      </c>
      <c r="D186" s="118" t="str">
        <f t="shared" si="10"/>
        <v xml:space="preserve"> </v>
      </c>
      <c r="E186" s="116">
        <v>1.1574074074074073E-5</v>
      </c>
      <c r="F186" s="117" t="e">
        <f t="shared" si="11"/>
        <v>#N/A</v>
      </c>
      <c r="G186" t="str">
        <f>IF((ISERROR((VLOOKUP(B186,Calculation!C$2:C$533,1,FALSE)))),"not entered","")</f>
        <v/>
      </c>
    </row>
    <row r="187" spans="2:7" x14ac:dyDescent="0.2">
      <c r="B187" s="114" t="s">
        <v>8</v>
      </c>
      <c r="C187" s="118" t="str">
        <f t="shared" si="9"/>
        <v xml:space="preserve"> </v>
      </c>
      <c r="D187" s="118" t="str">
        <f t="shared" si="10"/>
        <v xml:space="preserve"> </v>
      </c>
      <c r="E187" s="116">
        <v>1.1574074074074073E-5</v>
      </c>
      <c r="F187" s="117" t="e">
        <f t="shared" si="11"/>
        <v>#N/A</v>
      </c>
      <c r="G187" t="str">
        <f>IF((ISERROR((VLOOKUP(B187,Calculation!C$2:C$533,1,FALSE)))),"not entered","")</f>
        <v/>
      </c>
    </row>
    <row r="188" spans="2:7" x14ac:dyDescent="0.2">
      <c r="B188" s="114" t="s">
        <v>8</v>
      </c>
      <c r="C188" s="118" t="str">
        <f t="shared" si="9"/>
        <v xml:space="preserve"> </v>
      </c>
      <c r="D188" s="118" t="str">
        <f t="shared" si="10"/>
        <v xml:space="preserve"> </v>
      </c>
      <c r="E188" s="116">
        <v>1.1574074074074073E-5</v>
      </c>
      <c r="F188" s="117" t="e">
        <f t="shared" si="11"/>
        <v>#N/A</v>
      </c>
      <c r="G188" t="str">
        <f>IF((ISERROR((VLOOKUP(B188,Calculation!C$2:C$533,1,FALSE)))),"not entered","")</f>
        <v/>
      </c>
    </row>
    <row r="189" spans="2:7" x14ac:dyDescent="0.2">
      <c r="B189" s="114" t="s">
        <v>8</v>
      </c>
      <c r="C189" s="118" t="str">
        <f t="shared" si="9"/>
        <v xml:space="preserve"> </v>
      </c>
      <c r="D189" s="118" t="str">
        <f t="shared" si="10"/>
        <v xml:space="preserve"> </v>
      </c>
      <c r="E189" s="116">
        <v>1.1574074074074073E-5</v>
      </c>
      <c r="F189" s="117" t="e">
        <f t="shared" si="11"/>
        <v>#N/A</v>
      </c>
      <c r="G189" t="str">
        <f>IF((ISERROR((VLOOKUP(B189,Calculation!C$2:C$533,1,FALSE)))),"not entered","")</f>
        <v/>
      </c>
    </row>
    <row r="190" spans="2:7" x14ac:dyDescent="0.2">
      <c r="B190" s="114" t="s">
        <v>8</v>
      </c>
      <c r="C190" s="118" t="str">
        <f t="shared" si="9"/>
        <v xml:space="preserve"> </v>
      </c>
      <c r="D190" s="118" t="str">
        <f t="shared" si="10"/>
        <v xml:space="preserve"> </v>
      </c>
      <c r="E190" s="116">
        <v>1.1574074074074073E-5</v>
      </c>
      <c r="F190" s="117" t="e">
        <f t="shared" si="11"/>
        <v>#N/A</v>
      </c>
      <c r="G190" t="str">
        <f>IF((ISERROR((VLOOKUP(B190,Calculation!C$2:C$533,1,FALSE)))),"not entered","")</f>
        <v/>
      </c>
    </row>
    <row r="191" spans="2:7" x14ac:dyDescent="0.2">
      <c r="B191" s="114" t="s">
        <v>8</v>
      </c>
      <c r="C191" s="118" t="str">
        <f t="shared" si="9"/>
        <v xml:space="preserve"> </v>
      </c>
      <c r="D191" s="118" t="str">
        <f t="shared" si="10"/>
        <v xml:space="preserve"> </v>
      </c>
      <c r="E191" s="116">
        <v>1.1574074074074073E-5</v>
      </c>
      <c r="F191" s="117" t="e">
        <f t="shared" si="11"/>
        <v>#N/A</v>
      </c>
      <c r="G191" t="str">
        <f>IF((ISERROR((VLOOKUP(B191,Calculation!C$2:C$533,1,FALSE)))),"not entered","")</f>
        <v/>
      </c>
    </row>
    <row r="192" spans="2:7" x14ac:dyDescent="0.2">
      <c r="B192" s="114" t="s">
        <v>8</v>
      </c>
      <c r="C192" s="118" t="str">
        <f t="shared" si="9"/>
        <v xml:space="preserve"> </v>
      </c>
      <c r="D192" s="118" t="str">
        <f t="shared" si="10"/>
        <v xml:space="preserve"> </v>
      </c>
      <c r="E192" s="116">
        <v>1.1574074074074073E-5</v>
      </c>
      <c r="F192" s="117" t="e">
        <f t="shared" si="11"/>
        <v>#N/A</v>
      </c>
      <c r="G192" t="str">
        <f>IF((ISERROR((VLOOKUP(B192,Calculation!C$2:C$533,1,FALSE)))),"not entered","")</f>
        <v/>
      </c>
    </row>
    <row r="193" spans="2:7" x14ac:dyDescent="0.2">
      <c r="B193" s="114" t="s">
        <v>8</v>
      </c>
      <c r="C193" s="118" t="str">
        <f t="shared" si="9"/>
        <v xml:space="preserve"> </v>
      </c>
      <c r="D193" s="118" t="str">
        <f t="shared" si="10"/>
        <v xml:space="preserve"> </v>
      </c>
      <c r="E193" s="116">
        <v>1.1574074074074073E-5</v>
      </c>
      <c r="F193" s="117" t="e">
        <f t="shared" si="11"/>
        <v>#N/A</v>
      </c>
      <c r="G193" t="str">
        <f>IF((ISERROR((VLOOKUP(B193,Calculation!C$2:C$533,1,FALSE)))),"not entered","")</f>
        <v/>
      </c>
    </row>
    <row r="194" spans="2:7" x14ac:dyDescent="0.2">
      <c r="B194" s="114" t="s">
        <v>8</v>
      </c>
      <c r="C194" s="118" t="str">
        <f t="shared" si="9"/>
        <v xml:space="preserve"> </v>
      </c>
      <c r="D194" s="118" t="str">
        <f t="shared" si="10"/>
        <v xml:space="preserve"> </v>
      </c>
      <c r="E194" s="116">
        <v>1.1574074074074073E-5</v>
      </c>
      <c r="F194" s="117" t="e">
        <f t="shared" si="11"/>
        <v>#N/A</v>
      </c>
      <c r="G194" t="str">
        <f>IF((ISERROR((VLOOKUP(B194,Calculation!C$2:C$533,1,FALSE)))),"not entered","")</f>
        <v/>
      </c>
    </row>
    <row r="195" spans="2:7" x14ac:dyDescent="0.2">
      <c r="B195" s="114" t="s">
        <v>8</v>
      </c>
      <c r="C195" s="118" t="str">
        <f t="shared" si="9"/>
        <v xml:space="preserve"> </v>
      </c>
      <c r="D195" s="118" t="str">
        <f t="shared" si="10"/>
        <v xml:space="preserve"> </v>
      </c>
      <c r="E195" s="116">
        <v>1.1574074074074073E-5</v>
      </c>
      <c r="F195" s="117" t="e">
        <f t="shared" si="11"/>
        <v>#N/A</v>
      </c>
      <c r="G195" t="str">
        <f>IF((ISERROR((VLOOKUP(B195,Calculation!C$2:C$533,1,FALSE)))),"not entered","")</f>
        <v/>
      </c>
    </row>
    <row r="196" spans="2:7" x14ac:dyDescent="0.2">
      <c r="B196" s="114" t="s">
        <v>8</v>
      </c>
      <c r="C196" s="118" t="str">
        <f t="shared" si="9"/>
        <v xml:space="preserve"> </v>
      </c>
      <c r="D196" s="118" t="str">
        <f t="shared" si="10"/>
        <v xml:space="preserve"> </v>
      </c>
      <c r="E196" s="116">
        <v>1.1574074074074073E-5</v>
      </c>
      <c r="F196" s="117" t="e">
        <f t="shared" si="11"/>
        <v>#N/A</v>
      </c>
      <c r="G196" t="str">
        <f>IF((ISERROR((VLOOKUP(B196,Calculation!C$2:C$533,1,FALSE)))),"not entered","")</f>
        <v/>
      </c>
    </row>
    <row r="197" spans="2:7" x14ac:dyDescent="0.2">
      <c r="B197" s="114" t="s">
        <v>8</v>
      </c>
      <c r="C197" s="118" t="str">
        <f t="shared" si="9"/>
        <v xml:space="preserve"> </v>
      </c>
      <c r="D197" s="118" t="str">
        <f t="shared" si="10"/>
        <v xml:space="preserve"> </v>
      </c>
      <c r="E197" s="116">
        <v>1.1574074074074073E-5</v>
      </c>
      <c r="F197" s="117" t="e">
        <f t="shared" si="11"/>
        <v>#N/A</v>
      </c>
      <c r="G197" t="str">
        <f>IF((ISERROR((VLOOKUP(B197,Calculation!C$2:C$533,1,FALSE)))),"not entered","")</f>
        <v/>
      </c>
    </row>
    <row r="198" spans="2:7" x14ac:dyDescent="0.2">
      <c r="B198" s="114" t="s">
        <v>8</v>
      </c>
      <c r="C198" s="118" t="str">
        <f t="shared" ref="C198:C203" si="12">VLOOKUP(B198,name,3,FALSE)</f>
        <v xml:space="preserve"> </v>
      </c>
      <c r="D198" s="118" t="str">
        <f t="shared" ref="D198:D203" si="13">VLOOKUP(B198,name,2,FALSE)</f>
        <v xml:space="preserve"> </v>
      </c>
      <c r="E198" s="116">
        <v>1.1574074074074073E-5</v>
      </c>
      <c r="F198" s="117" t="e">
        <f t="shared" ref="F198:F203" si="14">(VLOOKUP(C198,C$4:E$5,3,FALSE))/(E198/10000)</f>
        <v>#N/A</v>
      </c>
      <c r="G198" t="str">
        <f>IF((ISERROR((VLOOKUP(B198,Calculation!C$2:C$533,1,FALSE)))),"not entered","")</f>
        <v/>
      </c>
    </row>
    <row r="199" spans="2:7" x14ac:dyDescent="0.2">
      <c r="B199" s="114" t="s">
        <v>8</v>
      </c>
      <c r="C199" s="118" t="str">
        <f t="shared" si="12"/>
        <v xml:space="preserve"> </v>
      </c>
      <c r="D199" s="118" t="str">
        <f t="shared" si="13"/>
        <v xml:space="preserve"> </v>
      </c>
      <c r="E199" s="116">
        <v>1.1574074074074073E-5</v>
      </c>
      <c r="F199" s="117" t="e">
        <f t="shared" si="14"/>
        <v>#N/A</v>
      </c>
      <c r="G199" t="str">
        <f>IF((ISERROR((VLOOKUP(B199,Calculation!C$2:C$533,1,FALSE)))),"not entered","")</f>
        <v/>
      </c>
    </row>
    <row r="200" spans="2:7" x14ac:dyDescent="0.2">
      <c r="B200" s="114" t="s">
        <v>8</v>
      </c>
      <c r="C200" s="118" t="str">
        <f t="shared" si="12"/>
        <v xml:space="preserve"> </v>
      </c>
      <c r="D200" s="118" t="str">
        <f t="shared" si="13"/>
        <v xml:space="preserve"> </v>
      </c>
      <c r="E200" s="116">
        <v>1.1574074074074073E-5</v>
      </c>
      <c r="F200" s="117" t="e">
        <f t="shared" si="14"/>
        <v>#N/A</v>
      </c>
      <c r="G200" t="str">
        <f>IF((ISERROR((VLOOKUP(B200,Calculation!C$2:C$533,1,FALSE)))),"not entered","")</f>
        <v/>
      </c>
    </row>
    <row r="201" spans="2:7" x14ac:dyDescent="0.2">
      <c r="B201" s="114" t="s">
        <v>8</v>
      </c>
      <c r="C201" s="118" t="str">
        <f t="shared" si="12"/>
        <v xml:space="preserve"> </v>
      </c>
      <c r="D201" s="118" t="str">
        <f t="shared" si="13"/>
        <v xml:space="preserve"> </v>
      </c>
      <c r="E201" s="116">
        <v>1.1574074074074073E-5</v>
      </c>
      <c r="F201" s="117" t="e">
        <f t="shared" si="14"/>
        <v>#N/A</v>
      </c>
      <c r="G201" t="str">
        <f>IF((ISERROR((VLOOKUP(B201,Calculation!C$2:C$533,1,FALSE)))),"not entered","")</f>
        <v/>
      </c>
    </row>
    <row r="202" spans="2:7" x14ac:dyDescent="0.2">
      <c r="B202" s="114" t="s">
        <v>8</v>
      </c>
      <c r="C202" s="118" t="str">
        <f t="shared" si="12"/>
        <v xml:space="preserve"> </v>
      </c>
      <c r="D202" s="118" t="str">
        <f t="shared" si="13"/>
        <v xml:space="preserve"> </v>
      </c>
      <c r="E202" s="116">
        <v>1.1574074074074073E-5</v>
      </c>
      <c r="F202" s="117" t="e">
        <f t="shared" si="14"/>
        <v>#N/A</v>
      </c>
    </row>
    <row r="203" spans="2:7" x14ac:dyDescent="0.2">
      <c r="B203" s="114" t="s">
        <v>8</v>
      </c>
      <c r="C203" s="118" t="str">
        <f t="shared" si="12"/>
        <v xml:space="preserve"> </v>
      </c>
      <c r="D203" s="118" t="str">
        <f t="shared" si="13"/>
        <v xml:space="preserve"> </v>
      </c>
      <c r="E203" s="116">
        <v>1.1574074074074073E-5</v>
      </c>
      <c r="F203" s="117" t="e">
        <f t="shared" si="14"/>
        <v>#N/A</v>
      </c>
    </row>
    <row r="204" spans="2:7" ht="13.5" thickBot="1" x14ac:dyDescent="0.25">
      <c r="B204" s="119"/>
      <c r="C204" s="120"/>
      <c r="D204" s="120"/>
      <c r="E204" s="121"/>
      <c r="F204" s="122"/>
    </row>
    <row r="205" spans="2:7" x14ac:dyDescent="0.2">
      <c r="B205" s="30"/>
      <c r="C205" s="57"/>
      <c r="D205" s="57"/>
      <c r="E205" s="31"/>
      <c r="F205" s="32"/>
    </row>
    <row r="206" spans="2:7" x14ac:dyDescent="0.2">
      <c r="B206" s="30"/>
      <c r="C206" s="57"/>
      <c r="D206" s="57"/>
      <c r="E206" s="31"/>
      <c r="F206" s="32"/>
    </row>
    <row r="207" spans="2:7" x14ac:dyDescent="0.2">
      <c r="B207" s="30"/>
      <c r="C207" s="57"/>
      <c r="D207" s="57"/>
      <c r="E207" s="31"/>
      <c r="F207" s="32"/>
    </row>
    <row r="208" spans="2:7" x14ac:dyDescent="0.2">
      <c r="B208" s="30"/>
      <c r="C208" s="57"/>
      <c r="D208" s="57"/>
      <c r="E208" s="31"/>
      <c r="F208" s="32"/>
    </row>
    <row r="209" spans="2:6" x14ac:dyDescent="0.2">
      <c r="B209" s="30"/>
      <c r="C209" s="57"/>
      <c r="D209" s="57"/>
      <c r="E209" s="31"/>
      <c r="F209" s="32"/>
    </row>
    <row r="210" spans="2:6" x14ac:dyDescent="0.2">
      <c r="B210" s="30"/>
      <c r="C210" s="57"/>
      <c r="D210" s="57"/>
      <c r="E210" s="31"/>
      <c r="F210" s="32"/>
    </row>
    <row r="211" spans="2:6" x14ac:dyDescent="0.2">
      <c r="B211" s="30"/>
      <c r="C211" s="57"/>
      <c r="D211" s="57"/>
      <c r="E211" s="31"/>
      <c r="F211" s="32"/>
    </row>
    <row r="212" spans="2:6" x14ac:dyDescent="0.2">
      <c r="B212" s="30"/>
      <c r="C212" s="57"/>
      <c r="D212" s="57"/>
      <c r="E212" s="31"/>
      <c r="F212" s="32"/>
    </row>
    <row r="213" spans="2:6" x14ac:dyDescent="0.2">
      <c r="B213" s="30"/>
      <c r="C213" s="57"/>
      <c r="D213" s="57"/>
      <c r="E213" s="31"/>
      <c r="F213" s="32"/>
    </row>
    <row r="214" spans="2:6" x14ac:dyDescent="0.2">
      <c r="B214" s="30"/>
      <c r="C214" s="57"/>
      <c r="D214" s="57"/>
      <c r="E214" s="31"/>
      <c r="F214" s="32"/>
    </row>
    <row r="215" spans="2:6" x14ac:dyDescent="0.2">
      <c r="B215" s="30"/>
      <c r="C215" s="57"/>
      <c r="D215" s="57"/>
      <c r="E215" s="31"/>
      <c r="F215" s="32"/>
    </row>
    <row r="216" spans="2:6" x14ac:dyDescent="0.2">
      <c r="B216" s="30"/>
      <c r="C216" s="57"/>
      <c r="D216" s="57"/>
      <c r="E216" s="31"/>
      <c r="F216" s="32"/>
    </row>
    <row r="217" spans="2:6" x14ac:dyDescent="0.2">
      <c r="B217" s="30"/>
      <c r="C217" s="57"/>
      <c r="D217" s="57"/>
      <c r="E217" s="31"/>
      <c r="F217" s="32"/>
    </row>
    <row r="218" spans="2:6" x14ac:dyDescent="0.2">
      <c r="B218" s="30"/>
      <c r="C218" s="57"/>
      <c r="D218" s="57"/>
      <c r="E218" s="31"/>
      <c r="F218" s="32"/>
    </row>
    <row r="219" spans="2:6" x14ac:dyDescent="0.2">
      <c r="B219" s="30"/>
      <c r="C219" s="57"/>
      <c r="D219" s="57"/>
      <c r="E219" s="31"/>
      <c r="F219" s="32"/>
    </row>
    <row r="220" spans="2:6" x14ac:dyDescent="0.2">
      <c r="B220" s="30"/>
      <c r="C220" s="57"/>
      <c r="D220" s="57"/>
      <c r="E220" s="31"/>
      <c r="F220" s="32"/>
    </row>
    <row r="221" spans="2:6" x14ac:dyDescent="0.2">
      <c r="B221" s="30"/>
      <c r="C221" s="57"/>
      <c r="D221" s="57"/>
      <c r="E221" s="31"/>
      <c r="F221" s="32"/>
    </row>
    <row r="222" spans="2:6" x14ac:dyDescent="0.2">
      <c r="B222" s="30"/>
      <c r="C222" s="57"/>
      <c r="D222" s="57"/>
      <c r="E222" s="31"/>
      <c r="F222" s="32"/>
    </row>
    <row r="223" spans="2:6" x14ac:dyDescent="0.2">
      <c r="B223" s="30"/>
      <c r="C223" s="57"/>
      <c r="D223" s="57"/>
      <c r="E223" s="31"/>
      <c r="F223" s="32"/>
    </row>
    <row r="224" spans="2:6" x14ac:dyDescent="0.2">
      <c r="B224" s="30"/>
      <c r="C224" s="57"/>
      <c r="D224" s="57"/>
      <c r="E224" s="31"/>
      <c r="F224" s="32"/>
    </row>
    <row r="225" spans="2:6" x14ac:dyDescent="0.2">
      <c r="B225" s="30"/>
      <c r="C225" s="57"/>
      <c r="D225" s="57"/>
      <c r="E225" s="31"/>
      <c r="F225" s="32"/>
    </row>
    <row r="226" spans="2:6" x14ac:dyDescent="0.2">
      <c r="B226" s="30"/>
      <c r="C226" s="57"/>
      <c r="D226" s="57"/>
      <c r="E226" s="31"/>
      <c r="F226" s="32"/>
    </row>
    <row r="227" spans="2:6" x14ac:dyDescent="0.2">
      <c r="B227" s="30"/>
      <c r="C227" s="57"/>
      <c r="D227" s="57"/>
      <c r="E227" s="31"/>
      <c r="F227" s="32"/>
    </row>
    <row r="228" spans="2:6" x14ac:dyDescent="0.2">
      <c r="B228" s="30"/>
      <c r="C228" s="57"/>
      <c r="D228" s="57"/>
      <c r="E228" s="31"/>
      <c r="F228" s="32"/>
    </row>
    <row r="229" spans="2:6" x14ac:dyDescent="0.2">
      <c r="B229" s="30"/>
      <c r="C229" s="57"/>
      <c r="D229" s="57"/>
      <c r="E229" s="31"/>
      <c r="F229" s="32"/>
    </row>
    <row r="230" spans="2:6" x14ac:dyDescent="0.2">
      <c r="B230" s="30"/>
      <c r="C230" s="57"/>
      <c r="D230" s="57"/>
      <c r="E230" s="31"/>
      <c r="F230" s="32"/>
    </row>
    <row r="231" spans="2:6" x14ac:dyDescent="0.2">
      <c r="B231" s="30"/>
      <c r="C231" s="57"/>
      <c r="D231" s="57"/>
      <c r="E231" s="31"/>
      <c r="F231" s="32"/>
    </row>
    <row r="232" spans="2:6" x14ac:dyDescent="0.2">
      <c r="B232" s="30"/>
      <c r="C232" s="57"/>
      <c r="D232" s="57"/>
      <c r="E232" s="31"/>
      <c r="F232" s="32"/>
    </row>
    <row r="233" spans="2:6" x14ac:dyDescent="0.2">
      <c r="B233" s="30"/>
      <c r="C233" s="57"/>
      <c r="D233" s="57"/>
      <c r="E233" s="31"/>
      <c r="F233" s="32"/>
    </row>
    <row r="234" spans="2:6" x14ac:dyDescent="0.2">
      <c r="B234" s="30"/>
      <c r="C234" s="57"/>
      <c r="D234" s="57"/>
      <c r="E234" s="31"/>
      <c r="F234" s="32"/>
    </row>
    <row r="235" spans="2:6" x14ac:dyDescent="0.2">
      <c r="B235" s="30"/>
      <c r="C235" s="57"/>
      <c r="D235" s="57"/>
      <c r="E235" s="31"/>
      <c r="F235" s="32"/>
    </row>
    <row r="236" spans="2:6" x14ac:dyDescent="0.2">
      <c r="B236" s="30"/>
      <c r="C236" s="57"/>
      <c r="D236" s="57"/>
      <c r="E236" s="31"/>
      <c r="F236" s="32"/>
    </row>
    <row r="237" spans="2:6" x14ac:dyDescent="0.2">
      <c r="B237" s="30"/>
      <c r="C237" s="57"/>
      <c r="D237" s="57"/>
      <c r="E237" s="31"/>
      <c r="F237" s="32"/>
    </row>
    <row r="238" spans="2:6" x14ac:dyDescent="0.2">
      <c r="B238" s="30"/>
      <c r="C238" s="57"/>
      <c r="D238" s="57"/>
      <c r="E238" s="31"/>
      <c r="F238" s="32"/>
    </row>
    <row r="239" spans="2:6" x14ac:dyDescent="0.2">
      <c r="B239" s="30"/>
      <c r="C239" s="57"/>
      <c r="D239" s="57"/>
      <c r="E239" s="31"/>
      <c r="F239" s="32"/>
    </row>
    <row r="240" spans="2:6" x14ac:dyDescent="0.2">
      <c r="B240" s="30"/>
      <c r="C240" s="57"/>
      <c r="D240" s="57"/>
      <c r="E240" s="31"/>
      <c r="F240" s="32"/>
    </row>
    <row r="241" spans="2:6" x14ac:dyDescent="0.2">
      <c r="B241" s="30"/>
      <c r="C241" s="57"/>
      <c r="D241" s="57"/>
      <c r="E241" s="31"/>
      <c r="F241" s="32"/>
    </row>
    <row r="242" spans="2:6" x14ac:dyDescent="0.2">
      <c r="B242" s="30"/>
      <c r="C242" s="57"/>
      <c r="D242" s="57"/>
      <c r="E242" s="31"/>
      <c r="F242" s="32"/>
    </row>
    <row r="243" spans="2:6" x14ac:dyDescent="0.2">
      <c r="B243" s="30"/>
      <c r="C243" s="57"/>
      <c r="D243" s="57"/>
      <c r="E243" s="31"/>
      <c r="F243" s="32"/>
    </row>
    <row r="244" spans="2:6" x14ac:dyDescent="0.2">
      <c r="B244" s="30"/>
      <c r="C244" s="57"/>
      <c r="D244" s="57"/>
      <c r="E244" s="31"/>
      <c r="F244" s="32"/>
    </row>
    <row r="245" spans="2:6" x14ac:dyDescent="0.2">
      <c r="B245" s="30"/>
      <c r="C245" s="57"/>
      <c r="D245" s="57"/>
      <c r="E245" s="31"/>
      <c r="F245" s="32"/>
    </row>
    <row r="246" spans="2:6" x14ac:dyDescent="0.2">
      <c r="B246" s="30"/>
      <c r="C246" s="57"/>
      <c r="D246" s="57"/>
      <c r="E246" s="31"/>
      <c r="F246" s="32"/>
    </row>
    <row r="247" spans="2:6" x14ac:dyDescent="0.2">
      <c r="B247" s="30"/>
      <c r="C247" s="57"/>
      <c r="D247" s="57"/>
      <c r="E247" s="31"/>
      <c r="F247" s="32"/>
    </row>
    <row r="248" spans="2:6" x14ac:dyDescent="0.2">
      <c r="B248" s="30"/>
      <c r="C248" s="57"/>
      <c r="D248" s="57"/>
      <c r="E248" s="31"/>
      <c r="F248" s="32"/>
    </row>
  </sheetData>
  <phoneticPr fontId="3" type="noConversion"/>
  <conditionalFormatting sqref="B1:B3 B205:B208">
    <cfRule type="cellIs" dxfId="126" priority="20" stopIfTrue="1" operator="equal">
      <formula>"x"</formula>
    </cfRule>
  </conditionalFormatting>
  <conditionalFormatting sqref="G4:G205">
    <cfRule type="cellIs" dxfId="125" priority="21" stopIfTrue="1" operator="equal">
      <formula>#N/A</formula>
    </cfRule>
  </conditionalFormatting>
  <conditionalFormatting sqref="G4:G30">
    <cfRule type="cellIs" dxfId="124" priority="18" stopIfTrue="1" operator="equal">
      <formula>#N/A</formula>
    </cfRule>
  </conditionalFormatting>
  <conditionalFormatting sqref="B199:B204">
    <cfRule type="cellIs" dxfId="123" priority="17" stopIfTrue="1" operator="equal">
      <formula>"x"</formula>
    </cfRule>
  </conditionalFormatting>
  <conditionalFormatting sqref="B205:B248">
    <cfRule type="cellIs" dxfId="122" priority="15" stopIfTrue="1" operator="equal">
      <formula>"x"</formula>
    </cfRule>
  </conditionalFormatting>
  <conditionalFormatting sqref="G4:G202">
    <cfRule type="cellIs" dxfId="121" priority="14" stopIfTrue="1" operator="equal">
      <formula>#N/A</formula>
    </cfRule>
  </conditionalFormatting>
  <conditionalFormatting sqref="B199:B204">
    <cfRule type="cellIs" dxfId="120" priority="13" stopIfTrue="1" operator="equal">
      <formula>"x"</formula>
    </cfRule>
  </conditionalFormatting>
  <conditionalFormatting sqref="B4:B5 B50:B198">
    <cfRule type="cellIs" dxfId="119" priority="9" stopIfTrue="1" operator="equal">
      <formula>"x"</formula>
    </cfRule>
  </conditionalFormatting>
  <conditionalFormatting sqref="B4:B5 B44:B152">
    <cfRule type="cellIs" dxfId="118" priority="5" stopIfTrue="1" operator="equal">
      <formula>"x"</formula>
    </cfRule>
  </conditionalFormatting>
  <conditionalFormatting sqref="B36:B49">
    <cfRule type="cellIs" dxfId="117" priority="6" stopIfTrue="1" operator="equal">
      <formula>"x"</formula>
    </cfRule>
  </conditionalFormatting>
  <conditionalFormatting sqref="B36:B43">
    <cfRule type="cellIs" dxfId="116" priority="4" stopIfTrue="1" operator="equal">
      <formula>"x"</formula>
    </cfRule>
  </conditionalFormatting>
  <conditionalFormatting sqref="B36:B43">
    <cfRule type="cellIs" dxfId="115" priority="3" stopIfTrue="1" operator="equal">
      <formula>"x"</formula>
    </cfRule>
  </conditionalFormatting>
  <conditionalFormatting sqref="B6:B35">
    <cfRule type="cellIs" dxfId="114" priority="2" stopIfTrue="1" operator="equal">
      <formula>"x"</formula>
    </cfRule>
  </conditionalFormatting>
  <conditionalFormatting sqref="B6:B35">
    <cfRule type="cellIs" dxfId="113" priority="1" stopIfTrue="1" operator="equal">
      <formula>"x"</formula>
    </cfRule>
  </conditionalFormatting>
  <pageMargins left="0.75" right="0.75" top="1" bottom="1" header="0.5" footer="0.5"/>
  <pageSetup paperSize="9" orientation="portrait" r:id="rId1"/>
  <headerFooter alignWithMargins="0"/>
  <webPublishItems count="2">
    <webPublishItem id="19531" divId="ebta league Youth_19531" sourceType="range" sourceRef="A1:F9" destinationFile="C:\A TEER\Web\TEER League 08\Grays Y.htm"/>
    <webPublishItem id="21682" divId="ebta league Youth_21682" sourceType="range" sourceRef="A1:F10" destinationFile="C:\A TEER\Web\TEER League 09\Grays Y.htm"/>
  </webPublishItem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9"/>
  <sheetViews>
    <sheetView workbookViewId="0">
      <selection activeCell="C14" sqref="C14"/>
    </sheetView>
  </sheetViews>
  <sheetFormatPr defaultRowHeight="12.75" x14ac:dyDescent="0.2"/>
  <cols>
    <col min="1" max="1" width="1.7109375" customWidth="1"/>
    <col min="2" max="2" width="24.28515625" customWidth="1"/>
    <col min="3" max="3" width="7.140625" bestFit="1" customWidth="1"/>
    <col min="4" max="4" width="24.42578125" customWidth="1"/>
    <col min="5" max="5" width="8.140625" bestFit="1" customWidth="1"/>
    <col min="6" max="6" width="8.5703125" bestFit="1" customWidth="1"/>
  </cols>
  <sheetData>
    <row r="1" spans="2:7" x14ac:dyDescent="0.2">
      <c r="B1" s="30"/>
      <c r="C1" s="57"/>
      <c r="D1" s="31"/>
      <c r="E1" s="32"/>
    </row>
    <row r="2" spans="2:7" ht="15.75" x14ac:dyDescent="0.25">
      <c r="B2" s="48" t="str">
        <f>Races!A10</f>
        <v>Discovery Open Water</v>
      </c>
      <c r="C2" s="57"/>
      <c r="D2" s="31"/>
      <c r="E2" s="32"/>
    </row>
    <row r="3" spans="2:7" ht="13.5" thickBot="1" x14ac:dyDescent="0.25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 x14ac:dyDescent="0.2">
      <c r="B4" s="110" t="s">
        <v>67</v>
      </c>
      <c r="C4" s="111" t="s">
        <v>70</v>
      </c>
      <c r="D4" s="111"/>
      <c r="E4" s="111" t="s">
        <v>514</v>
      </c>
      <c r="F4" s="113"/>
      <c r="G4" t="str">
        <f>IF((ISERROR((VLOOKUP(B4,Calculation!C$2:C$533,1,FALSE)))),"not entered","")</f>
        <v/>
      </c>
    </row>
    <row r="5" spans="2:7" x14ac:dyDescent="0.2">
      <c r="B5" s="114" t="s">
        <v>67</v>
      </c>
      <c r="C5" s="115" t="s">
        <v>71</v>
      </c>
      <c r="D5" s="115"/>
      <c r="E5" s="115" t="s">
        <v>528</v>
      </c>
      <c r="F5" s="117"/>
      <c r="G5" t="str">
        <f>IF((ISERROR((VLOOKUP(B5,Calculation!C$2:C$533,1,FALSE)))),"not entered","")</f>
        <v/>
      </c>
    </row>
    <row r="6" spans="2:7" x14ac:dyDescent="0.2">
      <c r="B6" s="114" t="s">
        <v>141</v>
      </c>
      <c r="C6" s="115" t="s">
        <v>70</v>
      </c>
      <c r="D6" s="115" t="s">
        <v>276</v>
      </c>
      <c r="E6" s="115" t="s">
        <v>514</v>
      </c>
      <c r="F6" s="117">
        <f t="shared" ref="F6:F69" si="0">(VLOOKUP(C6,C$4:E$5,3,FALSE))/(E6/10000)</f>
        <v>10000</v>
      </c>
      <c r="G6" t="str">
        <f>IF((ISERROR((VLOOKUP(B6,Calculation!C$2:C$533,1,FALSE)))),"not entered","")</f>
        <v/>
      </c>
    </row>
    <row r="7" spans="2:7" x14ac:dyDescent="0.2">
      <c r="B7" s="114" t="s">
        <v>144</v>
      </c>
      <c r="C7" s="115" t="s">
        <v>70</v>
      </c>
      <c r="D7" s="115" t="s">
        <v>515</v>
      </c>
      <c r="E7" s="115" t="s">
        <v>516</v>
      </c>
      <c r="F7" s="117">
        <f t="shared" si="0"/>
        <v>9798.4814478773715</v>
      </c>
      <c r="G7" t="str">
        <f>IF((ISERROR((VLOOKUP(B7,Calculation!C$2:C$533,1,FALSE)))),"not entered","")</f>
        <v/>
      </c>
    </row>
    <row r="8" spans="2:7" x14ac:dyDescent="0.2">
      <c r="B8" s="114" t="s">
        <v>158</v>
      </c>
      <c r="C8" s="115" t="s">
        <v>70</v>
      </c>
      <c r="D8" s="115" t="s">
        <v>517</v>
      </c>
      <c r="E8" s="115" t="s">
        <v>518</v>
      </c>
      <c r="F8" s="117">
        <f t="shared" si="0"/>
        <v>9259.8943995667669</v>
      </c>
      <c r="G8" t="str">
        <f>IF((ISERROR((VLOOKUP(B8,Calculation!C$2:C$533,1,FALSE)))),"not entered","")</f>
        <v/>
      </c>
    </row>
    <row r="9" spans="2:7" x14ac:dyDescent="0.2">
      <c r="B9" s="114" t="s">
        <v>148</v>
      </c>
      <c r="C9" s="115" t="s">
        <v>70</v>
      </c>
      <c r="D9" s="115" t="s">
        <v>160</v>
      </c>
      <c r="E9" s="115" t="s">
        <v>519</v>
      </c>
      <c r="F9" s="117">
        <f t="shared" si="0"/>
        <v>9252.3785904315282</v>
      </c>
      <c r="G9" t="str">
        <f>IF((ISERROR((VLOOKUP(B9,Calculation!C$2:C$533,1,FALSE)))),"not entered","")</f>
        <v/>
      </c>
    </row>
    <row r="10" spans="2:7" x14ac:dyDescent="0.2">
      <c r="B10" s="114" t="s">
        <v>161</v>
      </c>
      <c r="C10" s="115" t="s">
        <v>70</v>
      </c>
      <c r="D10" s="115" t="s">
        <v>442</v>
      </c>
      <c r="E10" s="115" t="s">
        <v>520</v>
      </c>
      <c r="F10" s="117">
        <f t="shared" si="0"/>
        <v>9113.0751465624453</v>
      </c>
      <c r="G10" t="str">
        <f>IF((ISERROR((VLOOKUP(B10,Calculation!C$2:C$533,1,FALSE)))),"not entered","")</f>
        <v/>
      </c>
    </row>
    <row r="11" spans="2:7" x14ac:dyDescent="0.2">
      <c r="B11" s="114" t="s">
        <v>146</v>
      </c>
      <c r="C11" s="115" t="s">
        <v>70</v>
      </c>
      <c r="D11" s="115" t="s">
        <v>112</v>
      </c>
      <c r="E11" s="115" t="s">
        <v>521</v>
      </c>
      <c r="F11" s="117">
        <f>(VLOOKUP(C11,C$4:E$5,3,FALSE))/(E11/10000)</f>
        <v>8642.8541341982218</v>
      </c>
      <c r="G11" t="str">
        <f>IF((ISERROR((VLOOKUP(B11,Calculation!C$2:C$533,1,FALSE)))),"not entered","")</f>
        <v/>
      </c>
    </row>
    <row r="12" spans="2:7" x14ac:dyDescent="0.2">
      <c r="B12" s="114" t="s">
        <v>285</v>
      </c>
      <c r="C12" s="115" t="s">
        <v>70</v>
      </c>
      <c r="D12" s="115" t="s">
        <v>126</v>
      </c>
      <c r="E12" s="115" t="s">
        <v>522</v>
      </c>
      <c r="F12" s="117">
        <f t="shared" si="0"/>
        <v>8588.9493511929668</v>
      </c>
      <c r="G12" t="str">
        <f>IF((ISERROR((VLOOKUP(B12,Calculation!C$2:C$533,1,FALSE)))),"not entered","")</f>
        <v/>
      </c>
    </row>
    <row r="13" spans="2:7" x14ac:dyDescent="0.2">
      <c r="B13" s="114" t="s">
        <v>168</v>
      </c>
      <c r="C13" s="115" t="s">
        <v>70</v>
      </c>
      <c r="D13" s="115" t="s">
        <v>126</v>
      </c>
      <c r="E13" s="115" t="s">
        <v>523</v>
      </c>
      <c r="F13" s="117">
        <f t="shared" si="0"/>
        <v>7596.2535169554276</v>
      </c>
      <c r="G13" t="str">
        <f>IF((ISERROR((VLOOKUP(B13,Calculation!C$2:C$533,1,FALSE)))),"not entered","")</f>
        <v/>
      </c>
    </row>
    <row r="14" spans="2:7" x14ac:dyDescent="0.2">
      <c r="B14" s="114" t="s">
        <v>155</v>
      </c>
      <c r="C14" s="115" t="s">
        <v>70</v>
      </c>
      <c r="D14" s="115" t="s">
        <v>342</v>
      </c>
      <c r="E14" s="115" t="s">
        <v>524</v>
      </c>
      <c r="F14" s="117">
        <f t="shared" si="0"/>
        <v>7463.8972754719734</v>
      </c>
      <c r="G14" t="str">
        <f>IF((ISERROR((VLOOKUP(B14,Calculation!C$2:C$533,1,FALSE)))),"not entered","")</f>
        <v/>
      </c>
    </row>
    <row r="15" spans="2:7" x14ac:dyDescent="0.2">
      <c r="B15" s="114" t="s">
        <v>525</v>
      </c>
      <c r="C15" s="115" t="s">
        <v>70</v>
      </c>
      <c r="D15" s="115" t="s">
        <v>399</v>
      </c>
      <c r="E15" s="115" t="s">
        <v>526</v>
      </c>
      <c r="F15" s="117">
        <f t="shared" si="0"/>
        <v>6763.9108649789023</v>
      </c>
      <c r="G15" t="str">
        <f>IF((ISERROR((VLOOKUP(B15,Calculation!C$2:C$533,1,FALSE)))),"not entered","")</f>
        <v>not entered</v>
      </c>
    </row>
    <row r="16" spans="2:7" x14ac:dyDescent="0.2">
      <c r="B16" s="114" t="s">
        <v>174</v>
      </c>
      <c r="C16" s="115" t="s">
        <v>70</v>
      </c>
      <c r="D16" s="115" t="s">
        <v>118</v>
      </c>
      <c r="E16" s="115" t="s">
        <v>527</v>
      </c>
      <c r="F16" s="117">
        <f t="shared" si="0"/>
        <v>6575.3380760110231</v>
      </c>
      <c r="G16" t="str">
        <f>IF((ISERROR((VLOOKUP(B16,Calculation!C$2:C$533,1,FALSE)))),"not entered","")</f>
        <v/>
      </c>
    </row>
    <row r="17" spans="2:7" x14ac:dyDescent="0.2">
      <c r="B17" s="114" t="s">
        <v>121</v>
      </c>
      <c r="C17" s="115" t="s">
        <v>71</v>
      </c>
      <c r="D17" s="115" t="s">
        <v>122</v>
      </c>
      <c r="E17" s="115" t="s">
        <v>528</v>
      </c>
      <c r="F17" s="117">
        <f t="shared" si="0"/>
        <v>10000.000000000002</v>
      </c>
      <c r="G17" t="str">
        <f>IF((ISERROR((VLOOKUP(B17,Calculation!C$2:C$533,1,FALSE)))),"not entered","")</f>
        <v/>
      </c>
    </row>
    <row r="18" spans="2:7" x14ac:dyDescent="0.2">
      <c r="B18" s="114" t="s">
        <v>123</v>
      </c>
      <c r="C18" s="115" t="s">
        <v>71</v>
      </c>
      <c r="D18" s="115" t="s">
        <v>345</v>
      </c>
      <c r="E18" s="115" t="s">
        <v>529</v>
      </c>
      <c r="F18" s="117">
        <f t="shared" si="0"/>
        <v>9722.5547863203374</v>
      </c>
      <c r="G18" t="str">
        <f>IF((ISERROR((VLOOKUP(B18,Calculation!C$2:C$533,1,FALSE)))),"not entered","")</f>
        <v/>
      </c>
    </row>
    <row r="19" spans="2:7" x14ac:dyDescent="0.2">
      <c r="B19" s="114" t="s">
        <v>530</v>
      </c>
      <c r="C19" s="115" t="s">
        <v>71</v>
      </c>
      <c r="D19" s="115" t="s">
        <v>118</v>
      </c>
      <c r="E19" s="115" t="s">
        <v>531</v>
      </c>
      <c r="F19" s="117">
        <f t="shared" si="0"/>
        <v>9581.9011953008758</v>
      </c>
      <c r="G19" t="str">
        <f>IF((ISERROR((VLOOKUP(B19,Calculation!C$2:C$533,1,FALSE)))),"not entered","")</f>
        <v/>
      </c>
    </row>
    <row r="20" spans="2:7" x14ac:dyDescent="0.2">
      <c r="B20" s="114" t="s">
        <v>96</v>
      </c>
      <c r="C20" s="115" t="s">
        <v>71</v>
      </c>
      <c r="D20" s="115" t="s">
        <v>532</v>
      </c>
      <c r="E20" s="115" t="s">
        <v>533</v>
      </c>
      <c r="F20" s="117">
        <f t="shared" si="0"/>
        <v>9399.6275980071478</v>
      </c>
      <c r="G20" t="str">
        <f>IF((ISERROR((VLOOKUP(B20,Calculation!C$2:C$533,1,FALSE)))),"not entered","")</f>
        <v>not entered</v>
      </c>
    </row>
    <row r="21" spans="2:7" x14ac:dyDescent="0.2">
      <c r="B21" s="114" t="s">
        <v>129</v>
      </c>
      <c r="C21" s="115" t="s">
        <v>71</v>
      </c>
      <c r="D21" s="115" t="s">
        <v>276</v>
      </c>
      <c r="E21" s="115" t="s">
        <v>534</v>
      </c>
      <c r="F21" s="117">
        <f t="shared" si="0"/>
        <v>8966.8746999519917</v>
      </c>
      <c r="G21" t="str">
        <f>IF((ISERROR((VLOOKUP(B21,Calculation!C$2:C$533,1,FALSE)))),"not entered","")</f>
        <v/>
      </c>
    </row>
    <row r="22" spans="2:7" x14ac:dyDescent="0.2">
      <c r="B22" s="114" t="s">
        <v>125</v>
      </c>
      <c r="C22" s="115" t="s">
        <v>71</v>
      </c>
      <c r="D22" s="115" t="s">
        <v>535</v>
      </c>
      <c r="E22" s="115" t="s">
        <v>536</v>
      </c>
      <c r="F22" s="117">
        <f t="shared" si="0"/>
        <v>8904.0377556371277</v>
      </c>
      <c r="G22" t="str">
        <f>IF((ISERROR((VLOOKUP(B22,Calculation!C$2:C$533,1,FALSE)))),"not entered","")</f>
        <v/>
      </c>
    </row>
    <row r="23" spans="2:7" x14ac:dyDescent="0.2">
      <c r="B23" s="114" t="s">
        <v>107</v>
      </c>
      <c r="C23" s="115" t="s">
        <v>71</v>
      </c>
      <c r="D23" s="115" t="s">
        <v>346</v>
      </c>
      <c r="E23" s="115" t="s">
        <v>537</v>
      </c>
      <c r="F23" s="117">
        <f t="shared" si="0"/>
        <v>8843.75</v>
      </c>
      <c r="G23" t="str">
        <f>IF((ISERROR((VLOOKUP(B23,Calculation!C$2:C$533,1,FALSE)))),"not entered","")</f>
        <v/>
      </c>
    </row>
    <row r="24" spans="2:7" x14ac:dyDescent="0.2">
      <c r="B24" s="114" t="s">
        <v>318</v>
      </c>
      <c r="C24" s="115" t="s">
        <v>71</v>
      </c>
      <c r="D24" s="115" t="s">
        <v>118</v>
      </c>
      <c r="E24" s="115" t="s">
        <v>538</v>
      </c>
      <c r="F24" s="117">
        <f t="shared" si="0"/>
        <v>8549.0662760893447</v>
      </c>
      <c r="G24" t="str">
        <f>IF((ISERROR((VLOOKUP(B24,Calculation!C$2:C$533,1,FALSE)))),"not entered","")</f>
        <v/>
      </c>
    </row>
    <row r="25" spans="2:7" x14ac:dyDescent="0.2">
      <c r="B25" s="114" t="s">
        <v>115</v>
      </c>
      <c r="C25" s="115" t="s">
        <v>71</v>
      </c>
      <c r="D25" s="115" t="s">
        <v>539</v>
      </c>
      <c r="E25" s="115" t="s">
        <v>540</v>
      </c>
      <c r="F25" s="117">
        <f t="shared" si="0"/>
        <v>8505.8518147456634</v>
      </c>
      <c r="G25" t="str">
        <f>IF((ISERROR((VLOOKUP(B25,Calculation!C$2:C$533,1,FALSE)))),"not entered","")</f>
        <v/>
      </c>
    </row>
    <row r="26" spans="2:7" x14ac:dyDescent="0.2">
      <c r="B26" s="114" t="s">
        <v>132</v>
      </c>
      <c r="C26" s="115" t="s">
        <v>71</v>
      </c>
      <c r="D26" s="115" t="s">
        <v>112</v>
      </c>
      <c r="E26" s="115" t="s">
        <v>541</v>
      </c>
      <c r="F26" s="117">
        <f t="shared" si="0"/>
        <v>8034.9307407726074</v>
      </c>
      <c r="G26" t="str">
        <f>IF((ISERROR((VLOOKUP(B26,Calculation!C$2:C$533,1,FALSE)))),"not entered","")</f>
        <v/>
      </c>
    </row>
    <row r="27" spans="2:7" x14ac:dyDescent="0.2">
      <c r="B27" s="114" t="s">
        <v>117</v>
      </c>
      <c r="C27" s="115" t="s">
        <v>71</v>
      </c>
      <c r="D27" s="115" t="s">
        <v>118</v>
      </c>
      <c r="E27" s="115" t="s">
        <v>542</v>
      </c>
      <c r="F27" s="117">
        <f t="shared" si="0"/>
        <v>7687.3688109643181</v>
      </c>
      <c r="G27" t="str">
        <f>IF((ISERROR((VLOOKUP(B27,Calculation!C$2:C$533,1,FALSE)))),"not entered","")</f>
        <v/>
      </c>
    </row>
    <row r="28" spans="2:7" x14ac:dyDescent="0.2">
      <c r="B28" s="114" t="s">
        <v>503</v>
      </c>
      <c r="C28" s="115" t="s">
        <v>71</v>
      </c>
      <c r="D28" s="115" t="s">
        <v>543</v>
      </c>
      <c r="E28" s="115" t="s">
        <v>544</v>
      </c>
      <c r="F28" s="117">
        <f t="shared" si="0"/>
        <v>7667.4876847290652</v>
      </c>
      <c r="G28" t="str">
        <f>IF((ISERROR((VLOOKUP(B28,Calculation!C$2:C$533,1,FALSE)))),"not entered","")</f>
        <v/>
      </c>
    </row>
    <row r="29" spans="2:7" x14ac:dyDescent="0.2">
      <c r="B29" s="114" t="s">
        <v>137</v>
      </c>
      <c r="C29" s="115" t="s">
        <v>71</v>
      </c>
      <c r="D29" s="115" t="s">
        <v>545</v>
      </c>
      <c r="E29" s="115" t="s">
        <v>546</v>
      </c>
      <c r="F29" s="117">
        <f t="shared" si="0"/>
        <v>7634.5800122624169</v>
      </c>
      <c r="G29" t="str">
        <f>IF((ISERROR((VLOOKUP(B29,Calculation!C$2:C$533,1,FALSE)))),"not entered","")</f>
        <v/>
      </c>
    </row>
    <row r="30" spans="2:7" x14ac:dyDescent="0.2">
      <c r="B30" s="114" t="s">
        <v>410</v>
      </c>
      <c r="C30" s="115" t="s">
        <v>71</v>
      </c>
      <c r="D30" s="115" t="s">
        <v>108</v>
      </c>
      <c r="E30" s="115" t="s">
        <v>547</v>
      </c>
      <c r="F30" s="117">
        <f t="shared" si="0"/>
        <v>7391.9582080101318</v>
      </c>
      <c r="G30" t="str">
        <f>IF((ISERROR((VLOOKUP(B30,Calculation!C$2:C$533,1,FALSE)))),"not entered","")</f>
        <v/>
      </c>
    </row>
    <row r="31" spans="2:7" x14ac:dyDescent="0.2">
      <c r="B31" s="114" t="s">
        <v>548</v>
      </c>
      <c r="C31" s="115" t="s">
        <v>71</v>
      </c>
      <c r="D31" s="115" t="s">
        <v>342</v>
      </c>
      <c r="E31" s="115" t="s">
        <v>549</v>
      </c>
      <c r="F31" s="117">
        <f t="shared" si="0"/>
        <v>7186.6102347056558</v>
      </c>
      <c r="G31" t="str">
        <f>IF((ISERROR((VLOOKUP(B31,Calculation!C$2:C$533,1,FALSE)))),"not entered","")</f>
        <v/>
      </c>
    </row>
    <row r="32" spans="2:7" x14ac:dyDescent="0.2">
      <c r="B32" s="114" t="s">
        <v>135</v>
      </c>
      <c r="C32" s="115" t="s">
        <v>71</v>
      </c>
      <c r="D32" s="115" t="s">
        <v>136</v>
      </c>
      <c r="E32" s="115" t="s">
        <v>550</v>
      </c>
      <c r="F32" s="117">
        <f t="shared" si="0"/>
        <v>7045.1116475558238</v>
      </c>
      <c r="G32" t="str">
        <f>IF((ISERROR((VLOOKUP(B32,Calculation!C$2:C$533,1,FALSE)))),"not entered","")</f>
        <v/>
      </c>
    </row>
    <row r="33" spans="2:7" x14ac:dyDescent="0.2">
      <c r="B33" s="114" t="s">
        <v>138</v>
      </c>
      <c r="C33" s="115" t="s">
        <v>71</v>
      </c>
      <c r="D33" s="115" t="s">
        <v>302</v>
      </c>
      <c r="E33" s="115" t="s">
        <v>551</v>
      </c>
      <c r="F33" s="117">
        <f t="shared" si="0"/>
        <v>6813.3070693806094</v>
      </c>
      <c r="G33" t="str">
        <f>IF((ISERROR((VLOOKUP(B33,Calculation!C$2:C$533,1,FALSE)))),"not entered","")</f>
        <v/>
      </c>
    </row>
    <row r="34" spans="2:7" x14ac:dyDescent="0.2">
      <c r="B34" s="114" t="s">
        <v>8</v>
      </c>
      <c r="C34" s="118" t="str">
        <f t="shared" ref="C34:C69" si="1">VLOOKUP(B34,name,3,FALSE)</f>
        <v xml:space="preserve"> </v>
      </c>
      <c r="D34" s="118" t="str">
        <f t="shared" ref="D34:D69" si="2">VLOOKUP(B34,name,2,FALSE)</f>
        <v xml:space="preserve"> </v>
      </c>
      <c r="E34" s="116">
        <v>1.1574074074074073E-5</v>
      </c>
      <c r="F34" s="117" t="e">
        <f t="shared" si="0"/>
        <v>#N/A</v>
      </c>
      <c r="G34" t="str">
        <f>IF((ISERROR((VLOOKUP(B34,Calculation!C$2:C$533,1,FALSE)))),"not entered","")</f>
        <v/>
      </c>
    </row>
    <row r="35" spans="2:7" x14ac:dyDescent="0.2">
      <c r="B35" s="114" t="s">
        <v>8</v>
      </c>
      <c r="C35" s="118" t="str">
        <f t="shared" si="1"/>
        <v xml:space="preserve"> </v>
      </c>
      <c r="D35" s="118" t="str">
        <f t="shared" si="2"/>
        <v xml:space="preserve"> </v>
      </c>
      <c r="E35" s="116">
        <v>1.1574074074074073E-5</v>
      </c>
      <c r="F35" s="117" t="e">
        <f t="shared" si="0"/>
        <v>#N/A</v>
      </c>
      <c r="G35" t="str">
        <f>IF((ISERROR((VLOOKUP(B35,Calculation!C$2:C$533,1,FALSE)))),"not entered","")</f>
        <v/>
      </c>
    </row>
    <row r="36" spans="2:7" x14ac:dyDescent="0.2">
      <c r="B36" s="114" t="s">
        <v>8</v>
      </c>
      <c r="C36" s="118" t="str">
        <f t="shared" si="1"/>
        <v xml:space="preserve"> </v>
      </c>
      <c r="D36" s="118" t="str">
        <f t="shared" si="2"/>
        <v xml:space="preserve"> </v>
      </c>
      <c r="E36" s="116">
        <v>1.1574074074074073E-5</v>
      </c>
      <c r="F36" s="117" t="e">
        <f t="shared" si="0"/>
        <v>#N/A</v>
      </c>
      <c r="G36" t="str">
        <f>IF((ISERROR((VLOOKUP(B36,Calculation!C$2:C$533,1,FALSE)))),"not entered","")</f>
        <v/>
      </c>
    </row>
    <row r="37" spans="2:7" x14ac:dyDescent="0.2">
      <c r="B37" s="114" t="s">
        <v>8</v>
      </c>
      <c r="C37" s="118" t="str">
        <f t="shared" si="1"/>
        <v xml:space="preserve"> </v>
      </c>
      <c r="D37" s="118" t="str">
        <f t="shared" si="2"/>
        <v xml:space="preserve"> </v>
      </c>
      <c r="E37" s="116">
        <v>1.1574074074074073E-5</v>
      </c>
      <c r="F37" s="117" t="e">
        <f t="shared" si="0"/>
        <v>#N/A</v>
      </c>
      <c r="G37" t="str">
        <f>IF((ISERROR((VLOOKUP(B37,Calculation!C$2:C$533,1,FALSE)))),"not entered","")</f>
        <v/>
      </c>
    </row>
    <row r="38" spans="2:7" x14ac:dyDescent="0.2">
      <c r="B38" s="114" t="s">
        <v>8</v>
      </c>
      <c r="C38" s="118" t="str">
        <f t="shared" si="1"/>
        <v xml:space="preserve"> </v>
      </c>
      <c r="D38" s="118" t="str">
        <f t="shared" si="2"/>
        <v xml:space="preserve"> </v>
      </c>
      <c r="E38" s="116">
        <v>1.1574074074074073E-5</v>
      </c>
      <c r="F38" s="117" t="e">
        <f t="shared" si="0"/>
        <v>#N/A</v>
      </c>
      <c r="G38" t="str">
        <f>IF((ISERROR((VLOOKUP(B38,Calculation!C$2:C$533,1,FALSE)))),"not entered","")</f>
        <v/>
      </c>
    </row>
    <row r="39" spans="2:7" x14ac:dyDescent="0.2">
      <c r="B39" s="114" t="s">
        <v>8</v>
      </c>
      <c r="C39" s="118" t="str">
        <f t="shared" si="1"/>
        <v xml:space="preserve"> </v>
      </c>
      <c r="D39" s="118" t="str">
        <f t="shared" si="2"/>
        <v xml:space="preserve"> </v>
      </c>
      <c r="E39" s="116">
        <v>1.1574074074074073E-5</v>
      </c>
      <c r="F39" s="117" t="e">
        <f t="shared" si="0"/>
        <v>#N/A</v>
      </c>
      <c r="G39" t="str">
        <f>IF((ISERROR((VLOOKUP(B39,Calculation!C$2:C$533,1,FALSE)))),"not entered","")</f>
        <v/>
      </c>
    </row>
    <row r="40" spans="2:7" x14ac:dyDescent="0.2">
      <c r="B40" s="114" t="s">
        <v>8</v>
      </c>
      <c r="C40" s="118" t="str">
        <f t="shared" si="1"/>
        <v xml:space="preserve"> </v>
      </c>
      <c r="D40" s="118" t="str">
        <f t="shared" si="2"/>
        <v xml:space="preserve"> </v>
      </c>
      <c r="E40" s="116">
        <v>1.1574074074074073E-5</v>
      </c>
      <c r="F40" s="117" t="e">
        <f t="shared" si="0"/>
        <v>#N/A</v>
      </c>
      <c r="G40" t="str">
        <f>IF((ISERROR((VLOOKUP(B40,Calculation!C$2:C$533,1,FALSE)))),"not entered","")</f>
        <v/>
      </c>
    </row>
    <row r="41" spans="2:7" x14ac:dyDescent="0.2">
      <c r="B41" s="114" t="s">
        <v>8</v>
      </c>
      <c r="C41" s="118" t="str">
        <f t="shared" si="1"/>
        <v xml:space="preserve"> </v>
      </c>
      <c r="D41" s="118" t="str">
        <f t="shared" si="2"/>
        <v xml:space="preserve"> </v>
      </c>
      <c r="E41" s="116">
        <v>1.1574074074074073E-5</v>
      </c>
      <c r="F41" s="117" t="e">
        <f t="shared" si="0"/>
        <v>#N/A</v>
      </c>
      <c r="G41" t="str">
        <f>IF((ISERROR((VLOOKUP(B41,Calculation!C$2:C$533,1,FALSE)))),"not entered","")</f>
        <v/>
      </c>
    </row>
    <row r="42" spans="2:7" x14ac:dyDescent="0.2">
      <c r="B42" s="114" t="s">
        <v>8</v>
      </c>
      <c r="C42" s="118" t="str">
        <f t="shared" si="1"/>
        <v xml:space="preserve"> </v>
      </c>
      <c r="D42" s="118" t="str">
        <f t="shared" si="2"/>
        <v xml:space="preserve"> </v>
      </c>
      <c r="E42" s="116">
        <v>1.1574074074074073E-5</v>
      </c>
      <c r="F42" s="117" t="e">
        <f t="shared" si="0"/>
        <v>#N/A</v>
      </c>
      <c r="G42" t="str">
        <f>IF((ISERROR((VLOOKUP(B42,Calculation!C$2:C$533,1,FALSE)))),"not entered","")</f>
        <v/>
      </c>
    </row>
    <row r="43" spans="2:7" x14ac:dyDescent="0.2">
      <c r="B43" s="114" t="s">
        <v>8</v>
      </c>
      <c r="C43" s="118" t="str">
        <f t="shared" si="1"/>
        <v xml:space="preserve"> </v>
      </c>
      <c r="D43" s="118" t="str">
        <f t="shared" si="2"/>
        <v xml:space="preserve"> </v>
      </c>
      <c r="E43" s="116">
        <v>1.1574074074074073E-5</v>
      </c>
      <c r="F43" s="117" t="e">
        <f t="shared" si="0"/>
        <v>#N/A</v>
      </c>
      <c r="G43" t="str">
        <f>IF((ISERROR((VLOOKUP(B43,Calculation!C$2:C$533,1,FALSE)))),"not entered","")</f>
        <v/>
      </c>
    </row>
    <row r="44" spans="2:7" x14ac:dyDescent="0.2">
      <c r="B44" s="114" t="s">
        <v>8</v>
      </c>
      <c r="C44" s="118" t="str">
        <f t="shared" si="1"/>
        <v xml:space="preserve"> </v>
      </c>
      <c r="D44" s="118" t="str">
        <f t="shared" si="2"/>
        <v xml:space="preserve"> </v>
      </c>
      <c r="E44" s="116">
        <v>1.1574074074074073E-5</v>
      </c>
      <c r="F44" s="117" t="e">
        <f t="shared" si="0"/>
        <v>#N/A</v>
      </c>
      <c r="G44" t="str">
        <f>IF((ISERROR((VLOOKUP(B44,Calculation!C$2:C$533,1,FALSE)))),"not entered","")</f>
        <v/>
      </c>
    </row>
    <row r="45" spans="2:7" x14ac:dyDescent="0.2">
      <c r="B45" s="114" t="s">
        <v>8</v>
      </c>
      <c r="C45" s="118" t="str">
        <f t="shared" si="1"/>
        <v xml:space="preserve"> </v>
      </c>
      <c r="D45" s="118" t="str">
        <f t="shared" si="2"/>
        <v xml:space="preserve"> </v>
      </c>
      <c r="E45" s="116">
        <v>1.1574074074074073E-5</v>
      </c>
      <c r="F45" s="117" t="e">
        <f t="shared" si="0"/>
        <v>#N/A</v>
      </c>
      <c r="G45" t="str">
        <f>IF((ISERROR((VLOOKUP(B45,Calculation!C$2:C$533,1,FALSE)))),"not entered","")</f>
        <v/>
      </c>
    </row>
    <row r="46" spans="2:7" x14ac:dyDescent="0.2">
      <c r="B46" s="114" t="s">
        <v>8</v>
      </c>
      <c r="C46" s="118" t="str">
        <f t="shared" si="1"/>
        <v xml:space="preserve"> </v>
      </c>
      <c r="D46" s="118" t="str">
        <f t="shared" si="2"/>
        <v xml:space="preserve"> </v>
      </c>
      <c r="E46" s="116">
        <v>1.1574074074074073E-5</v>
      </c>
      <c r="F46" s="117" t="e">
        <f t="shared" si="0"/>
        <v>#N/A</v>
      </c>
      <c r="G46" t="str">
        <f>IF((ISERROR((VLOOKUP(B46,Calculation!C$2:C$533,1,FALSE)))),"not entered","")</f>
        <v/>
      </c>
    </row>
    <row r="47" spans="2:7" x14ac:dyDescent="0.2">
      <c r="B47" s="114" t="s">
        <v>8</v>
      </c>
      <c r="C47" s="118" t="str">
        <f t="shared" si="1"/>
        <v xml:space="preserve"> </v>
      </c>
      <c r="D47" s="118" t="str">
        <f t="shared" si="2"/>
        <v xml:space="preserve"> </v>
      </c>
      <c r="E47" s="116">
        <v>1.1574074074074073E-5</v>
      </c>
      <c r="F47" s="117" t="e">
        <f t="shared" si="0"/>
        <v>#N/A</v>
      </c>
      <c r="G47" t="str">
        <f>IF((ISERROR((VLOOKUP(B47,Calculation!C$2:C$533,1,FALSE)))),"not entered","")</f>
        <v/>
      </c>
    </row>
    <row r="48" spans="2:7" x14ac:dyDescent="0.2">
      <c r="B48" s="114" t="s">
        <v>8</v>
      </c>
      <c r="C48" s="118" t="str">
        <f t="shared" si="1"/>
        <v xml:space="preserve"> </v>
      </c>
      <c r="D48" s="118" t="str">
        <f t="shared" si="2"/>
        <v xml:space="preserve"> </v>
      </c>
      <c r="E48" s="116">
        <v>1.1574074074074073E-5</v>
      </c>
      <c r="F48" s="117" t="e">
        <f t="shared" si="0"/>
        <v>#N/A</v>
      </c>
      <c r="G48" t="str">
        <f>IF((ISERROR((VLOOKUP(B48,Calculation!C$2:C$533,1,FALSE)))),"not entered","")</f>
        <v/>
      </c>
    </row>
    <row r="49" spans="2:7" x14ac:dyDescent="0.2">
      <c r="B49" s="114" t="s">
        <v>8</v>
      </c>
      <c r="C49" s="118" t="str">
        <f t="shared" si="1"/>
        <v xml:space="preserve"> </v>
      </c>
      <c r="D49" s="118" t="str">
        <f t="shared" si="2"/>
        <v xml:space="preserve"> </v>
      </c>
      <c r="E49" s="116">
        <v>1.1574074074074073E-5</v>
      </c>
      <c r="F49" s="117" t="e">
        <f t="shared" si="0"/>
        <v>#N/A</v>
      </c>
      <c r="G49" t="str">
        <f>IF((ISERROR((VLOOKUP(B49,Calculation!C$2:C$533,1,FALSE)))),"not entered","")</f>
        <v/>
      </c>
    </row>
    <row r="50" spans="2:7" x14ac:dyDescent="0.2">
      <c r="B50" s="114" t="s">
        <v>8</v>
      </c>
      <c r="C50" s="118" t="str">
        <f t="shared" si="1"/>
        <v xml:space="preserve"> </v>
      </c>
      <c r="D50" s="118" t="str">
        <f t="shared" si="2"/>
        <v xml:space="preserve"> </v>
      </c>
      <c r="E50" s="116">
        <v>1.1574074074074073E-5</v>
      </c>
      <c r="F50" s="117" t="e">
        <f t="shared" si="0"/>
        <v>#N/A</v>
      </c>
      <c r="G50" t="str">
        <f>IF((ISERROR((VLOOKUP(B50,Calculation!C$2:C$533,1,FALSE)))),"not entered","")</f>
        <v/>
      </c>
    </row>
    <row r="51" spans="2:7" x14ac:dyDescent="0.2">
      <c r="B51" s="114" t="s">
        <v>8</v>
      </c>
      <c r="C51" s="118" t="str">
        <f t="shared" si="1"/>
        <v xml:space="preserve"> </v>
      </c>
      <c r="D51" s="118" t="str">
        <f t="shared" si="2"/>
        <v xml:space="preserve"> </v>
      </c>
      <c r="E51" s="116">
        <v>1.1574074074074073E-5</v>
      </c>
      <c r="F51" s="117" t="e">
        <f t="shared" si="0"/>
        <v>#N/A</v>
      </c>
      <c r="G51" t="str">
        <f>IF((ISERROR((VLOOKUP(B51,Calculation!C$2:C$533,1,FALSE)))),"not entered","")</f>
        <v/>
      </c>
    </row>
    <row r="52" spans="2:7" x14ac:dyDescent="0.2">
      <c r="B52" s="114" t="s">
        <v>8</v>
      </c>
      <c r="C52" s="118" t="str">
        <f t="shared" si="1"/>
        <v xml:space="preserve"> </v>
      </c>
      <c r="D52" s="118" t="str">
        <f t="shared" si="2"/>
        <v xml:space="preserve"> </v>
      </c>
      <c r="E52" s="116">
        <v>1.1574074074074073E-5</v>
      </c>
      <c r="F52" s="117" t="e">
        <f t="shared" si="0"/>
        <v>#N/A</v>
      </c>
      <c r="G52" t="str">
        <f>IF((ISERROR((VLOOKUP(B52,Calculation!C$2:C$533,1,FALSE)))),"not entered","")</f>
        <v/>
      </c>
    </row>
    <row r="53" spans="2:7" x14ac:dyDescent="0.2">
      <c r="B53" s="114" t="s">
        <v>8</v>
      </c>
      <c r="C53" s="118" t="str">
        <f t="shared" si="1"/>
        <v xml:space="preserve"> </v>
      </c>
      <c r="D53" s="118" t="str">
        <f t="shared" si="2"/>
        <v xml:space="preserve"> </v>
      </c>
      <c r="E53" s="116">
        <v>1.1574074074074073E-5</v>
      </c>
      <c r="F53" s="117" t="e">
        <f t="shared" si="0"/>
        <v>#N/A</v>
      </c>
      <c r="G53" t="str">
        <f>IF((ISERROR((VLOOKUP(B53,Calculation!C$2:C$533,1,FALSE)))),"not entered","")</f>
        <v/>
      </c>
    </row>
    <row r="54" spans="2:7" x14ac:dyDescent="0.2">
      <c r="B54" s="114" t="s">
        <v>8</v>
      </c>
      <c r="C54" s="118" t="str">
        <f t="shared" si="1"/>
        <v xml:space="preserve"> </v>
      </c>
      <c r="D54" s="118" t="str">
        <f t="shared" si="2"/>
        <v xml:space="preserve"> </v>
      </c>
      <c r="E54" s="116">
        <v>1.1574074074074073E-5</v>
      </c>
      <c r="F54" s="117" t="e">
        <f t="shared" si="0"/>
        <v>#N/A</v>
      </c>
      <c r="G54" t="str">
        <f>IF((ISERROR((VLOOKUP(B54,Calculation!C$2:C$533,1,FALSE)))),"not entered","")</f>
        <v/>
      </c>
    </row>
    <row r="55" spans="2:7" x14ac:dyDescent="0.2">
      <c r="B55" s="114" t="s">
        <v>8</v>
      </c>
      <c r="C55" s="118" t="str">
        <f t="shared" si="1"/>
        <v xml:space="preserve"> </v>
      </c>
      <c r="D55" s="118" t="str">
        <f t="shared" si="2"/>
        <v xml:space="preserve"> </v>
      </c>
      <c r="E55" s="116">
        <v>1.1574074074074073E-5</v>
      </c>
      <c r="F55" s="117" t="e">
        <f t="shared" si="0"/>
        <v>#N/A</v>
      </c>
      <c r="G55" t="str">
        <f>IF((ISERROR((VLOOKUP(B55,Calculation!C$2:C$533,1,FALSE)))),"not entered","")</f>
        <v/>
      </c>
    </row>
    <row r="56" spans="2:7" x14ac:dyDescent="0.2">
      <c r="B56" s="114" t="s">
        <v>8</v>
      </c>
      <c r="C56" s="118" t="str">
        <f t="shared" si="1"/>
        <v xml:space="preserve"> </v>
      </c>
      <c r="D56" s="118" t="str">
        <f t="shared" si="2"/>
        <v xml:space="preserve"> </v>
      </c>
      <c r="E56" s="116">
        <v>1.1574074074074073E-5</v>
      </c>
      <c r="F56" s="117" t="e">
        <f t="shared" si="0"/>
        <v>#N/A</v>
      </c>
      <c r="G56" t="str">
        <f>IF((ISERROR((VLOOKUP(B56,Calculation!C$2:C$533,1,FALSE)))),"not entered","")</f>
        <v/>
      </c>
    </row>
    <row r="57" spans="2:7" x14ac:dyDescent="0.2">
      <c r="B57" s="114" t="s">
        <v>8</v>
      </c>
      <c r="C57" s="118" t="str">
        <f t="shared" si="1"/>
        <v xml:space="preserve"> </v>
      </c>
      <c r="D57" s="118" t="str">
        <f t="shared" si="2"/>
        <v xml:space="preserve"> </v>
      </c>
      <c r="E57" s="116">
        <v>1.1574074074074073E-5</v>
      </c>
      <c r="F57" s="117" t="e">
        <f t="shared" si="0"/>
        <v>#N/A</v>
      </c>
      <c r="G57" t="str">
        <f>IF((ISERROR((VLOOKUP(B57,Calculation!C$2:C$533,1,FALSE)))),"not entered","")</f>
        <v/>
      </c>
    </row>
    <row r="58" spans="2:7" x14ac:dyDescent="0.2">
      <c r="B58" s="114" t="s">
        <v>8</v>
      </c>
      <c r="C58" s="118" t="str">
        <f t="shared" si="1"/>
        <v xml:space="preserve"> </v>
      </c>
      <c r="D58" s="118" t="str">
        <f t="shared" si="2"/>
        <v xml:space="preserve"> </v>
      </c>
      <c r="E58" s="116">
        <v>1.1574074074074073E-5</v>
      </c>
      <c r="F58" s="117" t="e">
        <f t="shared" si="0"/>
        <v>#N/A</v>
      </c>
      <c r="G58" t="str">
        <f>IF((ISERROR((VLOOKUP(B58,Calculation!C$2:C$533,1,FALSE)))),"not entered","")</f>
        <v/>
      </c>
    </row>
    <row r="59" spans="2:7" x14ac:dyDescent="0.2">
      <c r="B59" s="114" t="s">
        <v>8</v>
      </c>
      <c r="C59" s="118" t="str">
        <f t="shared" si="1"/>
        <v xml:space="preserve"> </v>
      </c>
      <c r="D59" s="118" t="str">
        <f t="shared" si="2"/>
        <v xml:space="preserve"> </v>
      </c>
      <c r="E59" s="116">
        <v>1.1574074074074073E-5</v>
      </c>
      <c r="F59" s="117" t="e">
        <f t="shared" si="0"/>
        <v>#N/A</v>
      </c>
      <c r="G59" t="str">
        <f>IF((ISERROR((VLOOKUP(B59,Calculation!C$2:C$533,1,FALSE)))),"not entered","")</f>
        <v/>
      </c>
    </row>
    <row r="60" spans="2:7" x14ac:dyDescent="0.2">
      <c r="B60" s="114" t="s">
        <v>8</v>
      </c>
      <c r="C60" s="118" t="str">
        <f t="shared" si="1"/>
        <v xml:space="preserve"> </v>
      </c>
      <c r="D60" s="118" t="str">
        <f t="shared" si="2"/>
        <v xml:space="preserve"> </v>
      </c>
      <c r="E60" s="116">
        <v>1.1574074074074073E-5</v>
      </c>
      <c r="F60" s="117" t="e">
        <f t="shared" si="0"/>
        <v>#N/A</v>
      </c>
      <c r="G60" t="str">
        <f>IF((ISERROR((VLOOKUP(B60,Calculation!C$2:C$533,1,FALSE)))),"not entered","")</f>
        <v/>
      </c>
    </row>
    <row r="61" spans="2:7" x14ac:dyDescent="0.2">
      <c r="B61" s="114" t="s">
        <v>8</v>
      </c>
      <c r="C61" s="118" t="str">
        <f t="shared" si="1"/>
        <v xml:space="preserve"> </v>
      </c>
      <c r="D61" s="118" t="str">
        <f t="shared" si="2"/>
        <v xml:space="preserve"> </v>
      </c>
      <c r="E61" s="116">
        <v>1.1574074074074073E-5</v>
      </c>
      <c r="F61" s="117" t="e">
        <f t="shared" si="0"/>
        <v>#N/A</v>
      </c>
      <c r="G61" t="str">
        <f>IF((ISERROR((VLOOKUP(B61,Calculation!C$2:C$533,1,FALSE)))),"not entered","")</f>
        <v/>
      </c>
    </row>
    <row r="62" spans="2:7" x14ac:dyDescent="0.2">
      <c r="B62" s="114" t="s">
        <v>8</v>
      </c>
      <c r="C62" s="118" t="str">
        <f t="shared" si="1"/>
        <v xml:space="preserve"> </v>
      </c>
      <c r="D62" s="118" t="str">
        <f t="shared" si="2"/>
        <v xml:space="preserve"> </v>
      </c>
      <c r="E62" s="116">
        <v>1.1574074074074073E-5</v>
      </c>
      <c r="F62" s="117" t="e">
        <f t="shared" si="0"/>
        <v>#N/A</v>
      </c>
      <c r="G62" t="str">
        <f>IF((ISERROR((VLOOKUP(B62,Calculation!C$2:C$533,1,FALSE)))),"not entered","")</f>
        <v/>
      </c>
    </row>
    <row r="63" spans="2:7" x14ac:dyDescent="0.2">
      <c r="B63" s="114" t="s">
        <v>8</v>
      </c>
      <c r="C63" s="118" t="str">
        <f t="shared" si="1"/>
        <v xml:space="preserve"> </v>
      </c>
      <c r="D63" s="118" t="str">
        <f t="shared" si="2"/>
        <v xml:space="preserve"> </v>
      </c>
      <c r="E63" s="116">
        <v>1.1574074074074073E-5</v>
      </c>
      <c r="F63" s="117" t="e">
        <f t="shared" si="0"/>
        <v>#N/A</v>
      </c>
      <c r="G63" t="str">
        <f>IF((ISERROR((VLOOKUP(B63,Calculation!C$2:C$533,1,FALSE)))),"not entered","")</f>
        <v/>
      </c>
    </row>
    <row r="64" spans="2:7" x14ac:dyDescent="0.2">
      <c r="B64" s="114" t="s">
        <v>8</v>
      </c>
      <c r="C64" s="118" t="str">
        <f t="shared" si="1"/>
        <v xml:space="preserve"> </v>
      </c>
      <c r="D64" s="118" t="str">
        <f t="shared" si="2"/>
        <v xml:space="preserve"> </v>
      </c>
      <c r="E64" s="116">
        <v>1.1574074074074073E-5</v>
      </c>
      <c r="F64" s="117" t="e">
        <f t="shared" si="0"/>
        <v>#N/A</v>
      </c>
      <c r="G64" t="str">
        <f>IF((ISERROR((VLOOKUP(B64,Calculation!C$2:C$533,1,FALSE)))),"not entered","")</f>
        <v/>
      </c>
    </row>
    <row r="65" spans="2:7" x14ac:dyDescent="0.2">
      <c r="B65" s="114" t="s">
        <v>8</v>
      </c>
      <c r="C65" s="118" t="str">
        <f t="shared" si="1"/>
        <v xml:space="preserve"> </v>
      </c>
      <c r="D65" s="118" t="str">
        <f t="shared" si="2"/>
        <v xml:space="preserve"> </v>
      </c>
      <c r="E65" s="116">
        <v>1.1574074074074073E-5</v>
      </c>
      <c r="F65" s="117" t="e">
        <f t="shared" si="0"/>
        <v>#N/A</v>
      </c>
      <c r="G65" t="str">
        <f>IF((ISERROR((VLOOKUP(B65,Calculation!C$2:C$533,1,FALSE)))),"not entered","")</f>
        <v/>
      </c>
    </row>
    <row r="66" spans="2:7" x14ac:dyDescent="0.2">
      <c r="B66" s="114" t="s">
        <v>8</v>
      </c>
      <c r="C66" s="118" t="str">
        <f t="shared" si="1"/>
        <v xml:space="preserve"> </v>
      </c>
      <c r="D66" s="118" t="str">
        <f t="shared" si="2"/>
        <v xml:space="preserve"> </v>
      </c>
      <c r="E66" s="116">
        <v>1.1574074074074073E-5</v>
      </c>
      <c r="F66" s="117" t="e">
        <f t="shared" si="0"/>
        <v>#N/A</v>
      </c>
      <c r="G66" t="str">
        <f>IF((ISERROR((VLOOKUP(B66,Calculation!C$2:C$533,1,FALSE)))),"not entered","")</f>
        <v/>
      </c>
    </row>
    <row r="67" spans="2:7" x14ac:dyDescent="0.2">
      <c r="B67" s="114" t="s">
        <v>8</v>
      </c>
      <c r="C67" s="118" t="str">
        <f t="shared" si="1"/>
        <v xml:space="preserve"> </v>
      </c>
      <c r="D67" s="118" t="str">
        <f t="shared" si="2"/>
        <v xml:space="preserve"> </v>
      </c>
      <c r="E67" s="116">
        <v>1.1574074074074073E-5</v>
      </c>
      <c r="F67" s="117" t="e">
        <f t="shared" si="0"/>
        <v>#N/A</v>
      </c>
      <c r="G67" t="str">
        <f>IF((ISERROR((VLOOKUP(B67,Calculation!C$2:C$533,1,FALSE)))),"not entered","")</f>
        <v/>
      </c>
    </row>
    <row r="68" spans="2:7" x14ac:dyDescent="0.2">
      <c r="B68" s="114" t="s">
        <v>8</v>
      </c>
      <c r="C68" s="118" t="str">
        <f t="shared" si="1"/>
        <v xml:space="preserve"> </v>
      </c>
      <c r="D68" s="118" t="str">
        <f t="shared" si="2"/>
        <v xml:space="preserve"> </v>
      </c>
      <c r="E68" s="116">
        <v>1.1574074074074073E-5</v>
      </c>
      <c r="F68" s="117" t="e">
        <f t="shared" si="0"/>
        <v>#N/A</v>
      </c>
      <c r="G68" t="str">
        <f>IF((ISERROR((VLOOKUP(B68,Calculation!C$2:C$533,1,FALSE)))),"not entered","")</f>
        <v/>
      </c>
    </row>
    <row r="69" spans="2:7" x14ac:dyDescent="0.2">
      <c r="B69" s="114" t="s">
        <v>8</v>
      </c>
      <c r="C69" s="118" t="str">
        <f t="shared" si="1"/>
        <v xml:space="preserve"> </v>
      </c>
      <c r="D69" s="118" t="str">
        <f t="shared" si="2"/>
        <v xml:space="preserve"> </v>
      </c>
      <c r="E69" s="116">
        <v>1.1574074074074073E-5</v>
      </c>
      <c r="F69" s="117" t="e">
        <f t="shared" si="0"/>
        <v>#N/A</v>
      </c>
      <c r="G69" t="str">
        <f>IF((ISERROR((VLOOKUP(B69,Calculation!C$2:C$533,1,FALSE)))),"not entered","")</f>
        <v/>
      </c>
    </row>
    <row r="70" spans="2:7" x14ac:dyDescent="0.2">
      <c r="B70" s="114" t="s">
        <v>8</v>
      </c>
      <c r="C70" s="118" t="str">
        <f t="shared" ref="C70:C133" si="3">VLOOKUP(B70,name,3,FALSE)</f>
        <v xml:space="preserve"> </v>
      </c>
      <c r="D70" s="118" t="str">
        <f t="shared" ref="D70:D133" si="4">VLOOKUP(B70,name,2,FALSE)</f>
        <v xml:space="preserve"> </v>
      </c>
      <c r="E70" s="116">
        <v>1.1574074074074073E-5</v>
      </c>
      <c r="F70" s="117" t="e">
        <f t="shared" ref="F70:F133" si="5">(VLOOKUP(C70,C$4:E$5,3,FALSE))/(E70/10000)</f>
        <v>#N/A</v>
      </c>
      <c r="G70" t="str">
        <f>IF((ISERROR((VLOOKUP(B70,Calculation!C$2:C$533,1,FALSE)))),"not entered","")</f>
        <v/>
      </c>
    </row>
    <row r="71" spans="2:7" x14ac:dyDescent="0.2">
      <c r="B71" s="114" t="s">
        <v>8</v>
      </c>
      <c r="C71" s="118" t="str">
        <f t="shared" si="3"/>
        <v xml:space="preserve"> </v>
      </c>
      <c r="D71" s="118" t="str">
        <f t="shared" si="4"/>
        <v xml:space="preserve"> </v>
      </c>
      <c r="E71" s="116">
        <v>1.1574074074074073E-5</v>
      </c>
      <c r="F71" s="117" t="e">
        <f t="shared" si="5"/>
        <v>#N/A</v>
      </c>
      <c r="G71" t="str">
        <f>IF((ISERROR((VLOOKUP(B71,Calculation!C$2:C$533,1,FALSE)))),"not entered","")</f>
        <v/>
      </c>
    </row>
    <row r="72" spans="2:7" x14ac:dyDescent="0.2">
      <c r="B72" s="114" t="s">
        <v>8</v>
      </c>
      <c r="C72" s="118" t="str">
        <f t="shared" si="3"/>
        <v xml:space="preserve"> </v>
      </c>
      <c r="D72" s="118" t="str">
        <f t="shared" si="4"/>
        <v xml:space="preserve"> </v>
      </c>
      <c r="E72" s="116">
        <v>1.1574074074074073E-5</v>
      </c>
      <c r="F72" s="117" t="e">
        <f t="shared" si="5"/>
        <v>#N/A</v>
      </c>
      <c r="G72" t="str">
        <f>IF((ISERROR((VLOOKUP(B72,Calculation!C$2:C$533,1,FALSE)))),"not entered","")</f>
        <v/>
      </c>
    </row>
    <row r="73" spans="2:7" x14ac:dyDescent="0.2">
      <c r="B73" s="114" t="s">
        <v>8</v>
      </c>
      <c r="C73" s="118" t="str">
        <f t="shared" si="3"/>
        <v xml:space="preserve"> </v>
      </c>
      <c r="D73" s="118" t="str">
        <f t="shared" si="4"/>
        <v xml:space="preserve"> </v>
      </c>
      <c r="E73" s="116">
        <v>1.1574074074074073E-5</v>
      </c>
      <c r="F73" s="117" t="e">
        <f t="shared" si="5"/>
        <v>#N/A</v>
      </c>
      <c r="G73" t="str">
        <f>IF((ISERROR((VLOOKUP(B73,Calculation!C$2:C$533,1,FALSE)))),"not entered","")</f>
        <v/>
      </c>
    </row>
    <row r="74" spans="2:7" x14ac:dyDescent="0.2">
      <c r="B74" s="114" t="s">
        <v>8</v>
      </c>
      <c r="C74" s="118" t="str">
        <f t="shared" si="3"/>
        <v xml:space="preserve"> </v>
      </c>
      <c r="D74" s="118" t="str">
        <f t="shared" si="4"/>
        <v xml:space="preserve"> </v>
      </c>
      <c r="E74" s="116">
        <v>1.1574074074074073E-5</v>
      </c>
      <c r="F74" s="117" t="e">
        <f t="shared" si="5"/>
        <v>#N/A</v>
      </c>
      <c r="G74" t="str">
        <f>IF((ISERROR((VLOOKUP(B74,Calculation!C$2:C$533,1,FALSE)))),"not entered","")</f>
        <v/>
      </c>
    </row>
    <row r="75" spans="2:7" x14ac:dyDescent="0.2">
      <c r="B75" s="114" t="s">
        <v>8</v>
      </c>
      <c r="C75" s="118" t="str">
        <f t="shared" si="3"/>
        <v xml:space="preserve"> </v>
      </c>
      <c r="D75" s="118" t="str">
        <f t="shared" si="4"/>
        <v xml:space="preserve"> </v>
      </c>
      <c r="E75" s="116">
        <v>1.1574074074074073E-5</v>
      </c>
      <c r="F75" s="117" t="e">
        <f t="shared" si="5"/>
        <v>#N/A</v>
      </c>
      <c r="G75" t="str">
        <f>IF((ISERROR((VLOOKUP(B75,Calculation!C$2:C$533,1,FALSE)))),"not entered","")</f>
        <v/>
      </c>
    </row>
    <row r="76" spans="2:7" x14ac:dyDescent="0.2">
      <c r="B76" s="114" t="s">
        <v>8</v>
      </c>
      <c r="C76" s="118" t="str">
        <f t="shared" si="3"/>
        <v xml:space="preserve"> </v>
      </c>
      <c r="D76" s="118" t="str">
        <f t="shared" si="4"/>
        <v xml:space="preserve"> </v>
      </c>
      <c r="E76" s="116">
        <v>1.1574074074074073E-5</v>
      </c>
      <c r="F76" s="117" t="e">
        <f t="shared" si="5"/>
        <v>#N/A</v>
      </c>
      <c r="G76" t="str">
        <f>IF((ISERROR((VLOOKUP(B76,Calculation!C$2:C$533,1,FALSE)))),"not entered","")</f>
        <v/>
      </c>
    </row>
    <row r="77" spans="2:7" x14ac:dyDescent="0.2">
      <c r="B77" s="114" t="s">
        <v>8</v>
      </c>
      <c r="C77" s="118" t="str">
        <f t="shared" si="3"/>
        <v xml:space="preserve"> </v>
      </c>
      <c r="D77" s="118" t="str">
        <f t="shared" si="4"/>
        <v xml:space="preserve"> </v>
      </c>
      <c r="E77" s="116">
        <v>1.1574074074074073E-5</v>
      </c>
      <c r="F77" s="117" t="e">
        <f t="shared" si="5"/>
        <v>#N/A</v>
      </c>
      <c r="G77" t="str">
        <f>IF((ISERROR((VLOOKUP(B77,Calculation!C$2:C$533,1,FALSE)))),"not entered","")</f>
        <v/>
      </c>
    </row>
    <row r="78" spans="2:7" x14ac:dyDescent="0.2">
      <c r="B78" s="114" t="s">
        <v>8</v>
      </c>
      <c r="C78" s="118" t="str">
        <f t="shared" si="3"/>
        <v xml:space="preserve"> </v>
      </c>
      <c r="D78" s="118" t="str">
        <f t="shared" si="4"/>
        <v xml:space="preserve"> </v>
      </c>
      <c r="E78" s="116">
        <v>1.1574074074074073E-5</v>
      </c>
      <c r="F78" s="117" t="e">
        <f t="shared" si="5"/>
        <v>#N/A</v>
      </c>
      <c r="G78" t="str">
        <f>IF((ISERROR((VLOOKUP(B78,Calculation!C$2:C$533,1,FALSE)))),"not entered","")</f>
        <v/>
      </c>
    </row>
    <row r="79" spans="2:7" x14ac:dyDescent="0.2">
      <c r="B79" s="114" t="s">
        <v>8</v>
      </c>
      <c r="C79" s="118" t="str">
        <f t="shared" si="3"/>
        <v xml:space="preserve"> </v>
      </c>
      <c r="D79" s="118" t="str">
        <f t="shared" si="4"/>
        <v xml:space="preserve"> </v>
      </c>
      <c r="E79" s="116">
        <v>1.1574074074074073E-5</v>
      </c>
      <c r="F79" s="117" t="e">
        <f t="shared" si="5"/>
        <v>#N/A</v>
      </c>
      <c r="G79" t="str">
        <f>IF((ISERROR((VLOOKUP(B79,Calculation!C$2:C$533,1,FALSE)))),"not entered","")</f>
        <v/>
      </c>
    </row>
    <row r="80" spans="2:7" x14ac:dyDescent="0.2">
      <c r="B80" s="114" t="s">
        <v>8</v>
      </c>
      <c r="C80" s="118" t="str">
        <f t="shared" si="3"/>
        <v xml:space="preserve"> </v>
      </c>
      <c r="D80" s="118" t="str">
        <f t="shared" si="4"/>
        <v xml:space="preserve"> </v>
      </c>
      <c r="E80" s="116">
        <v>1.1574074074074073E-5</v>
      </c>
      <c r="F80" s="117" t="e">
        <f t="shared" si="5"/>
        <v>#N/A</v>
      </c>
      <c r="G80" t="str">
        <f>IF((ISERROR((VLOOKUP(B80,Calculation!C$2:C$533,1,FALSE)))),"not entered","")</f>
        <v/>
      </c>
    </row>
    <row r="81" spans="2:7" x14ac:dyDescent="0.2">
      <c r="B81" s="114" t="s">
        <v>8</v>
      </c>
      <c r="C81" s="118" t="str">
        <f t="shared" si="3"/>
        <v xml:space="preserve"> </v>
      </c>
      <c r="D81" s="118" t="str">
        <f t="shared" si="4"/>
        <v xml:space="preserve"> </v>
      </c>
      <c r="E81" s="116">
        <v>1.1574074074074073E-5</v>
      </c>
      <c r="F81" s="117" t="e">
        <f t="shared" si="5"/>
        <v>#N/A</v>
      </c>
      <c r="G81" t="str">
        <f>IF((ISERROR((VLOOKUP(B81,Calculation!C$2:C$533,1,FALSE)))),"not entered","")</f>
        <v/>
      </c>
    </row>
    <row r="82" spans="2:7" x14ac:dyDescent="0.2">
      <c r="B82" s="114" t="s">
        <v>8</v>
      </c>
      <c r="C82" s="118" t="str">
        <f t="shared" si="3"/>
        <v xml:space="preserve"> </v>
      </c>
      <c r="D82" s="118" t="str">
        <f t="shared" si="4"/>
        <v xml:space="preserve"> </v>
      </c>
      <c r="E82" s="116">
        <v>1.1574074074074073E-5</v>
      </c>
      <c r="F82" s="117" t="e">
        <f t="shared" si="5"/>
        <v>#N/A</v>
      </c>
      <c r="G82" t="str">
        <f>IF((ISERROR((VLOOKUP(B82,Calculation!C$2:C$533,1,FALSE)))),"not entered","")</f>
        <v/>
      </c>
    </row>
    <row r="83" spans="2:7" x14ac:dyDescent="0.2">
      <c r="B83" s="114" t="s">
        <v>8</v>
      </c>
      <c r="C83" s="118" t="str">
        <f t="shared" si="3"/>
        <v xml:space="preserve"> </v>
      </c>
      <c r="D83" s="118" t="str">
        <f t="shared" si="4"/>
        <v xml:space="preserve"> </v>
      </c>
      <c r="E83" s="116">
        <v>1.1574074074074073E-5</v>
      </c>
      <c r="F83" s="117" t="e">
        <f t="shared" si="5"/>
        <v>#N/A</v>
      </c>
      <c r="G83" t="str">
        <f>IF((ISERROR((VLOOKUP(B83,Calculation!C$2:C$533,1,FALSE)))),"not entered","")</f>
        <v/>
      </c>
    </row>
    <row r="84" spans="2:7" x14ac:dyDescent="0.2">
      <c r="B84" s="114" t="s">
        <v>8</v>
      </c>
      <c r="C84" s="118" t="str">
        <f t="shared" si="3"/>
        <v xml:space="preserve"> </v>
      </c>
      <c r="D84" s="118" t="str">
        <f t="shared" si="4"/>
        <v xml:space="preserve"> </v>
      </c>
      <c r="E84" s="116">
        <v>1.1574074074074073E-5</v>
      </c>
      <c r="F84" s="117" t="e">
        <f t="shared" si="5"/>
        <v>#N/A</v>
      </c>
      <c r="G84" t="str">
        <f>IF((ISERROR((VLOOKUP(B84,Calculation!C$2:C$533,1,FALSE)))),"not entered","")</f>
        <v/>
      </c>
    </row>
    <row r="85" spans="2:7" x14ac:dyDescent="0.2">
      <c r="B85" s="114" t="s">
        <v>8</v>
      </c>
      <c r="C85" s="118" t="str">
        <f t="shared" si="3"/>
        <v xml:space="preserve"> </v>
      </c>
      <c r="D85" s="118" t="str">
        <f t="shared" si="4"/>
        <v xml:space="preserve"> </v>
      </c>
      <c r="E85" s="116">
        <v>1.1574074074074073E-5</v>
      </c>
      <c r="F85" s="117" t="e">
        <f t="shared" si="5"/>
        <v>#N/A</v>
      </c>
      <c r="G85" t="str">
        <f>IF((ISERROR((VLOOKUP(B85,Calculation!C$2:C$533,1,FALSE)))),"not entered","")</f>
        <v/>
      </c>
    </row>
    <row r="86" spans="2:7" x14ac:dyDescent="0.2">
      <c r="B86" s="114" t="s">
        <v>8</v>
      </c>
      <c r="C86" s="118" t="str">
        <f t="shared" si="3"/>
        <v xml:space="preserve"> </v>
      </c>
      <c r="D86" s="118" t="str">
        <f t="shared" si="4"/>
        <v xml:space="preserve"> </v>
      </c>
      <c r="E86" s="116">
        <v>1.1574074074074073E-5</v>
      </c>
      <c r="F86" s="117" t="e">
        <f t="shared" si="5"/>
        <v>#N/A</v>
      </c>
      <c r="G86" t="str">
        <f>IF((ISERROR((VLOOKUP(B86,Calculation!C$2:C$533,1,FALSE)))),"not entered","")</f>
        <v/>
      </c>
    </row>
    <row r="87" spans="2:7" x14ac:dyDescent="0.2">
      <c r="B87" s="114" t="s">
        <v>8</v>
      </c>
      <c r="C87" s="118" t="str">
        <f t="shared" si="3"/>
        <v xml:space="preserve"> </v>
      </c>
      <c r="D87" s="118" t="str">
        <f t="shared" si="4"/>
        <v xml:space="preserve"> </v>
      </c>
      <c r="E87" s="116">
        <v>1.1574074074074073E-5</v>
      </c>
      <c r="F87" s="117" t="e">
        <f t="shared" si="5"/>
        <v>#N/A</v>
      </c>
      <c r="G87" t="str">
        <f>IF((ISERROR((VLOOKUP(B87,Calculation!C$2:C$533,1,FALSE)))),"not entered","")</f>
        <v/>
      </c>
    </row>
    <row r="88" spans="2:7" x14ac:dyDescent="0.2">
      <c r="B88" s="114" t="s">
        <v>8</v>
      </c>
      <c r="C88" s="118" t="str">
        <f t="shared" si="3"/>
        <v xml:space="preserve"> </v>
      </c>
      <c r="D88" s="118" t="str">
        <f t="shared" si="4"/>
        <v xml:space="preserve"> </v>
      </c>
      <c r="E88" s="116">
        <v>1.1574074074074073E-5</v>
      </c>
      <c r="F88" s="117" t="e">
        <f t="shared" si="5"/>
        <v>#N/A</v>
      </c>
      <c r="G88" t="str">
        <f>IF((ISERROR((VLOOKUP(B88,Calculation!C$2:C$533,1,FALSE)))),"not entered","")</f>
        <v/>
      </c>
    </row>
    <row r="89" spans="2:7" x14ac:dyDescent="0.2">
      <c r="B89" s="114" t="s">
        <v>8</v>
      </c>
      <c r="C89" s="118" t="str">
        <f t="shared" si="3"/>
        <v xml:space="preserve"> </v>
      </c>
      <c r="D89" s="118" t="str">
        <f t="shared" si="4"/>
        <v xml:space="preserve"> </v>
      </c>
      <c r="E89" s="116">
        <v>1.1574074074074073E-5</v>
      </c>
      <c r="F89" s="117" t="e">
        <f t="shared" si="5"/>
        <v>#N/A</v>
      </c>
      <c r="G89" t="str">
        <f>IF((ISERROR((VLOOKUP(B89,Calculation!C$2:C$533,1,FALSE)))),"not entered","")</f>
        <v/>
      </c>
    </row>
    <row r="90" spans="2:7" x14ac:dyDescent="0.2">
      <c r="B90" s="114" t="s">
        <v>8</v>
      </c>
      <c r="C90" s="118" t="str">
        <f t="shared" si="3"/>
        <v xml:space="preserve"> </v>
      </c>
      <c r="D90" s="118" t="str">
        <f t="shared" si="4"/>
        <v xml:space="preserve"> </v>
      </c>
      <c r="E90" s="116">
        <v>1.1574074074074073E-5</v>
      </c>
      <c r="F90" s="117" t="e">
        <f t="shared" si="5"/>
        <v>#N/A</v>
      </c>
      <c r="G90" t="str">
        <f>IF((ISERROR((VLOOKUP(B90,Calculation!C$2:C$533,1,FALSE)))),"not entered","")</f>
        <v/>
      </c>
    </row>
    <row r="91" spans="2:7" x14ac:dyDescent="0.2">
      <c r="B91" s="114" t="s">
        <v>8</v>
      </c>
      <c r="C91" s="118" t="str">
        <f t="shared" si="3"/>
        <v xml:space="preserve"> </v>
      </c>
      <c r="D91" s="118" t="str">
        <f t="shared" si="4"/>
        <v xml:space="preserve"> </v>
      </c>
      <c r="E91" s="116">
        <v>1.1574074074074073E-5</v>
      </c>
      <c r="F91" s="117" t="e">
        <f t="shared" si="5"/>
        <v>#N/A</v>
      </c>
      <c r="G91" t="str">
        <f>IF((ISERROR((VLOOKUP(B91,Calculation!C$2:C$533,1,FALSE)))),"not entered","")</f>
        <v/>
      </c>
    </row>
    <row r="92" spans="2:7" x14ac:dyDescent="0.2">
      <c r="B92" s="114" t="s">
        <v>8</v>
      </c>
      <c r="C92" s="118" t="str">
        <f t="shared" si="3"/>
        <v xml:space="preserve"> </v>
      </c>
      <c r="D92" s="118" t="str">
        <f t="shared" si="4"/>
        <v xml:space="preserve"> </v>
      </c>
      <c r="E92" s="116">
        <v>1.1574074074074073E-5</v>
      </c>
      <c r="F92" s="117" t="e">
        <f t="shared" si="5"/>
        <v>#N/A</v>
      </c>
      <c r="G92" t="str">
        <f>IF((ISERROR((VLOOKUP(B92,Calculation!C$2:C$533,1,FALSE)))),"not entered","")</f>
        <v/>
      </c>
    </row>
    <row r="93" spans="2:7" x14ac:dyDescent="0.2">
      <c r="B93" s="114" t="s">
        <v>8</v>
      </c>
      <c r="C93" s="118" t="str">
        <f t="shared" si="3"/>
        <v xml:space="preserve"> </v>
      </c>
      <c r="D93" s="118" t="str">
        <f t="shared" si="4"/>
        <v xml:space="preserve"> </v>
      </c>
      <c r="E93" s="116">
        <v>1.1574074074074073E-5</v>
      </c>
      <c r="F93" s="117" t="e">
        <f t="shared" si="5"/>
        <v>#N/A</v>
      </c>
      <c r="G93" t="str">
        <f>IF((ISERROR((VLOOKUP(B93,Calculation!C$2:C$533,1,FALSE)))),"not entered","")</f>
        <v/>
      </c>
    </row>
    <row r="94" spans="2:7" x14ac:dyDescent="0.2">
      <c r="B94" s="114" t="s">
        <v>8</v>
      </c>
      <c r="C94" s="118" t="str">
        <f t="shared" si="3"/>
        <v xml:space="preserve"> </v>
      </c>
      <c r="D94" s="118" t="str">
        <f t="shared" si="4"/>
        <v xml:space="preserve"> </v>
      </c>
      <c r="E94" s="116">
        <v>1.1574074074074073E-5</v>
      </c>
      <c r="F94" s="117" t="e">
        <f t="shared" si="5"/>
        <v>#N/A</v>
      </c>
      <c r="G94" t="str">
        <f>IF((ISERROR((VLOOKUP(B94,Calculation!C$2:C$533,1,FALSE)))),"not entered","")</f>
        <v/>
      </c>
    </row>
    <row r="95" spans="2:7" x14ac:dyDescent="0.2">
      <c r="B95" s="114" t="s">
        <v>8</v>
      </c>
      <c r="C95" s="118" t="str">
        <f t="shared" si="3"/>
        <v xml:space="preserve"> </v>
      </c>
      <c r="D95" s="118" t="str">
        <f t="shared" si="4"/>
        <v xml:space="preserve"> </v>
      </c>
      <c r="E95" s="116">
        <v>1.1574074074074073E-5</v>
      </c>
      <c r="F95" s="117" t="e">
        <f t="shared" si="5"/>
        <v>#N/A</v>
      </c>
      <c r="G95" t="str">
        <f>IF((ISERROR((VLOOKUP(B95,Calculation!C$2:C$533,1,FALSE)))),"not entered","")</f>
        <v/>
      </c>
    </row>
    <row r="96" spans="2:7" x14ac:dyDescent="0.2">
      <c r="B96" s="114" t="s">
        <v>8</v>
      </c>
      <c r="C96" s="118" t="str">
        <f t="shared" si="3"/>
        <v xml:space="preserve"> </v>
      </c>
      <c r="D96" s="118" t="str">
        <f t="shared" si="4"/>
        <v xml:space="preserve"> </v>
      </c>
      <c r="E96" s="116">
        <v>1.1574074074074073E-5</v>
      </c>
      <c r="F96" s="117" t="e">
        <f t="shared" si="5"/>
        <v>#N/A</v>
      </c>
      <c r="G96" t="str">
        <f>IF((ISERROR((VLOOKUP(B96,Calculation!C$2:C$533,1,FALSE)))),"not entered","")</f>
        <v/>
      </c>
    </row>
    <row r="97" spans="2:7" x14ac:dyDescent="0.2">
      <c r="B97" s="114" t="s">
        <v>8</v>
      </c>
      <c r="C97" s="118" t="str">
        <f t="shared" si="3"/>
        <v xml:space="preserve"> </v>
      </c>
      <c r="D97" s="118" t="str">
        <f t="shared" si="4"/>
        <v xml:space="preserve"> </v>
      </c>
      <c r="E97" s="116">
        <v>1.1574074074074073E-5</v>
      </c>
      <c r="F97" s="117" t="e">
        <f t="shared" si="5"/>
        <v>#N/A</v>
      </c>
      <c r="G97" t="str">
        <f>IF((ISERROR((VLOOKUP(B97,Calculation!C$2:C$533,1,FALSE)))),"not entered","")</f>
        <v/>
      </c>
    </row>
    <row r="98" spans="2:7" x14ac:dyDescent="0.2">
      <c r="B98" s="114" t="s">
        <v>8</v>
      </c>
      <c r="C98" s="118" t="str">
        <f t="shared" si="3"/>
        <v xml:space="preserve"> </v>
      </c>
      <c r="D98" s="118" t="str">
        <f t="shared" si="4"/>
        <v xml:space="preserve"> </v>
      </c>
      <c r="E98" s="116">
        <v>1.1574074074074073E-5</v>
      </c>
      <c r="F98" s="117" t="e">
        <f t="shared" si="5"/>
        <v>#N/A</v>
      </c>
      <c r="G98" t="str">
        <f>IF((ISERROR((VLOOKUP(B98,Calculation!C$2:C$533,1,FALSE)))),"not entered","")</f>
        <v/>
      </c>
    </row>
    <row r="99" spans="2:7" x14ac:dyDescent="0.2">
      <c r="B99" s="114" t="s">
        <v>8</v>
      </c>
      <c r="C99" s="118" t="str">
        <f t="shared" si="3"/>
        <v xml:space="preserve"> </v>
      </c>
      <c r="D99" s="118" t="str">
        <f t="shared" si="4"/>
        <v xml:space="preserve"> </v>
      </c>
      <c r="E99" s="116">
        <v>1.1574074074074073E-5</v>
      </c>
      <c r="F99" s="117" t="e">
        <f t="shared" si="5"/>
        <v>#N/A</v>
      </c>
      <c r="G99" t="str">
        <f>IF((ISERROR((VLOOKUP(B99,Calculation!C$2:C$533,1,FALSE)))),"not entered","")</f>
        <v/>
      </c>
    </row>
    <row r="100" spans="2:7" x14ac:dyDescent="0.2">
      <c r="B100" s="114" t="s">
        <v>8</v>
      </c>
      <c r="C100" s="118" t="str">
        <f t="shared" si="3"/>
        <v xml:space="preserve"> </v>
      </c>
      <c r="D100" s="118" t="str">
        <f t="shared" si="4"/>
        <v xml:space="preserve"> </v>
      </c>
      <c r="E100" s="116">
        <v>1.1574074074074073E-5</v>
      </c>
      <c r="F100" s="117" t="e">
        <f t="shared" si="5"/>
        <v>#N/A</v>
      </c>
      <c r="G100" t="str">
        <f>IF((ISERROR((VLOOKUP(B100,Calculation!C$2:C$533,1,FALSE)))),"not entered","")</f>
        <v/>
      </c>
    </row>
    <row r="101" spans="2:7" x14ac:dyDescent="0.2">
      <c r="B101" s="114" t="s">
        <v>8</v>
      </c>
      <c r="C101" s="118" t="str">
        <f t="shared" si="3"/>
        <v xml:space="preserve"> </v>
      </c>
      <c r="D101" s="118" t="str">
        <f t="shared" si="4"/>
        <v xml:space="preserve"> </v>
      </c>
      <c r="E101" s="116">
        <v>1.1574074074074073E-5</v>
      </c>
      <c r="F101" s="117" t="e">
        <f t="shared" si="5"/>
        <v>#N/A</v>
      </c>
      <c r="G101" t="str">
        <f>IF((ISERROR((VLOOKUP(B101,Calculation!C$2:C$533,1,FALSE)))),"not entered","")</f>
        <v/>
      </c>
    </row>
    <row r="102" spans="2:7" x14ac:dyDescent="0.2">
      <c r="B102" s="114" t="s">
        <v>8</v>
      </c>
      <c r="C102" s="118" t="str">
        <f t="shared" si="3"/>
        <v xml:space="preserve"> </v>
      </c>
      <c r="D102" s="118" t="str">
        <f t="shared" si="4"/>
        <v xml:space="preserve"> </v>
      </c>
      <c r="E102" s="116">
        <v>1.1574074074074073E-5</v>
      </c>
      <c r="F102" s="117" t="e">
        <f t="shared" si="5"/>
        <v>#N/A</v>
      </c>
      <c r="G102" t="str">
        <f>IF((ISERROR((VLOOKUP(B102,Calculation!C$2:C$533,1,FALSE)))),"not entered","")</f>
        <v/>
      </c>
    </row>
    <row r="103" spans="2:7" x14ac:dyDescent="0.2">
      <c r="B103" s="114" t="s">
        <v>8</v>
      </c>
      <c r="C103" s="118" t="str">
        <f t="shared" si="3"/>
        <v xml:space="preserve"> </v>
      </c>
      <c r="D103" s="118" t="str">
        <f t="shared" si="4"/>
        <v xml:space="preserve"> </v>
      </c>
      <c r="E103" s="116">
        <v>1.1574074074074073E-5</v>
      </c>
      <c r="F103" s="117" t="e">
        <f t="shared" si="5"/>
        <v>#N/A</v>
      </c>
      <c r="G103" t="str">
        <f>IF((ISERROR((VLOOKUP(B103,Calculation!C$2:C$533,1,FALSE)))),"not entered","")</f>
        <v/>
      </c>
    </row>
    <row r="104" spans="2:7" x14ac:dyDescent="0.2">
      <c r="B104" s="114" t="s">
        <v>8</v>
      </c>
      <c r="C104" s="118" t="str">
        <f t="shared" si="3"/>
        <v xml:space="preserve"> </v>
      </c>
      <c r="D104" s="118" t="str">
        <f t="shared" si="4"/>
        <v xml:space="preserve"> </v>
      </c>
      <c r="E104" s="116">
        <v>1.1574074074074073E-5</v>
      </c>
      <c r="F104" s="117" t="e">
        <f t="shared" si="5"/>
        <v>#N/A</v>
      </c>
      <c r="G104" t="str">
        <f>IF((ISERROR((VLOOKUP(B104,Calculation!C$2:C$533,1,FALSE)))),"not entered","")</f>
        <v/>
      </c>
    </row>
    <row r="105" spans="2:7" x14ac:dyDescent="0.2">
      <c r="B105" s="114" t="s">
        <v>8</v>
      </c>
      <c r="C105" s="118" t="str">
        <f t="shared" si="3"/>
        <v xml:space="preserve"> </v>
      </c>
      <c r="D105" s="118" t="str">
        <f t="shared" si="4"/>
        <v xml:space="preserve"> </v>
      </c>
      <c r="E105" s="116">
        <v>1.1574074074074073E-5</v>
      </c>
      <c r="F105" s="117" t="e">
        <f t="shared" si="5"/>
        <v>#N/A</v>
      </c>
      <c r="G105" t="str">
        <f>IF((ISERROR((VLOOKUP(B105,Calculation!C$2:C$533,1,FALSE)))),"not entered","")</f>
        <v/>
      </c>
    </row>
    <row r="106" spans="2:7" x14ac:dyDescent="0.2">
      <c r="B106" s="114" t="s">
        <v>8</v>
      </c>
      <c r="C106" s="118" t="str">
        <f t="shared" si="3"/>
        <v xml:space="preserve"> </v>
      </c>
      <c r="D106" s="118" t="str">
        <f t="shared" si="4"/>
        <v xml:space="preserve"> </v>
      </c>
      <c r="E106" s="116">
        <v>1.1574074074074073E-5</v>
      </c>
      <c r="F106" s="117" t="e">
        <f t="shared" si="5"/>
        <v>#N/A</v>
      </c>
      <c r="G106" t="str">
        <f>IF((ISERROR((VLOOKUP(B106,Calculation!C$2:C$533,1,FALSE)))),"not entered","")</f>
        <v/>
      </c>
    </row>
    <row r="107" spans="2:7" x14ac:dyDescent="0.2">
      <c r="B107" s="114" t="s">
        <v>8</v>
      </c>
      <c r="C107" s="118" t="str">
        <f t="shared" si="3"/>
        <v xml:space="preserve"> </v>
      </c>
      <c r="D107" s="118" t="str">
        <f t="shared" si="4"/>
        <v xml:space="preserve"> </v>
      </c>
      <c r="E107" s="116">
        <v>1.1574074074074073E-5</v>
      </c>
      <c r="F107" s="117" t="e">
        <f t="shared" si="5"/>
        <v>#N/A</v>
      </c>
      <c r="G107" t="str">
        <f>IF((ISERROR((VLOOKUP(B107,Calculation!C$2:C$533,1,FALSE)))),"not entered","")</f>
        <v/>
      </c>
    </row>
    <row r="108" spans="2:7" x14ac:dyDescent="0.2">
      <c r="B108" s="114" t="s">
        <v>8</v>
      </c>
      <c r="C108" s="118" t="str">
        <f t="shared" si="3"/>
        <v xml:space="preserve"> </v>
      </c>
      <c r="D108" s="118" t="str">
        <f t="shared" si="4"/>
        <v xml:space="preserve"> </v>
      </c>
      <c r="E108" s="116">
        <v>1.1574074074074073E-5</v>
      </c>
      <c r="F108" s="117" t="e">
        <f t="shared" si="5"/>
        <v>#N/A</v>
      </c>
      <c r="G108" t="str">
        <f>IF((ISERROR((VLOOKUP(B108,Calculation!C$2:C$533,1,FALSE)))),"not entered","")</f>
        <v/>
      </c>
    </row>
    <row r="109" spans="2:7" x14ac:dyDescent="0.2">
      <c r="B109" s="114" t="s">
        <v>8</v>
      </c>
      <c r="C109" s="118" t="str">
        <f t="shared" si="3"/>
        <v xml:space="preserve"> </v>
      </c>
      <c r="D109" s="118" t="str">
        <f t="shared" si="4"/>
        <v xml:space="preserve"> </v>
      </c>
      <c r="E109" s="116">
        <v>1.1574074074074073E-5</v>
      </c>
      <c r="F109" s="117" t="e">
        <f t="shared" si="5"/>
        <v>#N/A</v>
      </c>
      <c r="G109" t="str">
        <f>IF((ISERROR((VLOOKUP(B109,Calculation!C$2:C$533,1,FALSE)))),"not entered","")</f>
        <v/>
      </c>
    </row>
    <row r="110" spans="2:7" x14ac:dyDescent="0.2">
      <c r="B110" s="114" t="s">
        <v>8</v>
      </c>
      <c r="C110" s="118" t="str">
        <f t="shared" si="3"/>
        <v xml:space="preserve"> </v>
      </c>
      <c r="D110" s="118" t="str">
        <f t="shared" si="4"/>
        <v xml:space="preserve"> </v>
      </c>
      <c r="E110" s="116">
        <v>1.1574074074074073E-5</v>
      </c>
      <c r="F110" s="117" t="e">
        <f t="shared" si="5"/>
        <v>#N/A</v>
      </c>
      <c r="G110" t="str">
        <f>IF((ISERROR((VLOOKUP(B110,Calculation!C$2:C$533,1,FALSE)))),"not entered","")</f>
        <v/>
      </c>
    </row>
    <row r="111" spans="2:7" x14ac:dyDescent="0.2">
      <c r="B111" s="114" t="s">
        <v>8</v>
      </c>
      <c r="C111" s="118" t="str">
        <f t="shared" si="3"/>
        <v xml:space="preserve"> </v>
      </c>
      <c r="D111" s="118" t="str">
        <f t="shared" si="4"/>
        <v xml:space="preserve"> </v>
      </c>
      <c r="E111" s="116">
        <v>1.1574074074074073E-5</v>
      </c>
      <c r="F111" s="117" t="e">
        <f t="shared" si="5"/>
        <v>#N/A</v>
      </c>
      <c r="G111" t="str">
        <f>IF((ISERROR((VLOOKUP(B111,Calculation!C$2:C$533,1,FALSE)))),"not entered","")</f>
        <v/>
      </c>
    </row>
    <row r="112" spans="2:7" x14ac:dyDescent="0.2">
      <c r="B112" s="114" t="s">
        <v>8</v>
      </c>
      <c r="C112" s="118" t="str">
        <f t="shared" si="3"/>
        <v xml:space="preserve"> </v>
      </c>
      <c r="D112" s="118" t="str">
        <f t="shared" si="4"/>
        <v xml:space="preserve"> </v>
      </c>
      <c r="E112" s="116">
        <v>1.1574074074074073E-5</v>
      </c>
      <c r="F112" s="117" t="e">
        <f t="shared" si="5"/>
        <v>#N/A</v>
      </c>
      <c r="G112" t="str">
        <f>IF((ISERROR((VLOOKUP(B112,Calculation!C$2:C$533,1,FALSE)))),"not entered","")</f>
        <v/>
      </c>
    </row>
    <row r="113" spans="2:7" x14ac:dyDescent="0.2">
      <c r="B113" s="114" t="s">
        <v>8</v>
      </c>
      <c r="C113" s="118" t="str">
        <f t="shared" si="3"/>
        <v xml:space="preserve"> </v>
      </c>
      <c r="D113" s="118" t="str">
        <f t="shared" si="4"/>
        <v xml:space="preserve"> </v>
      </c>
      <c r="E113" s="116">
        <v>1.1574074074074073E-5</v>
      </c>
      <c r="F113" s="117" t="e">
        <f t="shared" si="5"/>
        <v>#N/A</v>
      </c>
      <c r="G113" t="str">
        <f>IF((ISERROR((VLOOKUP(B113,Calculation!C$2:C$533,1,FALSE)))),"not entered","")</f>
        <v/>
      </c>
    </row>
    <row r="114" spans="2:7" x14ac:dyDescent="0.2">
      <c r="B114" s="114" t="s">
        <v>8</v>
      </c>
      <c r="C114" s="118" t="str">
        <f t="shared" si="3"/>
        <v xml:space="preserve"> </v>
      </c>
      <c r="D114" s="118" t="str">
        <f t="shared" si="4"/>
        <v xml:space="preserve"> </v>
      </c>
      <c r="E114" s="116">
        <v>1.1574074074074073E-5</v>
      </c>
      <c r="F114" s="117" t="e">
        <f t="shared" si="5"/>
        <v>#N/A</v>
      </c>
      <c r="G114" t="str">
        <f>IF((ISERROR((VLOOKUP(B114,Calculation!C$2:C$533,1,FALSE)))),"not entered","")</f>
        <v/>
      </c>
    </row>
    <row r="115" spans="2:7" x14ac:dyDescent="0.2">
      <c r="B115" s="114" t="s">
        <v>8</v>
      </c>
      <c r="C115" s="118" t="str">
        <f t="shared" si="3"/>
        <v xml:space="preserve"> </v>
      </c>
      <c r="D115" s="118" t="str">
        <f t="shared" si="4"/>
        <v xml:space="preserve"> </v>
      </c>
      <c r="E115" s="116">
        <v>1.1574074074074073E-5</v>
      </c>
      <c r="F115" s="117" t="e">
        <f t="shared" si="5"/>
        <v>#N/A</v>
      </c>
      <c r="G115" t="str">
        <f>IF((ISERROR((VLOOKUP(B115,Calculation!C$2:C$533,1,FALSE)))),"not entered","")</f>
        <v/>
      </c>
    </row>
    <row r="116" spans="2:7" x14ac:dyDescent="0.2">
      <c r="B116" s="114" t="s">
        <v>8</v>
      </c>
      <c r="C116" s="118" t="str">
        <f t="shared" si="3"/>
        <v xml:space="preserve"> </v>
      </c>
      <c r="D116" s="118" t="str">
        <f t="shared" si="4"/>
        <v xml:space="preserve"> </v>
      </c>
      <c r="E116" s="116">
        <v>1.1574074074074073E-5</v>
      </c>
      <c r="F116" s="117" t="e">
        <f t="shared" si="5"/>
        <v>#N/A</v>
      </c>
      <c r="G116" t="str">
        <f>IF((ISERROR((VLOOKUP(B116,Calculation!C$2:C$533,1,FALSE)))),"not entered","")</f>
        <v/>
      </c>
    </row>
    <row r="117" spans="2:7" x14ac:dyDescent="0.2">
      <c r="B117" s="114" t="s">
        <v>8</v>
      </c>
      <c r="C117" s="118" t="str">
        <f t="shared" si="3"/>
        <v xml:space="preserve"> </v>
      </c>
      <c r="D117" s="118" t="str">
        <f t="shared" si="4"/>
        <v xml:space="preserve"> </v>
      </c>
      <c r="E117" s="116">
        <v>1.1574074074074073E-5</v>
      </c>
      <c r="F117" s="117" t="e">
        <f t="shared" si="5"/>
        <v>#N/A</v>
      </c>
      <c r="G117" t="str">
        <f>IF((ISERROR((VLOOKUP(B117,Calculation!C$2:C$533,1,FALSE)))),"not entered","")</f>
        <v/>
      </c>
    </row>
    <row r="118" spans="2:7" x14ac:dyDescent="0.2">
      <c r="B118" s="114" t="s">
        <v>8</v>
      </c>
      <c r="C118" s="118" t="str">
        <f t="shared" si="3"/>
        <v xml:space="preserve"> </v>
      </c>
      <c r="D118" s="118" t="str">
        <f t="shared" si="4"/>
        <v xml:space="preserve"> </v>
      </c>
      <c r="E118" s="116">
        <v>1.1574074074074073E-5</v>
      </c>
      <c r="F118" s="117" t="e">
        <f t="shared" si="5"/>
        <v>#N/A</v>
      </c>
      <c r="G118" t="str">
        <f>IF((ISERROR((VLOOKUP(B118,Calculation!C$2:C$533,1,FALSE)))),"not entered","")</f>
        <v/>
      </c>
    </row>
    <row r="119" spans="2:7" x14ac:dyDescent="0.2">
      <c r="B119" s="114" t="s">
        <v>8</v>
      </c>
      <c r="C119" s="118" t="str">
        <f t="shared" si="3"/>
        <v xml:space="preserve"> </v>
      </c>
      <c r="D119" s="118" t="str">
        <f t="shared" si="4"/>
        <v xml:space="preserve"> </v>
      </c>
      <c r="E119" s="116">
        <v>1.1574074074074073E-5</v>
      </c>
      <c r="F119" s="117" t="e">
        <f t="shared" si="5"/>
        <v>#N/A</v>
      </c>
      <c r="G119" t="str">
        <f>IF((ISERROR((VLOOKUP(B119,Calculation!C$2:C$533,1,FALSE)))),"not entered","")</f>
        <v/>
      </c>
    </row>
    <row r="120" spans="2:7" x14ac:dyDescent="0.2">
      <c r="B120" s="114" t="s">
        <v>8</v>
      </c>
      <c r="C120" s="118" t="str">
        <f t="shared" si="3"/>
        <v xml:space="preserve"> </v>
      </c>
      <c r="D120" s="118" t="str">
        <f t="shared" si="4"/>
        <v xml:space="preserve"> </v>
      </c>
      <c r="E120" s="116">
        <v>1.1574074074074073E-5</v>
      </c>
      <c r="F120" s="117" t="e">
        <f t="shared" si="5"/>
        <v>#N/A</v>
      </c>
      <c r="G120" t="str">
        <f>IF((ISERROR((VLOOKUP(B120,Calculation!C$2:C$533,1,FALSE)))),"not entered","")</f>
        <v/>
      </c>
    </row>
    <row r="121" spans="2:7" x14ac:dyDescent="0.2">
      <c r="B121" s="114" t="s">
        <v>8</v>
      </c>
      <c r="C121" s="118" t="str">
        <f t="shared" si="3"/>
        <v xml:space="preserve"> </v>
      </c>
      <c r="D121" s="118" t="str">
        <f t="shared" si="4"/>
        <v xml:space="preserve"> </v>
      </c>
      <c r="E121" s="116">
        <v>1.1574074074074073E-5</v>
      </c>
      <c r="F121" s="117" t="e">
        <f t="shared" si="5"/>
        <v>#N/A</v>
      </c>
      <c r="G121" t="str">
        <f>IF((ISERROR((VLOOKUP(B121,Calculation!C$2:C$533,1,FALSE)))),"not entered","")</f>
        <v/>
      </c>
    </row>
    <row r="122" spans="2:7" x14ac:dyDescent="0.2">
      <c r="B122" s="114" t="s">
        <v>8</v>
      </c>
      <c r="C122" s="118" t="str">
        <f t="shared" si="3"/>
        <v xml:space="preserve"> </v>
      </c>
      <c r="D122" s="118" t="str">
        <f t="shared" si="4"/>
        <v xml:space="preserve"> </v>
      </c>
      <c r="E122" s="116">
        <v>1.1574074074074073E-5</v>
      </c>
      <c r="F122" s="117" t="e">
        <f t="shared" si="5"/>
        <v>#N/A</v>
      </c>
      <c r="G122" t="str">
        <f>IF((ISERROR((VLOOKUP(B122,Calculation!C$2:C$533,1,FALSE)))),"not entered","")</f>
        <v/>
      </c>
    </row>
    <row r="123" spans="2:7" x14ac:dyDescent="0.2">
      <c r="B123" s="114" t="s">
        <v>8</v>
      </c>
      <c r="C123" s="118" t="str">
        <f t="shared" si="3"/>
        <v xml:space="preserve"> </v>
      </c>
      <c r="D123" s="118" t="str">
        <f t="shared" si="4"/>
        <v xml:space="preserve"> </v>
      </c>
      <c r="E123" s="116">
        <v>1.1574074074074073E-5</v>
      </c>
      <c r="F123" s="117" t="e">
        <f t="shared" si="5"/>
        <v>#N/A</v>
      </c>
      <c r="G123" t="str">
        <f>IF((ISERROR((VLOOKUP(B123,Calculation!C$2:C$533,1,FALSE)))),"not entered","")</f>
        <v/>
      </c>
    </row>
    <row r="124" spans="2:7" x14ac:dyDescent="0.2">
      <c r="B124" s="114" t="s">
        <v>8</v>
      </c>
      <c r="C124" s="118" t="str">
        <f t="shared" si="3"/>
        <v xml:space="preserve"> </v>
      </c>
      <c r="D124" s="118" t="str">
        <f t="shared" si="4"/>
        <v xml:space="preserve"> </v>
      </c>
      <c r="E124" s="116">
        <v>1.1574074074074073E-5</v>
      </c>
      <c r="F124" s="117" t="e">
        <f t="shared" si="5"/>
        <v>#N/A</v>
      </c>
      <c r="G124" t="str">
        <f>IF((ISERROR((VLOOKUP(B124,Calculation!C$2:C$533,1,FALSE)))),"not entered","")</f>
        <v/>
      </c>
    </row>
    <row r="125" spans="2:7" x14ac:dyDescent="0.2">
      <c r="B125" s="114" t="s">
        <v>8</v>
      </c>
      <c r="C125" s="118" t="str">
        <f t="shared" si="3"/>
        <v xml:space="preserve"> </v>
      </c>
      <c r="D125" s="118" t="str">
        <f t="shared" si="4"/>
        <v xml:space="preserve"> </v>
      </c>
      <c r="E125" s="116">
        <v>1.1574074074074073E-5</v>
      </c>
      <c r="F125" s="117" t="e">
        <f t="shared" si="5"/>
        <v>#N/A</v>
      </c>
      <c r="G125" t="str">
        <f>IF((ISERROR((VLOOKUP(B125,Calculation!C$2:C$533,1,FALSE)))),"not entered","")</f>
        <v/>
      </c>
    </row>
    <row r="126" spans="2:7" x14ac:dyDescent="0.2">
      <c r="B126" s="114" t="s">
        <v>8</v>
      </c>
      <c r="C126" s="118" t="str">
        <f t="shared" si="3"/>
        <v xml:space="preserve"> </v>
      </c>
      <c r="D126" s="118" t="str">
        <f t="shared" si="4"/>
        <v xml:space="preserve"> </v>
      </c>
      <c r="E126" s="116">
        <v>1.1574074074074073E-5</v>
      </c>
      <c r="F126" s="117" t="e">
        <f t="shared" si="5"/>
        <v>#N/A</v>
      </c>
      <c r="G126" t="str">
        <f>IF((ISERROR((VLOOKUP(B126,Calculation!C$2:C$533,1,FALSE)))),"not entered","")</f>
        <v/>
      </c>
    </row>
    <row r="127" spans="2:7" x14ac:dyDescent="0.2">
      <c r="B127" s="114" t="s">
        <v>8</v>
      </c>
      <c r="C127" s="118" t="str">
        <f t="shared" si="3"/>
        <v xml:space="preserve"> </v>
      </c>
      <c r="D127" s="118" t="str">
        <f t="shared" si="4"/>
        <v xml:space="preserve"> </v>
      </c>
      <c r="E127" s="116">
        <v>1.1574074074074073E-5</v>
      </c>
      <c r="F127" s="117" t="e">
        <f t="shared" si="5"/>
        <v>#N/A</v>
      </c>
      <c r="G127" t="str">
        <f>IF((ISERROR((VLOOKUP(B127,Calculation!C$2:C$533,1,FALSE)))),"not entered","")</f>
        <v/>
      </c>
    </row>
    <row r="128" spans="2:7" x14ac:dyDescent="0.2">
      <c r="B128" s="114" t="s">
        <v>8</v>
      </c>
      <c r="C128" s="118" t="str">
        <f t="shared" si="3"/>
        <v xml:space="preserve"> </v>
      </c>
      <c r="D128" s="118" t="str">
        <f t="shared" si="4"/>
        <v xml:space="preserve"> </v>
      </c>
      <c r="E128" s="116">
        <v>1.1574074074074073E-5</v>
      </c>
      <c r="F128" s="117" t="e">
        <f t="shared" si="5"/>
        <v>#N/A</v>
      </c>
      <c r="G128" t="str">
        <f>IF((ISERROR((VLOOKUP(B128,Calculation!C$2:C$533,1,FALSE)))),"not entered","")</f>
        <v/>
      </c>
    </row>
    <row r="129" spans="2:7" x14ac:dyDescent="0.2">
      <c r="B129" s="114" t="s">
        <v>8</v>
      </c>
      <c r="C129" s="118" t="str">
        <f t="shared" si="3"/>
        <v xml:space="preserve"> </v>
      </c>
      <c r="D129" s="118" t="str">
        <f t="shared" si="4"/>
        <v xml:space="preserve"> </v>
      </c>
      <c r="E129" s="116">
        <v>1.1574074074074073E-5</v>
      </c>
      <c r="F129" s="117" t="e">
        <f t="shared" si="5"/>
        <v>#N/A</v>
      </c>
      <c r="G129" t="str">
        <f>IF((ISERROR((VLOOKUP(B129,Calculation!C$2:C$533,1,FALSE)))),"not entered","")</f>
        <v/>
      </c>
    </row>
    <row r="130" spans="2:7" x14ac:dyDescent="0.2">
      <c r="B130" s="114" t="s">
        <v>8</v>
      </c>
      <c r="C130" s="118" t="str">
        <f t="shared" si="3"/>
        <v xml:space="preserve"> </v>
      </c>
      <c r="D130" s="118" t="str">
        <f t="shared" si="4"/>
        <v xml:space="preserve"> </v>
      </c>
      <c r="E130" s="116">
        <v>1.1574074074074073E-5</v>
      </c>
      <c r="F130" s="117" t="e">
        <f t="shared" si="5"/>
        <v>#N/A</v>
      </c>
      <c r="G130" t="str">
        <f>IF((ISERROR((VLOOKUP(B130,Calculation!C$2:C$533,1,FALSE)))),"not entered","")</f>
        <v/>
      </c>
    </row>
    <row r="131" spans="2:7" x14ac:dyDescent="0.2">
      <c r="B131" s="114" t="s">
        <v>8</v>
      </c>
      <c r="C131" s="118" t="str">
        <f t="shared" si="3"/>
        <v xml:space="preserve"> </v>
      </c>
      <c r="D131" s="118" t="str">
        <f t="shared" si="4"/>
        <v xml:space="preserve"> </v>
      </c>
      <c r="E131" s="116">
        <v>1.1574074074074073E-5</v>
      </c>
      <c r="F131" s="117" t="e">
        <f t="shared" si="5"/>
        <v>#N/A</v>
      </c>
      <c r="G131" t="str">
        <f>IF((ISERROR((VLOOKUP(B131,Calculation!C$2:C$533,1,FALSE)))),"not entered","")</f>
        <v/>
      </c>
    </row>
    <row r="132" spans="2:7" x14ac:dyDescent="0.2">
      <c r="B132" s="114" t="s">
        <v>8</v>
      </c>
      <c r="C132" s="118" t="str">
        <f t="shared" si="3"/>
        <v xml:space="preserve"> </v>
      </c>
      <c r="D132" s="118" t="str">
        <f t="shared" si="4"/>
        <v xml:space="preserve"> </v>
      </c>
      <c r="E132" s="116">
        <v>1.1574074074074073E-5</v>
      </c>
      <c r="F132" s="117" t="e">
        <f t="shared" si="5"/>
        <v>#N/A</v>
      </c>
      <c r="G132" t="str">
        <f>IF((ISERROR((VLOOKUP(B132,Calculation!C$2:C$533,1,FALSE)))),"not entered","")</f>
        <v/>
      </c>
    </row>
    <row r="133" spans="2:7" x14ac:dyDescent="0.2">
      <c r="B133" s="114" t="s">
        <v>8</v>
      </c>
      <c r="C133" s="118" t="str">
        <f t="shared" si="3"/>
        <v xml:space="preserve"> </v>
      </c>
      <c r="D133" s="118" t="str">
        <f t="shared" si="4"/>
        <v xml:space="preserve"> </v>
      </c>
      <c r="E133" s="116">
        <v>1.1574074074074073E-5</v>
      </c>
      <c r="F133" s="117" t="e">
        <f t="shared" si="5"/>
        <v>#N/A</v>
      </c>
      <c r="G133" t="str">
        <f>IF((ISERROR((VLOOKUP(B133,Calculation!C$2:C$533,1,FALSE)))),"not entered","")</f>
        <v/>
      </c>
    </row>
    <row r="134" spans="2:7" x14ac:dyDescent="0.2">
      <c r="B134" s="114" t="s">
        <v>8</v>
      </c>
      <c r="C134" s="118" t="str">
        <f t="shared" ref="C134:C152" si="6">VLOOKUP(B134,name,3,FALSE)</f>
        <v xml:space="preserve"> </v>
      </c>
      <c r="D134" s="118" t="str">
        <f t="shared" ref="D134:D152" si="7">VLOOKUP(B134,name,2,FALSE)</f>
        <v xml:space="preserve"> </v>
      </c>
      <c r="E134" s="116">
        <v>1.1574074074074073E-5</v>
      </c>
      <c r="F134" s="117" t="e">
        <f t="shared" ref="F134:F152" si="8">(VLOOKUP(C134,C$4:E$5,3,FALSE))/(E134/10000)</f>
        <v>#N/A</v>
      </c>
      <c r="G134" t="str">
        <f>IF((ISERROR((VLOOKUP(B134,Calculation!C$2:C$533,1,FALSE)))),"not entered","")</f>
        <v/>
      </c>
    </row>
    <row r="135" spans="2:7" x14ac:dyDescent="0.2">
      <c r="B135" s="114" t="s">
        <v>8</v>
      </c>
      <c r="C135" s="118" t="str">
        <f t="shared" si="6"/>
        <v xml:space="preserve"> </v>
      </c>
      <c r="D135" s="118" t="str">
        <f t="shared" si="7"/>
        <v xml:space="preserve"> </v>
      </c>
      <c r="E135" s="116">
        <v>1.1574074074074073E-5</v>
      </c>
      <c r="F135" s="117" t="e">
        <f t="shared" si="8"/>
        <v>#N/A</v>
      </c>
      <c r="G135" t="str">
        <f>IF((ISERROR((VLOOKUP(B135,Calculation!C$2:C$533,1,FALSE)))),"not entered","")</f>
        <v/>
      </c>
    </row>
    <row r="136" spans="2:7" x14ac:dyDescent="0.2">
      <c r="B136" s="114" t="s">
        <v>8</v>
      </c>
      <c r="C136" s="118" t="str">
        <f t="shared" si="6"/>
        <v xml:space="preserve"> </v>
      </c>
      <c r="D136" s="118" t="str">
        <f t="shared" si="7"/>
        <v xml:space="preserve"> </v>
      </c>
      <c r="E136" s="116">
        <v>1.1574074074074073E-5</v>
      </c>
      <c r="F136" s="117" t="e">
        <f t="shared" si="8"/>
        <v>#N/A</v>
      </c>
      <c r="G136" t="str">
        <f>IF((ISERROR((VLOOKUP(B136,Calculation!C$2:C$533,1,FALSE)))),"not entered","")</f>
        <v/>
      </c>
    </row>
    <row r="137" spans="2:7" x14ac:dyDescent="0.2">
      <c r="B137" s="114" t="s">
        <v>8</v>
      </c>
      <c r="C137" s="118" t="str">
        <f t="shared" si="6"/>
        <v xml:space="preserve"> </v>
      </c>
      <c r="D137" s="118" t="str">
        <f t="shared" si="7"/>
        <v xml:space="preserve"> </v>
      </c>
      <c r="E137" s="116">
        <v>1.1574074074074073E-5</v>
      </c>
      <c r="F137" s="117" t="e">
        <f t="shared" si="8"/>
        <v>#N/A</v>
      </c>
      <c r="G137" t="str">
        <f>IF((ISERROR((VLOOKUP(B137,Calculation!C$2:C$533,1,FALSE)))),"not entered","")</f>
        <v/>
      </c>
    </row>
    <row r="138" spans="2:7" x14ac:dyDescent="0.2">
      <c r="B138" s="114" t="s">
        <v>8</v>
      </c>
      <c r="C138" s="118" t="str">
        <f t="shared" si="6"/>
        <v xml:space="preserve"> </v>
      </c>
      <c r="D138" s="118" t="str">
        <f t="shared" si="7"/>
        <v xml:space="preserve"> </v>
      </c>
      <c r="E138" s="116">
        <v>1.1574074074074073E-5</v>
      </c>
      <c r="F138" s="117" t="e">
        <f t="shared" si="8"/>
        <v>#N/A</v>
      </c>
      <c r="G138" t="str">
        <f>IF((ISERROR((VLOOKUP(B138,Calculation!C$2:C$533,1,FALSE)))),"not entered","")</f>
        <v/>
      </c>
    </row>
    <row r="139" spans="2:7" x14ac:dyDescent="0.2">
      <c r="B139" s="114" t="s">
        <v>8</v>
      </c>
      <c r="C139" s="118" t="str">
        <f t="shared" si="6"/>
        <v xml:space="preserve"> </v>
      </c>
      <c r="D139" s="118" t="str">
        <f t="shared" si="7"/>
        <v xml:space="preserve"> </v>
      </c>
      <c r="E139" s="116">
        <v>1.1574074074074073E-5</v>
      </c>
      <c r="F139" s="117" t="e">
        <f t="shared" si="8"/>
        <v>#N/A</v>
      </c>
      <c r="G139" t="str">
        <f>IF((ISERROR((VLOOKUP(B139,Calculation!C$2:C$533,1,FALSE)))),"not entered","")</f>
        <v/>
      </c>
    </row>
    <row r="140" spans="2:7" x14ac:dyDescent="0.2">
      <c r="B140" s="114" t="s">
        <v>8</v>
      </c>
      <c r="C140" s="118" t="str">
        <f t="shared" si="6"/>
        <v xml:space="preserve"> </v>
      </c>
      <c r="D140" s="118" t="str">
        <f t="shared" si="7"/>
        <v xml:space="preserve"> </v>
      </c>
      <c r="E140" s="116">
        <v>1.1574074074074073E-5</v>
      </c>
      <c r="F140" s="117" t="e">
        <f t="shared" si="8"/>
        <v>#N/A</v>
      </c>
      <c r="G140" t="str">
        <f>IF((ISERROR((VLOOKUP(B140,Calculation!C$2:C$533,1,FALSE)))),"not entered","")</f>
        <v/>
      </c>
    </row>
    <row r="141" spans="2:7" x14ac:dyDescent="0.2">
      <c r="B141" s="114" t="s">
        <v>8</v>
      </c>
      <c r="C141" s="118" t="str">
        <f t="shared" si="6"/>
        <v xml:space="preserve"> </v>
      </c>
      <c r="D141" s="118" t="str">
        <f t="shared" si="7"/>
        <v xml:space="preserve"> </v>
      </c>
      <c r="E141" s="116">
        <v>1.1574074074074073E-5</v>
      </c>
      <c r="F141" s="117" t="e">
        <f t="shared" si="8"/>
        <v>#N/A</v>
      </c>
      <c r="G141" t="str">
        <f>IF((ISERROR((VLOOKUP(B141,Calculation!C$2:C$533,1,FALSE)))),"not entered","")</f>
        <v/>
      </c>
    </row>
    <row r="142" spans="2:7" x14ac:dyDescent="0.2">
      <c r="B142" s="114" t="s">
        <v>8</v>
      </c>
      <c r="C142" s="118" t="str">
        <f t="shared" si="6"/>
        <v xml:space="preserve"> </v>
      </c>
      <c r="D142" s="118" t="str">
        <f t="shared" si="7"/>
        <v xml:space="preserve"> </v>
      </c>
      <c r="E142" s="116">
        <v>1.1574074074074073E-5</v>
      </c>
      <c r="F142" s="117" t="e">
        <f t="shared" si="8"/>
        <v>#N/A</v>
      </c>
      <c r="G142" t="str">
        <f>IF((ISERROR((VLOOKUP(B142,Calculation!C$2:C$533,1,FALSE)))),"not entered","")</f>
        <v/>
      </c>
    </row>
    <row r="143" spans="2:7" x14ac:dyDescent="0.2">
      <c r="B143" s="114" t="s">
        <v>8</v>
      </c>
      <c r="C143" s="118" t="str">
        <f t="shared" si="6"/>
        <v xml:space="preserve"> </v>
      </c>
      <c r="D143" s="118" t="str">
        <f t="shared" si="7"/>
        <v xml:space="preserve"> </v>
      </c>
      <c r="E143" s="116">
        <v>1.1574074074074073E-5</v>
      </c>
      <c r="F143" s="117" t="e">
        <f t="shared" si="8"/>
        <v>#N/A</v>
      </c>
      <c r="G143" t="str">
        <f>IF((ISERROR((VLOOKUP(B143,Calculation!C$2:C$533,1,FALSE)))),"not entered","")</f>
        <v/>
      </c>
    </row>
    <row r="144" spans="2:7" x14ac:dyDescent="0.2">
      <c r="B144" s="114" t="s">
        <v>8</v>
      </c>
      <c r="C144" s="118" t="str">
        <f t="shared" si="6"/>
        <v xml:space="preserve"> </v>
      </c>
      <c r="D144" s="118" t="str">
        <f t="shared" si="7"/>
        <v xml:space="preserve"> </v>
      </c>
      <c r="E144" s="116">
        <v>1.1574074074074073E-5</v>
      </c>
      <c r="F144" s="117" t="e">
        <f t="shared" si="8"/>
        <v>#N/A</v>
      </c>
      <c r="G144" t="str">
        <f>IF((ISERROR((VLOOKUP(B144,Calculation!C$2:C$533,1,FALSE)))),"not entered","")</f>
        <v/>
      </c>
    </row>
    <row r="145" spans="2:7" x14ac:dyDescent="0.2">
      <c r="B145" s="114" t="s">
        <v>8</v>
      </c>
      <c r="C145" s="118" t="str">
        <f t="shared" si="6"/>
        <v xml:space="preserve"> </v>
      </c>
      <c r="D145" s="118" t="str">
        <f t="shared" si="7"/>
        <v xml:space="preserve"> </v>
      </c>
      <c r="E145" s="116">
        <v>1.1574074074074073E-5</v>
      </c>
      <c r="F145" s="117" t="e">
        <f t="shared" si="8"/>
        <v>#N/A</v>
      </c>
      <c r="G145" t="str">
        <f>IF((ISERROR((VLOOKUP(B145,Calculation!C$2:C$533,1,FALSE)))),"not entered","")</f>
        <v/>
      </c>
    </row>
    <row r="146" spans="2:7" x14ac:dyDescent="0.2">
      <c r="B146" s="114" t="s">
        <v>8</v>
      </c>
      <c r="C146" s="118" t="str">
        <f t="shared" si="6"/>
        <v xml:space="preserve"> </v>
      </c>
      <c r="D146" s="118" t="str">
        <f t="shared" si="7"/>
        <v xml:space="preserve"> </v>
      </c>
      <c r="E146" s="116">
        <v>1.1574074074074073E-5</v>
      </c>
      <c r="F146" s="117" t="e">
        <f t="shared" si="8"/>
        <v>#N/A</v>
      </c>
      <c r="G146" t="str">
        <f>IF((ISERROR((VLOOKUP(B146,Calculation!C$2:C$533,1,FALSE)))),"not entered","")</f>
        <v/>
      </c>
    </row>
    <row r="147" spans="2:7" x14ac:dyDescent="0.2">
      <c r="B147" s="114" t="s">
        <v>8</v>
      </c>
      <c r="C147" s="118" t="str">
        <f t="shared" si="6"/>
        <v xml:space="preserve"> </v>
      </c>
      <c r="D147" s="118" t="str">
        <f t="shared" si="7"/>
        <v xml:space="preserve"> </v>
      </c>
      <c r="E147" s="116">
        <v>1.1574074074074073E-5</v>
      </c>
      <c r="F147" s="117" t="e">
        <f t="shared" si="8"/>
        <v>#N/A</v>
      </c>
      <c r="G147" t="str">
        <f>IF((ISERROR((VLOOKUP(B147,Calculation!C$2:C$533,1,FALSE)))),"not entered","")</f>
        <v/>
      </c>
    </row>
    <row r="148" spans="2:7" x14ac:dyDescent="0.2">
      <c r="B148" s="114" t="s">
        <v>8</v>
      </c>
      <c r="C148" s="118" t="str">
        <f t="shared" si="6"/>
        <v xml:space="preserve"> </v>
      </c>
      <c r="D148" s="118" t="str">
        <f t="shared" si="7"/>
        <v xml:space="preserve"> </v>
      </c>
      <c r="E148" s="116">
        <v>1.1574074074074073E-5</v>
      </c>
      <c r="F148" s="117" t="e">
        <f t="shared" si="8"/>
        <v>#N/A</v>
      </c>
      <c r="G148" t="str">
        <f>IF((ISERROR((VLOOKUP(B148,Calculation!C$2:C$533,1,FALSE)))),"not entered","")</f>
        <v/>
      </c>
    </row>
    <row r="149" spans="2:7" x14ac:dyDescent="0.2">
      <c r="B149" s="114" t="s">
        <v>8</v>
      </c>
      <c r="C149" s="118" t="str">
        <f t="shared" si="6"/>
        <v xml:space="preserve"> </v>
      </c>
      <c r="D149" s="118" t="str">
        <f t="shared" si="7"/>
        <v xml:space="preserve"> </v>
      </c>
      <c r="E149" s="116">
        <v>1.1574074074074073E-5</v>
      </c>
      <c r="F149" s="117" t="e">
        <f t="shared" si="8"/>
        <v>#N/A</v>
      </c>
      <c r="G149" t="str">
        <f>IF((ISERROR((VLOOKUP(B149,Calculation!C$2:C$533,1,FALSE)))),"not entered","")</f>
        <v/>
      </c>
    </row>
    <row r="150" spans="2:7" x14ac:dyDescent="0.2">
      <c r="B150" s="114" t="s">
        <v>8</v>
      </c>
      <c r="C150" s="118" t="str">
        <f t="shared" si="6"/>
        <v xml:space="preserve"> </v>
      </c>
      <c r="D150" s="118" t="str">
        <f t="shared" si="7"/>
        <v xml:space="preserve"> </v>
      </c>
      <c r="E150" s="116">
        <v>1.1574074074074073E-5</v>
      </c>
      <c r="F150" s="117" t="e">
        <f t="shared" si="8"/>
        <v>#N/A</v>
      </c>
      <c r="G150" t="str">
        <f>IF((ISERROR((VLOOKUP(B150,Calculation!C$2:C$533,1,FALSE)))),"not entered","")</f>
        <v/>
      </c>
    </row>
    <row r="151" spans="2:7" x14ac:dyDescent="0.2">
      <c r="B151" s="114" t="s">
        <v>8</v>
      </c>
      <c r="C151" s="118" t="str">
        <f t="shared" si="6"/>
        <v xml:space="preserve"> </v>
      </c>
      <c r="D151" s="118" t="str">
        <f t="shared" si="7"/>
        <v xml:space="preserve"> </v>
      </c>
      <c r="E151" s="116">
        <v>1.1574074074074073E-5</v>
      </c>
      <c r="F151" s="117" t="e">
        <f t="shared" si="8"/>
        <v>#N/A</v>
      </c>
      <c r="G151" t="str">
        <f>IF((ISERROR((VLOOKUP(B151,Calculation!C$2:C$533,1,FALSE)))),"not entered","")</f>
        <v/>
      </c>
    </row>
    <row r="152" spans="2:7" x14ac:dyDescent="0.2">
      <c r="B152" s="114" t="s">
        <v>8</v>
      </c>
      <c r="C152" s="118" t="str">
        <f t="shared" si="6"/>
        <v xml:space="preserve"> </v>
      </c>
      <c r="D152" s="118" t="str">
        <f t="shared" si="7"/>
        <v xml:space="preserve"> </v>
      </c>
      <c r="E152" s="116">
        <v>1.1574074074074073E-5</v>
      </c>
      <c r="F152" s="117" t="e">
        <f t="shared" si="8"/>
        <v>#N/A</v>
      </c>
      <c r="G152" t="str">
        <f>IF((ISERROR((VLOOKUP(B152,Calculation!C$2:C$533,1,FALSE)))),"not entered","")</f>
        <v/>
      </c>
    </row>
    <row r="153" spans="2:7" x14ac:dyDescent="0.2">
      <c r="B153" s="114" t="s">
        <v>8</v>
      </c>
      <c r="C153" s="118" t="str">
        <f t="shared" ref="C153:C197" si="9">VLOOKUP(B153,name,3,FALSE)</f>
        <v xml:space="preserve"> </v>
      </c>
      <c r="D153" s="118" t="str">
        <f t="shared" ref="D153:D197" si="10">VLOOKUP(B153,name,2,FALSE)</f>
        <v xml:space="preserve"> </v>
      </c>
      <c r="E153" s="116">
        <v>1.1574074074074073E-5</v>
      </c>
      <c r="F153" s="117" t="e">
        <f t="shared" ref="F153:F197" si="11">(VLOOKUP(C153,C$4:E$5,3,FALSE))/(E153/10000)</f>
        <v>#N/A</v>
      </c>
      <c r="G153" t="str">
        <f>IF((ISERROR((VLOOKUP(B153,Calculation!C$2:C$533,1,FALSE)))),"not entered","")</f>
        <v/>
      </c>
    </row>
    <row r="154" spans="2:7" x14ac:dyDescent="0.2">
      <c r="B154" s="114" t="s">
        <v>8</v>
      </c>
      <c r="C154" s="118" t="str">
        <f t="shared" si="9"/>
        <v xml:space="preserve"> </v>
      </c>
      <c r="D154" s="118" t="str">
        <f t="shared" si="10"/>
        <v xml:space="preserve"> </v>
      </c>
      <c r="E154" s="116">
        <v>1.1574074074074073E-5</v>
      </c>
      <c r="F154" s="117" t="e">
        <f t="shared" si="11"/>
        <v>#N/A</v>
      </c>
      <c r="G154" t="str">
        <f>IF((ISERROR((VLOOKUP(B154,Calculation!C$2:C$533,1,FALSE)))),"not entered","")</f>
        <v/>
      </c>
    </row>
    <row r="155" spans="2:7" x14ac:dyDescent="0.2">
      <c r="B155" s="114" t="s">
        <v>8</v>
      </c>
      <c r="C155" s="118" t="str">
        <f t="shared" si="9"/>
        <v xml:space="preserve"> </v>
      </c>
      <c r="D155" s="118" t="str">
        <f t="shared" si="10"/>
        <v xml:space="preserve"> </v>
      </c>
      <c r="E155" s="116">
        <v>1.1574074074074073E-5</v>
      </c>
      <c r="F155" s="117" t="e">
        <f t="shared" si="11"/>
        <v>#N/A</v>
      </c>
      <c r="G155" t="str">
        <f>IF((ISERROR((VLOOKUP(B155,Calculation!C$2:C$533,1,FALSE)))),"not entered","")</f>
        <v/>
      </c>
    </row>
    <row r="156" spans="2:7" x14ac:dyDescent="0.2">
      <c r="B156" s="114" t="s">
        <v>8</v>
      </c>
      <c r="C156" s="118" t="str">
        <f t="shared" si="9"/>
        <v xml:space="preserve"> </v>
      </c>
      <c r="D156" s="118" t="str">
        <f t="shared" si="10"/>
        <v xml:space="preserve"> </v>
      </c>
      <c r="E156" s="116">
        <v>1.1574074074074073E-5</v>
      </c>
      <c r="F156" s="117" t="e">
        <f t="shared" si="11"/>
        <v>#N/A</v>
      </c>
      <c r="G156" t="str">
        <f>IF((ISERROR((VLOOKUP(B156,Calculation!C$2:C$533,1,FALSE)))),"not entered","")</f>
        <v/>
      </c>
    </row>
    <row r="157" spans="2:7" x14ac:dyDescent="0.2">
      <c r="B157" s="114" t="s">
        <v>8</v>
      </c>
      <c r="C157" s="118" t="str">
        <f t="shared" si="9"/>
        <v xml:space="preserve"> </v>
      </c>
      <c r="D157" s="118" t="str">
        <f t="shared" si="10"/>
        <v xml:space="preserve"> </v>
      </c>
      <c r="E157" s="116">
        <v>1.1574074074074073E-5</v>
      </c>
      <c r="F157" s="117" t="e">
        <f t="shared" si="11"/>
        <v>#N/A</v>
      </c>
      <c r="G157" t="str">
        <f>IF((ISERROR((VLOOKUP(B157,Calculation!C$2:C$533,1,FALSE)))),"not entered","")</f>
        <v/>
      </c>
    </row>
    <row r="158" spans="2:7" x14ac:dyDescent="0.2">
      <c r="B158" s="114" t="s">
        <v>8</v>
      </c>
      <c r="C158" s="118" t="str">
        <f t="shared" si="9"/>
        <v xml:space="preserve"> </v>
      </c>
      <c r="D158" s="118" t="str">
        <f t="shared" si="10"/>
        <v xml:space="preserve"> </v>
      </c>
      <c r="E158" s="116">
        <v>1.1574074074074073E-5</v>
      </c>
      <c r="F158" s="117" t="e">
        <f t="shared" si="11"/>
        <v>#N/A</v>
      </c>
      <c r="G158" t="str">
        <f>IF((ISERROR((VLOOKUP(B158,Calculation!C$2:C$533,1,FALSE)))),"not entered","")</f>
        <v/>
      </c>
    </row>
    <row r="159" spans="2:7" x14ac:dyDescent="0.2">
      <c r="B159" s="114" t="s">
        <v>8</v>
      </c>
      <c r="C159" s="118" t="str">
        <f t="shared" si="9"/>
        <v xml:space="preserve"> </v>
      </c>
      <c r="D159" s="118" t="str">
        <f t="shared" si="10"/>
        <v xml:space="preserve"> </v>
      </c>
      <c r="E159" s="116">
        <v>1.1574074074074073E-5</v>
      </c>
      <c r="F159" s="117" t="e">
        <f t="shared" si="11"/>
        <v>#N/A</v>
      </c>
      <c r="G159" t="str">
        <f>IF((ISERROR((VLOOKUP(B159,Calculation!C$2:C$533,1,FALSE)))),"not entered","")</f>
        <v/>
      </c>
    </row>
    <row r="160" spans="2:7" x14ac:dyDescent="0.2">
      <c r="B160" s="114" t="s">
        <v>8</v>
      </c>
      <c r="C160" s="118" t="str">
        <f t="shared" si="9"/>
        <v xml:space="preserve"> </v>
      </c>
      <c r="D160" s="118" t="str">
        <f t="shared" si="10"/>
        <v xml:space="preserve"> </v>
      </c>
      <c r="E160" s="116">
        <v>1.1574074074074073E-5</v>
      </c>
      <c r="F160" s="117" t="e">
        <f t="shared" si="11"/>
        <v>#N/A</v>
      </c>
      <c r="G160" t="str">
        <f>IF((ISERROR((VLOOKUP(B160,Calculation!C$2:C$533,1,FALSE)))),"not entered","")</f>
        <v/>
      </c>
    </row>
    <row r="161" spans="2:7" x14ac:dyDescent="0.2">
      <c r="B161" s="114" t="s">
        <v>8</v>
      </c>
      <c r="C161" s="118" t="str">
        <f t="shared" si="9"/>
        <v xml:space="preserve"> </v>
      </c>
      <c r="D161" s="118" t="str">
        <f t="shared" si="10"/>
        <v xml:space="preserve"> </v>
      </c>
      <c r="E161" s="116">
        <v>1.1574074074074073E-5</v>
      </c>
      <c r="F161" s="117" t="e">
        <f t="shared" si="11"/>
        <v>#N/A</v>
      </c>
      <c r="G161" t="str">
        <f>IF((ISERROR((VLOOKUP(B161,Calculation!C$2:C$533,1,FALSE)))),"not entered","")</f>
        <v/>
      </c>
    </row>
    <row r="162" spans="2:7" x14ac:dyDescent="0.2">
      <c r="B162" s="114" t="s">
        <v>8</v>
      </c>
      <c r="C162" s="118" t="str">
        <f t="shared" si="9"/>
        <v xml:space="preserve"> </v>
      </c>
      <c r="D162" s="118" t="str">
        <f t="shared" si="10"/>
        <v xml:space="preserve"> </v>
      </c>
      <c r="E162" s="116">
        <v>1.1574074074074073E-5</v>
      </c>
      <c r="F162" s="117" t="e">
        <f t="shared" si="11"/>
        <v>#N/A</v>
      </c>
      <c r="G162" t="str">
        <f>IF((ISERROR((VLOOKUP(B162,Calculation!C$2:C$533,1,FALSE)))),"not entered","")</f>
        <v/>
      </c>
    </row>
    <row r="163" spans="2:7" x14ac:dyDescent="0.2">
      <c r="B163" s="114" t="s">
        <v>8</v>
      </c>
      <c r="C163" s="118" t="str">
        <f t="shared" si="9"/>
        <v xml:space="preserve"> </v>
      </c>
      <c r="D163" s="118" t="str">
        <f t="shared" si="10"/>
        <v xml:space="preserve"> </v>
      </c>
      <c r="E163" s="116">
        <v>1.1574074074074073E-5</v>
      </c>
      <c r="F163" s="117" t="e">
        <f t="shared" si="11"/>
        <v>#N/A</v>
      </c>
      <c r="G163" t="str">
        <f>IF((ISERROR((VLOOKUP(B163,Calculation!C$2:C$533,1,FALSE)))),"not entered","")</f>
        <v/>
      </c>
    </row>
    <row r="164" spans="2:7" x14ac:dyDescent="0.2">
      <c r="B164" s="114" t="s">
        <v>8</v>
      </c>
      <c r="C164" s="118" t="str">
        <f t="shared" si="9"/>
        <v xml:space="preserve"> </v>
      </c>
      <c r="D164" s="118" t="str">
        <f t="shared" si="10"/>
        <v xml:space="preserve"> </v>
      </c>
      <c r="E164" s="116">
        <v>1.1574074074074073E-5</v>
      </c>
      <c r="F164" s="117" t="e">
        <f t="shared" si="11"/>
        <v>#N/A</v>
      </c>
      <c r="G164" t="str">
        <f>IF((ISERROR((VLOOKUP(B164,Calculation!C$2:C$533,1,FALSE)))),"not entered","")</f>
        <v/>
      </c>
    </row>
    <row r="165" spans="2:7" x14ac:dyDescent="0.2">
      <c r="B165" s="114" t="s">
        <v>8</v>
      </c>
      <c r="C165" s="118" t="str">
        <f t="shared" si="9"/>
        <v xml:space="preserve"> </v>
      </c>
      <c r="D165" s="118" t="str">
        <f t="shared" si="10"/>
        <v xml:space="preserve"> </v>
      </c>
      <c r="E165" s="116">
        <v>1.1574074074074073E-5</v>
      </c>
      <c r="F165" s="117" t="e">
        <f t="shared" si="11"/>
        <v>#N/A</v>
      </c>
      <c r="G165" t="str">
        <f>IF((ISERROR((VLOOKUP(B165,Calculation!C$2:C$533,1,FALSE)))),"not entered","")</f>
        <v/>
      </c>
    </row>
    <row r="166" spans="2:7" x14ac:dyDescent="0.2">
      <c r="B166" s="114" t="s">
        <v>8</v>
      </c>
      <c r="C166" s="118" t="str">
        <f t="shared" si="9"/>
        <v xml:space="preserve"> </v>
      </c>
      <c r="D166" s="118" t="str">
        <f t="shared" si="10"/>
        <v xml:space="preserve"> </v>
      </c>
      <c r="E166" s="116">
        <v>1.1574074074074073E-5</v>
      </c>
      <c r="F166" s="117" t="e">
        <f t="shared" si="11"/>
        <v>#N/A</v>
      </c>
      <c r="G166" t="str">
        <f>IF((ISERROR((VLOOKUP(B166,Calculation!C$2:C$533,1,FALSE)))),"not entered","")</f>
        <v/>
      </c>
    </row>
    <row r="167" spans="2:7" x14ac:dyDescent="0.2">
      <c r="B167" s="114" t="s">
        <v>8</v>
      </c>
      <c r="C167" s="118" t="str">
        <f t="shared" si="9"/>
        <v xml:space="preserve"> </v>
      </c>
      <c r="D167" s="118" t="str">
        <f t="shared" si="10"/>
        <v xml:space="preserve"> </v>
      </c>
      <c r="E167" s="116">
        <v>1.1574074074074073E-5</v>
      </c>
      <c r="F167" s="117" t="e">
        <f t="shared" si="11"/>
        <v>#N/A</v>
      </c>
      <c r="G167" t="str">
        <f>IF((ISERROR((VLOOKUP(B167,Calculation!C$2:C$533,1,FALSE)))),"not entered","")</f>
        <v/>
      </c>
    </row>
    <row r="168" spans="2:7" x14ac:dyDescent="0.2">
      <c r="B168" s="114" t="s">
        <v>8</v>
      </c>
      <c r="C168" s="118" t="str">
        <f t="shared" si="9"/>
        <v xml:space="preserve"> </v>
      </c>
      <c r="D168" s="118" t="str">
        <f t="shared" si="10"/>
        <v xml:space="preserve"> </v>
      </c>
      <c r="E168" s="116">
        <v>1.1574074074074073E-5</v>
      </c>
      <c r="F168" s="117" t="e">
        <f t="shared" si="11"/>
        <v>#N/A</v>
      </c>
      <c r="G168" t="str">
        <f>IF((ISERROR((VLOOKUP(B168,Calculation!C$2:C$533,1,FALSE)))),"not entered","")</f>
        <v/>
      </c>
    </row>
    <row r="169" spans="2:7" x14ac:dyDescent="0.2">
      <c r="B169" s="114" t="s">
        <v>8</v>
      </c>
      <c r="C169" s="118" t="str">
        <f t="shared" si="9"/>
        <v xml:space="preserve"> </v>
      </c>
      <c r="D169" s="118" t="str">
        <f t="shared" si="10"/>
        <v xml:space="preserve"> </v>
      </c>
      <c r="E169" s="116">
        <v>1.1574074074074073E-5</v>
      </c>
      <c r="F169" s="117" t="e">
        <f t="shared" si="11"/>
        <v>#N/A</v>
      </c>
      <c r="G169" t="str">
        <f>IF((ISERROR((VLOOKUP(B169,Calculation!C$2:C$533,1,FALSE)))),"not entered","")</f>
        <v/>
      </c>
    </row>
    <row r="170" spans="2:7" x14ac:dyDescent="0.2">
      <c r="B170" s="114" t="s">
        <v>8</v>
      </c>
      <c r="C170" s="118" t="str">
        <f t="shared" si="9"/>
        <v xml:space="preserve"> </v>
      </c>
      <c r="D170" s="118" t="str">
        <f t="shared" si="10"/>
        <v xml:space="preserve"> </v>
      </c>
      <c r="E170" s="116">
        <v>1.1574074074074073E-5</v>
      </c>
      <c r="F170" s="117" t="e">
        <f t="shared" si="11"/>
        <v>#N/A</v>
      </c>
      <c r="G170" t="str">
        <f>IF((ISERROR((VLOOKUP(B170,Calculation!C$2:C$533,1,FALSE)))),"not entered","")</f>
        <v/>
      </c>
    </row>
    <row r="171" spans="2:7" x14ac:dyDescent="0.2">
      <c r="B171" s="114" t="s">
        <v>8</v>
      </c>
      <c r="C171" s="118" t="str">
        <f t="shared" si="9"/>
        <v xml:space="preserve"> </v>
      </c>
      <c r="D171" s="118" t="str">
        <f t="shared" si="10"/>
        <v xml:space="preserve"> </v>
      </c>
      <c r="E171" s="116">
        <v>1.1574074074074073E-5</v>
      </c>
      <c r="F171" s="117" t="e">
        <f t="shared" si="11"/>
        <v>#N/A</v>
      </c>
      <c r="G171" t="str">
        <f>IF((ISERROR((VLOOKUP(B171,Calculation!C$2:C$533,1,FALSE)))),"not entered","")</f>
        <v/>
      </c>
    </row>
    <row r="172" spans="2:7" x14ac:dyDescent="0.2">
      <c r="B172" s="114" t="s">
        <v>8</v>
      </c>
      <c r="C172" s="118" t="str">
        <f t="shared" si="9"/>
        <v xml:space="preserve"> </v>
      </c>
      <c r="D172" s="118" t="str">
        <f t="shared" si="10"/>
        <v xml:space="preserve"> </v>
      </c>
      <c r="E172" s="116">
        <v>1.1574074074074073E-5</v>
      </c>
      <c r="F172" s="117" t="e">
        <f t="shared" si="11"/>
        <v>#N/A</v>
      </c>
      <c r="G172" t="str">
        <f>IF((ISERROR((VLOOKUP(B172,Calculation!C$2:C$533,1,FALSE)))),"not entered","")</f>
        <v/>
      </c>
    </row>
    <row r="173" spans="2:7" x14ac:dyDescent="0.2">
      <c r="B173" s="114" t="s">
        <v>8</v>
      </c>
      <c r="C173" s="118" t="str">
        <f t="shared" si="9"/>
        <v xml:space="preserve"> </v>
      </c>
      <c r="D173" s="118" t="str">
        <f t="shared" si="10"/>
        <v xml:space="preserve"> </v>
      </c>
      <c r="E173" s="116">
        <v>1.1574074074074073E-5</v>
      </c>
      <c r="F173" s="117" t="e">
        <f t="shared" si="11"/>
        <v>#N/A</v>
      </c>
      <c r="G173" t="str">
        <f>IF((ISERROR((VLOOKUP(B173,Calculation!C$2:C$533,1,FALSE)))),"not entered","")</f>
        <v/>
      </c>
    </row>
    <row r="174" spans="2:7" x14ac:dyDescent="0.2">
      <c r="B174" s="114" t="s">
        <v>8</v>
      </c>
      <c r="C174" s="118" t="str">
        <f t="shared" si="9"/>
        <v xml:space="preserve"> </v>
      </c>
      <c r="D174" s="118" t="str">
        <f t="shared" si="10"/>
        <v xml:space="preserve"> </v>
      </c>
      <c r="E174" s="116">
        <v>1.1574074074074073E-5</v>
      </c>
      <c r="F174" s="117" t="e">
        <f t="shared" si="11"/>
        <v>#N/A</v>
      </c>
      <c r="G174" t="str">
        <f>IF((ISERROR((VLOOKUP(B174,Calculation!C$2:C$533,1,FALSE)))),"not entered","")</f>
        <v/>
      </c>
    </row>
    <row r="175" spans="2:7" x14ac:dyDescent="0.2">
      <c r="B175" s="114" t="s">
        <v>8</v>
      </c>
      <c r="C175" s="118" t="str">
        <f t="shared" si="9"/>
        <v xml:space="preserve"> </v>
      </c>
      <c r="D175" s="118" t="str">
        <f t="shared" si="10"/>
        <v xml:space="preserve"> </v>
      </c>
      <c r="E175" s="116">
        <v>1.1574074074074073E-5</v>
      </c>
      <c r="F175" s="117" t="e">
        <f t="shared" si="11"/>
        <v>#N/A</v>
      </c>
      <c r="G175" t="str">
        <f>IF((ISERROR((VLOOKUP(B175,Calculation!C$2:C$533,1,FALSE)))),"not entered","")</f>
        <v/>
      </c>
    </row>
    <row r="176" spans="2:7" x14ac:dyDescent="0.2">
      <c r="B176" s="114" t="s">
        <v>8</v>
      </c>
      <c r="C176" s="118" t="str">
        <f t="shared" si="9"/>
        <v xml:space="preserve"> </v>
      </c>
      <c r="D176" s="118" t="str">
        <f t="shared" si="10"/>
        <v xml:space="preserve"> </v>
      </c>
      <c r="E176" s="116">
        <v>1.1574074074074073E-5</v>
      </c>
      <c r="F176" s="117" t="e">
        <f t="shared" si="11"/>
        <v>#N/A</v>
      </c>
      <c r="G176" t="str">
        <f>IF((ISERROR((VLOOKUP(B176,Calculation!C$2:C$533,1,FALSE)))),"not entered","")</f>
        <v/>
      </c>
    </row>
    <row r="177" spans="2:7" x14ac:dyDescent="0.2">
      <c r="B177" s="114" t="s">
        <v>8</v>
      </c>
      <c r="C177" s="118" t="str">
        <f t="shared" si="9"/>
        <v xml:space="preserve"> </v>
      </c>
      <c r="D177" s="118" t="str">
        <f t="shared" si="10"/>
        <v xml:space="preserve"> </v>
      </c>
      <c r="E177" s="116">
        <v>1.1574074074074073E-5</v>
      </c>
      <c r="F177" s="117" t="e">
        <f t="shared" si="11"/>
        <v>#N/A</v>
      </c>
      <c r="G177" t="str">
        <f>IF((ISERROR((VLOOKUP(B177,Calculation!C$2:C$533,1,FALSE)))),"not entered","")</f>
        <v/>
      </c>
    </row>
    <row r="178" spans="2:7" x14ac:dyDescent="0.2">
      <c r="B178" s="114" t="s">
        <v>8</v>
      </c>
      <c r="C178" s="118" t="str">
        <f t="shared" si="9"/>
        <v xml:space="preserve"> </v>
      </c>
      <c r="D178" s="118" t="str">
        <f t="shared" si="10"/>
        <v xml:space="preserve"> </v>
      </c>
      <c r="E178" s="116">
        <v>1.1574074074074073E-5</v>
      </c>
      <c r="F178" s="117" t="e">
        <f t="shared" si="11"/>
        <v>#N/A</v>
      </c>
      <c r="G178" t="str">
        <f>IF((ISERROR((VLOOKUP(B178,Calculation!C$2:C$533,1,FALSE)))),"not entered","")</f>
        <v/>
      </c>
    </row>
    <row r="179" spans="2:7" x14ac:dyDescent="0.2">
      <c r="B179" s="114" t="s">
        <v>8</v>
      </c>
      <c r="C179" s="118" t="str">
        <f t="shared" si="9"/>
        <v xml:space="preserve"> </v>
      </c>
      <c r="D179" s="118" t="str">
        <f t="shared" si="10"/>
        <v xml:space="preserve"> </v>
      </c>
      <c r="E179" s="116">
        <v>1.1574074074074073E-5</v>
      </c>
      <c r="F179" s="117" t="e">
        <f t="shared" si="11"/>
        <v>#N/A</v>
      </c>
      <c r="G179" t="str">
        <f>IF((ISERROR((VLOOKUP(B179,Calculation!C$2:C$533,1,FALSE)))),"not entered","")</f>
        <v/>
      </c>
    </row>
    <row r="180" spans="2:7" x14ac:dyDescent="0.2">
      <c r="B180" s="114" t="s">
        <v>8</v>
      </c>
      <c r="C180" s="118" t="str">
        <f t="shared" si="9"/>
        <v xml:space="preserve"> </v>
      </c>
      <c r="D180" s="118" t="str">
        <f t="shared" si="10"/>
        <v xml:space="preserve"> </v>
      </c>
      <c r="E180" s="116">
        <v>1.1574074074074073E-5</v>
      </c>
      <c r="F180" s="117" t="e">
        <f t="shared" si="11"/>
        <v>#N/A</v>
      </c>
      <c r="G180" t="str">
        <f>IF((ISERROR((VLOOKUP(B180,Calculation!C$2:C$533,1,FALSE)))),"not entered","")</f>
        <v/>
      </c>
    </row>
    <row r="181" spans="2:7" x14ac:dyDescent="0.2">
      <c r="B181" s="114" t="s">
        <v>8</v>
      </c>
      <c r="C181" s="118" t="str">
        <f t="shared" si="9"/>
        <v xml:space="preserve"> </v>
      </c>
      <c r="D181" s="118" t="str">
        <f t="shared" si="10"/>
        <v xml:space="preserve"> </v>
      </c>
      <c r="E181" s="116">
        <v>1.1574074074074073E-5</v>
      </c>
      <c r="F181" s="117" t="e">
        <f t="shared" si="11"/>
        <v>#N/A</v>
      </c>
      <c r="G181" t="str">
        <f>IF((ISERROR((VLOOKUP(B181,Calculation!C$2:C$533,1,FALSE)))),"not entered","")</f>
        <v/>
      </c>
    </row>
    <row r="182" spans="2:7" x14ac:dyDescent="0.2">
      <c r="B182" s="114" t="s">
        <v>8</v>
      </c>
      <c r="C182" s="118" t="str">
        <f t="shared" si="9"/>
        <v xml:space="preserve"> </v>
      </c>
      <c r="D182" s="118" t="str">
        <f t="shared" si="10"/>
        <v xml:space="preserve"> </v>
      </c>
      <c r="E182" s="116">
        <v>1.1574074074074073E-5</v>
      </c>
      <c r="F182" s="117" t="e">
        <f t="shared" si="11"/>
        <v>#N/A</v>
      </c>
      <c r="G182" t="str">
        <f>IF((ISERROR((VLOOKUP(B182,Calculation!C$2:C$533,1,FALSE)))),"not entered","")</f>
        <v/>
      </c>
    </row>
    <row r="183" spans="2:7" x14ac:dyDescent="0.2">
      <c r="B183" s="114" t="s">
        <v>8</v>
      </c>
      <c r="C183" s="118" t="str">
        <f t="shared" si="9"/>
        <v xml:space="preserve"> </v>
      </c>
      <c r="D183" s="118" t="str">
        <f t="shared" si="10"/>
        <v xml:space="preserve"> </v>
      </c>
      <c r="E183" s="116">
        <v>1.1574074074074073E-5</v>
      </c>
      <c r="F183" s="117" t="e">
        <f t="shared" si="11"/>
        <v>#N/A</v>
      </c>
    </row>
    <row r="184" spans="2:7" x14ac:dyDescent="0.2">
      <c r="B184" s="114" t="s">
        <v>8</v>
      </c>
      <c r="C184" s="118" t="str">
        <f t="shared" si="9"/>
        <v xml:space="preserve"> </v>
      </c>
      <c r="D184" s="118" t="str">
        <f t="shared" si="10"/>
        <v xml:space="preserve"> </v>
      </c>
      <c r="E184" s="116">
        <v>1.1574074074074073E-5</v>
      </c>
      <c r="F184" s="117" t="e">
        <f t="shared" si="11"/>
        <v>#N/A</v>
      </c>
    </row>
    <row r="185" spans="2:7" x14ac:dyDescent="0.2">
      <c r="B185" s="114" t="s">
        <v>8</v>
      </c>
      <c r="C185" s="118" t="str">
        <f t="shared" si="9"/>
        <v xml:space="preserve"> </v>
      </c>
      <c r="D185" s="118" t="str">
        <f t="shared" si="10"/>
        <v xml:space="preserve"> </v>
      </c>
      <c r="E185" s="116">
        <v>1.1574074074074073E-5</v>
      </c>
      <c r="F185" s="117" t="e">
        <f t="shared" si="11"/>
        <v>#N/A</v>
      </c>
    </row>
    <row r="186" spans="2:7" x14ac:dyDescent="0.2">
      <c r="B186" s="114" t="s">
        <v>8</v>
      </c>
      <c r="C186" s="118" t="str">
        <f t="shared" si="9"/>
        <v xml:space="preserve"> </v>
      </c>
      <c r="D186" s="118" t="str">
        <f t="shared" si="10"/>
        <v xml:space="preserve"> </v>
      </c>
      <c r="E186" s="116">
        <v>1.1574074074074073E-5</v>
      </c>
      <c r="F186" s="117" t="e">
        <f t="shared" si="11"/>
        <v>#N/A</v>
      </c>
    </row>
    <row r="187" spans="2:7" x14ac:dyDescent="0.2">
      <c r="B187" s="114" t="s">
        <v>8</v>
      </c>
      <c r="C187" s="118" t="str">
        <f t="shared" si="9"/>
        <v xml:space="preserve"> </v>
      </c>
      <c r="D187" s="118" t="str">
        <f t="shared" si="10"/>
        <v xml:space="preserve"> </v>
      </c>
      <c r="E187" s="116">
        <v>1.1574074074074073E-5</v>
      </c>
      <c r="F187" s="117" t="e">
        <f t="shared" si="11"/>
        <v>#N/A</v>
      </c>
    </row>
    <row r="188" spans="2:7" x14ac:dyDescent="0.2">
      <c r="B188" s="114" t="s">
        <v>8</v>
      </c>
      <c r="C188" s="118" t="str">
        <f t="shared" si="9"/>
        <v xml:space="preserve"> </v>
      </c>
      <c r="D188" s="118" t="str">
        <f t="shared" si="10"/>
        <v xml:space="preserve"> </v>
      </c>
      <c r="E188" s="116">
        <v>1.1574074074074073E-5</v>
      </c>
      <c r="F188" s="117" t="e">
        <f t="shared" si="11"/>
        <v>#N/A</v>
      </c>
    </row>
    <row r="189" spans="2:7" x14ac:dyDescent="0.2">
      <c r="B189" s="114" t="s">
        <v>8</v>
      </c>
      <c r="C189" s="118" t="str">
        <f t="shared" si="9"/>
        <v xml:space="preserve"> </v>
      </c>
      <c r="D189" s="118" t="str">
        <f t="shared" si="10"/>
        <v xml:space="preserve"> </v>
      </c>
      <c r="E189" s="116">
        <v>1.1574074074074073E-5</v>
      </c>
      <c r="F189" s="117" t="e">
        <f t="shared" si="11"/>
        <v>#N/A</v>
      </c>
    </row>
    <row r="190" spans="2:7" x14ac:dyDescent="0.2">
      <c r="B190" s="114" t="s">
        <v>8</v>
      </c>
      <c r="C190" s="118" t="str">
        <f t="shared" si="9"/>
        <v xml:space="preserve"> </v>
      </c>
      <c r="D190" s="118" t="str">
        <f t="shared" si="10"/>
        <v xml:space="preserve"> </v>
      </c>
      <c r="E190" s="116">
        <v>1.1574074074074073E-5</v>
      </c>
      <c r="F190" s="117" t="e">
        <f t="shared" si="11"/>
        <v>#N/A</v>
      </c>
    </row>
    <row r="191" spans="2:7" x14ac:dyDescent="0.2">
      <c r="B191" s="114" t="s">
        <v>8</v>
      </c>
      <c r="C191" s="118" t="str">
        <f t="shared" si="9"/>
        <v xml:space="preserve"> </v>
      </c>
      <c r="D191" s="118" t="str">
        <f t="shared" si="10"/>
        <v xml:space="preserve"> </v>
      </c>
      <c r="E191" s="116">
        <v>1.1574074074074073E-5</v>
      </c>
      <c r="F191" s="117" t="e">
        <f t="shared" si="11"/>
        <v>#N/A</v>
      </c>
    </row>
    <row r="192" spans="2:7" x14ac:dyDescent="0.2">
      <c r="B192" s="114" t="s">
        <v>8</v>
      </c>
      <c r="C192" s="118" t="str">
        <f t="shared" si="9"/>
        <v xml:space="preserve"> </v>
      </c>
      <c r="D192" s="118" t="str">
        <f t="shared" si="10"/>
        <v xml:space="preserve"> </v>
      </c>
      <c r="E192" s="116">
        <v>1.1574074074074073E-5</v>
      </c>
      <c r="F192" s="117" t="e">
        <f t="shared" si="11"/>
        <v>#N/A</v>
      </c>
    </row>
    <row r="193" spans="2:6" x14ac:dyDescent="0.2">
      <c r="B193" s="114" t="s">
        <v>8</v>
      </c>
      <c r="C193" s="118" t="str">
        <f t="shared" si="9"/>
        <v xml:space="preserve"> </v>
      </c>
      <c r="D193" s="118" t="str">
        <f t="shared" si="10"/>
        <v xml:space="preserve"> </v>
      </c>
      <c r="E193" s="116">
        <v>1.1574074074074073E-5</v>
      </c>
      <c r="F193" s="117" t="e">
        <f t="shared" si="11"/>
        <v>#N/A</v>
      </c>
    </row>
    <row r="194" spans="2:6" x14ac:dyDescent="0.2">
      <c r="B194" s="114" t="s">
        <v>8</v>
      </c>
      <c r="C194" s="118" t="str">
        <f t="shared" si="9"/>
        <v xml:space="preserve"> </v>
      </c>
      <c r="D194" s="118" t="str">
        <f t="shared" si="10"/>
        <v xml:space="preserve"> </v>
      </c>
      <c r="E194" s="116">
        <v>1.1574074074074073E-5</v>
      </c>
      <c r="F194" s="117" t="e">
        <f t="shared" si="11"/>
        <v>#N/A</v>
      </c>
    </row>
    <row r="195" spans="2:6" x14ac:dyDescent="0.2">
      <c r="B195" s="114" t="s">
        <v>8</v>
      </c>
      <c r="C195" s="118" t="str">
        <f t="shared" si="9"/>
        <v xml:space="preserve"> </v>
      </c>
      <c r="D195" s="118" t="str">
        <f t="shared" si="10"/>
        <v xml:space="preserve"> </v>
      </c>
      <c r="E195" s="116">
        <v>1.1574074074074073E-5</v>
      </c>
      <c r="F195" s="117" t="e">
        <f t="shared" si="11"/>
        <v>#N/A</v>
      </c>
    </row>
    <row r="196" spans="2:6" x14ac:dyDescent="0.2">
      <c r="B196" s="114" t="s">
        <v>8</v>
      </c>
      <c r="C196" s="118" t="str">
        <f t="shared" si="9"/>
        <v xml:space="preserve"> </v>
      </c>
      <c r="D196" s="118" t="str">
        <f t="shared" si="10"/>
        <v xml:space="preserve"> </v>
      </c>
      <c r="E196" s="116">
        <v>1.1574074074074073E-5</v>
      </c>
      <c r="F196" s="117" t="e">
        <f t="shared" si="11"/>
        <v>#N/A</v>
      </c>
    </row>
    <row r="197" spans="2:6" x14ac:dyDescent="0.2">
      <c r="B197" s="114" t="s">
        <v>8</v>
      </c>
      <c r="C197" s="118" t="str">
        <f t="shared" si="9"/>
        <v xml:space="preserve"> </v>
      </c>
      <c r="D197" s="118" t="str">
        <f t="shared" si="10"/>
        <v xml:space="preserve"> </v>
      </c>
      <c r="E197" s="116">
        <v>1.1574074074074073E-5</v>
      </c>
      <c r="F197" s="117" t="e">
        <f t="shared" si="11"/>
        <v>#N/A</v>
      </c>
    </row>
    <row r="198" spans="2:6" x14ac:dyDescent="0.2">
      <c r="B198" s="114" t="s">
        <v>8</v>
      </c>
      <c r="C198" s="118" t="str">
        <f>VLOOKUP(B198,name,3,FALSE)</f>
        <v xml:space="preserve"> </v>
      </c>
      <c r="D198" s="118" t="str">
        <f>VLOOKUP(B198,name,2,FALSE)</f>
        <v xml:space="preserve"> </v>
      </c>
      <c r="E198" s="116">
        <v>1.1574074074074073E-5</v>
      </c>
      <c r="F198" s="117" t="e">
        <f>(VLOOKUP(C198,C$4:E$5,3,FALSE))/(E198/10000)</f>
        <v>#N/A</v>
      </c>
    </row>
    <row r="199" spans="2:6" x14ac:dyDescent="0.2">
      <c r="B199" s="30"/>
      <c r="C199" s="57"/>
      <c r="D199" s="57"/>
      <c r="E199" s="31"/>
      <c r="F199" s="32"/>
    </row>
    <row r="200" spans="2:6" x14ac:dyDescent="0.2">
      <c r="B200" s="30"/>
      <c r="C200" s="57"/>
      <c r="D200" s="57"/>
      <c r="E200" s="31"/>
      <c r="F200" s="32"/>
    </row>
    <row r="201" spans="2:6" x14ac:dyDescent="0.2">
      <c r="B201" s="30"/>
      <c r="C201" s="57"/>
      <c r="D201" s="57"/>
      <c r="E201" s="31"/>
      <c r="F201" s="32"/>
    </row>
    <row r="202" spans="2:6" x14ac:dyDescent="0.2">
      <c r="B202" s="30"/>
      <c r="C202" s="57"/>
      <c r="D202" s="57"/>
      <c r="E202" s="31"/>
      <c r="F202" s="32"/>
    </row>
    <row r="203" spans="2:6" x14ac:dyDescent="0.2">
      <c r="B203" s="30"/>
      <c r="C203" s="57"/>
      <c r="D203" s="57"/>
      <c r="E203" s="31"/>
      <c r="F203" s="32"/>
    </row>
    <row r="204" spans="2:6" x14ac:dyDescent="0.2">
      <c r="B204" s="30"/>
      <c r="C204" s="57"/>
      <c r="D204" s="57"/>
      <c r="E204" s="31"/>
      <c r="F204" s="32"/>
    </row>
    <row r="205" spans="2:6" x14ac:dyDescent="0.2">
      <c r="B205" s="30"/>
      <c r="C205" s="57"/>
      <c r="D205" s="57"/>
      <c r="E205" s="31"/>
      <c r="F205" s="32"/>
    </row>
    <row r="206" spans="2:6" x14ac:dyDescent="0.2">
      <c r="B206" s="30"/>
      <c r="C206" s="57"/>
      <c r="D206" s="57"/>
      <c r="E206" s="31"/>
      <c r="F206" s="32"/>
    </row>
    <row r="207" spans="2:6" x14ac:dyDescent="0.2">
      <c r="B207" s="30"/>
      <c r="C207" s="57"/>
      <c r="D207" s="57"/>
      <c r="E207" s="31"/>
      <c r="F207" s="32"/>
    </row>
    <row r="208" spans="2:6" x14ac:dyDescent="0.2">
      <c r="B208" s="30"/>
      <c r="C208" s="57"/>
      <c r="D208" s="57"/>
      <c r="E208" s="31"/>
      <c r="F208" s="32"/>
    </row>
    <row r="209" spans="2:6" x14ac:dyDescent="0.2">
      <c r="B209" s="30"/>
      <c r="C209" s="57"/>
      <c r="D209" s="57"/>
      <c r="E209" s="31"/>
      <c r="F209" s="32"/>
    </row>
    <row r="210" spans="2:6" x14ac:dyDescent="0.2">
      <c r="B210" s="30"/>
      <c r="C210" s="57"/>
      <c r="D210" s="57"/>
      <c r="E210" s="31"/>
      <c r="F210" s="32"/>
    </row>
    <row r="211" spans="2:6" x14ac:dyDescent="0.2">
      <c r="B211" s="30"/>
      <c r="C211" s="57"/>
      <c r="D211" s="57"/>
      <c r="E211" s="31"/>
      <c r="F211" s="32"/>
    </row>
    <row r="212" spans="2:6" x14ac:dyDescent="0.2">
      <c r="B212" s="30"/>
      <c r="C212" s="57"/>
      <c r="D212" s="57"/>
      <c r="E212" s="31"/>
      <c r="F212" s="32"/>
    </row>
    <row r="213" spans="2:6" x14ac:dyDescent="0.2">
      <c r="B213" s="30"/>
      <c r="C213" s="57"/>
      <c r="D213" s="57"/>
      <c r="E213" s="31"/>
      <c r="F213" s="32"/>
    </row>
    <row r="214" spans="2:6" x14ac:dyDescent="0.2">
      <c r="B214" s="30"/>
      <c r="C214" s="57"/>
      <c r="D214" s="57"/>
      <c r="E214" s="31"/>
      <c r="F214" s="32"/>
    </row>
    <row r="215" spans="2:6" x14ac:dyDescent="0.2">
      <c r="B215" s="30"/>
      <c r="C215" s="57"/>
      <c r="D215" s="57"/>
      <c r="E215" s="31"/>
      <c r="F215" s="32"/>
    </row>
    <row r="216" spans="2:6" x14ac:dyDescent="0.2">
      <c r="B216" s="30"/>
      <c r="C216" s="57"/>
      <c r="D216" s="57"/>
      <c r="E216" s="31"/>
      <c r="F216" s="32"/>
    </row>
    <row r="217" spans="2:6" x14ac:dyDescent="0.2">
      <c r="B217" s="30"/>
      <c r="C217" s="57"/>
      <c r="D217" s="57"/>
      <c r="E217" s="31"/>
      <c r="F217" s="32"/>
    </row>
    <row r="218" spans="2:6" x14ac:dyDescent="0.2">
      <c r="B218" s="30"/>
      <c r="C218" s="57"/>
      <c r="D218" s="57"/>
      <c r="E218" s="31"/>
      <c r="F218" s="32"/>
    </row>
    <row r="219" spans="2:6" x14ac:dyDescent="0.2">
      <c r="B219" s="30"/>
      <c r="C219" s="57"/>
      <c r="D219" s="57"/>
      <c r="E219" s="31"/>
      <c r="F219" s="32"/>
    </row>
    <row r="220" spans="2:6" x14ac:dyDescent="0.2">
      <c r="B220" s="30"/>
      <c r="C220" s="57"/>
      <c r="D220" s="57"/>
      <c r="E220" s="31"/>
      <c r="F220" s="32"/>
    </row>
    <row r="221" spans="2:6" x14ac:dyDescent="0.2">
      <c r="B221" s="30"/>
      <c r="C221" s="57"/>
      <c r="D221" s="57"/>
      <c r="E221" s="31"/>
      <c r="F221" s="32"/>
    </row>
    <row r="222" spans="2:6" x14ac:dyDescent="0.2">
      <c r="B222" s="30"/>
      <c r="C222" s="57"/>
      <c r="D222" s="57"/>
      <c r="E222" s="31"/>
      <c r="F222" s="32"/>
    </row>
    <row r="223" spans="2:6" x14ac:dyDescent="0.2">
      <c r="B223" s="30"/>
      <c r="C223" s="57"/>
      <c r="D223" s="57"/>
      <c r="E223" s="31"/>
      <c r="F223" s="32"/>
    </row>
    <row r="224" spans="2:6" x14ac:dyDescent="0.2">
      <c r="B224" s="30"/>
      <c r="C224" s="57"/>
      <c r="D224" s="57"/>
      <c r="E224" s="31"/>
      <c r="F224" s="32"/>
    </row>
    <row r="225" spans="2:6" x14ac:dyDescent="0.2">
      <c r="B225" s="30"/>
      <c r="C225" s="57"/>
      <c r="D225" s="57"/>
      <c r="E225" s="31"/>
      <c r="F225" s="32"/>
    </row>
    <row r="226" spans="2:6" x14ac:dyDescent="0.2">
      <c r="B226" s="30"/>
      <c r="C226" s="57"/>
      <c r="D226" s="57"/>
      <c r="E226" s="31"/>
      <c r="F226" s="32"/>
    </row>
    <row r="227" spans="2:6" x14ac:dyDescent="0.2">
      <c r="B227" s="30"/>
      <c r="C227" s="57"/>
      <c r="D227" s="57"/>
      <c r="E227" s="31"/>
      <c r="F227" s="32"/>
    </row>
    <row r="228" spans="2:6" x14ac:dyDescent="0.2">
      <c r="B228" s="30"/>
      <c r="C228" s="57"/>
      <c r="D228" s="57"/>
      <c r="E228" s="31"/>
      <c r="F228" s="32"/>
    </row>
    <row r="229" spans="2:6" x14ac:dyDescent="0.2">
      <c r="B229" s="30"/>
      <c r="C229" s="57"/>
      <c r="D229" s="57"/>
      <c r="E229" s="31"/>
      <c r="F229" s="32"/>
    </row>
  </sheetData>
  <phoneticPr fontId="3" type="noConversion"/>
  <conditionalFormatting sqref="B1:B3">
    <cfRule type="cellIs" dxfId="112" priority="19" stopIfTrue="1" operator="equal">
      <formula>"x"</formula>
    </cfRule>
  </conditionalFormatting>
  <conditionalFormatting sqref="G4:G186">
    <cfRule type="cellIs" dxfId="111" priority="20" stopIfTrue="1" operator="equal">
      <formula>#N/A</formula>
    </cfRule>
  </conditionalFormatting>
  <conditionalFormatting sqref="B199:B229">
    <cfRule type="cellIs" dxfId="110" priority="14" stopIfTrue="1" operator="equal">
      <formula>"x"</formula>
    </cfRule>
  </conditionalFormatting>
  <conditionalFormatting sqref="B4:B5 B34:B198">
    <cfRule type="cellIs" dxfId="109" priority="8" stopIfTrue="1" operator="equal">
      <formula>"x"</formula>
    </cfRule>
  </conditionalFormatting>
  <conditionalFormatting sqref="B34:B43">
    <cfRule type="cellIs" dxfId="108" priority="4" stopIfTrue="1" operator="equal">
      <formula>"x"</formula>
    </cfRule>
  </conditionalFormatting>
  <conditionalFormatting sqref="B4:B5 B44:B152">
    <cfRule type="cellIs" dxfId="107" priority="5" stopIfTrue="1" operator="equal">
      <formula>"x"</formula>
    </cfRule>
  </conditionalFormatting>
  <conditionalFormatting sqref="B34:B43">
    <cfRule type="cellIs" dxfId="106" priority="3" stopIfTrue="1" operator="equal">
      <formula>"x"</formula>
    </cfRule>
  </conditionalFormatting>
  <conditionalFormatting sqref="B6:B33">
    <cfRule type="cellIs" dxfId="105" priority="2" stopIfTrue="1" operator="equal">
      <formula>"x"</formula>
    </cfRule>
  </conditionalFormatting>
  <conditionalFormatting sqref="B6:B33">
    <cfRule type="cellIs" dxfId="104" priority="1" stopIfTrue="1" operator="equal">
      <formula>"x"</formula>
    </cfRule>
  </conditionalFormatting>
  <pageMargins left="0.75" right="0.75" top="1" bottom="1" header="0.5" footer="0.5"/>
  <headerFooter alignWithMargins="0"/>
  <webPublishItems count="2">
    <webPublishItem id="31149" divId="ebta league Youth_31149" sourceType="range" sourceRef="A1:F10" destinationFile="C:\A TEER\Web\TEER League 08\ebta league Youth.htm"/>
    <webPublishItem id="15613" divId="ebta league Youth_15613" sourceType="range" sourceRef="A1:F13" destinationFile="C:\A TEER\Web\TEER League 09\Norwich Y.htm"/>
  </webPublishItem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8"/>
  <sheetViews>
    <sheetView topLeftCell="A8" workbookViewId="0">
      <selection activeCell="B16" sqref="B16:B31"/>
    </sheetView>
  </sheetViews>
  <sheetFormatPr defaultRowHeight="12.75" x14ac:dyDescent="0.2"/>
  <cols>
    <col min="1" max="1" width="2.140625" customWidth="1"/>
    <col min="2" max="2" width="20.85546875" customWidth="1"/>
    <col min="3" max="3" width="7.140625" bestFit="1" customWidth="1"/>
    <col min="4" max="4" width="35.140625" customWidth="1"/>
    <col min="5" max="5" width="8.140625" bestFit="1" customWidth="1"/>
    <col min="6" max="6" width="8.5703125" bestFit="1" customWidth="1"/>
  </cols>
  <sheetData>
    <row r="1" spans="2:7" x14ac:dyDescent="0.2">
      <c r="B1" s="30"/>
      <c r="C1" s="57"/>
      <c r="D1" s="31"/>
      <c r="E1" s="32"/>
    </row>
    <row r="2" spans="2:7" ht="15.75" x14ac:dyDescent="0.25">
      <c r="B2" s="48" t="str">
        <f>Races!A11</f>
        <v xml:space="preserve">Tri Sport Epping </v>
      </c>
      <c r="C2" s="57"/>
      <c r="D2" s="31"/>
      <c r="E2" s="32"/>
    </row>
    <row r="3" spans="2:7" ht="13.5" thickBot="1" x14ac:dyDescent="0.25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 x14ac:dyDescent="0.2">
      <c r="B4" s="110" t="s">
        <v>67</v>
      </c>
      <c r="C4" s="111" t="s">
        <v>70</v>
      </c>
      <c r="D4" s="111"/>
      <c r="E4" s="112">
        <v>1.8541666666666668E-2</v>
      </c>
      <c r="F4" s="113"/>
      <c r="G4" t="str">
        <f>IF((ISERROR((VLOOKUP(B4,Calculation!C$2:C$533,1,FALSE)))),"not entered","")</f>
        <v/>
      </c>
    </row>
    <row r="5" spans="2:7" x14ac:dyDescent="0.2">
      <c r="B5" s="114" t="s">
        <v>67</v>
      </c>
      <c r="C5" s="115" t="s">
        <v>71</v>
      </c>
      <c r="D5" s="115"/>
      <c r="E5" s="116">
        <v>1.5983796296296295E-2</v>
      </c>
      <c r="F5" s="117"/>
      <c r="G5" t="str">
        <f>IF((ISERROR((VLOOKUP(B5,Calculation!C$2:C$533,1,FALSE)))),"not entered","")</f>
        <v/>
      </c>
    </row>
    <row r="6" spans="2:7" x14ac:dyDescent="0.2">
      <c r="B6" s="114" t="s">
        <v>144</v>
      </c>
      <c r="C6" s="115" t="s">
        <v>70</v>
      </c>
      <c r="D6" s="115" t="s">
        <v>489</v>
      </c>
      <c r="E6" s="116">
        <v>1.8541666666666668E-2</v>
      </c>
      <c r="F6" s="117">
        <f t="shared" ref="F6:F69" si="0">(VLOOKUP(C6,C$4:E$5,3,FALSE))/(E6/10000)</f>
        <v>10000</v>
      </c>
      <c r="G6" t="str">
        <f>IF((ISERROR((VLOOKUP(B6,Calculation!C$2:C$533,1,FALSE)))),"not entered","")</f>
        <v/>
      </c>
    </row>
    <row r="7" spans="2:7" x14ac:dyDescent="0.2">
      <c r="B7" s="114" t="s">
        <v>148</v>
      </c>
      <c r="C7" s="115" t="s">
        <v>70</v>
      </c>
      <c r="D7" s="115" t="s">
        <v>160</v>
      </c>
      <c r="E7" s="116">
        <v>1.9606481481481482E-2</v>
      </c>
      <c r="F7" s="117">
        <f t="shared" si="0"/>
        <v>9456.9067296340017</v>
      </c>
      <c r="G7" t="str">
        <f>IF((ISERROR((VLOOKUP(B7,Calculation!C$2:C$533,1,FALSE)))),"not entered","")</f>
        <v/>
      </c>
    </row>
    <row r="8" spans="2:7" x14ac:dyDescent="0.2">
      <c r="B8" s="114" t="s">
        <v>285</v>
      </c>
      <c r="C8" s="115" t="s">
        <v>70</v>
      </c>
      <c r="D8" s="115" t="s">
        <v>126</v>
      </c>
      <c r="E8" s="116">
        <v>1.9618055555555555E-2</v>
      </c>
      <c r="F8" s="117">
        <f t="shared" si="0"/>
        <v>9451.3274336283193</v>
      </c>
      <c r="G8" t="str">
        <f>IF((ISERROR((VLOOKUP(B8,Calculation!C$2:C$533,1,FALSE)))),"not entered","")</f>
        <v/>
      </c>
    </row>
    <row r="9" spans="2:7" x14ac:dyDescent="0.2">
      <c r="B9" s="114" t="s">
        <v>147</v>
      </c>
      <c r="C9" s="115" t="s">
        <v>70</v>
      </c>
      <c r="D9" s="115" t="s">
        <v>88</v>
      </c>
      <c r="E9" s="116">
        <v>1.9756944444444445E-2</v>
      </c>
      <c r="F9" s="117">
        <f t="shared" si="0"/>
        <v>9384.8857644991203</v>
      </c>
      <c r="G9" t="str">
        <f>IF((ISERROR((VLOOKUP(B9,Calculation!C$2:C$533,1,FALSE)))),"not entered","")</f>
        <v/>
      </c>
    </row>
    <row r="10" spans="2:7" x14ac:dyDescent="0.2">
      <c r="B10" s="114" t="s">
        <v>173</v>
      </c>
      <c r="C10" s="115" t="s">
        <v>70</v>
      </c>
      <c r="D10" s="115" t="s">
        <v>122</v>
      </c>
      <c r="E10" s="116">
        <v>2.2997685185185187E-2</v>
      </c>
      <c r="F10" s="117">
        <f t="shared" si="0"/>
        <v>8062.4056366381474</v>
      </c>
      <c r="G10" t="str">
        <f>IF((ISERROR((VLOOKUP(B10,Calculation!C$2:C$533,1,FALSE)))),"not entered","")</f>
        <v/>
      </c>
    </row>
    <row r="11" spans="2:7" x14ac:dyDescent="0.2">
      <c r="B11" s="114" t="s">
        <v>176</v>
      </c>
      <c r="C11" s="115" t="s">
        <v>70</v>
      </c>
      <c r="D11" s="115" t="s">
        <v>88</v>
      </c>
      <c r="E11" s="116">
        <v>2.3993055555555556E-2</v>
      </c>
      <c r="F11" s="117">
        <f>(VLOOKUP(C11,C$4:E$5,3,FALSE))/(E11/10000)</f>
        <v>7727.930535455861</v>
      </c>
      <c r="G11" t="str">
        <f>IF((ISERROR((VLOOKUP(B11,Calculation!C$2:C$533,1,FALSE)))),"not entered","")</f>
        <v/>
      </c>
    </row>
    <row r="12" spans="2:7" x14ac:dyDescent="0.2">
      <c r="B12" s="114" t="s">
        <v>630</v>
      </c>
      <c r="C12" s="115" t="s">
        <v>70</v>
      </c>
      <c r="D12" s="115"/>
      <c r="E12" s="116">
        <v>2.4282407407407409E-2</v>
      </c>
      <c r="F12" s="117">
        <f t="shared" si="0"/>
        <v>7635.8436606291707</v>
      </c>
      <c r="G12" t="str">
        <f>IF((ISERROR((VLOOKUP(B12,Calculation!C$2:C$533,1,FALSE)))),"not entered","")</f>
        <v>not entered</v>
      </c>
    </row>
    <row r="13" spans="2:7" x14ac:dyDescent="0.2">
      <c r="B13" s="114" t="s">
        <v>174</v>
      </c>
      <c r="C13" s="115" t="s">
        <v>70</v>
      </c>
      <c r="D13" s="115" t="s">
        <v>118</v>
      </c>
      <c r="E13" s="116">
        <v>2.5335648148148149E-2</v>
      </c>
      <c r="F13" s="117">
        <f t="shared" si="0"/>
        <v>7318.4102329830976</v>
      </c>
      <c r="G13" t="str">
        <f>IF((ISERROR((VLOOKUP(B13,Calculation!C$2:C$533,1,FALSE)))),"not entered","")</f>
        <v/>
      </c>
    </row>
    <row r="14" spans="2:7" x14ac:dyDescent="0.2">
      <c r="B14" s="114" t="s">
        <v>187</v>
      </c>
      <c r="C14" s="115" t="s">
        <v>70</v>
      </c>
      <c r="D14" s="115" t="s">
        <v>343</v>
      </c>
      <c r="E14" s="116">
        <v>2.5891203703703704E-2</v>
      </c>
      <c r="F14" s="117">
        <f t="shared" si="0"/>
        <v>7161.376843987483</v>
      </c>
      <c r="G14" t="str">
        <f>IF((ISERROR((VLOOKUP(B14,Calculation!C$2:C$533,1,FALSE)))),"not entered","")</f>
        <v/>
      </c>
    </row>
    <row r="15" spans="2:7" x14ac:dyDescent="0.2">
      <c r="B15" s="114" t="s">
        <v>299</v>
      </c>
      <c r="C15" s="115" t="s">
        <v>70</v>
      </c>
      <c r="D15" s="115" t="s">
        <v>182</v>
      </c>
      <c r="E15" s="116">
        <v>2.6296296296296293E-2</v>
      </c>
      <c r="F15" s="117">
        <f t="shared" si="0"/>
        <v>7051.056338028171</v>
      </c>
      <c r="G15" t="str">
        <f>IF((ISERROR((VLOOKUP(B15,Calculation!C$2:C$533,1,FALSE)))),"not entered","")</f>
        <v/>
      </c>
    </row>
    <row r="16" spans="2:7" x14ac:dyDescent="0.2">
      <c r="B16" s="114" t="s">
        <v>530</v>
      </c>
      <c r="C16" s="115" t="s">
        <v>71</v>
      </c>
      <c r="D16" s="115" t="s">
        <v>118</v>
      </c>
      <c r="E16" s="116">
        <v>1.5983796296296295E-2</v>
      </c>
      <c r="F16" s="117">
        <f t="shared" si="0"/>
        <v>10000</v>
      </c>
      <c r="G16" t="str">
        <f>IF((ISERROR((VLOOKUP(B16,Calculation!C$2:C$533,1,FALSE)))),"not entered","")</f>
        <v/>
      </c>
    </row>
    <row r="17" spans="2:7" x14ac:dyDescent="0.2">
      <c r="B17" s="114" t="s">
        <v>128</v>
      </c>
      <c r="C17" s="115" t="s">
        <v>71</v>
      </c>
      <c r="D17" s="115" t="s">
        <v>90</v>
      </c>
      <c r="E17" s="116">
        <v>1.7986111111111109E-2</v>
      </c>
      <c r="F17" s="117">
        <f t="shared" si="0"/>
        <v>8886.7438867438868</v>
      </c>
      <c r="G17" t="str">
        <f>IF((ISERROR((VLOOKUP(B17,Calculation!C$2:C$533,1,FALSE)))),"not entered","")</f>
        <v/>
      </c>
    </row>
    <row r="18" spans="2:7" x14ac:dyDescent="0.2">
      <c r="B18" s="114" t="s">
        <v>123</v>
      </c>
      <c r="C18" s="115" t="s">
        <v>71</v>
      </c>
      <c r="D18" s="115" t="s">
        <v>631</v>
      </c>
      <c r="E18" s="116">
        <v>1.8136574074074072E-2</v>
      </c>
      <c r="F18" s="117">
        <f t="shared" si="0"/>
        <v>8813.0185067007023</v>
      </c>
      <c r="G18" t="str">
        <f>IF((ISERROR((VLOOKUP(B18,Calculation!C$2:C$533,1,FALSE)))),"not entered","")</f>
        <v/>
      </c>
    </row>
    <row r="19" spans="2:7" x14ac:dyDescent="0.2">
      <c r="B19" s="114" t="s">
        <v>125</v>
      </c>
      <c r="C19" s="115" t="s">
        <v>71</v>
      </c>
      <c r="D19" s="115" t="s">
        <v>126</v>
      </c>
      <c r="E19" s="116">
        <v>1.8379629629629628E-2</v>
      </c>
      <c r="F19" s="117">
        <f t="shared" si="0"/>
        <v>8696.4735516372803</v>
      </c>
      <c r="G19" t="str">
        <f>IF((ISERROR((VLOOKUP(B19,Calculation!C$2:C$533,1,FALSE)))),"not entered","")</f>
        <v/>
      </c>
    </row>
    <row r="20" spans="2:7" x14ac:dyDescent="0.2">
      <c r="B20" s="114" t="s">
        <v>107</v>
      </c>
      <c r="C20" s="115" t="s">
        <v>71</v>
      </c>
      <c r="D20" s="115" t="s">
        <v>108</v>
      </c>
      <c r="E20" s="116">
        <v>1.8831018518518518E-2</v>
      </c>
      <c r="F20" s="117">
        <f t="shared" si="0"/>
        <v>8488.0147510755978</v>
      </c>
      <c r="G20" t="str">
        <f>IF((ISERROR((VLOOKUP(B20,Calculation!C$2:C$533,1,FALSE)))),"not entered","")</f>
        <v/>
      </c>
    </row>
    <row r="21" spans="2:7" x14ac:dyDescent="0.2">
      <c r="B21" s="114" t="s">
        <v>115</v>
      </c>
      <c r="C21" s="115" t="s">
        <v>71</v>
      </c>
      <c r="D21" s="115" t="s">
        <v>108</v>
      </c>
      <c r="E21" s="116">
        <v>1.8912037037037036E-2</v>
      </c>
      <c r="F21" s="117">
        <f t="shared" si="0"/>
        <v>8451.6523867809065</v>
      </c>
      <c r="G21" t="str">
        <f>IF((ISERROR((VLOOKUP(B21,Calculation!C$2:C$533,1,FALSE)))),"not entered","")</f>
        <v/>
      </c>
    </row>
    <row r="22" spans="2:7" x14ac:dyDescent="0.2">
      <c r="B22" s="114" t="s">
        <v>318</v>
      </c>
      <c r="C22" s="115" t="s">
        <v>71</v>
      </c>
      <c r="D22" s="115" t="s">
        <v>118</v>
      </c>
      <c r="E22" s="116">
        <v>1.9004629629629632E-2</v>
      </c>
      <c r="F22" s="117">
        <f t="shared" si="0"/>
        <v>8410.4750304506688</v>
      </c>
      <c r="G22" t="str">
        <f>IF((ISERROR((VLOOKUP(B22,Calculation!C$2:C$533,1,FALSE)))),"not entered","")</f>
        <v/>
      </c>
    </row>
    <row r="23" spans="2:7" x14ac:dyDescent="0.2">
      <c r="B23" s="114" t="s">
        <v>117</v>
      </c>
      <c r="C23" s="115" t="s">
        <v>71</v>
      </c>
      <c r="D23" s="115" t="s">
        <v>118</v>
      </c>
      <c r="E23" s="116">
        <v>1.9791666666666666E-2</v>
      </c>
      <c r="F23" s="117">
        <f t="shared" si="0"/>
        <v>8076.0233918128652</v>
      </c>
      <c r="G23" t="str">
        <f>IF((ISERROR((VLOOKUP(B23,Calculation!C$2:C$533,1,FALSE)))),"not entered","")</f>
        <v/>
      </c>
    </row>
    <row r="24" spans="2:7" x14ac:dyDescent="0.2">
      <c r="B24" s="114" t="s">
        <v>132</v>
      </c>
      <c r="C24" s="115" t="s">
        <v>71</v>
      </c>
      <c r="D24" s="115" t="s">
        <v>112</v>
      </c>
      <c r="E24" s="116">
        <v>2.0011574074074074E-2</v>
      </c>
      <c r="F24" s="117">
        <f t="shared" si="0"/>
        <v>7987.2758820127237</v>
      </c>
      <c r="G24" t="str">
        <f>IF((ISERROR((VLOOKUP(B24,Calculation!C$2:C$533,1,FALSE)))),"not entered","")</f>
        <v/>
      </c>
    </row>
    <row r="25" spans="2:7" x14ac:dyDescent="0.2">
      <c r="B25" s="114" t="s">
        <v>131</v>
      </c>
      <c r="C25" s="115" t="s">
        <v>71</v>
      </c>
      <c r="D25" s="115" t="s">
        <v>108</v>
      </c>
      <c r="E25" s="116">
        <v>2.0462962962962964E-2</v>
      </c>
      <c r="F25" s="117">
        <f t="shared" si="0"/>
        <v>7811.0859728506784</v>
      </c>
      <c r="G25" t="str">
        <f>IF((ISERROR((VLOOKUP(B25,Calculation!C$2:C$533,1,FALSE)))),"not entered","")</f>
        <v/>
      </c>
    </row>
    <row r="26" spans="2:7" x14ac:dyDescent="0.2">
      <c r="B26" s="114" t="s">
        <v>503</v>
      </c>
      <c r="C26" s="115" t="s">
        <v>71</v>
      </c>
      <c r="D26" s="115" t="s">
        <v>632</v>
      </c>
      <c r="E26" s="116">
        <v>2.0509259259259258E-2</v>
      </c>
      <c r="F26" s="117">
        <f t="shared" si="0"/>
        <v>7793.4537246049667</v>
      </c>
      <c r="G26" t="str">
        <f>IF((ISERROR((VLOOKUP(B26,Calculation!C$2:C$533,1,FALSE)))),"not entered","")</f>
        <v/>
      </c>
    </row>
    <row r="27" spans="2:7" x14ac:dyDescent="0.2">
      <c r="B27" s="114" t="s">
        <v>348</v>
      </c>
      <c r="C27" s="115" t="s">
        <v>71</v>
      </c>
      <c r="D27" s="115" t="s">
        <v>88</v>
      </c>
      <c r="E27" s="116">
        <v>2.0682870370370372E-2</v>
      </c>
      <c r="F27" s="117">
        <f t="shared" si="0"/>
        <v>7728.0358142137638</v>
      </c>
      <c r="G27" t="str">
        <f>IF((ISERROR((VLOOKUP(B27,Calculation!C$2:C$533,1,FALSE)))),"not entered","")</f>
        <v/>
      </c>
    </row>
    <row r="28" spans="2:7" x14ac:dyDescent="0.2">
      <c r="B28" s="114" t="s">
        <v>395</v>
      </c>
      <c r="C28" s="115" t="s">
        <v>71</v>
      </c>
      <c r="D28" s="115" t="s">
        <v>396</v>
      </c>
      <c r="E28" s="116">
        <v>2.0810185185185185E-2</v>
      </c>
      <c r="F28" s="117">
        <f t="shared" si="0"/>
        <v>7680.7563959955496</v>
      </c>
      <c r="G28" t="str">
        <f>IF((ISERROR((VLOOKUP(B28,Calculation!C$2:C$533,1,FALSE)))),"not entered","")</f>
        <v/>
      </c>
    </row>
    <row r="29" spans="2:7" x14ac:dyDescent="0.2">
      <c r="B29" s="114" t="s">
        <v>133</v>
      </c>
      <c r="C29" s="115" t="s">
        <v>71</v>
      </c>
      <c r="D29" s="115" t="s">
        <v>461</v>
      </c>
      <c r="E29" s="116">
        <v>2.2870370370370371E-2</v>
      </c>
      <c r="F29" s="117">
        <f t="shared" si="0"/>
        <v>6988.8663967611319</v>
      </c>
      <c r="G29" t="str">
        <f>IF((ISERROR((VLOOKUP(B29,Calculation!C$2:C$533,1,FALSE)))),"not entered","")</f>
        <v/>
      </c>
    </row>
    <row r="30" spans="2:7" x14ac:dyDescent="0.2">
      <c r="B30" s="114" t="s">
        <v>119</v>
      </c>
      <c r="C30" s="115" t="s">
        <v>71</v>
      </c>
      <c r="D30" s="115" t="s">
        <v>122</v>
      </c>
      <c r="E30" s="116">
        <v>2.3541666666666666E-2</v>
      </c>
      <c r="F30" s="117">
        <f t="shared" si="0"/>
        <v>6789.5771878072765</v>
      </c>
      <c r="G30" t="str">
        <f>IF((ISERROR((VLOOKUP(B30,Calculation!C$2:C$533,1,FALSE)))),"not entered","")</f>
        <v/>
      </c>
    </row>
    <row r="31" spans="2:7" x14ac:dyDescent="0.2">
      <c r="B31" s="114" t="s">
        <v>402</v>
      </c>
      <c r="C31" s="115" t="s">
        <v>71</v>
      </c>
      <c r="D31" s="115" t="s">
        <v>118</v>
      </c>
      <c r="E31" s="116">
        <v>2.3831018518518519E-2</v>
      </c>
      <c r="F31" s="117">
        <f t="shared" si="0"/>
        <v>6707.139388052452</v>
      </c>
      <c r="G31" t="str">
        <f>IF((ISERROR((VLOOKUP(B31,Calculation!C$2:C$533,1,FALSE)))),"not entered","")</f>
        <v/>
      </c>
    </row>
    <row r="32" spans="2:7" x14ac:dyDescent="0.2">
      <c r="B32" s="114" t="s">
        <v>8</v>
      </c>
      <c r="C32" s="118" t="str">
        <f t="shared" ref="C32:C69" si="1">VLOOKUP(B32,name,3,FALSE)</f>
        <v xml:space="preserve"> </v>
      </c>
      <c r="D32" s="115" t="str">
        <f t="shared" ref="D32:D69" si="2">VLOOKUP(B32,name,2,FALSE)</f>
        <v xml:space="preserve"> </v>
      </c>
      <c r="E32" s="116">
        <v>1.1574074074074073E-5</v>
      </c>
      <c r="F32" s="117" t="e">
        <f t="shared" si="0"/>
        <v>#N/A</v>
      </c>
      <c r="G32" t="str">
        <f>IF((ISERROR((VLOOKUP(B32,Calculation!C$2:C$533,1,FALSE)))),"not entered","")</f>
        <v/>
      </c>
    </row>
    <row r="33" spans="2:7" x14ac:dyDescent="0.2">
      <c r="B33" s="114" t="s">
        <v>8</v>
      </c>
      <c r="C33" s="118" t="str">
        <f t="shared" si="1"/>
        <v xml:space="preserve"> </v>
      </c>
      <c r="D33" s="118" t="str">
        <f t="shared" si="2"/>
        <v xml:space="preserve"> </v>
      </c>
      <c r="E33" s="116">
        <v>1.1574074074074073E-5</v>
      </c>
      <c r="F33" s="117" t="e">
        <f t="shared" si="0"/>
        <v>#N/A</v>
      </c>
      <c r="G33" t="str">
        <f>IF((ISERROR((VLOOKUP(B33,Calculation!C$2:C$533,1,FALSE)))),"not entered","")</f>
        <v/>
      </c>
    </row>
    <row r="34" spans="2:7" x14ac:dyDescent="0.2">
      <c r="B34" s="114" t="s">
        <v>8</v>
      </c>
      <c r="C34" s="118" t="str">
        <f t="shared" si="1"/>
        <v xml:space="preserve"> </v>
      </c>
      <c r="D34" s="118" t="str">
        <f t="shared" si="2"/>
        <v xml:space="preserve"> </v>
      </c>
      <c r="E34" s="116">
        <v>1.1574074074074073E-5</v>
      </c>
      <c r="F34" s="117" t="e">
        <f t="shared" si="0"/>
        <v>#N/A</v>
      </c>
      <c r="G34" t="str">
        <f>IF((ISERROR((VLOOKUP(B34,Calculation!C$2:C$533,1,FALSE)))),"not entered","")</f>
        <v/>
      </c>
    </row>
    <row r="35" spans="2:7" x14ac:dyDescent="0.2">
      <c r="B35" s="114" t="s">
        <v>8</v>
      </c>
      <c r="C35" s="118" t="str">
        <f t="shared" si="1"/>
        <v xml:space="preserve"> </v>
      </c>
      <c r="D35" s="118" t="str">
        <f t="shared" si="2"/>
        <v xml:space="preserve"> </v>
      </c>
      <c r="E35" s="116">
        <v>1.1574074074074073E-5</v>
      </c>
      <c r="F35" s="117" t="e">
        <f t="shared" si="0"/>
        <v>#N/A</v>
      </c>
      <c r="G35" t="str">
        <f>IF((ISERROR((VLOOKUP(B35,Calculation!C$2:C$533,1,FALSE)))),"not entered","")</f>
        <v/>
      </c>
    </row>
    <row r="36" spans="2:7" x14ac:dyDescent="0.2">
      <c r="B36" s="114" t="s">
        <v>8</v>
      </c>
      <c r="C36" s="118" t="str">
        <f t="shared" si="1"/>
        <v xml:space="preserve"> </v>
      </c>
      <c r="D36" s="118" t="str">
        <f t="shared" si="2"/>
        <v xml:space="preserve"> </v>
      </c>
      <c r="E36" s="116">
        <v>1.1574074074074073E-5</v>
      </c>
      <c r="F36" s="117" t="e">
        <f t="shared" si="0"/>
        <v>#N/A</v>
      </c>
      <c r="G36" t="str">
        <f>IF((ISERROR((VLOOKUP(B36,Calculation!C$2:C$533,1,FALSE)))),"not entered","")</f>
        <v/>
      </c>
    </row>
    <row r="37" spans="2:7" x14ac:dyDescent="0.2">
      <c r="B37" s="114" t="s">
        <v>8</v>
      </c>
      <c r="C37" s="118" t="str">
        <f t="shared" si="1"/>
        <v xml:space="preserve"> </v>
      </c>
      <c r="D37" s="118" t="str">
        <f t="shared" si="2"/>
        <v xml:space="preserve"> </v>
      </c>
      <c r="E37" s="116">
        <v>1.1574074074074073E-5</v>
      </c>
      <c r="F37" s="117" t="e">
        <f t="shared" si="0"/>
        <v>#N/A</v>
      </c>
      <c r="G37" t="str">
        <f>IF((ISERROR((VLOOKUP(B37,Calculation!C$2:C$533,1,FALSE)))),"not entered","")</f>
        <v/>
      </c>
    </row>
    <row r="38" spans="2:7" x14ac:dyDescent="0.2">
      <c r="B38" s="114" t="s">
        <v>8</v>
      </c>
      <c r="C38" s="118" t="str">
        <f t="shared" si="1"/>
        <v xml:space="preserve"> </v>
      </c>
      <c r="D38" s="118" t="str">
        <f t="shared" si="2"/>
        <v xml:space="preserve"> </v>
      </c>
      <c r="E38" s="116">
        <v>1.1574074074074073E-5</v>
      </c>
      <c r="F38" s="117" t="e">
        <f t="shared" si="0"/>
        <v>#N/A</v>
      </c>
      <c r="G38" t="str">
        <f>IF((ISERROR((VLOOKUP(B38,Calculation!C$2:C$533,1,FALSE)))),"not entered","")</f>
        <v/>
      </c>
    </row>
    <row r="39" spans="2:7" x14ac:dyDescent="0.2">
      <c r="B39" s="114" t="s">
        <v>8</v>
      </c>
      <c r="C39" s="118" t="str">
        <f t="shared" si="1"/>
        <v xml:space="preserve"> </v>
      </c>
      <c r="D39" s="118" t="str">
        <f t="shared" si="2"/>
        <v xml:space="preserve"> </v>
      </c>
      <c r="E39" s="116">
        <v>1.1574074074074073E-5</v>
      </c>
      <c r="F39" s="117" t="e">
        <f t="shared" si="0"/>
        <v>#N/A</v>
      </c>
      <c r="G39" t="str">
        <f>IF((ISERROR((VLOOKUP(B39,Calculation!C$2:C$533,1,FALSE)))),"not entered","")</f>
        <v/>
      </c>
    </row>
    <row r="40" spans="2:7" x14ac:dyDescent="0.2">
      <c r="B40" s="114" t="s">
        <v>8</v>
      </c>
      <c r="C40" s="118" t="str">
        <f t="shared" si="1"/>
        <v xml:space="preserve"> </v>
      </c>
      <c r="D40" s="118" t="str">
        <f t="shared" si="2"/>
        <v xml:space="preserve"> </v>
      </c>
      <c r="E40" s="116">
        <v>1.1574074074074073E-5</v>
      </c>
      <c r="F40" s="117" t="e">
        <f t="shared" si="0"/>
        <v>#N/A</v>
      </c>
      <c r="G40" t="str">
        <f>IF((ISERROR((VLOOKUP(B40,Calculation!C$2:C$533,1,FALSE)))),"not entered","")</f>
        <v/>
      </c>
    </row>
    <row r="41" spans="2:7" x14ac:dyDescent="0.2">
      <c r="B41" s="114" t="s">
        <v>8</v>
      </c>
      <c r="C41" s="118" t="str">
        <f t="shared" si="1"/>
        <v xml:space="preserve"> </v>
      </c>
      <c r="D41" s="118" t="str">
        <f t="shared" si="2"/>
        <v xml:space="preserve"> </v>
      </c>
      <c r="E41" s="116">
        <v>1.1574074074074073E-5</v>
      </c>
      <c r="F41" s="117" t="e">
        <f t="shared" si="0"/>
        <v>#N/A</v>
      </c>
      <c r="G41" t="str">
        <f>IF((ISERROR((VLOOKUP(B41,Calculation!C$2:C$533,1,FALSE)))),"not entered","")</f>
        <v/>
      </c>
    </row>
    <row r="42" spans="2:7" x14ac:dyDescent="0.2">
      <c r="B42" s="114" t="s">
        <v>8</v>
      </c>
      <c r="C42" s="118" t="str">
        <f t="shared" si="1"/>
        <v xml:space="preserve"> </v>
      </c>
      <c r="D42" s="118" t="str">
        <f t="shared" si="2"/>
        <v xml:space="preserve"> </v>
      </c>
      <c r="E42" s="116">
        <v>1.1574074074074073E-5</v>
      </c>
      <c r="F42" s="117" t="e">
        <f t="shared" si="0"/>
        <v>#N/A</v>
      </c>
      <c r="G42" t="str">
        <f>IF((ISERROR((VLOOKUP(B42,Calculation!C$2:C$533,1,FALSE)))),"not entered","")</f>
        <v/>
      </c>
    </row>
    <row r="43" spans="2:7" x14ac:dyDescent="0.2">
      <c r="B43" s="114" t="s">
        <v>8</v>
      </c>
      <c r="C43" s="118" t="str">
        <f t="shared" si="1"/>
        <v xml:space="preserve"> </v>
      </c>
      <c r="D43" s="118" t="str">
        <f t="shared" si="2"/>
        <v xml:space="preserve"> </v>
      </c>
      <c r="E43" s="116">
        <v>1.1574074074074073E-5</v>
      </c>
      <c r="F43" s="117" t="e">
        <f t="shared" si="0"/>
        <v>#N/A</v>
      </c>
      <c r="G43" t="str">
        <f>IF((ISERROR((VLOOKUP(B43,Calculation!C$2:C$533,1,FALSE)))),"not entered","")</f>
        <v/>
      </c>
    </row>
    <row r="44" spans="2:7" x14ac:dyDescent="0.2">
      <c r="B44" s="114" t="s">
        <v>8</v>
      </c>
      <c r="C44" s="118" t="str">
        <f t="shared" si="1"/>
        <v xml:space="preserve"> </v>
      </c>
      <c r="D44" s="118" t="str">
        <f t="shared" si="2"/>
        <v xml:space="preserve"> </v>
      </c>
      <c r="E44" s="116">
        <v>1.1574074074074073E-5</v>
      </c>
      <c r="F44" s="117" t="e">
        <f t="shared" si="0"/>
        <v>#N/A</v>
      </c>
      <c r="G44" t="str">
        <f>IF((ISERROR((VLOOKUP(B44,Calculation!C$2:C$533,1,FALSE)))),"not entered","")</f>
        <v/>
      </c>
    </row>
    <row r="45" spans="2:7" x14ac:dyDescent="0.2">
      <c r="B45" s="114" t="s">
        <v>8</v>
      </c>
      <c r="C45" s="118" t="str">
        <f t="shared" si="1"/>
        <v xml:space="preserve"> </v>
      </c>
      <c r="D45" s="118" t="str">
        <f t="shared" si="2"/>
        <v xml:space="preserve"> </v>
      </c>
      <c r="E45" s="116">
        <v>1.1574074074074073E-5</v>
      </c>
      <c r="F45" s="117" t="e">
        <f t="shared" si="0"/>
        <v>#N/A</v>
      </c>
      <c r="G45" t="str">
        <f>IF((ISERROR((VLOOKUP(B45,Calculation!C$2:C$533,1,FALSE)))),"not entered","")</f>
        <v/>
      </c>
    </row>
    <row r="46" spans="2:7" x14ac:dyDescent="0.2">
      <c r="B46" s="114" t="s">
        <v>8</v>
      </c>
      <c r="C46" s="118" t="str">
        <f t="shared" si="1"/>
        <v xml:space="preserve"> </v>
      </c>
      <c r="D46" s="118" t="str">
        <f t="shared" si="2"/>
        <v xml:space="preserve"> </v>
      </c>
      <c r="E46" s="116">
        <v>1.1574074074074073E-5</v>
      </c>
      <c r="F46" s="117" t="e">
        <f t="shared" si="0"/>
        <v>#N/A</v>
      </c>
      <c r="G46" t="str">
        <f>IF((ISERROR((VLOOKUP(B46,Calculation!C$2:C$533,1,FALSE)))),"not entered","")</f>
        <v/>
      </c>
    </row>
    <row r="47" spans="2:7" x14ac:dyDescent="0.2">
      <c r="B47" s="114" t="s">
        <v>8</v>
      </c>
      <c r="C47" s="118" t="str">
        <f t="shared" si="1"/>
        <v xml:space="preserve"> </v>
      </c>
      <c r="D47" s="118" t="str">
        <f t="shared" si="2"/>
        <v xml:space="preserve"> </v>
      </c>
      <c r="E47" s="116">
        <v>1.1574074074074073E-5</v>
      </c>
      <c r="F47" s="117" t="e">
        <f t="shared" si="0"/>
        <v>#N/A</v>
      </c>
      <c r="G47" t="str">
        <f>IF((ISERROR((VLOOKUP(B47,Calculation!C$2:C$533,1,FALSE)))),"not entered","")</f>
        <v/>
      </c>
    </row>
    <row r="48" spans="2:7" x14ac:dyDescent="0.2">
      <c r="B48" s="114" t="s">
        <v>8</v>
      </c>
      <c r="C48" s="118" t="str">
        <f t="shared" si="1"/>
        <v xml:space="preserve"> </v>
      </c>
      <c r="D48" s="118" t="str">
        <f t="shared" si="2"/>
        <v xml:space="preserve"> </v>
      </c>
      <c r="E48" s="116">
        <v>1.1574074074074073E-5</v>
      </c>
      <c r="F48" s="117" t="e">
        <f t="shared" si="0"/>
        <v>#N/A</v>
      </c>
      <c r="G48" t="str">
        <f>IF((ISERROR((VLOOKUP(B48,Calculation!C$2:C$533,1,FALSE)))),"not entered","")</f>
        <v/>
      </c>
    </row>
    <row r="49" spans="2:7" x14ac:dyDescent="0.2">
      <c r="B49" s="114" t="s">
        <v>8</v>
      </c>
      <c r="C49" s="118" t="str">
        <f t="shared" si="1"/>
        <v xml:space="preserve"> </v>
      </c>
      <c r="D49" s="118" t="str">
        <f t="shared" si="2"/>
        <v xml:space="preserve"> </v>
      </c>
      <c r="E49" s="116">
        <v>1.1574074074074073E-5</v>
      </c>
      <c r="F49" s="117" t="e">
        <f t="shared" si="0"/>
        <v>#N/A</v>
      </c>
      <c r="G49" t="str">
        <f>IF((ISERROR((VLOOKUP(B49,Calculation!C$2:C$533,1,FALSE)))),"not entered","")</f>
        <v/>
      </c>
    </row>
    <row r="50" spans="2:7" x14ac:dyDescent="0.2">
      <c r="B50" s="114" t="s">
        <v>8</v>
      </c>
      <c r="C50" s="118" t="str">
        <f t="shared" si="1"/>
        <v xml:space="preserve"> </v>
      </c>
      <c r="D50" s="118" t="str">
        <f t="shared" si="2"/>
        <v xml:space="preserve"> </v>
      </c>
      <c r="E50" s="116">
        <v>1.1574074074074073E-5</v>
      </c>
      <c r="F50" s="117" t="e">
        <f t="shared" si="0"/>
        <v>#N/A</v>
      </c>
      <c r="G50" t="str">
        <f>IF((ISERROR((VLOOKUP(B50,Calculation!C$2:C$533,1,FALSE)))),"not entered","")</f>
        <v/>
      </c>
    </row>
    <row r="51" spans="2:7" x14ac:dyDescent="0.2">
      <c r="B51" s="114" t="s">
        <v>8</v>
      </c>
      <c r="C51" s="118" t="str">
        <f t="shared" si="1"/>
        <v xml:space="preserve"> </v>
      </c>
      <c r="D51" s="118" t="str">
        <f t="shared" si="2"/>
        <v xml:space="preserve"> </v>
      </c>
      <c r="E51" s="116">
        <v>1.1574074074074073E-5</v>
      </c>
      <c r="F51" s="117" t="e">
        <f t="shared" si="0"/>
        <v>#N/A</v>
      </c>
      <c r="G51" t="str">
        <f>IF((ISERROR((VLOOKUP(B51,Calculation!C$2:C$533,1,FALSE)))),"not entered","")</f>
        <v/>
      </c>
    </row>
    <row r="52" spans="2:7" x14ac:dyDescent="0.2">
      <c r="B52" s="114" t="s">
        <v>8</v>
      </c>
      <c r="C52" s="118" t="str">
        <f t="shared" si="1"/>
        <v xml:space="preserve"> </v>
      </c>
      <c r="D52" s="118" t="str">
        <f t="shared" si="2"/>
        <v xml:space="preserve"> </v>
      </c>
      <c r="E52" s="116">
        <v>1.1574074074074073E-5</v>
      </c>
      <c r="F52" s="117" t="e">
        <f t="shared" si="0"/>
        <v>#N/A</v>
      </c>
      <c r="G52" t="str">
        <f>IF((ISERROR((VLOOKUP(B52,Calculation!C$2:C$533,1,FALSE)))),"not entered","")</f>
        <v/>
      </c>
    </row>
    <row r="53" spans="2:7" x14ac:dyDescent="0.2">
      <c r="B53" s="114" t="s">
        <v>8</v>
      </c>
      <c r="C53" s="118" t="str">
        <f t="shared" si="1"/>
        <v xml:space="preserve"> </v>
      </c>
      <c r="D53" s="118" t="str">
        <f t="shared" si="2"/>
        <v xml:space="preserve"> </v>
      </c>
      <c r="E53" s="116">
        <v>1.1574074074074073E-5</v>
      </c>
      <c r="F53" s="117" t="e">
        <f t="shared" si="0"/>
        <v>#N/A</v>
      </c>
      <c r="G53" t="str">
        <f>IF((ISERROR((VLOOKUP(B53,Calculation!C$2:C$533,1,FALSE)))),"not entered","")</f>
        <v/>
      </c>
    </row>
    <row r="54" spans="2:7" x14ac:dyDescent="0.2">
      <c r="B54" s="114" t="s">
        <v>8</v>
      </c>
      <c r="C54" s="118" t="str">
        <f t="shared" si="1"/>
        <v xml:space="preserve"> </v>
      </c>
      <c r="D54" s="118" t="str">
        <f t="shared" si="2"/>
        <v xml:space="preserve"> </v>
      </c>
      <c r="E54" s="116">
        <v>1.1574074074074073E-5</v>
      </c>
      <c r="F54" s="117" t="e">
        <f t="shared" si="0"/>
        <v>#N/A</v>
      </c>
      <c r="G54" t="str">
        <f>IF((ISERROR((VLOOKUP(B54,Calculation!C$2:C$533,1,FALSE)))),"not entered","")</f>
        <v/>
      </c>
    </row>
    <row r="55" spans="2:7" x14ac:dyDescent="0.2">
      <c r="B55" s="114" t="s">
        <v>8</v>
      </c>
      <c r="C55" s="118" t="str">
        <f t="shared" si="1"/>
        <v xml:space="preserve"> </v>
      </c>
      <c r="D55" s="118" t="str">
        <f t="shared" si="2"/>
        <v xml:space="preserve"> </v>
      </c>
      <c r="E55" s="116">
        <v>1.1574074074074073E-5</v>
      </c>
      <c r="F55" s="117" t="e">
        <f t="shared" si="0"/>
        <v>#N/A</v>
      </c>
      <c r="G55" t="str">
        <f>IF((ISERROR((VLOOKUP(B55,Calculation!C$2:C$533,1,FALSE)))),"not entered","")</f>
        <v/>
      </c>
    </row>
    <row r="56" spans="2:7" x14ac:dyDescent="0.2">
      <c r="B56" s="114" t="s">
        <v>8</v>
      </c>
      <c r="C56" s="118" t="str">
        <f t="shared" si="1"/>
        <v xml:space="preserve"> </v>
      </c>
      <c r="D56" s="118" t="str">
        <f t="shared" si="2"/>
        <v xml:space="preserve"> </v>
      </c>
      <c r="E56" s="116">
        <v>1.1574074074074073E-5</v>
      </c>
      <c r="F56" s="117" t="e">
        <f t="shared" si="0"/>
        <v>#N/A</v>
      </c>
      <c r="G56" t="str">
        <f>IF((ISERROR((VLOOKUP(B56,Calculation!C$2:C$533,1,FALSE)))),"not entered","")</f>
        <v/>
      </c>
    </row>
    <row r="57" spans="2:7" x14ac:dyDescent="0.2">
      <c r="B57" s="114" t="s">
        <v>8</v>
      </c>
      <c r="C57" s="118" t="str">
        <f t="shared" si="1"/>
        <v xml:space="preserve"> </v>
      </c>
      <c r="D57" s="118" t="str">
        <f t="shared" si="2"/>
        <v xml:space="preserve"> </v>
      </c>
      <c r="E57" s="116">
        <v>1.1574074074074073E-5</v>
      </c>
      <c r="F57" s="117" t="e">
        <f t="shared" si="0"/>
        <v>#N/A</v>
      </c>
      <c r="G57" t="str">
        <f>IF((ISERROR((VLOOKUP(B57,Calculation!C$2:C$533,1,FALSE)))),"not entered","")</f>
        <v/>
      </c>
    </row>
    <row r="58" spans="2:7" x14ac:dyDescent="0.2">
      <c r="B58" s="114" t="s">
        <v>8</v>
      </c>
      <c r="C58" s="118" t="str">
        <f t="shared" si="1"/>
        <v xml:space="preserve"> </v>
      </c>
      <c r="D58" s="118" t="str">
        <f t="shared" si="2"/>
        <v xml:space="preserve"> </v>
      </c>
      <c r="E58" s="116">
        <v>1.1574074074074073E-5</v>
      </c>
      <c r="F58" s="117" t="e">
        <f t="shared" si="0"/>
        <v>#N/A</v>
      </c>
      <c r="G58" t="str">
        <f>IF((ISERROR((VLOOKUP(B58,Calculation!C$2:C$533,1,FALSE)))),"not entered","")</f>
        <v/>
      </c>
    </row>
    <row r="59" spans="2:7" x14ac:dyDescent="0.2">
      <c r="B59" s="114" t="s">
        <v>8</v>
      </c>
      <c r="C59" s="118" t="str">
        <f t="shared" si="1"/>
        <v xml:space="preserve"> </v>
      </c>
      <c r="D59" s="118" t="str">
        <f t="shared" si="2"/>
        <v xml:space="preserve"> </v>
      </c>
      <c r="E59" s="116">
        <v>1.1574074074074073E-5</v>
      </c>
      <c r="F59" s="117" t="e">
        <f t="shared" si="0"/>
        <v>#N/A</v>
      </c>
      <c r="G59" t="str">
        <f>IF((ISERROR((VLOOKUP(B59,Calculation!C$2:C$533,1,FALSE)))),"not entered","")</f>
        <v/>
      </c>
    </row>
    <row r="60" spans="2:7" x14ac:dyDescent="0.2">
      <c r="B60" s="114" t="s">
        <v>8</v>
      </c>
      <c r="C60" s="118" t="str">
        <f t="shared" si="1"/>
        <v xml:space="preserve"> </v>
      </c>
      <c r="D60" s="118" t="str">
        <f t="shared" si="2"/>
        <v xml:space="preserve"> </v>
      </c>
      <c r="E60" s="116">
        <v>1.1574074074074073E-5</v>
      </c>
      <c r="F60" s="117" t="e">
        <f t="shared" si="0"/>
        <v>#N/A</v>
      </c>
      <c r="G60" t="str">
        <f>IF((ISERROR((VLOOKUP(B60,Calculation!C$2:C$533,1,FALSE)))),"not entered","")</f>
        <v/>
      </c>
    </row>
    <row r="61" spans="2:7" x14ac:dyDescent="0.2">
      <c r="B61" s="114" t="s">
        <v>8</v>
      </c>
      <c r="C61" s="118" t="str">
        <f t="shared" si="1"/>
        <v xml:space="preserve"> </v>
      </c>
      <c r="D61" s="118" t="str">
        <f t="shared" si="2"/>
        <v xml:space="preserve"> </v>
      </c>
      <c r="E61" s="116">
        <v>1.1574074074074073E-5</v>
      </c>
      <c r="F61" s="117" t="e">
        <f t="shared" si="0"/>
        <v>#N/A</v>
      </c>
      <c r="G61" t="str">
        <f>IF((ISERROR((VLOOKUP(B61,Calculation!C$2:C$533,1,FALSE)))),"not entered","")</f>
        <v/>
      </c>
    </row>
    <row r="62" spans="2:7" x14ac:dyDescent="0.2">
      <c r="B62" s="114" t="s">
        <v>8</v>
      </c>
      <c r="C62" s="118" t="str">
        <f t="shared" si="1"/>
        <v xml:space="preserve"> </v>
      </c>
      <c r="D62" s="118" t="str">
        <f t="shared" si="2"/>
        <v xml:space="preserve"> </v>
      </c>
      <c r="E62" s="116">
        <v>1.1574074074074073E-5</v>
      </c>
      <c r="F62" s="117" t="e">
        <f t="shared" si="0"/>
        <v>#N/A</v>
      </c>
      <c r="G62" t="str">
        <f>IF((ISERROR((VLOOKUP(B62,Calculation!C$2:C$533,1,FALSE)))),"not entered","")</f>
        <v/>
      </c>
    </row>
    <row r="63" spans="2:7" x14ac:dyDescent="0.2">
      <c r="B63" s="114" t="s">
        <v>8</v>
      </c>
      <c r="C63" s="118" t="str">
        <f t="shared" si="1"/>
        <v xml:space="preserve"> </v>
      </c>
      <c r="D63" s="118" t="str">
        <f t="shared" si="2"/>
        <v xml:space="preserve"> </v>
      </c>
      <c r="E63" s="116">
        <v>1.1574074074074073E-5</v>
      </c>
      <c r="F63" s="117" t="e">
        <f t="shared" si="0"/>
        <v>#N/A</v>
      </c>
      <c r="G63" t="str">
        <f>IF((ISERROR((VLOOKUP(B63,Calculation!C$2:C$533,1,FALSE)))),"not entered","")</f>
        <v/>
      </c>
    </row>
    <row r="64" spans="2:7" x14ac:dyDescent="0.2">
      <c r="B64" s="114" t="s">
        <v>8</v>
      </c>
      <c r="C64" s="118" t="str">
        <f t="shared" si="1"/>
        <v xml:space="preserve"> </v>
      </c>
      <c r="D64" s="118" t="str">
        <f t="shared" si="2"/>
        <v xml:space="preserve"> </v>
      </c>
      <c r="E64" s="116">
        <v>1.1574074074074073E-5</v>
      </c>
      <c r="F64" s="117" t="e">
        <f t="shared" si="0"/>
        <v>#N/A</v>
      </c>
      <c r="G64" t="str">
        <f>IF((ISERROR((VLOOKUP(B64,Calculation!C$2:C$533,1,FALSE)))),"not entered","")</f>
        <v/>
      </c>
    </row>
    <row r="65" spans="2:7" x14ac:dyDescent="0.2">
      <c r="B65" s="114" t="s">
        <v>8</v>
      </c>
      <c r="C65" s="118" t="str">
        <f t="shared" si="1"/>
        <v xml:space="preserve"> </v>
      </c>
      <c r="D65" s="118" t="str">
        <f t="shared" si="2"/>
        <v xml:space="preserve"> </v>
      </c>
      <c r="E65" s="116">
        <v>1.1574074074074073E-5</v>
      </c>
      <c r="F65" s="117" t="e">
        <f t="shared" si="0"/>
        <v>#N/A</v>
      </c>
      <c r="G65" t="str">
        <f>IF((ISERROR((VLOOKUP(B65,Calculation!C$2:C$533,1,FALSE)))),"not entered","")</f>
        <v/>
      </c>
    </row>
    <row r="66" spans="2:7" x14ac:dyDescent="0.2">
      <c r="B66" s="114" t="s">
        <v>8</v>
      </c>
      <c r="C66" s="118" t="str">
        <f t="shared" si="1"/>
        <v xml:space="preserve"> </v>
      </c>
      <c r="D66" s="118" t="str">
        <f t="shared" si="2"/>
        <v xml:space="preserve"> </v>
      </c>
      <c r="E66" s="116">
        <v>1.1574074074074073E-5</v>
      </c>
      <c r="F66" s="117" t="e">
        <f t="shared" si="0"/>
        <v>#N/A</v>
      </c>
      <c r="G66" t="str">
        <f>IF((ISERROR((VLOOKUP(B66,Calculation!C$2:C$533,1,FALSE)))),"not entered","")</f>
        <v/>
      </c>
    </row>
    <row r="67" spans="2:7" x14ac:dyDescent="0.2">
      <c r="B67" s="114" t="s">
        <v>8</v>
      </c>
      <c r="C67" s="118" t="str">
        <f t="shared" si="1"/>
        <v xml:space="preserve"> </v>
      </c>
      <c r="D67" s="118" t="str">
        <f t="shared" si="2"/>
        <v xml:space="preserve"> </v>
      </c>
      <c r="E67" s="116">
        <v>1.1574074074074073E-5</v>
      </c>
      <c r="F67" s="117" t="e">
        <f t="shared" si="0"/>
        <v>#N/A</v>
      </c>
      <c r="G67" t="str">
        <f>IF((ISERROR((VLOOKUP(B67,Calculation!C$2:C$533,1,FALSE)))),"not entered","")</f>
        <v/>
      </c>
    </row>
    <row r="68" spans="2:7" x14ac:dyDescent="0.2">
      <c r="B68" s="114" t="s">
        <v>8</v>
      </c>
      <c r="C68" s="118" t="str">
        <f t="shared" si="1"/>
        <v xml:space="preserve"> </v>
      </c>
      <c r="D68" s="118" t="str">
        <f t="shared" si="2"/>
        <v xml:space="preserve"> </v>
      </c>
      <c r="E68" s="116">
        <v>1.1574074074074073E-5</v>
      </c>
      <c r="F68" s="117" t="e">
        <f t="shared" si="0"/>
        <v>#N/A</v>
      </c>
      <c r="G68" t="str">
        <f>IF((ISERROR((VLOOKUP(B68,Calculation!C$2:C$533,1,FALSE)))),"not entered","")</f>
        <v/>
      </c>
    </row>
    <row r="69" spans="2:7" x14ac:dyDescent="0.2">
      <c r="B69" s="114" t="s">
        <v>8</v>
      </c>
      <c r="C69" s="118" t="str">
        <f t="shared" si="1"/>
        <v xml:space="preserve"> </v>
      </c>
      <c r="D69" s="118" t="str">
        <f t="shared" si="2"/>
        <v xml:space="preserve"> </v>
      </c>
      <c r="E69" s="116">
        <v>1.1574074074074073E-5</v>
      </c>
      <c r="F69" s="117" t="e">
        <f t="shared" si="0"/>
        <v>#N/A</v>
      </c>
      <c r="G69" t="str">
        <f>IF((ISERROR((VLOOKUP(B69,Calculation!C$2:C$533,1,FALSE)))),"not entered","")</f>
        <v/>
      </c>
    </row>
    <row r="70" spans="2:7" x14ac:dyDescent="0.2">
      <c r="B70" s="114" t="s">
        <v>8</v>
      </c>
      <c r="C70" s="118" t="str">
        <f t="shared" ref="C70:C133" si="3">VLOOKUP(B70,name,3,FALSE)</f>
        <v xml:space="preserve"> </v>
      </c>
      <c r="D70" s="118" t="str">
        <f t="shared" ref="D70:D133" si="4">VLOOKUP(B70,name,2,FALSE)</f>
        <v xml:space="preserve"> </v>
      </c>
      <c r="E70" s="116">
        <v>1.1574074074074073E-5</v>
      </c>
      <c r="F70" s="117" t="e">
        <f t="shared" ref="F70:F133" si="5">(VLOOKUP(C70,C$4:E$5,3,FALSE))/(E70/10000)</f>
        <v>#N/A</v>
      </c>
      <c r="G70" t="str">
        <f>IF((ISERROR((VLOOKUP(B70,Calculation!C$2:C$533,1,FALSE)))),"not entered","")</f>
        <v/>
      </c>
    </row>
    <row r="71" spans="2:7" x14ac:dyDescent="0.2">
      <c r="B71" s="114" t="s">
        <v>8</v>
      </c>
      <c r="C71" s="118" t="str">
        <f t="shared" si="3"/>
        <v xml:space="preserve"> </v>
      </c>
      <c r="D71" s="118" t="str">
        <f t="shared" si="4"/>
        <v xml:space="preserve"> </v>
      </c>
      <c r="E71" s="116">
        <v>1.1574074074074073E-5</v>
      </c>
      <c r="F71" s="117" t="e">
        <f t="shared" si="5"/>
        <v>#N/A</v>
      </c>
      <c r="G71" t="str">
        <f>IF((ISERROR((VLOOKUP(B71,Calculation!C$2:C$533,1,FALSE)))),"not entered","")</f>
        <v/>
      </c>
    </row>
    <row r="72" spans="2:7" x14ac:dyDescent="0.2">
      <c r="B72" s="114" t="s">
        <v>8</v>
      </c>
      <c r="C72" s="118" t="str">
        <f t="shared" si="3"/>
        <v xml:space="preserve"> </v>
      </c>
      <c r="D72" s="118" t="str">
        <f t="shared" si="4"/>
        <v xml:space="preserve"> </v>
      </c>
      <c r="E72" s="116">
        <v>1.1574074074074073E-5</v>
      </c>
      <c r="F72" s="117" t="e">
        <f t="shared" si="5"/>
        <v>#N/A</v>
      </c>
      <c r="G72" t="str">
        <f>IF((ISERROR((VLOOKUP(B72,Calculation!C$2:C$533,1,FALSE)))),"not entered","")</f>
        <v/>
      </c>
    </row>
    <row r="73" spans="2:7" x14ac:dyDescent="0.2">
      <c r="B73" s="114" t="s">
        <v>8</v>
      </c>
      <c r="C73" s="118" t="str">
        <f t="shared" si="3"/>
        <v xml:space="preserve"> </v>
      </c>
      <c r="D73" s="118" t="str">
        <f t="shared" si="4"/>
        <v xml:space="preserve"> </v>
      </c>
      <c r="E73" s="116">
        <v>1.1574074074074073E-5</v>
      </c>
      <c r="F73" s="117" t="e">
        <f t="shared" si="5"/>
        <v>#N/A</v>
      </c>
      <c r="G73" t="str">
        <f>IF((ISERROR((VLOOKUP(B73,Calculation!C$2:C$533,1,FALSE)))),"not entered","")</f>
        <v/>
      </c>
    </row>
    <row r="74" spans="2:7" x14ac:dyDescent="0.2">
      <c r="B74" s="114" t="s">
        <v>8</v>
      </c>
      <c r="C74" s="118" t="str">
        <f t="shared" si="3"/>
        <v xml:space="preserve"> </v>
      </c>
      <c r="D74" s="118" t="str">
        <f t="shared" si="4"/>
        <v xml:space="preserve"> </v>
      </c>
      <c r="E74" s="116">
        <v>1.1574074074074073E-5</v>
      </c>
      <c r="F74" s="117" t="e">
        <f t="shared" si="5"/>
        <v>#N/A</v>
      </c>
      <c r="G74" t="str">
        <f>IF((ISERROR((VLOOKUP(B74,Calculation!C$2:C$533,1,FALSE)))),"not entered","")</f>
        <v/>
      </c>
    </row>
    <row r="75" spans="2:7" x14ac:dyDescent="0.2">
      <c r="B75" s="114" t="s">
        <v>8</v>
      </c>
      <c r="C75" s="118" t="str">
        <f t="shared" si="3"/>
        <v xml:space="preserve"> </v>
      </c>
      <c r="D75" s="118" t="str">
        <f t="shared" si="4"/>
        <v xml:space="preserve"> </v>
      </c>
      <c r="E75" s="116">
        <v>1.1574074074074073E-5</v>
      </c>
      <c r="F75" s="117" t="e">
        <f t="shared" si="5"/>
        <v>#N/A</v>
      </c>
      <c r="G75" t="str">
        <f>IF((ISERROR((VLOOKUP(B75,Calculation!C$2:C$533,1,FALSE)))),"not entered","")</f>
        <v/>
      </c>
    </row>
    <row r="76" spans="2:7" x14ac:dyDescent="0.2">
      <c r="B76" s="114" t="s">
        <v>8</v>
      </c>
      <c r="C76" s="118" t="str">
        <f t="shared" si="3"/>
        <v xml:space="preserve"> </v>
      </c>
      <c r="D76" s="118" t="str">
        <f t="shared" si="4"/>
        <v xml:space="preserve"> </v>
      </c>
      <c r="E76" s="116">
        <v>1.1574074074074073E-5</v>
      </c>
      <c r="F76" s="117" t="e">
        <f t="shared" si="5"/>
        <v>#N/A</v>
      </c>
      <c r="G76" t="str">
        <f>IF((ISERROR((VLOOKUP(B76,Calculation!C$2:C$533,1,FALSE)))),"not entered","")</f>
        <v/>
      </c>
    </row>
    <row r="77" spans="2:7" x14ac:dyDescent="0.2">
      <c r="B77" s="114" t="s">
        <v>8</v>
      </c>
      <c r="C77" s="118" t="str">
        <f t="shared" si="3"/>
        <v xml:space="preserve"> </v>
      </c>
      <c r="D77" s="118" t="str">
        <f t="shared" si="4"/>
        <v xml:space="preserve"> </v>
      </c>
      <c r="E77" s="116">
        <v>1.1574074074074073E-5</v>
      </c>
      <c r="F77" s="117" t="e">
        <f t="shared" si="5"/>
        <v>#N/A</v>
      </c>
      <c r="G77" t="str">
        <f>IF((ISERROR((VLOOKUP(B77,Calculation!C$2:C$533,1,FALSE)))),"not entered","")</f>
        <v/>
      </c>
    </row>
    <row r="78" spans="2:7" x14ac:dyDescent="0.2">
      <c r="B78" s="114" t="s">
        <v>8</v>
      </c>
      <c r="C78" s="118" t="str">
        <f t="shared" si="3"/>
        <v xml:space="preserve"> </v>
      </c>
      <c r="D78" s="118" t="str">
        <f t="shared" si="4"/>
        <v xml:space="preserve"> </v>
      </c>
      <c r="E78" s="116">
        <v>1.1574074074074073E-5</v>
      </c>
      <c r="F78" s="117" t="e">
        <f t="shared" si="5"/>
        <v>#N/A</v>
      </c>
      <c r="G78" t="str">
        <f>IF((ISERROR((VLOOKUP(B78,Calculation!C$2:C$533,1,FALSE)))),"not entered","")</f>
        <v/>
      </c>
    </row>
    <row r="79" spans="2:7" x14ac:dyDescent="0.2">
      <c r="B79" s="114" t="s">
        <v>8</v>
      </c>
      <c r="C79" s="118" t="str">
        <f t="shared" si="3"/>
        <v xml:space="preserve"> </v>
      </c>
      <c r="D79" s="118" t="str">
        <f t="shared" si="4"/>
        <v xml:space="preserve"> </v>
      </c>
      <c r="E79" s="116">
        <v>1.1574074074074073E-5</v>
      </c>
      <c r="F79" s="117" t="e">
        <f t="shared" si="5"/>
        <v>#N/A</v>
      </c>
      <c r="G79" t="str">
        <f>IF((ISERROR((VLOOKUP(B79,Calculation!C$2:C$533,1,FALSE)))),"not entered","")</f>
        <v/>
      </c>
    </row>
    <row r="80" spans="2:7" x14ac:dyDescent="0.2">
      <c r="B80" s="114" t="s">
        <v>8</v>
      </c>
      <c r="C80" s="118" t="str">
        <f t="shared" si="3"/>
        <v xml:space="preserve"> </v>
      </c>
      <c r="D80" s="118" t="str">
        <f t="shared" si="4"/>
        <v xml:space="preserve"> </v>
      </c>
      <c r="E80" s="116">
        <v>1.1574074074074073E-5</v>
      </c>
      <c r="F80" s="117" t="e">
        <f t="shared" si="5"/>
        <v>#N/A</v>
      </c>
      <c r="G80" t="str">
        <f>IF((ISERROR((VLOOKUP(B80,Calculation!C$2:C$533,1,FALSE)))),"not entered","")</f>
        <v/>
      </c>
    </row>
    <row r="81" spans="2:7" x14ac:dyDescent="0.2">
      <c r="B81" s="114" t="s">
        <v>8</v>
      </c>
      <c r="C81" s="118" t="str">
        <f t="shared" si="3"/>
        <v xml:space="preserve"> </v>
      </c>
      <c r="D81" s="118" t="str">
        <f t="shared" si="4"/>
        <v xml:space="preserve"> </v>
      </c>
      <c r="E81" s="116">
        <v>1.1574074074074073E-5</v>
      </c>
      <c r="F81" s="117" t="e">
        <f t="shared" si="5"/>
        <v>#N/A</v>
      </c>
      <c r="G81" t="str">
        <f>IF((ISERROR((VLOOKUP(B81,Calculation!C$2:C$533,1,FALSE)))),"not entered","")</f>
        <v/>
      </c>
    </row>
    <row r="82" spans="2:7" x14ac:dyDescent="0.2">
      <c r="B82" s="114" t="s">
        <v>8</v>
      </c>
      <c r="C82" s="118" t="str">
        <f t="shared" si="3"/>
        <v xml:space="preserve"> </v>
      </c>
      <c r="D82" s="118" t="str">
        <f t="shared" si="4"/>
        <v xml:space="preserve"> </v>
      </c>
      <c r="E82" s="116">
        <v>1.1574074074074073E-5</v>
      </c>
      <c r="F82" s="117" t="e">
        <f t="shared" si="5"/>
        <v>#N/A</v>
      </c>
      <c r="G82" t="str">
        <f>IF((ISERROR((VLOOKUP(B82,Calculation!C$2:C$533,1,FALSE)))),"not entered","")</f>
        <v/>
      </c>
    </row>
    <row r="83" spans="2:7" x14ac:dyDescent="0.2">
      <c r="B83" s="114" t="s">
        <v>8</v>
      </c>
      <c r="C83" s="118" t="str">
        <f t="shared" si="3"/>
        <v xml:space="preserve"> </v>
      </c>
      <c r="D83" s="118" t="str">
        <f t="shared" si="4"/>
        <v xml:space="preserve"> </v>
      </c>
      <c r="E83" s="116">
        <v>1.1574074074074073E-5</v>
      </c>
      <c r="F83" s="117" t="e">
        <f t="shared" si="5"/>
        <v>#N/A</v>
      </c>
      <c r="G83" t="str">
        <f>IF((ISERROR((VLOOKUP(B83,Calculation!C$2:C$533,1,FALSE)))),"not entered","")</f>
        <v/>
      </c>
    </row>
    <row r="84" spans="2:7" x14ac:dyDescent="0.2">
      <c r="B84" s="114" t="s">
        <v>8</v>
      </c>
      <c r="C84" s="118" t="str">
        <f t="shared" si="3"/>
        <v xml:space="preserve"> </v>
      </c>
      <c r="D84" s="118" t="str">
        <f t="shared" si="4"/>
        <v xml:space="preserve"> </v>
      </c>
      <c r="E84" s="116">
        <v>1.1574074074074073E-5</v>
      </c>
      <c r="F84" s="117" t="e">
        <f t="shared" si="5"/>
        <v>#N/A</v>
      </c>
      <c r="G84" t="str">
        <f>IF((ISERROR((VLOOKUP(B84,Calculation!C$2:C$533,1,FALSE)))),"not entered","")</f>
        <v/>
      </c>
    </row>
    <row r="85" spans="2:7" x14ac:dyDescent="0.2">
      <c r="B85" s="114" t="s">
        <v>8</v>
      </c>
      <c r="C85" s="118" t="str">
        <f t="shared" si="3"/>
        <v xml:space="preserve"> </v>
      </c>
      <c r="D85" s="118" t="str">
        <f t="shared" si="4"/>
        <v xml:space="preserve"> </v>
      </c>
      <c r="E85" s="116">
        <v>1.1574074074074073E-5</v>
      </c>
      <c r="F85" s="117" t="e">
        <f t="shared" si="5"/>
        <v>#N/A</v>
      </c>
      <c r="G85" t="str">
        <f>IF((ISERROR((VLOOKUP(B85,Calculation!C$2:C$533,1,FALSE)))),"not entered","")</f>
        <v/>
      </c>
    </row>
    <row r="86" spans="2:7" x14ac:dyDescent="0.2">
      <c r="B86" s="114" t="s">
        <v>8</v>
      </c>
      <c r="C86" s="118" t="str">
        <f t="shared" si="3"/>
        <v xml:space="preserve"> </v>
      </c>
      <c r="D86" s="118" t="str">
        <f t="shared" si="4"/>
        <v xml:space="preserve"> </v>
      </c>
      <c r="E86" s="116">
        <v>1.1574074074074073E-5</v>
      </c>
      <c r="F86" s="117" t="e">
        <f t="shared" si="5"/>
        <v>#N/A</v>
      </c>
      <c r="G86" t="str">
        <f>IF((ISERROR((VLOOKUP(B86,Calculation!C$2:C$533,1,FALSE)))),"not entered","")</f>
        <v/>
      </c>
    </row>
    <row r="87" spans="2:7" x14ac:dyDescent="0.2">
      <c r="B87" s="114" t="s">
        <v>8</v>
      </c>
      <c r="C87" s="118" t="str">
        <f t="shared" si="3"/>
        <v xml:space="preserve"> </v>
      </c>
      <c r="D87" s="118" t="str">
        <f t="shared" si="4"/>
        <v xml:space="preserve"> </v>
      </c>
      <c r="E87" s="116">
        <v>1.1574074074074073E-5</v>
      </c>
      <c r="F87" s="117" t="e">
        <f t="shared" si="5"/>
        <v>#N/A</v>
      </c>
      <c r="G87" t="str">
        <f>IF((ISERROR((VLOOKUP(B87,Calculation!C$2:C$533,1,FALSE)))),"not entered","")</f>
        <v/>
      </c>
    </row>
    <row r="88" spans="2:7" x14ac:dyDescent="0.2">
      <c r="B88" s="114" t="s">
        <v>8</v>
      </c>
      <c r="C88" s="118" t="str">
        <f t="shared" si="3"/>
        <v xml:space="preserve"> </v>
      </c>
      <c r="D88" s="118" t="str">
        <f t="shared" si="4"/>
        <v xml:space="preserve"> </v>
      </c>
      <c r="E88" s="116">
        <v>1.1574074074074073E-5</v>
      </c>
      <c r="F88" s="117" t="e">
        <f t="shared" si="5"/>
        <v>#N/A</v>
      </c>
      <c r="G88" t="str">
        <f>IF((ISERROR((VLOOKUP(B88,Calculation!C$2:C$533,1,FALSE)))),"not entered","")</f>
        <v/>
      </c>
    </row>
    <row r="89" spans="2:7" x14ac:dyDescent="0.2">
      <c r="B89" s="114" t="s">
        <v>8</v>
      </c>
      <c r="C89" s="118" t="str">
        <f t="shared" si="3"/>
        <v xml:space="preserve"> </v>
      </c>
      <c r="D89" s="118" t="str">
        <f t="shared" si="4"/>
        <v xml:space="preserve"> </v>
      </c>
      <c r="E89" s="116">
        <v>1.1574074074074073E-5</v>
      </c>
      <c r="F89" s="117" t="e">
        <f t="shared" si="5"/>
        <v>#N/A</v>
      </c>
      <c r="G89" t="str">
        <f>IF((ISERROR((VLOOKUP(B89,Calculation!C$2:C$533,1,FALSE)))),"not entered","")</f>
        <v/>
      </c>
    </row>
    <row r="90" spans="2:7" x14ac:dyDescent="0.2">
      <c r="B90" s="114" t="s">
        <v>8</v>
      </c>
      <c r="C90" s="118" t="str">
        <f t="shared" si="3"/>
        <v xml:space="preserve"> </v>
      </c>
      <c r="D90" s="118" t="str">
        <f t="shared" si="4"/>
        <v xml:space="preserve"> </v>
      </c>
      <c r="E90" s="116">
        <v>1.1574074074074073E-5</v>
      </c>
      <c r="F90" s="117" t="e">
        <f t="shared" si="5"/>
        <v>#N/A</v>
      </c>
      <c r="G90" t="str">
        <f>IF((ISERROR((VLOOKUP(B90,Calculation!C$2:C$533,1,FALSE)))),"not entered","")</f>
        <v/>
      </c>
    </row>
    <row r="91" spans="2:7" x14ac:dyDescent="0.2">
      <c r="B91" s="114" t="s">
        <v>8</v>
      </c>
      <c r="C91" s="118" t="str">
        <f t="shared" si="3"/>
        <v xml:space="preserve"> </v>
      </c>
      <c r="D91" s="118" t="str">
        <f t="shared" si="4"/>
        <v xml:space="preserve"> </v>
      </c>
      <c r="E91" s="116">
        <v>1.1574074074074073E-5</v>
      </c>
      <c r="F91" s="117" t="e">
        <f t="shared" si="5"/>
        <v>#N/A</v>
      </c>
      <c r="G91" t="str">
        <f>IF((ISERROR((VLOOKUP(B91,Calculation!C$2:C$533,1,FALSE)))),"not entered","")</f>
        <v/>
      </c>
    </row>
    <row r="92" spans="2:7" x14ac:dyDescent="0.2">
      <c r="B92" s="114" t="s">
        <v>8</v>
      </c>
      <c r="C92" s="118" t="str">
        <f t="shared" si="3"/>
        <v xml:space="preserve"> </v>
      </c>
      <c r="D92" s="118" t="str">
        <f t="shared" si="4"/>
        <v xml:space="preserve"> </v>
      </c>
      <c r="E92" s="116">
        <v>1.1574074074074073E-5</v>
      </c>
      <c r="F92" s="117" t="e">
        <f t="shared" si="5"/>
        <v>#N/A</v>
      </c>
      <c r="G92" t="str">
        <f>IF((ISERROR((VLOOKUP(B92,Calculation!C$2:C$533,1,FALSE)))),"not entered","")</f>
        <v/>
      </c>
    </row>
    <row r="93" spans="2:7" x14ac:dyDescent="0.2">
      <c r="B93" s="114" t="s">
        <v>8</v>
      </c>
      <c r="C93" s="118" t="str">
        <f t="shared" si="3"/>
        <v xml:space="preserve"> </v>
      </c>
      <c r="D93" s="118" t="str">
        <f t="shared" si="4"/>
        <v xml:space="preserve"> </v>
      </c>
      <c r="E93" s="116">
        <v>1.1574074074074073E-5</v>
      </c>
      <c r="F93" s="117" t="e">
        <f t="shared" si="5"/>
        <v>#N/A</v>
      </c>
      <c r="G93" t="str">
        <f>IF((ISERROR((VLOOKUP(B93,Calculation!C$2:C$533,1,FALSE)))),"not entered","")</f>
        <v/>
      </c>
    </row>
    <row r="94" spans="2:7" x14ac:dyDescent="0.2">
      <c r="B94" s="114" t="s">
        <v>8</v>
      </c>
      <c r="C94" s="118" t="str">
        <f t="shared" si="3"/>
        <v xml:space="preserve"> </v>
      </c>
      <c r="D94" s="118" t="str">
        <f t="shared" si="4"/>
        <v xml:space="preserve"> </v>
      </c>
      <c r="E94" s="116">
        <v>1.1574074074074073E-5</v>
      </c>
      <c r="F94" s="117" t="e">
        <f t="shared" si="5"/>
        <v>#N/A</v>
      </c>
      <c r="G94" t="str">
        <f>IF((ISERROR((VLOOKUP(B94,Calculation!C$2:C$533,1,FALSE)))),"not entered","")</f>
        <v/>
      </c>
    </row>
    <row r="95" spans="2:7" x14ac:dyDescent="0.2">
      <c r="B95" s="114" t="s">
        <v>8</v>
      </c>
      <c r="C95" s="118" t="str">
        <f t="shared" si="3"/>
        <v xml:space="preserve"> </v>
      </c>
      <c r="D95" s="118" t="str">
        <f t="shared" si="4"/>
        <v xml:space="preserve"> </v>
      </c>
      <c r="E95" s="116">
        <v>1.1574074074074073E-5</v>
      </c>
      <c r="F95" s="117" t="e">
        <f t="shared" si="5"/>
        <v>#N/A</v>
      </c>
      <c r="G95" t="str">
        <f>IF((ISERROR((VLOOKUP(B95,Calculation!C$2:C$533,1,FALSE)))),"not entered","")</f>
        <v/>
      </c>
    </row>
    <row r="96" spans="2:7" x14ac:dyDescent="0.2">
      <c r="B96" s="114" t="s">
        <v>8</v>
      </c>
      <c r="C96" s="118" t="str">
        <f t="shared" si="3"/>
        <v xml:space="preserve"> </v>
      </c>
      <c r="D96" s="118" t="str">
        <f t="shared" si="4"/>
        <v xml:space="preserve"> </v>
      </c>
      <c r="E96" s="116">
        <v>1.1574074074074073E-5</v>
      </c>
      <c r="F96" s="117" t="e">
        <f t="shared" si="5"/>
        <v>#N/A</v>
      </c>
      <c r="G96" t="str">
        <f>IF((ISERROR((VLOOKUP(B96,Calculation!C$2:C$533,1,FALSE)))),"not entered","")</f>
        <v/>
      </c>
    </row>
    <row r="97" spans="2:7" x14ac:dyDescent="0.2">
      <c r="B97" s="114" t="s">
        <v>8</v>
      </c>
      <c r="C97" s="118" t="str">
        <f t="shared" si="3"/>
        <v xml:space="preserve"> </v>
      </c>
      <c r="D97" s="118" t="str">
        <f t="shared" si="4"/>
        <v xml:space="preserve"> </v>
      </c>
      <c r="E97" s="116">
        <v>1.1574074074074073E-5</v>
      </c>
      <c r="F97" s="117" t="e">
        <f t="shared" si="5"/>
        <v>#N/A</v>
      </c>
      <c r="G97" t="str">
        <f>IF((ISERROR((VLOOKUP(B97,Calculation!C$2:C$533,1,FALSE)))),"not entered","")</f>
        <v/>
      </c>
    </row>
    <row r="98" spans="2:7" x14ac:dyDescent="0.2">
      <c r="B98" s="114" t="s">
        <v>8</v>
      </c>
      <c r="C98" s="118" t="str">
        <f t="shared" si="3"/>
        <v xml:space="preserve"> </v>
      </c>
      <c r="D98" s="118" t="str">
        <f t="shared" si="4"/>
        <v xml:space="preserve"> </v>
      </c>
      <c r="E98" s="116">
        <v>1.1574074074074073E-5</v>
      </c>
      <c r="F98" s="117" t="e">
        <f t="shared" si="5"/>
        <v>#N/A</v>
      </c>
      <c r="G98" t="str">
        <f>IF((ISERROR((VLOOKUP(B98,Calculation!C$2:C$533,1,FALSE)))),"not entered","")</f>
        <v/>
      </c>
    </row>
    <row r="99" spans="2:7" x14ac:dyDescent="0.2">
      <c r="B99" s="114" t="s">
        <v>8</v>
      </c>
      <c r="C99" s="118" t="str">
        <f t="shared" si="3"/>
        <v xml:space="preserve"> </v>
      </c>
      <c r="D99" s="118" t="str">
        <f t="shared" si="4"/>
        <v xml:space="preserve"> </v>
      </c>
      <c r="E99" s="116">
        <v>1.1574074074074073E-5</v>
      </c>
      <c r="F99" s="117" t="e">
        <f t="shared" si="5"/>
        <v>#N/A</v>
      </c>
      <c r="G99" t="str">
        <f>IF((ISERROR((VLOOKUP(B99,Calculation!C$2:C$533,1,FALSE)))),"not entered","")</f>
        <v/>
      </c>
    </row>
    <row r="100" spans="2:7" x14ac:dyDescent="0.2">
      <c r="B100" s="114" t="s">
        <v>8</v>
      </c>
      <c r="C100" s="118" t="str">
        <f t="shared" si="3"/>
        <v xml:space="preserve"> </v>
      </c>
      <c r="D100" s="118" t="str">
        <f t="shared" si="4"/>
        <v xml:space="preserve"> </v>
      </c>
      <c r="E100" s="116">
        <v>1.1574074074074073E-5</v>
      </c>
      <c r="F100" s="117" t="e">
        <f t="shared" si="5"/>
        <v>#N/A</v>
      </c>
      <c r="G100" t="str">
        <f>IF((ISERROR((VLOOKUP(B100,Calculation!C$2:C$533,1,FALSE)))),"not entered","")</f>
        <v/>
      </c>
    </row>
    <row r="101" spans="2:7" x14ac:dyDescent="0.2">
      <c r="B101" s="114" t="s">
        <v>8</v>
      </c>
      <c r="C101" s="118" t="str">
        <f t="shared" si="3"/>
        <v xml:space="preserve"> </v>
      </c>
      <c r="D101" s="118" t="str">
        <f t="shared" si="4"/>
        <v xml:space="preserve"> </v>
      </c>
      <c r="E101" s="116">
        <v>1.1574074074074073E-5</v>
      </c>
      <c r="F101" s="117" t="e">
        <f t="shared" si="5"/>
        <v>#N/A</v>
      </c>
      <c r="G101" t="str">
        <f>IF((ISERROR((VLOOKUP(B101,Calculation!C$2:C$533,1,FALSE)))),"not entered","")</f>
        <v/>
      </c>
    </row>
    <row r="102" spans="2:7" x14ac:dyDescent="0.2">
      <c r="B102" s="114" t="s">
        <v>8</v>
      </c>
      <c r="C102" s="118" t="str">
        <f t="shared" si="3"/>
        <v xml:space="preserve"> </v>
      </c>
      <c r="D102" s="118" t="str">
        <f t="shared" si="4"/>
        <v xml:space="preserve"> </v>
      </c>
      <c r="E102" s="116">
        <v>1.1574074074074073E-5</v>
      </c>
      <c r="F102" s="117" t="e">
        <f t="shared" si="5"/>
        <v>#N/A</v>
      </c>
      <c r="G102" t="str">
        <f>IF((ISERROR((VLOOKUP(B102,Calculation!C$2:C$533,1,FALSE)))),"not entered","")</f>
        <v/>
      </c>
    </row>
    <row r="103" spans="2:7" x14ac:dyDescent="0.2">
      <c r="B103" s="114" t="s">
        <v>8</v>
      </c>
      <c r="C103" s="118" t="str">
        <f t="shared" si="3"/>
        <v xml:space="preserve"> </v>
      </c>
      <c r="D103" s="118" t="str">
        <f t="shared" si="4"/>
        <v xml:space="preserve"> </v>
      </c>
      <c r="E103" s="116">
        <v>1.1574074074074073E-5</v>
      </c>
      <c r="F103" s="117" t="e">
        <f t="shared" si="5"/>
        <v>#N/A</v>
      </c>
      <c r="G103" t="str">
        <f>IF((ISERROR((VLOOKUP(B103,Calculation!C$2:C$533,1,FALSE)))),"not entered","")</f>
        <v/>
      </c>
    </row>
    <row r="104" spans="2:7" x14ac:dyDescent="0.2">
      <c r="B104" s="114" t="s">
        <v>8</v>
      </c>
      <c r="C104" s="118" t="str">
        <f t="shared" si="3"/>
        <v xml:space="preserve"> </v>
      </c>
      <c r="D104" s="118" t="str">
        <f t="shared" si="4"/>
        <v xml:space="preserve"> </v>
      </c>
      <c r="E104" s="116">
        <v>1.1574074074074073E-5</v>
      </c>
      <c r="F104" s="117" t="e">
        <f t="shared" si="5"/>
        <v>#N/A</v>
      </c>
      <c r="G104" t="str">
        <f>IF((ISERROR((VLOOKUP(B104,Calculation!C$2:C$533,1,FALSE)))),"not entered","")</f>
        <v/>
      </c>
    </row>
    <row r="105" spans="2:7" x14ac:dyDescent="0.2">
      <c r="B105" s="114" t="s">
        <v>8</v>
      </c>
      <c r="C105" s="118" t="str">
        <f t="shared" si="3"/>
        <v xml:space="preserve"> </v>
      </c>
      <c r="D105" s="118" t="str">
        <f t="shared" si="4"/>
        <v xml:space="preserve"> </v>
      </c>
      <c r="E105" s="116">
        <v>1.1574074074074073E-5</v>
      </c>
      <c r="F105" s="117" t="e">
        <f t="shared" si="5"/>
        <v>#N/A</v>
      </c>
      <c r="G105" t="str">
        <f>IF((ISERROR((VLOOKUP(B105,Calculation!C$2:C$533,1,FALSE)))),"not entered","")</f>
        <v/>
      </c>
    </row>
    <row r="106" spans="2:7" x14ac:dyDescent="0.2">
      <c r="B106" s="114" t="s">
        <v>8</v>
      </c>
      <c r="C106" s="118" t="str">
        <f t="shared" si="3"/>
        <v xml:space="preserve"> </v>
      </c>
      <c r="D106" s="118" t="str">
        <f t="shared" si="4"/>
        <v xml:space="preserve"> </v>
      </c>
      <c r="E106" s="116">
        <v>1.1574074074074073E-5</v>
      </c>
      <c r="F106" s="117" t="e">
        <f t="shared" si="5"/>
        <v>#N/A</v>
      </c>
      <c r="G106" t="str">
        <f>IF((ISERROR((VLOOKUP(B106,Calculation!C$2:C$533,1,FALSE)))),"not entered","")</f>
        <v/>
      </c>
    </row>
    <row r="107" spans="2:7" x14ac:dyDescent="0.2">
      <c r="B107" s="114" t="s">
        <v>8</v>
      </c>
      <c r="C107" s="118" t="str">
        <f t="shared" si="3"/>
        <v xml:space="preserve"> </v>
      </c>
      <c r="D107" s="118" t="str">
        <f t="shared" si="4"/>
        <v xml:space="preserve"> </v>
      </c>
      <c r="E107" s="116">
        <v>1.1574074074074073E-5</v>
      </c>
      <c r="F107" s="117" t="e">
        <f t="shared" si="5"/>
        <v>#N/A</v>
      </c>
      <c r="G107" t="str">
        <f>IF((ISERROR((VLOOKUP(B107,Calculation!C$2:C$533,1,FALSE)))),"not entered","")</f>
        <v/>
      </c>
    </row>
    <row r="108" spans="2:7" x14ac:dyDescent="0.2">
      <c r="B108" s="114" t="s">
        <v>8</v>
      </c>
      <c r="C108" s="118" t="str">
        <f t="shared" si="3"/>
        <v xml:space="preserve"> </v>
      </c>
      <c r="D108" s="118" t="str">
        <f t="shared" si="4"/>
        <v xml:space="preserve"> </v>
      </c>
      <c r="E108" s="116">
        <v>1.1574074074074073E-5</v>
      </c>
      <c r="F108" s="117" t="e">
        <f t="shared" si="5"/>
        <v>#N/A</v>
      </c>
      <c r="G108" t="str">
        <f>IF((ISERROR((VLOOKUP(B108,Calculation!C$2:C$533,1,FALSE)))),"not entered","")</f>
        <v/>
      </c>
    </row>
    <row r="109" spans="2:7" x14ac:dyDescent="0.2">
      <c r="B109" s="114" t="s">
        <v>8</v>
      </c>
      <c r="C109" s="118" t="str">
        <f t="shared" si="3"/>
        <v xml:space="preserve"> </v>
      </c>
      <c r="D109" s="118" t="str">
        <f t="shared" si="4"/>
        <v xml:space="preserve"> </v>
      </c>
      <c r="E109" s="116">
        <v>1.1574074074074073E-5</v>
      </c>
      <c r="F109" s="117" t="e">
        <f t="shared" si="5"/>
        <v>#N/A</v>
      </c>
      <c r="G109" t="str">
        <f>IF((ISERROR((VLOOKUP(B109,Calculation!C$2:C$533,1,FALSE)))),"not entered","")</f>
        <v/>
      </c>
    </row>
    <row r="110" spans="2:7" x14ac:dyDescent="0.2">
      <c r="B110" s="114" t="s">
        <v>8</v>
      </c>
      <c r="C110" s="118" t="str">
        <f t="shared" si="3"/>
        <v xml:space="preserve"> </v>
      </c>
      <c r="D110" s="118" t="str">
        <f t="shared" si="4"/>
        <v xml:space="preserve"> </v>
      </c>
      <c r="E110" s="116">
        <v>1.1574074074074073E-5</v>
      </c>
      <c r="F110" s="117" t="e">
        <f t="shared" si="5"/>
        <v>#N/A</v>
      </c>
      <c r="G110" t="str">
        <f>IF((ISERROR((VLOOKUP(B110,Calculation!C$2:C$533,1,FALSE)))),"not entered","")</f>
        <v/>
      </c>
    </row>
    <row r="111" spans="2:7" x14ac:dyDescent="0.2">
      <c r="B111" s="114" t="s">
        <v>8</v>
      </c>
      <c r="C111" s="118" t="str">
        <f t="shared" si="3"/>
        <v xml:space="preserve"> </v>
      </c>
      <c r="D111" s="118" t="str">
        <f t="shared" si="4"/>
        <v xml:space="preserve"> </v>
      </c>
      <c r="E111" s="116">
        <v>1.1574074074074073E-5</v>
      </c>
      <c r="F111" s="117" t="e">
        <f t="shared" si="5"/>
        <v>#N/A</v>
      </c>
      <c r="G111" t="str">
        <f>IF((ISERROR((VLOOKUP(B111,Calculation!C$2:C$533,1,FALSE)))),"not entered","")</f>
        <v/>
      </c>
    </row>
    <row r="112" spans="2:7" x14ac:dyDescent="0.2">
      <c r="B112" s="114" t="s">
        <v>8</v>
      </c>
      <c r="C112" s="118" t="str">
        <f t="shared" si="3"/>
        <v xml:space="preserve"> </v>
      </c>
      <c r="D112" s="118" t="str">
        <f t="shared" si="4"/>
        <v xml:space="preserve"> </v>
      </c>
      <c r="E112" s="116">
        <v>1.1574074074074073E-5</v>
      </c>
      <c r="F112" s="117" t="e">
        <f t="shared" si="5"/>
        <v>#N/A</v>
      </c>
      <c r="G112" t="str">
        <f>IF((ISERROR((VLOOKUP(B112,Calculation!C$2:C$533,1,FALSE)))),"not entered","")</f>
        <v/>
      </c>
    </row>
    <row r="113" spans="2:7" x14ac:dyDescent="0.2">
      <c r="B113" s="114" t="s">
        <v>8</v>
      </c>
      <c r="C113" s="118" t="str">
        <f t="shared" si="3"/>
        <v xml:space="preserve"> </v>
      </c>
      <c r="D113" s="118" t="str">
        <f t="shared" si="4"/>
        <v xml:space="preserve"> </v>
      </c>
      <c r="E113" s="116">
        <v>1.1574074074074073E-5</v>
      </c>
      <c r="F113" s="117" t="e">
        <f t="shared" si="5"/>
        <v>#N/A</v>
      </c>
      <c r="G113" t="str">
        <f>IF((ISERROR((VLOOKUP(B113,Calculation!C$2:C$533,1,FALSE)))),"not entered","")</f>
        <v/>
      </c>
    </row>
    <row r="114" spans="2:7" x14ac:dyDescent="0.2">
      <c r="B114" s="114" t="s">
        <v>8</v>
      </c>
      <c r="C114" s="118" t="str">
        <f t="shared" si="3"/>
        <v xml:space="preserve"> </v>
      </c>
      <c r="D114" s="118" t="str">
        <f t="shared" si="4"/>
        <v xml:space="preserve"> </v>
      </c>
      <c r="E114" s="116">
        <v>1.1574074074074073E-5</v>
      </c>
      <c r="F114" s="117" t="e">
        <f t="shared" si="5"/>
        <v>#N/A</v>
      </c>
      <c r="G114" t="str">
        <f>IF((ISERROR((VLOOKUP(B114,Calculation!C$2:C$533,1,FALSE)))),"not entered","")</f>
        <v/>
      </c>
    </row>
    <row r="115" spans="2:7" x14ac:dyDescent="0.2">
      <c r="B115" s="114" t="s">
        <v>8</v>
      </c>
      <c r="C115" s="118" t="str">
        <f t="shared" si="3"/>
        <v xml:space="preserve"> </v>
      </c>
      <c r="D115" s="118" t="str">
        <f t="shared" si="4"/>
        <v xml:space="preserve"> </v>
      </c>
      <c r="E115" s="116">
        <v>1.1574074074074073E-5</v>
      </c>
      <c r="F115" s="117" t="e">
        <f t="shared" si="5"/>
        <v>#N/A</v>
      </c>
      <c r="G115" t="str">
        <f>IF((ISERROR((VLOOKUP(B115,Calculation!C$2:C$533,1,FALSE)))),"not entered","")</f>
        <v/>
      </c>
    </row>
    <row r="116" spans="2:7" x14ac:dyDescent="0.2">
      <c r="B116" s="114" t="s">
        <v>8</v>
      </c>
      <c r="C116" s="118" t="str">
        <f t="shared" si="3"/>
        <v xml:space="preserve"> </v>
      </c>
      <c r="D116" s="118" t="str">
        <f t="shared" si="4"/>
        <v xml:space="preserve"> </v>
      </c>
      <c r="E116" s="116">
        <v>1.1574074074074073E-5</v>
      </c>
      <c r="F116" s="117" t="e">
        <f t="shared" si="5"/>
        <v>#N/A</v>
      </c>
      <c r="G116" t="str">
        <f>IF((ISERROR((VLOOKUP(B116,Calculation!C$2:C$533,1,FALSE)))),"not entered","")</f>
        <v/>
      </c>
    </row>
    <row r="117" spans="2:7" x14ac:dyDescent="0.2">
      <c r="B117" s="114" t="s">
        <v>8</v>
      </c>
      <c r="C117" s="118" t="str">
        <f t="shared" si="3"/>
        <v xml:space="preserve"> </v>
      </c>
      <c r="D117" s="118" t="str">
        <f t="shared" si="4"/>
        <v xml:space="preserve"> </v>
      </c>
      <c r="E117" s="116">
        <v>1.1574074074074073E-5</v>
      </c>
      <c r="F117" s="117" t="e">
        <f t="shared" si="5"/>
        <v>#N/A</v>
      </c>
      <c r="G117" t="str">
        <f>IF((ISERROR((VLOOKUP(B117,Calculation!C$2:C$533,1,FALSE)))),"not entered","")</f>
        <v/>
      </c>
    </row>
    <row r="118" spans="2:7" x14ac:dyDescent="0.2">
      <c r="B118" s="114" t="s">
        <v>8</v>
      </c>
      <c r="C118" s="118" t="str">
        <f t="shared" si="3"/>
        <v xml:space="preserve"> </v>
      </c>
      <c r="D118" s="118" t="str">
        <f t="shared" si="4"/>
        <v xml:space="preserve"> </v>
      </c>
      <c r="E118" s="116">
        <v>1.1574074074074073E-5</v>
      </c>
      <c r="F118" s="117" t="e">
        <f t="shared" si="5"/>
        <v>#N/A</v>
      </c>
      <c r="G118" t="str">
        <f>IF((ISERROR((VLOOKUP(B118,Calculation!C$2:C$533,1,FALSE)))),"not entered","")</f>
        <v/>
      </c>
    </row>
    <row r="119" spans="2:7" x14ac:dyDescent="0.2">
      <c r="B119" s="114" t="s">
        <v>8</v>
      </c>
      <c r="C119" s="118" t="str">
        <f t="shared" si="3"/>
        <v xml:space="preserve"> </v>
      </c>
      <c r="D119" s="118" t="str">
        <f t="shared" si="4"/>
        <v xml:space="preserve"> </v>
      </c>
      <c r="E119" s="116">
        <v>1.1574074074074073E-5</v>
      </c>
      <c r="F119" s="117" t="e">
        <f t="shared" si="5"/>
        <v>#N/A</v>
      </c>
      <c r="G119" t="str">
        <f>IF((ISERROR((VLOOKUP(B119,Calculation!C$2:C$533,1,FALSE)))),"not entered","")</f>
        <v/>
      </c>
    </row>
    <row r="120" spans="2:7" x14ac:dyDescent="0.2">
      <c r="B120" s="114" t="s">
        <v>8</v>
      </c>
      <c r="C120" s="118" t="str">
        <f t="shared" si="3"/>
        <v xml:space="preserve"> </v>
      </c>
      <c r="D120" s="118" t="str">
        <f t="shared" si="4"/>
        <v xml:space="preserve"> </v>
      </c>
      <c r="E120" s="116">
        <v>1.1574074074074073E-5</v>
      </c>
      <c r="F120" s="117" t="e">
        <f t="shared" si="5"/>
        <v>#N/A</v>
      </c>
      <c r="G120" t="str">
        <f>IF((ISERROR((VLOOKUP(B120,Calculation!C$2:C$533,1,FALSE)))),"not entered","")</f>
        <v/>
      </c>
    </row>
    <row r="121" spans="2:7" x14ac:dyDescent="0.2">
      <c r="B121" s="114" t="s">
        <v>8</v>
      </c>
      <c r="C121" s="118" t="str">
        <f t="shared" si="3"/>
        <v xml:space="preserve"> </v>
      </c>
      <c r="D121" s="118" t="str">
        <f t="shared" si="4"/>
        <v xml:space="preserve"> </v>
      </c>
      <c r="E121" s="116">
        <v>1.1574074074074073E-5</v>
      </c>
      <c r="F121" s="117" t="e">
        <f t="shared" si="5"/>
        <v>#N/A</v>
      </c>
      <c r="G121" t="str">
        <f>IF((ISERROR((VLOOKUP(B121,Calculation!C$2:C$533,1,FALSE)))),"not entered","")</f>
        <v/>
      </c>
    </row>
    <row r="122" spans="2:7" x14ac:dyDescent="0.2">
      <c r="B122" s="114" t="s">
        <v>8</v>
      </c>
      <c r="C122" s="118" t="str">
        <f t="shared" si="3"/>
        <v xml:space="preserve"> </v>
      </c>
      <c r="D122" s="118" t="str">
        <f t="shared" si="4"/>
        <v xml:space="preserve"> </v>
      </c>
      <c r="E122" s="116">
        <v>1.1574074074074073E-5</v>
      </c>
      <c r="F122" s="117" t="e">
        <f t="shared" si="5"/>
        <v>#N/A</v>
      </c>
      <c r="G122" t="str">
        <f>IF((ISERROR((VLOOKUP(B122,Calculation!C$2:C$533,1,FALSE)))),"not entered","")</f>
        <v/>
      </c>
    </row>
    <row r="123" spans="2:7" x14ac:dyDescent="0.2">
      <c r="B123" s="114" t="s">
        <v>8</v>
      </c>
      <c r="C123" s="118" t="str">
        <f t="shared" si="3"/>
        <v xml:space="preserve"> </v>
      </c>
      <c r="D123" s="118" t="str">
        <f t="shared" si="4"/>
        <v xml:space="preserve"> </v>
      </c>
      <c r="E123" s="116">
        <v>1.1574074074074073E-5</v>
      </c>
      <c r="F123" s="117" t="e">
        <f t="shared" si="5"/>
        <v>#N/A</v>
      </c>
      <c r="G123" t="str">
        <f>IF((ISERROR((VLOOKUP(B123,Calculation!C$2:C$533,1,FALSE)))),"not entered","")</f>
        <v/>
      </c>
    </row>
    <row r="124" spans="2:7" x14ac:dyDescent="0.2">
      <c r="B124" s="114" t="s">
        <v>8</v>
      </c>
      <c r="C124" s="118" t="str">
        <f t="shared" si="3"/>
        <v xml:space="preserve"> </v>
      </c>
      <c r="D124" s="118" t="str">
        <f t="shared" si="4"/>
        <v xml:space="preserve"> </v>
      </c>
      <c r="E124" s="116">
        <v>1.1574074074074073E-5</v>
      </c>
      <c r="F124" s="117" t="e">
        <f t="shared" si="5"/>
        <v>#N/A</v>
      </c>
      <c r="G124" t="str">
        <f>IF((ISERROR((VLOOKUP(B124,Calculation!C$2:C$533,1,FALSE)))),"not entered","")</f>
        <v/>
      </c>
    </row>
    <row r="125" spans="2:7" x14ac:dyDescent="0.2">
      <c r="B125" s="114" t="s">
        <v>8</v>
      </c>
      <c r="C125" s="118" t="str">
        <f t="shared" si="3"/>
        <v xml:space="preserve"> </v>
      </c>
      <c r="D125" s="118" t="str">
        <f t="shared" si="4"/>
        <v xml:space="preserve"> </v>
      </c>
      <c r="E125" s="116">
        <v>1.1574074074074073E-5</v>
      </c>
      <c r="F125" s="117" t="e">
        <f t="shared" si="5"/>
        <v>#N/A</v>
      </c>
      <c r="G125" t="str">
        <f>IF((ISERROR((VLOOKUP(B125,Calculation!C$2:C$533,1,FALSE)))),"not entered","")</f>
        <v/>
      </c>
    </row>
    <row r="126" spans="2:7" x14ac:dyDescent="0.2">
      <c r="B126" s="114" t="s">
        <v>8</v>
      </c>
      <c r="C126" s="118" t="str">
        <f t="shared" si="3"/>
        <v xml:space="preserve"> </v>
      </c>
      <c r="D126" s="118" t="str">
        <f t="shared" si="4"/>
        <v xml:space="preserve"> </v>
      </c>
      <c r="E126" s="116">
        <v>1.1574074074074073E-5</v>
      </c>
      <c r="F126" s="117" t="e">
        <f t="shared" si="5"/>
        <v>#N/A</v>
      </c>
      <c r="G126" t="str">
        <f>IF((ISERROR((VLOOKUP(B126,Calculation!C$2:C$533,1,FALSE)))),"not entered","")</f>
        <v/>
      </c>
    </row>
    <row r="127" spans="2:7" x14ac:dyDescent="0.2">
      <c r="B127" s="114" t="s">
        <v>8</v>
      </c>
      <c r="C127" s="118" t="str">
        <f t="shared" si="3"/>
        <v xml:space="preserve"> </v>
      </c>
      <c r="D127" s="118" t="str">
        <f t="shared" si="4"/>
        <v xml:space="preserve"> </v>
      </c>
      <c r="E127" s="116">
        <v>1.1574074074074073E-5</v>
      </c>
      <c r="F127" s="117" t="e">
        <f t="shared" si="5"/>
        <v>#N/A</v>
      </c>
      <c r="G127" t="str">
        <f>IF((ISERROR((VLOOKUP(B127,Calculation!C$2:C$533,1,FALSE)))),"not entered","")</f>
        <v/>
      </c>
    </row>
    <row r="128" spans="2:7" x14ac:dyDescent="0.2">
      <c r="B128" s="114" t="s">
        <v>8</v>
      </c>
      <c r="C128" s="118" t="str">
        <f t="shared" si="3"/>
        <v xml:space="preserve"> </v>
      </c>
      <c r="D128" s="118" t="str">
        <f t="shared" si="4"/>
        <v xml:space="preserve"> </v>
      </c>
      <c r="E128" s="116">
        <v>1.1574074074074073E-5</v>
      </c>
      <c r="F128" s="117" t="e">
        <f t="shared" si="5"/>
        <v>#N/A</v>
      </c>
      <c r="G128" t="str">
        <f>IF((ISERROR((VLOOKUP(B128,Calculation!C$2:C$533,1,FALSE)))),"not entered","")</f>
        <v/>
      </c>
    </row>
    <row r="129" spans="2:7" x14ac:dyDescent="0.2">
      <c r="B129" s="114" t="s">
        <v>8</v>
      </c>
      <c r="C129" s="118" t="str">
        <f t="shared" si="3"/>
        <v xml:space="preserve"> </v>
      </c>
      <c r="D129" s="118" t="str">
        <f t="shared" si="4"/>
        <v xml:space="preserve"> </v>
      </c>
      <c r="E129" s="116">
        <v>1.1574074074074073E-5</v>
      </c>
      <c r="F129" s="117" t="e">
        <f t="shared" si="5"/>
        <v>#N/A</v>
      </c>
      <c r="G129" t="str">
        <f>IF((ISERROR((VLOOKUP(B129,Calculation!C$2:C$533,1,FALSE)))),"not entered","")</f>
        <v/>
      </c>
    </row>
    <row r="130" spans="2:7" x14ac:dyDescent="0.2">
      <c r="B130" s="114" t="s">
        <v>8</v>
      </c>
      <c r="C130" s="118" t="str">
        <f t="shared" si="3"/>
        <v xml:space="preserve"> </v>
      </c>
      <c r="D130" s="118" t="str">
        <f t="shared" si="4"/>
        <v xml:space="preserve"> </v>
      </c>
      <c r="E130" s="116">
        <v>1.1574074074074073E-5</v>
      </c>
      <c r="F130" s="117" t="e">
        <f t="shared" si="5"/>
        <v>#N/A</v>
      </c>
      <c r="G130" t="str">
        <f>IF((ISERROR((VLOOKUP(B130,Calculation!C$2:C$533,1,FALSE)))),"not entered","")</f>
        <v/>
      </c>
    </row>
    <row r="131" spans="2:7" x14ac:dyDescent="0.2">
      <c r="B131" s="114" t="s">
        <v>8</v>
      </c>
      <c r="C131" s="118" t="str">
        <f t="shared" si="3"/>
        <v xml:space="preserve"> </v>
      </c>
      <c r="D131" s="118" t="str">
        <f t="shared" si="4"/>
        <v xml:space="preserve"> </v>
      </c>
      <c r="E131" s="116">
        <v>1.1574074074074073E-5</v>
      </c>
      <c r="F131" s="117" t="e">
        <f t="shared" si="5"/>
        <v>#N/A</v>
      </c>
      <c r="G131" t="str">
        <f>IF((ISERROR((VLOOKUP(B131,Calculation!C$2:C$533,1,FALSE)))),"not entered","")</f>
        <v/>
      </c>
    </row>
    <row r="132" spans="2:7" x14ac:dyDescent="0.2">
      <c r="B132" s="114" t="s">
        <v>8</v>
      </c>
      <c r="C132" s="118" t="str">
        <f t="shared" si="3"/>
        <v xml:space="preserve"> </v>
      </c>
      <c r="D132" s="118" t="str">
        <f t="shared" si="4"/>
        <v xml:space="preserve"> </v>
      </c>
      <c r="E132" s="116">
        <v>1.1574074074074073E-5</v>
      </c>
      <c r="F132" s="117" t="e">
        <f t="shared" si="5"/>
        <v>#N/A</v>
      </c>
      <c r="G132" t="str">
        <f>IF((ISERROR((VLOOKUP(B132,Calculation!C$2:C$533,1,FALSE)))),"not entered","")</f>
        <v/>
      </c>
    </row>
    <row r="133" spans="2:7" x14ac:dyDescent="0.2">
      <c r="B133" s="114" t="s">
        <v>8</v>
      </c>
      <c r="C133" s="118" t="str">
        <f t="shared" si="3"/>
        <v xml:space="preserve"> </v>
      </c>
      <c r="D133" s="118" t="str">
        <f t="shared" si="4"/>
        <v xml:space="preserve"> </v>
      </c>
      <c r="E133" s="116">
        <v>1.1574074074074073E-5</v>
      </c>
      <c r="F133" s="117" t="e">
        <f t="shared" si="5"/>
        <v>#N/A</v>
      </c>
      <c r="G133" t="str">
        <f>IF((ISERROR((VLOOKUP(B133,Calculation!C$2:C$533,1,FALSE)))),"not entered","")</f>
        <v/>
      </c>
    </row>
    <row r="134" spans="2:7" x14ac:dyDescent="0.2">
      <c r="B134" s="114" t="s">
        <v>8</v>
      </c>
      <c r="C134" s="118" t="str">
        <f t="shared" ref="C134:C152" si="6">VLOOKUP(B134,name,3,FALSE)</f>
        <v xml:space="preserve"> </v>
      </c>
      <c r="D134" s="118" t="str">
        <f t="shared" ref="D134:D152" si="7">VLOOKUP(B134,name,2,FALSE)</f>
        <v xml:space="preserve"> </v>
      </c>
      <c r="E134" s="116">
        <v>1.1574074074074073E-5</v>
      </c>
      <c r="F134" s="117" t="e">
        <f t="shared" ref="F134:F152" si="8">(VLOOKUP(C134,C$4:E$5,3,FALSE))/(E134/10000)</f>
        <v>#N/A</v>
      </c>
      <c r="G134" t="str">
        <f>IF((ISERROR((VLOOKUP(B134,Calculation!C$2:C$533,1,FALSE)))),"not entered","")</f>
        <v/>
      </c>
    </row>
    <row r="135" spans="2:7" x14ac:dyDescent="0.2">
      <c r="B135" s="114" t="s">
        <v>8</v>
      </c>
      <c r="C135" s="118" t="str">
        <f t="shared" si="6"/>
        <v xml:space="preserve"> </v>
      </c>
      <c r="D135" s="118" t="str">
        <f t="shared" si="7"/>
        <v xml:space="preserve"> </v>
      </c>
      <c r="E135" s="116">
        <v>1.1574074074074073E-5</v>
      </c>
      <c r="F135" s="117" t="e">
        <f t="shared" si="8"/>
        <v>#N/A</v>
      </c>
      <c r="G135" t="str">
        <f>IF((ISERROR((VLOOKUP(B135,Calculation!C$2:C$533,1,FALSE)))),"not entered","")</f>
        <v/>
      </c>
    </row>
    <row r="136" spans="2:7" x14ac:dyDescent="0.2">
      <c r="B136" s="114" t="s">
        <v>8</v>
      </c>
      <c r="C136" s="118" t="str">
        <f t="shared" si="6"/>
        <v xml:space="preserve"> </v>
      </c>
      <c r="D136" s="118" t="str">
        <f t="shared" si="7"/>
        <v xml:space="preserve"> </v>
      </c>
      <c r="E136" s="116">
        <v>1.1574074074074073E-5</v>
      </c>
      <c r="F136" s="117" t="e">
        <f t="shared" si="8"/>
        <v>#N/A</v>
      </c>
      <c r="G136" t="str">
        <f>IF((ISERROR((VLOOKUP(B136,Calculation!C$2:C$533,1,FALSE)))),"not entered","")</f>
        <v/>
      </c>
    </row>
    <row r="137" spans="2:7" x14ac:dyDescent="0.2">
      <c r="B137" s="114" t="s">
        <v>8</v>
      </c>
      <c r="C137" s="118" t="str">
        <f t="shared" si="6"/>
        <v xml:space="preserve"> </v>
      </c>
      <c r="D137" s="118" t="str">
        <f t="shared" si="7"/>
        <v xml:space="preserve"> </v>
      </c>
      <c r="E137" s="116">
        <v>1.1574074074074073E-5</v>
      </c>
      <c r="F137" s="117" t="e">
        <f t="shared" si="8"/>
        <v>#N/A</v>
      </c>
      <c r="G137" t="str">
        <f>IF((ISERROR((VLOOKUP(B137,Calculation!C$2:C$533,1,FALSE)))),"not entered","")</f>
        <v/>
      </c>
    </row>
    <row r="138" spans="2:7" x14ac:dyDescent="0.2">
      <c r="B138" s="114" t="s">
        <v>8</v>
      </c>
      <c r="C138" s="118" t="str">
        <f t="shared" si="6"/>
        <v xml:space="preserve"> </v>
      </c>
      <c r="D138" s="118" t="str">
        <f t="shared" si="7"/>
        <v xml:space="preserve"> </v>
      </c>
      <c r="E138" s="116">
        <v>1.1574074074074073E-5</v>
      </c>
      <c r="F138" s="117" t="e">
        <f t="shared" si="8"/>
        <v>#N/A</v>
      </c>
      <c r="G138" t="str">
        <f>IF((ISERROR((VLOOKUP(B138,Calculation!C$2:C$533,1,FALSE)))),"not entered","")</f>
        <v/>
      </c>
    </row>
    <row r="139" spans="2:7" x14ac:dyDescent="0.2">
      <c r="B139" s="114" t="s">
        <v>8</v>
      </c>
      <c r="C139" s="118" t="str">
        <f t="shared" si="6"/>
        <v xml:space="preserve"> </v>
      </c>
      <c r="D139" s="118" t="str">
        <f t="shared" si="7"/>
        <v xml:space="preserve"> </v>
      </c>
      <c r="E139" s="116">
        <v>1.1574074074074073E-5</v>
      </c>
      <c r="F139" s="117" t="e">
        <f t="shared" si="8"/>
        <v>#N/A</v>
      </c>
      <c r="G139" t="str">
        <f>IF((ISERROR((VLOOKUP(B139,Calculation!C$2:C$533,1,FALSE)))),"not entered","")</f>
        <v/>
      </c>
    </row>
    <row r="140" spans="2:7" x14ac:dyDescent="0.2">
      <c r="B140" s="114" t="s">
        <v>8</v>
      </c>
      <c r="C140" s="118" t="str">
        <f t="shared" si="6"/>
        <v xml:space="preserve"> </v>
      </c>
      <c r="D140" s="118" t="str">
        <f t="shared" si="7"/>
        <v xml:space="preserve"> </v>
      </c>
      <c r="E140" s="116">
        <v>1.1574074074074073E-5</v>
      </c>
      <c r="F140" s="117" t="e">
        <f t="shared" si="8"/>
        <v>#N/A</v>
      </c>
      <c r="G140" t="str">
        <f>IF((ISERROR((VLOOKUP(B140,Calculation!C$2:C$533,1,FALSE)))),"not entered","")</f>
        <v/>
      </c>
    </row>
    <row r="141" spans="2:7" x14ac:dyDescent="0.2">
      <c r="B141" s="114" t="s">
        <v>8</v>
      </c>
      <c r="C141" s="118" t="str">
        <f t="shared" si="6"/>
        <v xml:space="preserve"> </v>
      </c>
      <c r="D141" s="118" t="str">
        <f t="shared" si="7"/>
        <v xml:space="preserve"> </v>
      </c>
      <c r="E141" s="116">
        <v>1.1574074074074073E-5</v>
      </c>
      <c r="F141" s="117" t="e">
        <f t="shared" si="8"/>
        <v>#N/A</v>
      </c>
      <c r="G141" t="str">
        <f>IF((ISERROR((VLOOKUP(B141,Calculation!C$2:C$533,1,FALSE)))),"not entered","")</f>
        <v/>
      </c>
    </row>
    <row r="142" spans="2:7" x14ac:dyDescent="0.2">
      <c r="B142" s="114" t="s">
        <v>8</v>
      </c>
      <c r="C142" s="118" t="str">
        <f t="shared" si="6"/>
        <v xml:space="preserve"> </v>
      </c>
      <c r="D142" s="118" t="str">
        <f t="shared" si="7"/>
        <v xml:space="preserve"> </v>
      </c>
      <c r="E142" s="116">
        <v>1.1574074074074073E-5</v>
      </c>
      <c r="F142" s="117" t="e">
        <f t="shared" si="8"/>
        <v>#N/A</v>
      </c>
      <c r="G142" t="str">
        <f>IF((ISERROR((VLOOKUP(B142,Calculation!C$2:C$533,1,FALSE)))),"not entered","")</f>
        <v/>
      </c>
    </row>
    <row r="143" spans="2:7" x14ac:dyDescent="0.2">
      <c r="B143" s="114" t="s">
        <v>8</v>
      </c>
      <c r="C143" s="118" t="str">
        <f t="shared" si="6"/>
        <v xml:space="preserve"> </v>
      </c>
      <c r="D143" s="118" t="str">
        <f t="shared" si="7"/>
        <v xml:space="preserve"> </v>
      </c>
      <c r="E143" s="116">
        <v>1.1574074074074073E-5</v>
      </c>
      <c r="F143" s="117" t="e">
        <f t="shared" si="8"/>
        <v>#N/A</v>
      </c>
      <c r="G143" t="str">
        <f>IF((ISERROR((VLOOKUP(B143,Calculation!C$2:C$533,1,FALSE)))),"not entered","")</f>
        <v/>
      </c>
    </row>
    <row r="144" spans="2:7" x14ac:dyDescent="0.2">
      <c r="B144" s="114" t="s">
        <v>8</v>
      </c>
      <c r="C144" s="118" t="str">
        <f t="shared" si="6"/>
        <v xml:space="preserve"> </v>
      </c>
      <c r="D144" s="118" t="str">
        <f t="shared" si="7"/>
        <v xml:space="preserve"> </v>
      </c>
      <c r="E144" s="116">
        <v>1.1574074074074073E-5</v>
      </c>
      <c r="F144" s="117" t="e">
        <f t="shared" si="8"/>
        <v>#N/A</v>
      </c>
      <c r="G144" t="str">
        <f>IF((ISERROR((VLOOKUP(B144,Calculation!C$2:C$533,1,FALSE)))),"not entered","")</f>
        <v/>
      </c>
    </row>
    <row r="145" spans="2:7" x14ac:dyDescent="0.2">
      <c r="B145" s="114" t="s">
        <v>8</v>
      </c>
      <c r="C145" s="118" t="str">
        <f t="shared" si="6"/>
        <v xml:space="preserve"> </v>
      </c>
      <c r="D145" s="118" t="str">
        <f t="shared" si="7"/>
        <v xml:space="preserve"> </v>
      </c>
      <c r="E145" s="116">
        <v>1.1574074074074073E-5</v>
      </c>
      <c r="F145" s="117" t="e">
        <f t="shared" si="8"/>
        <v>#N/A</v>
      </c>
      <c r="G145" t="str">
        <f>IF((ISERROR((VLOOKUP(B145,Calculation!C$2:C$533,1,FALSE)))),"not entered","")</f>
        <v/>
      </c>
    </row>
    <row r="146" spans="2:7" x14ac:dyDescent="0.2">
      <c r="B146" s="114" t="s">
        <v>8</v>
      </c>
      <c r="C146" s="118" t="str">
        <f t="shared" si="6"/>
        <v xml:space="preserve"> </v>
      </c>
      <c r="D146" s="118" t="str">
        <f t="shared" si="7"/>
        <v xml:space="preserve"> </v>
      </c>
      <c r="E146" s="116">
        <v>1.1574074074074073E-5</v>
      </c>
      <c r="F146" s="117" t="e">
        <f t="shared" si="8"/>
        <v>#N/A</v>
      </c>
      <c r="G146" t="str">
        <f>IF((ISERROR((VLOOKUP(B146,Calculation!C$2:C$533,1,FALSE)))),"not entered","")</f>
        <v/>
      </c>
    </row>
    <row r="147" spans="2:7" x14ac:dyDescent="0.2">
      <c r="B147" s="114" t="s">
        <v>8</v>
      </c>
      <c r="C147" s="118" t="str">
        <f t="shared" si="6"/>
        <v xml:space="preserve"> </v>
      </c>
      <c r="D147" s="118" t="str">
        <f t="shared" si="7"/>
        <v xml:space="preserve"> </v>
      </c>
      <c r="E147" s="116">
        <v>1.1574074074074073E-5</v>
      </c>
      <c r="F147" s="117" t="e">
        <f t="shared" si="8"/>
        <v>#N/A</v>
      </c>
      <c r="G147" t="str">
        <f>IF((ISERROR((VLOOKUP(B147,Calculation!C$2:C$533,1,FALSE)))),"not entered","")</f>
        <v/>
      </c>
    </row>
    <row r="148" spans="2:7" x14ac:dyDescent="0.2">
      <c r="B148" s="114" t="s">
        <v>8</v>
      </c>
      <c r="C148" s="118" t="str">
        <f t="shared" si="6"/>
        <v xml:space="preserve"> </v>
      </c>
      <c r="D148" s="118" t="str">
        <f t="shared" si="7"/>
        <v xml:space="preserve"> </v>
      </c>
      <c r="E148" s="116">
        <v>1.1574074074074073E-5</v>
      </c>
      <c r="F148" s="117" t="e">
        <f t="shared" si="8"/>
        <v>#N/A</v>
      </c>
      <c r="G148" t="str">
        <f>IF((ISERROR((VLOOKUP(B148,Calculation!C$2:C$533,1,FALSE)))),"not entered","")</f>
        <v/>
      </c>
    </row>
    <row r="149" spans="2:7" x14ac:dyDescent="0.2">
      <c r="B149" s="114" t="s">
        <v>8</v>
      </c>
      <c r="C149" s="118" t="str">
        <f t="shared" si="6"/>
        <v xml:space="preserve"> </v>
      </c>
      <c r="D149" s="118" t="str">
        <f t="shared" si="7"/>
        <v xml:space="preserve"> </v>
      </c>
      <c r="E149" s="116">
        <v>1.1574074074074073E-5</v>
      </c>
      <c r="F149" s="117" t="e">
        <f t="shared" si="8"/>
        <v>#N/A</v>
      </c>
      <c r="G149" t="str">
        <f>IF((ISERROR((VLOOKUP(B149,Calculation!C$2:C$533,1,FALSE)))),"not entered","")</f>
        <v/>
      </c>
    </row>
    <row r="150" spans="2:7" x14ac:dyDescent="0.2">
      <c r="B150" s="114" t="s">
        <v>8</v>
      </c>
      <c r="C150" s="118" t="str">
        <f t="shared" si="6"/>
        <v xml:space="preserve"> </v>
      </c>
      <c r="D150" s="118" t="str">
        <f t="shared" si="7"/>
        <v xml:space="preserve"> </v>
      </c>
      <c r="E150" s="116">
        <v>1.1574074074074073E-5</v>
      </c>
      <c r="F150" s="117" t="e">
        <f t="shared" si="8"/>
        <v>#N/A</v>
      </c>
      <c r="G150" t="str">
        <f>IF((ISERROR((VLOOKUP(B150,Calculation!C$2:C$533,1,FALSE)))),"not entered","")</f>
        <v/>
      </c>
    </row>
    <row r="151" spans="2:7" x14ac:dyDescent="0.2">
      <c r="B151" s="114" t="s">
        <v>8</v>
      </c>
      <c r="C151" s="118" t="str">
        <f t="shared" si="6"/>
        <v xml:space="preserve"> </v>
      </c>
      <c r="D151" s="118" t="str">
        <f t="shared" si="7"/>
        <v xml:space="preserve"> </v>
      </c>
      <c r="E151" s="116">
        <v>1.1574074074074073E-5</v>
      </c>
      <c r="F151" s="117" t="e">
        <f t="shared" si="8"/>
        <v>#N/A</v>
      </c>
      <c r="G151" t="str">
        <f>IF((ISERROR((VLOOKUP(B151,Calculation!C$2:C$533,1,FALSE)))),"not entered","")</f>
        <v/>
      </c>
    </row>
    <row r="152" spans="2:7" x14ac:dyDescent="0.2">
      <c r="B152" s="114" t="s">
        <v>8</v>
      </c>
      <c r="C152" s="118" t="str">
        <f t="shared" si="6"/>
        <v xml:space="preserve"> </v>
      </c>
      <c r="D152" s="118" t="str">
        <f t="shared" si="7"/>
        <v xml:space="preserve"> </v>
      </c>
      <c r="E152" s="116">
        <v>1.1574074074074073E-5</v>
      </c>
      <c r="F152" s="117" t="e">
        <f t="shared" si="8"/>
        <v>#N/A</v>
      </c>
      <c r="G152" t="str">
        <f>IF((ISERROR((VLOOKUP(B152,Calculation!C$2:C$533,1,FALSE)))),"not entered","")</f>
        <v/>
      </c>
    </row>
    <row r="153" spans="2:7" x14ac:dyDescent="0.2">
      <c r="B153" s="114" t="s">
        <v>8</v>
      </c>
      <c r="C153" s="118" t="str">
        <f t="shared" ref="C153:C197" si="9">VLOOKUP(B153,name,3,FALSE)</f>
        <v xml:space="preserve"> </v>
      </c>
      <c r="D153" s="118" t="str">
        <f t="shared" ref="D153:D197" si="10">VLOOKUP(B153,name,2,FALSE)</f>
        <v xml:space="preserve"> </v>
      </c>
      <c r="E153" s="116">
        <v>1.1574074074074073E-5</v>
      </c>
      <c r="F153" s="117" t="e">
        <f t="shared" ref="F153:F197" si="11">(VLOOKUP(C153,C$4:E$5,3,FALSE))/(E153/10000)</f>
        <v>#N/A</v>
      </c>
      <c r="G153" t="str">
        <f>IF((ISERROR((VLOOKUP(B153,Calculation!C$2:C$533,1,FALSE)))),"not entered","")</f>
        <v/>
      </c>
    </row>
    <row r="154" spans="2:7" x14ac:dyDescent="0.2">
      <c r="B154" s="114" t="s">
        <v>8</v>
      </c>
      <c r="C154" s="118" t="str">
        <f t="shared" si="9"/>
        <v xml:space="preserve"> </v>
      </c>
      <c r="D154" s="118" t="str">
        <f t="shared" si="10"/>
        <v xml:space="preserve"> </v>
      </c>
      <c r="E154" s="116">
        <v>1.1574074074074073E-5</v>
      </c>
      <c r="F154" s="117" t="e">
        <f t="shared" si="11"/>
        <v>#N/A</v>
      </c>
      <c r="G154" t="str">
        <f>IF((ISERROR((VLOOKUP(B154,Calculation!C$2:C$533,1,FALSE)))),"not entered","")</f>
        <v/>
      </c>
    </row>
    <row r="155" spans="2:7" x14ac:dyDescent="0.2">
      <c r="B155" s="114" t="s">
        <v>8</v>
      </c>
      <c r="C155" s="118" t="str">
        <f t="shared" si="9"/>
        <v xml:space="preserve"> </v>
      </c>
      <c r="D155" s="118" t="str">
        <f t="shared" si="10"/>
        <v xml:space="preserve"> </v>
      </c>
      <c r="E155" s="116">
        <v>1.1574074074074073E-5</v>
      </c>
      <c r="F155" s="117" t="e">
        <f t="shared" si="11"/>
        <v>#N/A</v>
      </c>
      <c r="G155" t="str">
        <f>IF((ISERROR((VLOOKUP(B155,Calculation!C$2:C$533,1,FALSE)))),"not entered","")</f>
        <v/>
      </c>
    </row>
    <row r="156" spans="2:7" x14ac:dyDescent="0.2">
      <c r="B156" s="114" t="s">
        <v>8</v>
      </c>
      <c r="C156" s="118" t="str">
        <f t="shared" si="9"/>
        <v xml:space="preserve"> </v>
      </c>
      <c r="D156" s="118" t="str">
        <f t="shared" si="10"/>
        <v xml:space="preserve"> </v>
      </c>
      <c r="E156" s="116">
        <v>1.1574074074074073E-5</v>
      </c>
      <c r="F156" s="117" t="e">
        <f t="shared" si="11"/>
        <v>#N/A</v>
      </c>
      <c r="G156" t="str">
        <f>IF((ISERROR((VLOOKUP(B156,Calculation!C$2:C$533,1,FALSE)))),"not entered","")</f>
        <v/>
      </c>
    </row>
    <row r="157" spans="2:7" x14ac:dyDescent="0.2">
      <c r="B157" s="114" t="s">
        <v>8</v>
      </c>
      <c r="C157" s="118" t="str">
        <f t="shared" si="9"/>
        <v xml:space="preserve"> </v>
      </c>
      <c r="D157" s="118" t="str">
        <f t="shared" si="10"/>
        <v xml:space="preserve"> </v>
      </c>
      <c r="E157" s="116">
        <v>1.1574074074074073E-5</v>
      </c>
      <c r="F157" s="117" t="e">
        <f t="shared" si="11"/>
        <v>#N/A</v>
      </c>
      <c r="G157" t="str">
        <f>IF((ISERROR((VLOOKUP(B157,Calculation!C$2:C$533,1,FALSE)))),"not entered","")</f>
        <v/>
      </c>
    </row>
    <row r="158" spans="2:7" x14ac:dyDescent="0.2">
      <c r="B158" s="114" t="s">
        <v>8</v>
      </c>
      <c r="C158" s="118" t="str">
        <f t="shared" si="9"/>
        <v xml:space="preserve"> </v>
      </c>
      <c r="D158" s="118" t="str">
        <f t="shared" si="10"/>
        <v xml:space="preserve"> </v>
      </c>
      <c r="E158" s="116">
        <v>1.1574074074074073E-5</v>
      </c>
      <c r="F158" s="117" t="e">
        <f t="shared" si="11"/>
        <v>#N/A</v>
      </c>
      <c r="G158" t="str">
        <f>IF((ISERROR((VLOOKUP(B158,Calculation!C$2:C$533,1,FALSE)))),"not entered","")</f>
        <v/>
      </c>
    </row>
    <row r="159" spans="2:7" x14ac:dyDescent="0.2">
      <c r="B159" s="114" t="s">
        <v>8</v>
      </c>
      <c r="C159" s="118" t="str">
        <f t="shared" si="9"/>
        <v xml:space="preserve"> </v>
      </c>
      <c r="D159" s="118" t="str">
        <f t="shared" si="10"/>
        <v xml:space="preserve"> </v>
      </c>
      <c r="E159" s="116">
        <v>1.1574074074074073E-5</v>
      </c>
      <c r="F159" s="117" t="e">
        <f t="shared" si="11"/>
        <v>#N/A</v>
      </c>
      <c r="G159" t="str">
        <f>IF((ISERROR((VLOOKUP(B159,Calculation!C$2:C$533,1,FALSE)))),"not entered","")</f>
        <v/>
      </c>
    </row>
    <row r="160" spans="2:7" x14ac:dyDescent="0.2">
      <c r="B160" s="114" t="s">
        <v>8</v>
      </c>
      <c r="C160" s="118" t="str">
        <f t="shared" si="9"/>
        <v xml:space="preserve"> </v>
      </c>
      <c r="D160" s="118" t="str">
        <f t="shared" si="10"/>
        <v xml:space="preserve"> </v>
      </c>
      <c r="E160" s="116">
        <v>1.1574074074074073E-5</v>
      </c>
      <c r="F160" s="117" t="e">
        <f t="shared" si="11"/>
        <v>#N/A</v>
      </c>
      <c r="G160" t="str">
        <f>IF((ISERROR((VLOOKUP(B160,Calculation!C$2:C$533,1,FALSE)))),"not entered","")</f>
        <v/>
      </c>
    </row>
    <row r="161" spans="2:7" x14ac:dyDescent="0.2">
      <c r="B161" s="114" t="s">
        <v>8</v>
      </c>
      <c r="C161" s="118" t="str">
        <f t="shared" si="9"/>
        <v xml:space="preserve"> </v>
      </c>
      <c r="D161" s="118" t="str">
        <f t="shared" si="10"/>
        <v xml:space="preserve"> </v>
      </c>
      <c r="E161" s="116">
        <v>1.1574074074074073E-5</v>
      </c>
      <c r="F161" s="117" t="e">
        <f t="shared" si="11"/>
        <v>#N/A</v>
      </c>
      <c r="G161" t="str">
        <f>IF((ISERROR((VLOOKUP(B161,Calculation!C$2:C$533,1,FALSE)))),"not entered","")</f>
        <v/>
      </c>
    </row>
    <row r="162" spans="2:7" x14ac:dyDescent="0.2">
      <c r="B162" s="114" t="s">
        <v>8</v>
      </c>
      <c r="C162" s="118" t="str">
        <f t="shared" si="9"/>
        <v xml:space="preserve"> </v>
      </c>
      <c r="D162" s="118" t="str">
        <f t="shared" si="10"/>
        <v xml:space="preserve"> </v>
      </c>
      <c r="E162" s="116">
        <v>1.1574074074074073E-5</v>
      </c>
      <c r="F162" s="117" t="e">
        <f t="shared" si="11"/>
        <v>#N/A</v>
      </c>
      <c r="G162" t="str">
        <f>IF((ISERROR((VLOOKUP(B162,Calculation!C$2:C$533,1,FALSE)))),"not entered","")</f>
        <v/>
      </c>
    </row>
    <row r="163" spans="2:7" x14ac:dyDescent="0.2">
      <c r="B163" s="114" t="s">
        <v>8</v>
      </c>
      <c r="C163" s="118" t="str">
        <f t="shared" si="9"/>
        <v xml:space="preserve"> </v>
      </c>
      <c r="D163" s="118" t="str">
        <f t="shared" si="10"/>
        <v xml:space="preserve"> </v>
      </c>
      <c r="E163" s="116">
        <v>1.1574074074074073E-5</v>
      </c>
      <c r="F163" s="117" t="e">
        <f t="shared" si="11"/>
        <v>#N/A</v>
      </c>
      <c r="G163" t="str">
        <f>IF((ISERROR((VLOOKUP(B163,Calculation!C$2:C$533,1,FALSE)))),"not entered","")</f>
        <v/>
      </c>
    </row>
    <row r="164" spans="2:7" x14ac:dyDescent="0.2">
      <c r="B164" s="114" t="s">
        <v>8</v>
      </c>
      <c r="C164" s="118" t="str">
        <f t="shared" si="9"/>
        <v xml:space="preserve"> </v>
      </c>
      <c r="D164" s="118" t="str">
        <f t="shared" si="10"/>
        <v xml:space="preserve"> </v>
      </c>
      <c r="E164" s="116">
        <v>1.1574074074074073E-5</v>
      </c>
      <c r="F164" s="117" t="e">
        <f t="shared" si="11"/>
        <v>#N/A</v>
      </c>
      <c r="G164" t="str">
        <f>IF((ISERROR((VLOOKUP(B164,Calculation!C$2:C$533,1,FALSE)))),"not entered","")</f>
        <v/>
      </c>
    </row>
    <row r="165" spans="2:7" x14ac:dyDescent="0.2">
      <c r="B165" s="114" t="s">
        <v>8</v>
      </c>
      <c r="C165" s="118" t="str">
        <f t="shared" si="9"/>
        <v xml:space="preserve"> </v>
      </c>
      <c r="D165" s="118" t="str">
        <f t="shared" si="10"/>
        <v xml:space="preserve"> </v>
      </c>
      <c r="E165" s="116">
        <v>1.1574074074074073E-5</v>
      </c>
      <c r="F165" s="117" t="e">
        <f t="shared" si="11"/>
        <v>#N/A</v>
      </c>
      <c r="G165" t="str">
        <f>IF((ISERROR((VLOOKUP(B165,Calculation!C$2:C$533,1,FALSE)))),"not entered","")</f>
        <v/>
      </c>
    </row>
    <row r="166" spans="2:7" x14ac:dyDescent="0.2">
      <c r="B166" s="114" t="s">
        <v>8</v>
      </c>
      <c r="C166" s="118" t="str">
        <f t="shared" si="9"/>
        <v xml:space="preserve"> </v>
      </c>
      <c r="D166" s="118" t="str">
        <f t="shared" si="10"/>
        <v xml:space="preserve"> </v>
      </c>
      <c r="E166" s="116">
        <v>1.1574074074074073E-5</v>
      </c>
      <c r="F166" s="117" t="e">
        <f t="shared" si="11"/>
        <v>#N/A</v>
      </c>
      <c r="G166" t="str">
        <f>IF((ISERROR((VLOOKUP(B166,Calculation!C$2:C$533,1,FALSE)))),"not entered","")</f>
        <v/>
      </c>
    </row>
    <row r="167" spans="2:7" x14ac:dyDescent="0.2">
      <c r="B167" s="114" t="s">
        <v>8</v>
      </c>
      <c r="C167" s="118" t="str">
        <f t="shared" si="9"/>
        <v xml:space="preserve"> </v>
      </c>
      <c r="D167" s="118" t="str">
        <f t="shared" si="10"/>
        <v xml:space="preserve"> </v>
      </c>
      <c r="E167" s="116">
        <v>1.1574074074074073E-5</v>
      </c>
      <c r="F167" s="117" t="e">
        <f t="shared" si="11"/>
        <v>#N/A</v>
      </c>
      <c r="G167" t="str">
        <f>IF((ISERROR((VLOOKUP(B167,Calculation!C$2:C$533,1,FALSE)))),"not entered","")</f>
        <v/>
      </c>
    </row>
    <row r="168" spans="2:7" x14ac:dyDescent="0.2">
      <c r="B168" s="114" t="s">
        <v>8</v>
      </c>
      <c r="C168" s="118" t="str">
        <f t="shared" si="9"/>
        <v xml:space="preserve"> </v>
      </c>
      <c r="D168" s="118" t="str">
        <f t="shared" si="10"/>
        <v xml:space="preserve"> </v>
      </c>
      <c r="E168" s="116">
        <v>1.1574074074074073E-5</v>
      </c>
      <c r="F168" s="117" t="e">
        <f t="shared" si="11"/>
        <v>#N/A</v>
      </c>
      <c r="G168" t="str">
        <f>IF((ISERROR((VLOOKUP(B168,Calculation!C$2:C$533,1,FALSE)))),"not entered","")</f>
        <v/>
      </c>
    </row>
    <row r="169" spans="2:7" x14ac:dyDescent="0.2">
      <c r="B169" s="114" t="s">
        <v>8</v>
      </c>
      <c r="C169" s="118" t="str">
        <f t="shared" si="9"/>
        <v xml:space="preserve"> </v>
      </c>
      <c r="D169" s="118" t="str">
        <f t="shared" si="10"/>
        <v xml:space="preserve"> </v>
      </c>
      <c r="E169" s="116">
        <v>1.1574074074074073E-5</v>
      </c>
      <c r="F169" s="117" t="e">
        <f t="shared" si="11"/>
        <v>#N/A</v>
      </c>
      <c r="G169" t="str">
        <f>IF((ISERROR((VLOOKUP(B169,Calculation!C$2:C$533,1,FALSE)))),"not entered","")</f>
        <v/>
      </c>
    </row>
    <row r="170" spans="2:7" x14ac:dyDescent="0.2">
      <c r="B170" s="114" t="s">
        <v>8</v>
      </c>
      <c r="C170" s="118" t="str">
        <f t="shared" si="9"/>
        <v xml:space="preserve"> </v>
      </c>
      <c r="D170" s="118" t="str">
        <f t="shared" si="10"/>
        <v xml:space="preserve"> </v>
      </c>
      <c r="E170" s="116">
        <v>1.1574074074074073E-5</v>
      </c>
      <c r="F170" s="117" t="e">
        <f t="shared" si="11"/>
        <v>#N/A</v>
      </c>
      <c r="G170" t="str">
        <f>IF((ISERROR((VLOOKUP(B170,Calculation!C$2:C$533,1,FALSE)))),"not entered","")</f>
        <v/>
      </c>
    </row>
    <row r="171" spans="2:7" x14ac:dyDescent="0.2">
      <c r="B171" s="114" t="s">
        <v>8</v>
      </c>
      <c r="C171" s="118" t="str">
        <f t="shared" si="9"/>
        <v xml:space="preserve"> </v>
      </c>
      <c r="D171" s="118" t="str">
        <f t="shared" si="10"/>
        <v xml:space="preserve"> </v>
      </c>
      <c r="E171" s="116">
        <v>1.1574074074074073E-5</v>
      </c>
      <c r="F171" s="117" t="e">
        <f t="shared" si="11"/>
        <v>#N/A</v>
      </c>
      <c r="G171" t="str">
        <f>IF((ISERROR((VLOOKUP(B171,Calculation!C$2:C$533,1,FALSE)))),"not entered","")</f>
        <v/>
      </c>
    </row>
    <row r="172" spans="2:7" x14ac:dyDescent="0.2">
      <c r="B172" s="114" t="s">
        <v>8</v>
      </c>
      <c r="C172" s="118" t="str">
        <f t="shared" si="9"/>
        <v xml:space="preserve"> </v>
      </c>
      <c r="D172" s="118" t="str">
        <f t="shared" si="10"/>
        <v xml:space="preserve"> </v>
      </c>
      <c r="E172" s="116">
        <v>1.1574074074074073E-5</v>
      </c>
      <c r="F172" s="117" t="e">
        <f t="shared" si="11"/>
        <v>#N/A</v>
      </c>
      <c r="G172" t="str">
        <f>IF((ISERROR((VLOOKUP(B172,Calculation!C$2:C$533,1,FALSE)))),"not entered","")</f>
        <v/>
      </c>
    </row>
    <row r="173" spans="2:7" x14ac:dyDescent="0.2">
      <c r="B173" s="114" t="s">
        <v>8</v>
      </c>
      <c r="C173" s="118" t="str">
        <f t="shared" si="9"/>
        <v xml:space="preserve"> </v>
      </c>
      <c r="D173" s="118" t="str">
        <f t="shared" si="10"/>
        <v xml:space="preserve"> </v>
      </c>
      <c r="E173" s="116">
        <v>1.1574074074074073E-5</v>
      </c>
      <c r="F173" s="117" t="e">
        <f t="shared" si="11"/>
        <v>#N/A</v>
      </c>
      <c r="G173" t="str">
        <f>IF((ISERROR((VLOOKUP(B173,Calculation!C$2:C$533,1,FALSE)))),"not entered","")</f>
        <v/>
      </c>
    </row>
    <row r="174" spans="2:7" x14ac:dyDescent="0.2">
      <c r="B174" s="114" t="s">
        <v>8</v>
      </c>
      <c r="C174" s="118" t="str">
        <f t="shared" si="9"/>
        <v xml:space="preserve"> </v>
      </c>
      <c r="D174" s="118" t="str">
        <f t="shared" si="10"/>
        <v xml:space="preserve"> </v>
      </c>
      <c r="E174" s="116">
        <v>1.1574074074074073E-5</v>
      </c>
      <c r="F174" s="117" t="e">
        <f t="shared" si="11"/>
        <v>#N/A</v>
      </c>
      <c r="G174" t="str">
        <f>IF((ISERROR((VLOOKUP(B174,Calculation!C$2:C$533,1,FALSE)))),"not entered","")</f>
        <v/>
      </c>
    </row>
    <row r="175" spans="2:7" x14ac:dyDescent="0.2">
      <c r="B175" s="114" t="s">
        <v>8</v>
      </c>
      <c r="C175" s="118" t="str">
        <f t="shared" si="9"/>
        <v xml:space="preserve"> </v>
      </c>
      <c r="D175" s="118" t="str">
        <f t="shared" si="10"/>
        <v xml:space="preserve"> </v>
      </c>
      <c r="E175" s="116">
        <v>1.1574074074074073E-5</v>
      </c>
      <c r="F175" s="117" t="e">
        <f t="shared" si="11"/>
        <v>#N/A</v>
      </c>
      <c r="G175" t="str">
        <f>IF((ISERROR((VLOOKUP(B175,Calculation!C$2:C$533,1,FALSE)))),"not entered","")</f>
        <v/>
      </c>
    </row>
    <row r="176" spans="2:7" x14ac:dyDescent="0.2">
      <c r="B176" s="114" t="s">
        <v>8</v>
      </c>
      <c r="C176" s="118" t="str">
        <f t="shared" si="9"/>
        <v xml:space="preserve"> </v>
      </c>
      <c r="D176" s="118" t="str">
        <f t="shared" si="10"/>
        <v xml:space="preserve"> </v>
      </c>
      <c r="E176" s="116">
        <v>1.1574074074074073E-5</v>
      </c>
      <c r="F176" s="117" t="e">
        <f t="shared" si="11"/>
        <v>#N/A</v>
      </c>
      <c r="G176" t="str">
        <f>IF((ISERROR((VLOOKUP(B176,Calculation!C$2:C$533,1,FALSE)))),"not entered","")</f>
        <v/>
      </c>
    </row>
    <row r="177" spans="2:7" x14ac:dyDescent="0.2">
      <c r="B177" s="114" t="s">
        <v>8</v>
      </c>
      <c r="C177" s="118" t="str">
        <f t="shared" si="9"/>
        <v xml:space="preserve"> </v>
      </c>
      <c r="D177" s="118" t="str">
        <f t="shared" si="10"/>
        <v xml:space="preserve"> </v>
      </c>
      <c r="E177" s="116">
        <v>1.1574074074074073E-5</v>
      </c>
      <c r="F177" s="117" t="e">
        <f t="shared" si="11"/>
        <v>#N/A</v>
      </c>
      <c r="G177" t="str">
        <f>IF((ISERROR((VLOOKUP(B177,Calculation!C$2:C$533,1,FALSE)))),"not entered","")</f>
        <v/>
      </c>
    </row>
    <row r="178" spans="2:7" x14ac:dyDescent="0.2">
      <c r="B178" s="114" t="s">
        <v>8</v>
      </c>
      <c r="C178" s="118" t="str">
        <f t="shared" si="9"/>
        <v xml:space="preserve"> </v>
      </c>
      <c r="D178" s="118" t="str">
        <f t="shared" si="10"/>
        <v xml:space="preserve"> </v>
      </c>
      <c r="E178" s="116">
        <v>1.1574074074074073E-5</v>
      </c>
      <c r="F178" s="117" t="e">
        <f t="shared" si="11"/>
        <v>#N/A</v>
      </c>
      <c r="G178" t="str">
        <f>IF((ISERROR((VLOOKUP(B178,Calculation!C$2:C$533,1,FALSE)))),"not entered","")</f>
        <v/>
      </c>
    </row>
    <row r="179" spans="2:7" x14ac:dyDescent="0.2">
      <c r="B179" s="114" t="s">
        <v>8</v>
      </c>
      <c r="C179" s="118" t="str">
        <f t="shared" si="9"/>
        <v xml:space="preserve"> </v>
      </c>
      <c r="D179" s="118" t="str">
        <f t="shared" si="10"/>
        <v xml:space="preserve"> </v>
      </c>
      <c r="E179" s="116">
        <v>1.1574074074074073E-5</v>
      </c>
      <c r="F179" s="117" t="e">
        <f t="shared" si="11"/>
        <v>#N/A</v>
      </c>
      <c r="G179" t="str">
        <f>IF((ISERROR((VLOOKUP(B179,Calculation!C$2:C$533,1,FALSE)))),"not entered","")</f>
        <v/>
      </c>
    </row>
    <row r="180" spans="2:7" x14ac:dyDescent="0.2">
      <c r="B180" s="114" t="s">
        <v>8</v>
      </c>
      <c r="C180" s="118" t="str">
        <f t="shared" si="9"/>
        <v xml:space="preserve"> </v>
      </c>
      <c r="D180" s="118" t="str">
        <f t="shared" si="10"/>
        <v xml:space="preserve"> </v>
      </c>
      <c r="E180" s="116">
        <v>1.1574074074074073E-5</v>
      </c>
      <c r="F180" s="117" t="e">
        <f t="shared" si="11"/>
        <v>#N/A</v>
      </c>
      <c r="G180" t="str">
        <f>IF((ISERROR((VLOOKUP(B180,Calculation!C$2:C$533,1,FALSE)))),"not entered","")</f>
        <v/>
      </c>
    </row>
    <row r="181" spans="2:7" x14ac:dyDescent="0.2">
      <c r="B181" s="114" t="s">
        <v>8</v>
      </c>
      <c r="C181" s="118" t="str">
        <f t="shared" si="9"/>
        <v xml:space="preserve"> </v>
      </c>
      <c r="D181" s="118" t="str">
        <f t="shared" si="10"/>
        <v xml:space="preserve"> </v>
      </c>
      <c r="E181" s="116">
        <v>1.1574074074074073E-5</v>
      </c>
      <c r="F181" s="117" t="e">
        <f t="shared" si="11"/>
        <v>#N/A</v>
      </c>
      <c r="G181" t="str">
        <f>IF((ISERROR((VLOOKUP(B181,Calculation!C$2:C$533,1,FALSE)))),"not entered","")</f>
        <v/>
      </c>
    </row>
    <row r="182" spans="2:7" x14ac:dyDescent="0.2">
      <c r="B182" s="114" t="s">
        <v>8</v>
      </c>
      <c r="C182" s="118" t="str">
        <f t="shared" si="9"/>
        <v xml:space="preserve"> </v>
      </c>
      <c r="D182" s="118" t="str">
        <f t="shared" si="10"/>
        <v xml:space="preserve"> </v>
      </c>
      <c r="E182" s="116">
        <v>1.1574074074074073E-5</v>
      </c>
      <c r="F182" s="117" t="e">
        <f t="shared" si="11"/>
        <v>#N/A</v>
      </c>
      <c r="G182" t="str">
        <f>IF((ISERROR((VLOOKUP(B182,Calculation!C$2:C$533,1,FALSE)))),"not entered","")</f>
        <v/>
      </c>
    </row>
    <row r="183" spans="2:7" x14ac:dyDescent="0.2">
      <c r="B183" s="114" t="s">
        <v>8</v>
      </c>
      <c r="C183" s="118" t="str">
        <f t="shared" si="9"/>
        <v xml:space="preserve"> </v>
      </c>
      <c r="D183" s="118" t="str">
        <f t="shared" si="10"/>
        <v xml:space="preserve"> </v>
      </c>
      <c r="E183" s="116">
        <v>1.1574074074074073E-5</v>
      </c>
      <c r="F183" s="117" t="e">
        <f t="shared" si="11"/>
        <v>#N/A</v>
      </c>
      <c r="G183" t="str">
        <f>IF((ISERROR((VLOOKUP(B183,Calculation!C$2:C$533,1,FALSE)))),"not entered","")</f>
        <v/>
      </c>
    </row>
    <row r="184" spans="2:7" x14ac:dyDescent="0.2">
      <c r="B184" s="114" t="s">
        <v>8</v>
      </c>
      <c r="C184" s="118" t="str">
        <f t="shared" si="9"/>
        <v xml:space="preserve"> </v>
      </c>
      <c r="D184" s="118" t="str">
        <f t="shared" si="10"/>
        <v xml:space="preserve"> </v>
      </c>
      <c r="E184" s="116">
        <v>1.1574074074074073E-5</v>
      </c>
      <c r="F184" s="117" t="e">
        <f t="shared" si="11"/>
        <v>#N/A</v>
      </c>
      <c r="G184" t="str">
        <f>IF((ISERROR((VLOOKUP(B184,Calculation!C$2:C$533,1,FALSE)))),"not entered","")</f>
        <v/>
      </c>
    </row>
    <row r="185" spans="2:7" x14ac:dyDescent="0.2">
      <c r="B185" s="114" t="s">
        <v>8</v>
      </c>
      <c r="C185" s="118" t="str">
        <f t="shared" si="9"/>
        <v xml:space="preserve"> </v>
      </c>
      <c r="D185" s="118" t="str">
        <f t="shared" si="10"/>
        <v xml:space="preserve"> </v>
      </c>
      <c r="E185" s="116">
        <v>1.1574074074074073E-5</v>
      </c>
      <c r="F185" s="117" t="e">
        <f t="shared" si="11"/>
        <v>#N/A</v>
      </c>
      <c r="G185" t="str">
        <f>IF((ISERROR((VLOOKUP(B185,Calculation!C$2:C$533,1,FALSE)))),"not entered","")</f>
        <v/>
      </c>
    </row>
    <row r="186" spans="2:7" x14ac:dyDescent="0.2">
      <c r="B186" s="114" t="s">
        <v>8</v>
      </c>
      <c r="C186" s="118" t="str">
        <f t="shared" si="9"/>
        <v xml:space="preserve"> </v>
      </c>
      <c r="D186" s="118" t="str">
        <f t="shared" si="10"/>
        <v xml:space="preserve"> </v>
      </c>
      <c r="E186" s="116">
        <v>1.1574074074074073E-5</v>
      </c>
      <c r="F186" s="117" t="e">
        <f t="shared" si="11"/>
        <v>#N/A</v>
      </c>
      <c r="G186" t="str">
        <f>IF((ISERROR((VLOOKUP(B186,Calculation!C$2:C$533,1,FALSE)))),"not entered","")</f>
        <v/>
      </c>
    </row>
    <row r="187" spans="2:7" x14ac:dyDescent="0.2">
      <c r="B187" s="114" t="s">
        <v>8</v>
      </c>
      <c r="C187" s="118" t="str">
        <f t="shared" si="9"/>
        <v xml:space="preserve"> </v>
      </c>
      <c r="D187" s="118" t="str">
        <f t="shared" si="10"/>
        <v xml:space="preserve"> </v>
      </c>
      <c r="E187" s="116">
        <v>1.1574074074074073E-5</v>
      </c>
      <c r="F187" s="117" t="e">
        <f t="shared" si="11"/>
        <v>#N/A</v>
      </c>
      <c r="G187" t="str">
        <f>IF((ISERROR((VLOOKUP(B187,Calculation!C$2:C$533,1,FALSE)))),"not entered","")</f>
        <v/>
      </c>
    </row>
    <row r="188" spans="2:7" x14ac:dyDescent="0.2">
      <c r="B188" s="114" t="s">
        <v>8</v>
      </c>
      <c r="C188" s="118" t="str">
        <f t="shared" si="9"/>
        <v xml:space="preserve"> </v>
      </c>
      <c r="D188" s="118" t="str">
        <f t="shared" si="10"/>
        <v xml:space="preserve"> </v>
      </c>
      <c r="E188" s="116">
        <v>1.1574074074074073E-5</v>
      </c>
      <c r="F188" s="117" t="e">
        <f t="shared" si="11"/>
        <v>#N/A</v>
      </c>
      <c r="G188" t="str">
        <f>IF((ISERROR((VLOOKUP(B188,Calculation!C$2:C$533,1,FALSE)))),"not entered","")</f>
        <v/>
      </c>
    </row>
    <row r="189" spans="2:7" x14ac:dyDescent="0.2">
      <c r="B189" s="114" t="s">
        <v>8</v>
      </c>
      <c r="C189" s="118" t="str">
        <f t="shared" si="9"/>
        <v xml:space="preserve"> </v>
      </c>
      <c r="D189" s="118" t="str">
        <f t="shared" si="10"/>
        <v xml:space="preserve"> </v>
      </c>
      <c r="E189" s="116">
        <v>1.1574074074074073E-5</v>
      </c>
      <c r="F189" s="117" t="e">
        <f t="shared" si="11"/>
        <v>#N/A</v>
      </c>
      <c r="G189" t="str">
        <f>IF((ISERROR((VLOOKUP(B189,Calculation!C$2:C$533,1,FALSE)))),"not entered","")</f>
        <v/>
      </c>
    </row>
    <row r="190" spans="2:7" x14ac:dyDescent="0.2">
      <c r="B190" s="114" t="s">
        <v>8</v>
      </c>
      <c r="C190" s="118" t="str">
        <f t="shared" si="9"/>
        <v xml:space="preserve"> </v>
      </c>
      <c r="D190" s="118" t="str">
        <f t="shared" si="10"/>
        <v xml:space="preserve"> </v>
      </c>
      <c r="E190" s="116">
        <v>1.1574074074074073E-5</v>
      </c>
      <c r="F190" s="117" t="e">
        <f t="shared" si="11"/>
        <v>#N/A</v>
      </c>
      <c r="G190" t="str">
        <f>IF((ISERROR((VLOOKUP(B190,Calculation!C$2:C$533,1,FALSE)))),"not entered","")</f>
        <v/>
      </c>
    </row>
    <row r="191" spans="2:7" x14ac:dyDescent="0.2">
      <c r="B191" s="114" t="s">
        <v>8</v>
      </c>
      <c r="C191" s="118" t="str">
        <f t="shared" si="9"/>
        <v xml:space="preserve"> </v>
      </c>
      <c r="D191" s="118" t="str">
        <f t="shared" si="10"/>
        <v xml:space="preserve"> </v>
      </c>
      <c r="E191" s="116">
        <v>1.1574074074074073E-5</v>
      </c>
      <c r="F191" s="117" t="e">
        <f t="shared" si="11"/>
        <v>#N/A</v>
      </c>
      <c r="G191" t="str">
        <f>IF((ISERROR((VLOOKUP(B191,Calculation!C$2:C$533,1,FALSE)))),"not entered","")</f>
        <v/>
      </c>
    </row>
    <row r="192" spans="2:7" x14ac:dyDescent="0.2">
      <c r="B192" s="114" t="s">
        <v>8</v>
      </c>
      <c r="C192" s="118" t="str">
        <f t="shared" si="9"/>
        <v xml:space="preserve"> </v>
      </c>
      <c r="D192" s="118" t="str">
        <f t="shared" si="10"/>
        <v xml:space="preserve"> </v>
      </c>
      <c r="E192" s="116">
        <v>1.1574074074074073E-5</v>
      </c>
      <c r="F192" s="117" t="e">
        <f t="shared" si="11"/>
        <v>#N/A</v>
      </c>
      <c r="G192" t="str">
        <f>IF((ISERROR((VLOOKUP(B192,Calculation!C$2:C$533,1,FALSE)))),"not entered","")</f>
        <v/>
      </c>
    </row>
    <row r="193" spans="2:7" x14ac:dyDescent="0.2">
      <c r="B193" s="114" t="s">
        <v>8</v>
      </c>
      <c r="C193" s="118" t="str">
        <f t="shared" si="9"/>
        <v xml:space="preserve"> </v>
      </c>
      <c r="D193" s="118" t="str">
        <f t="shared" si="10"/>
        <v xml:space="preserve"> </v>
      </c>
      <c r="E193" s="116">
        <v>1.1574074074074073E-5</v>
      </c>
      <c r="F193" s="117" t="e">
        <f t="shared" si="11"/>
        <v>#N/A</v>
      </c>
      <c r="G193" t="str">
        <f>IF((ISERROR((VLOOKUP(B193,Calculation!C$2:C$533,1,FALSE)))),"not entered","")</f>
        <v/>
      </c>
    </row>
    <row r="194" spans="2:7" x14ac:dyDescent="0.2">
      <c r="B194" s="114" t="s">
        <v>8</v>
      </c>
      <c r="C194" s="118" t="str">
        <f t="shared" si="9"/>
        <v xml:space="preserve"> </v>
      </c>
      <c r="D194" s="118" t="str">
        <f t="shared" si="10"/>
        <v xml:space="preserve"> </v>
      </c>
      <c r="E194" s="116">
        <v>1.1574074074074073E-5</v>
      </c>
      <c r="F194" s="117" t="e">
        <f t="shared" si="11"/>
        <v>#N/A</v>
      </c>
      <c r="G194" t="str">
        <f>IF((ISERROR((VLOOKUP(B194,Calculation!C$2:C$533,1,FALSE)))),"not entered","")</f>
        <v/>
      </c>
    </row>
    <row r="195" spans="2:7" x14ac:dyDescent="0.2">
      <c r="B195" s="114" t="s">
        <v>8</v>
      </c>
      <c r="C195" s="118" t="str">
        <f t="shared" si="9"/>
        <v xml:space="preserve"> </v>
      </c>
      <c r="D195" s="118" t="str">
        <f t="shared" si="10"/>
        <v xml:space="preserve"> </v>
      </c>
      <c r="E195" s="116">
        <v>1.1574074074074073E-5</v>
      </c>
      <c r="F195" s="117" t="e">
        <f t="shared" si="11"/>
        <v>#N/A</v>
      </c>
      <c r="G195" t="str">
        <f>IF((ISERROR((VLOOKUP(B195,Calculation!C$2:C$533,1,FALSE)))),"not entered","")</f>
        <v/>
      </c>
    </row>
    <row r="196" spans="2:7" x14ac:dyDescent="0.2">
      <c r="B196" s="114" t="s">
        <v>8</v>
      </c>
      <c r="C196" s="118" t="str">
        <f t="shared" si="9"/>
        <v xml:space="preserve"> </v>
      </c>
      <c r="D196" s="118" t="str">
        <f t="shared" si="10"/>
        <v xml:space="preserve"> </v>
      </c>
      <c r="E196" s="116">
        <v>1.1574074074074073E-5</v>
      </c>
      <c r="F196" s="117" t="e">
        <f t="shared" si="11"/>
        <v>#N/A</v>
      </c>
      <c r="G196" t="str">
        <f>IF((ISERROR((VLOOKUP(B196,Calculation!C$2:C$533,1,FALSE)))),"not entered","")</f>
        <v/>
      </c>
    </row>
    <row r="197" spans="2:7" x14ac:dyDescent="0.2">
      <c r="B197" s="114" t="s">
        <v>8</v>
      </c>
      <c r="C197" s="118" t="str">
        <f t="shared" si="9"/>
        <v xml:space="preserve"> </v>
      </c>
      <c r="D197" s="118" t="str">
        <f t="shared" si="10"/>
        <v xml:space="preserve"> </v>
      </c>
      <c r="E197" s="116">
        <v>1.1574074074074073E-5</v>
      </c>
      <c r="F197" s="117" t="e">
        <f t="shared" si="11"/>
        <v>#N/A</v>
      </c>
      <c r="G197" t="str">
        <f>IF((ISERROR((VLOOKUP(B197,Calculation!C$2:C$533,1,FALSE)))),"not entered","")</f>
        <v/>
      </c>
    </row>
    <row r="198" spans="2:7" x14ac:dyDescent="0.2">
      <c r="B198" s="114" t="s">
        <v>8</v>
      </c>
      <c r="C198" s="118" t="str">
        <f t="shared" ref="C198:C203" si="12">VLOOKUP(B198,name,3,FALSE)</f>
        <v xml:space="preserve"> </v>
      </c>
      <c r="D198" s="118" t="str">
        <f t="shared" ref="D198:D203" si="13">VLOOKUP(B198,name,2,FALSE)</f>
        <v xml:space="preserve"> </v>
      </c>
      <c r="E198" s="116">
        <v>1.1574074074074073E-5</v>
      </c>
      <c r="F198" s="117" t="e">
        <f t="shared" ref="F198:F203" si="14">(VLOOKUP(C198,C$4:E$5,3,FALSE))/(E198/10000)</f>
        <v>#N/A</v>
      </c>
      <c r="G198" t="str">
        <f>IF((ISERROR((VLOOKUP(B198,Calculation!C$2:C$533,1,FALSE)))),"not entered","")</f>
        <v/>
      </c>
    </row>
    <row r="199" spans="2:7" x14ac:dyDescent="0.2">
      <c r="B199" s="114" t="s">
        <v>8</v>
      </c>
      <c r="C199" s="118" t="str">
        <f t="shared" si="12"/>
        <v xml:space="preserve"> </v>
      </c>
      <c r="D199" s="118" t="str">
        <f t="shared" si="13"/>
        <v xml:space="preserve"> </v>
      </c>
      <c r="E199" s="116">
        <v>1.1574074074074073E-5</v>
      </c>
      <c r="F199" s="117" t="e">
        <f t="shared" si="14"/>
        <v>#N/A</v>
      </c>
      <c r="G199" t="str">
        <f>IF((ISERROR((VLOOKUP(B199,Calculation!C$2:C$533,1,FALSE)))),"not entered","")</f>
        <v/>
      </c>
    </row>
    <row r="200" spans="2:7" x14ac:dyDescent="0.2">
      <c r="B200" s="114" t="s">
        <v>8</v>
      </c>
      <c r="C200" s="118" t="str">
        <f t="shared" si="12"/>
        <v xml:space="preserve"> </v>
      </c>
      <c r="D200" s="118" t="str">
        <f t="shared" si="13"/>
        <v xml:space="preserve"> </v>
      </c>
      <c r="E200" s="116">
        <v>1.1574074074074073E-5</v>
      </c>
      <c r="F200" s="117" t="e">
        <f t="shared" si="14"/>
        <v>#N/A</v>
      </c>
      <c r="G200" t="str">
        <f>IF((ISERROR((VLOOKUP(B200,Calculation!C$2:C$533,1,FALSE)))),"not entered","")</f>
        <v/>
      </c>
    </row>
    <row r="201" spans="2:7" x14ac:dyDescent="0.2">
      <c r="B201" s="114" t="s">
        <v>8</v>
      </c>
      <c r="C201" s="118" t="str">
        <f t="shared" si="12"/>
        <v xml:space="preserve"> </v>
      </c>
      <c r="D201" s="118" t="str">
        <f t="shared" si="13"/>
        <v xml:space="preserve"> </v>
      </c>
      <c r="E201" s="116">
        <v>1.1574074074074073E-5</v>
      </c>
      <c r="F201" s="117" t="e">
        <f t="shared" si="14"/>
        <v>#N/A</v>
      </c>
      <c r="G201" t="str">
        <f>IF((ISERROR((VLOOKUP(B201,Calculation!C$2:C$533,1,FALSE)))),"not entered","")</f>
        <v/>
      </c>
    </row>
    <row r="202" spans="2:7" x14ac:dyDescent="0.2">
      <c r="B202" s="114" t="s">
        <v>8</v>
      </c>
      <c r="C202" s="118" t="str">
        <f t="shared" si="12"/>
        <v xml:space="preserve"> </v>
      </c>
      <c r="D202" s="118" t="str">
        <f t="shared" si="13"/>
        <v xml:space="preserve"> </v>
      </c>
      <c r="E202" s="116">
        <v>1.1574074074074073E-5</v>
      </c>
      <c r="F202" s="117" t="e">
        <f t="shared" si="14"/>
        <v>#N/A</v>
      </c>
    </row>
    <row r="203" spans="2:7" x14ac:dyDescent="0.2">
      <c r="B203" s="114" t="s">
        <v>8</v>
      </c>
      <c r="C203" s="118" t="str">
        <f t="shared" si="12"/>
        <v xml:space="preserve"> </v>
      </c>
      <c r="D203" s="118" t="str">
        <f t="shared" si="13"/>
        <v xml:space="preserve"> </v>
      </c>
      <c r="E203" s="116">
        <v>1.1574074074074073E-5</v>
      </c>
      <c r="F203" s="117" t="e">
        <f t="shared" si="14"/>
        <v>#N/A</v>
      </c>
    </row>
    <row r="204" spans="2:7" ht="13.5" thickBot="1" x14ac:dyDescent="0.25">
      <c r="B204" s="119"/>
      <c r="C204" s="120"/>
      <c r="D204" s="120"/>
      <c r="E204" s="121"/>
      <c r="F204" s="122"/>
    </row>
    <row r="205" spans="2:7" x14ac:dyDescent="0.2">
      <c r="B205" s="30"/>
      <c r="C205" s="57"/>
      <c r="D205" s="57"/>
      <c r="E205" s="31"/>
      <c r="F205" s="32"/>
    </row>
    <row r="206" spans="2:7" x14ac:dyDescent="0.2">
      <c r="B206" s="30"/>
      <c r="C206" s="57"/>
      <c r="D206" s="57"/>
      <c r="E206" s="31"/>
      <c r="F206" s="32"/>
    </row>
    <row r="207" spans="2:7" x14ac:dyDescent="0.2">
      <c r="B207" s="30"/>
      <c r="C207" s="57"/>
      <c r="D207" s="57"/>
      <c r="E207" s="31"/>
      <c r="F207" s="32"/>
    </row>
    <row r="208" spans="2:7" x14ac:dyDescent="0.2">
      <c r="B208" s="30"/>
      <c r="C208" s="57"/>
      <c r="D208" s="57"/>
      <c r="E208" s="31"/>
      <c r="F208" s="32"/>
    </row>
    <row r="209" spans="2:6" x14ac:dyDescent="0.2">
      <c r="B209" s="30"/>
      <c r="C209" s="57"/>
      <c r="D209" s="57"/>
      <c r="E209" s="31"/>
      <c r="F209" s="32"/>
    </row>
    <row r="210" spans="2:6" x14ac:dyDescent="0.2">
      <c r="B210" s="30"/>
      <c r="C210" s="57"/>
      <c r="D210" s="57"/>
      <c r="E210" s="31"/>
      <c r="F210" s="32"/>
    </row>
    <row r="211" spans="2:6" x14ac:dyDescent="0.2">
      <c r="B211" s="30"/>
      <c r="C211" s="57"/>
      <c r="D211" s="57"/>
      <c r="E211" s="31"/>
      <c r="F211" s="32"/>
    </row>
    <row r="212" spans="2:6" x14ac:dyDescent="0.2">
      <c r="B212" s="30"/>
      <c r="C212" s="57"/>
      <c r="D212" s="57"/>
      <c r="E212" s="31"/>
      <c r="F212" s="32"/>
    </row>
    <row r="213" spans="2:6" x14ac:dyDescent="0.2">
      <c r="B213" s="30"/>
      <c r="C213" s="57"/>
      <c r="D213" s="57"/>
      <c r="E213" s="31"/>
      <c r="F213" s="32"/>
    </row>
    <row r="214" spans="2:6" x14ac:dyDescent="0.2">
      <c r="B214" s="30"/>
      <c r="C214" s="57"/>
      <c r="D214" s="57"/>
      <c r="E214" s="31"/>
      <c r="F214" s="32"/>
    </row>
    <row r="215" spans="2:6" x14ac:dyDescent="0.2">
      <c r="B215" s="30"/>
      <c r="C215" s="57"/>
      <c r="D215" s="57"/>
      <c r="E215" s="31"/>
      <c r="F215" s="32"/>
    </row>
    <row r="216" spans="2:6" x14ac:dyDescent="0.2">
      <c r="B216" s="30"/>
      <c r="C216" s="57"/>
      <c r="D216" s="57"/>
      <c r="E216" s="31"/>
      <c r="F216" s="32"/>
    </row>
    <row r="217" spans="2:6" x14ac:dyDescent="0.2">
      <c r="B217" s="30"/>
      <c r="C217" s="57"/>
      <c r="D217" s="57"/>
      <c r="E217" s="31"/>
      <c r="F217" s="32"/>
    </row>
    <row r="218" spans="2:6" x14ac:dyDescent="0.2">
      <c r="B218" s="30"/>
      <c r="C218" s="57"/>
      <c r="D218" s="57"/>
      <c r="E218" s="31"/>
      <c r="F218" s="32"/>
    </row>
    <row r="219" spans="2:6" x14ac:dyDescent="0.2">
      <c r="B219" s="30"/>
      <c r="C219" s="57"/>
      <c r="D219" s="57"/>
      <c r="E219" s="31"/>
      <c r="F219" s="32"/>
    </row>
    <row r="220" spans="2:6" x14ac:dyDescent="0.2">
      <c r="B220" s="30"/>
      <c r="C220" s="57"/>
      <c r="D220" s="57"/>
      <c r="E220" s="31"/>
      <c r="F220" s="32"/>
    </row>
    <row r="221" spans="2:6" x14ac:dyDescent="0.2">
      <c r="B221" s="30"/>
      <c r="C221" s="57"/>
      <c r="D221" s="57"/>
      <c r="E221" s="31"/>
      <c r="F221" s="32"/>
    </row>
    <row r="222" spans="2:6" x14ac:dyDescent="0.2">
      <c r="B222" s="30"/>
      <c r="C222" s="57"/>
      <c r="D222" s="57"/>
      <c r="E222" s="31"/>
      <c r="F222" s="32"/>
    </row>
    <row r="223" spans="2:6" x14ac:dyDescent="0.2">
      <c r="B223" s="30"/>
      <c r="C223" s="57"/>
      <c r="D223" s="57"/>
      <c r="E223" s="31"/>
      <c r="F223" s="32"/>
    </row>
    <row r="224" spans="2:6" x14ac:dyDescent="0.2">
      <c r="B224" s="30"/>
      <c r="C224" s="57"/>
      <c r="D224" s="57"/>
      <c r="E224" s="31"/>
      <c r="F224" s="32"/>
    </row>
    <row r="225" spans="2:6" x14ac:dyDescent="0.2">
      <c r="B225" s="30"/>
      <c r="C225" s="57"/>
      <c r="D225" s="57"/>
      <c r="E225" s="31"/>
      <c r="F225" s="32"/>
    </row>
    <row r="226" spans="2:6" x14ac:dyDescent="0.2">
      <c r="B226" s="30"/>
      <c r="C226" s="57"/>
      <c r="D226" s="57"/>
      <c r="E226" s="31"/>
      <c r="F226" s="32"/>
    </row>
    <row r="227" spans="2:6" x14ac:dyDescent="0.2">
      <c r="B227" s="30"/>
      <c r="C227" s="57"/>
      <c r="D227" s="57"/>
      <c r="E227" s="31"/>
      <c r="F227" s="32"/>
    </row>
    <row r="228" spans="2:6" x14ac:dyDescent="0.2">
      <c r="B228" s="30"/>
      <c r="C228" s="57"/>
      <c r="D228" s="57"/>
      <c r="E228" s="31"/>
      <c r="F228" s="32"/>
    </row>
    <row r="229" spans="2:6" x14ac:dyDescent="0.2">
      <c r="B229" s="30"/>
      <c r="C229" s="57"/>
      <c r="D229" s="57"/>
      <c r="E229" s="31"/>
      <c r="F229" s="32"/>
    </row>
    <row r="230" spans="2:6" x14ac:dyDescent="0.2">
      <c r="B230" s="30"/>
      <c r="C230" s="57"/>
      <c r="D230" s="57"/>
      <c r="E230" s="31"/>
      <c r="F230" s="32"/>
    </row>
    <row r="231" spans="2:6" x14ac:dyDescent="0.2">
      <c r="B231" s="30"/>
      <c r="C231" s="57"/>
      <c r="D231" s="57"/>
      <c r="E231" s="31"/>
      <c r="F231" s="32"/>
    </row>
    <row r="232" spans="2:6" x14ac:dyDescent="0.2">
      <c r="B232" s="30"/>
      <c r="C232" s="57"/>
      <c r="D232" s="57"/>
      <c r="E232" s="31"/>
      <c r="F232" s="32"/>
    </row>
    <row r="233" spans="2:6" x14ac:dyDescent="0.2">
      <c r="B233" s="30"/>
      <c r="C233" s="57"/>
      <c r="D233" s="57"/>
      <c r="E233" s="31"/>
      <c r="F233" s="32"/>
    </row>
    <row r="234" spans="2:6" x14ac:dyDescent="0.2">
      <c r="B234" s="30"/>
      <c r="C234" s="57"/>
      <c r="D234" s="57"/>
      <c r="E234" s="31"/>
      <c r="F234" s="32"/>
    </row>
    <row r="235" spans="2:6" x14ac:dyDescent="0.2">
      <c r="B235" s="30"/>
      <c r="C235" s="57"/>
      <c r="D235" s="57"/>
      <c r="E235" s="31"/>
      <c r="F235" s="32"/>
    </row>
    <row r="236" spans="2:6" x14ac:dyDescent="0.2">
      <c r="B236" s="30"/>
      <c r="C236" s="57"/>
      <c r="D236" s="57"/>
      <c r="E236" s="31"/>
      <c r="F236" s="32"/>
    </row>
    <row r="237" spans="2:6" x14ac:dyDescent="0.2">
      <c r="B237" s="30"/>
      <c r="C237" s="57"/>
      <c r="D237" s="57"/>
      <c r="E237" s="31"/>
      <c r="F237" s="32"/>
    </row>
    <row r="238" spans="2:6" x14ac:dyDescent="0.2">
      <c r="B238" s="30"/>
      <c r="C238" s="57"/>
      <c r="D238" s="57"/>
      <c r="E238" s="31"/>
      <c r="F238" s="32"/>
    </row>
    <row r="239" spans="2:6" x14ac:dyDescent="0.2">
      <c r="B239" s="30"/>
      <c r="C239" s="57"/>
      <c r="D239" s="57"/>
      <c r="E239" s="31"/>
      <c r="F239" s="32"/>
    </row>
    <row r="240" spans="2:6" x14ac:dyDescent="0.2">
      <c r="B240" s="30"/>
      <c r="C240" s="57"/>
      <c r="D240" s="57"/>
      <c r="E240" s="31"/>
      <c r="F240" s="32"/>
    </row>
    <row r="241" spans="2:6" x14ac:dyDescent="0.2">
      <c r="B241" s="30"/>
      <c r="C241" s="57"/>
      <c r="D241" s="57"/>
      <c r="E241" s="31"/>
      <c r="F241" s="32"/>
    </row>
    <row r="242" spans="2:6" x14ac:dyDescent="0.2">
      <c r="B242" s="30"/>
      <c r="C242" s="57"/>
      <c r="D242" s="57"/>
      <c r="E242" s="31"/>
      <c r="F242" s="32"/>
    </row>
    <row r="243" spans="2:6" x14ac:dyDescent="0.2">
      <c r="B243" s="30"/>
      <c r="C243" s="57"/>
      <c r="D243" s="57"/>
      <c r="E243" s="31"/>
      <c r="F243" s="32"/>
    </row>
    <row r="244" spans="2:6" x14ac:dyDescent="0.2">
      <c r="B244" s="30"/>
      <c r="C244" s="57"/>
      <c r="D244" s="57"/>
      <c r="E244" s="31"/>
      <c r="F244" s="32"/>
    </row>
    <row r="245" spans="2:6" x14ac:dyDescent="0.2">
      <c r="B245" s="30"/>
      <c r="C245" s="57"/>
      <c r="D245" s="57"/>
      <c r="E245" s="31"/>
      <c r="F245" s="32"/>
    </row>
    <row r="246" spans="2:6" x14ac:dyDescent="0.2">
      <c r="B246" s="30"/>
      <c r="C246" s="57"/>
      <c r="D246" s="57"/>
      <c r="E246" s="31"/>
      <c r="F246" s="32"/>
    </row>
    <row r="247" spans="2:6" x14ac:dyDescent="0.2">
      <c r="B247" s="30"/>
      <c r="C247" s="57"/>
      <c r="D247" s="57"/>
      <c r="E247" s="31"/>
      <c r="F247" s="32"/>
    </row>
    <row r="248" spans="2:6" x14ac:dyDescent="0.2">
      <c r="B248" s="30"/>
      <c r="C248" s="57"/>
      <c r="D248" s="57"/>
      <c r="E248" s="31"/>
      <c r="F248" s="32"/>
    </row>
  </sheetData>
  <phoneticPr fontId="3" type="noConversion"/>
  <conditionalFormatting sqref="B1:B3 B205">
    <cfRule type="cellIs" dxfId="103" priority="19" stopIfTrue="1" operator="equal">
      <formula>"x"</formula>
    </cfRule>
  </conditionalFormatting>
  <conditionalFormatting sqref="G4:G202">
    <cfRule type="cellIs" dxfId="102" priority="20" stopIfTrue="1" operator="equal">
      <formula>#N/A</formula>
    </cfRule>
  </conditionalFormatting>
  <conditionalFormatting sqref="G4:G30">
    <cfRule type="cellIs" dxfId="101" priority="17" stopIfTrue="1" operator="equal">
      <formula>#N/A</formula>
    </cfRule>
  </conditionalFormatting>
  <conditionalFormatting sqref="B199:B204">
    <cfRule type="cellIs" dxfId="100" priority="16" stopIfTrue="1" operator="equal">
      <formula>"x"</formula>
    </cfRule>
  </conditionalFormatting>
  <conditionalFormatting sqref="B205:B248">
    <cfRule type="cellIs" dxfId="99" priority="14" stopIfTrue="1" operator="equal">
      <formula>"x"</formula>
    </cfRule>
  </conditionalFormatting>
  <conditionalFormatting sqref="G4:G202">
    <cfRule type="cellIs" dxfId="98" priority="13" stopIfTrue="1" operator="equal">
      <formula>#N/A</formula>
    </cfRule>
  </conditionalFormatting>
  <conditionalFormatting sqref="B199:B204">
    <cfRule type="cellIs" dxfId="97" priority="12" stopIfTrue="1" operator="equal">
      <formula>"x"</formula>
    </cfRule>
  </conditionalFormatting>
  <conditionalFormatting sqref="B4:B5 B45:B198">
    <cfRule type="cellIs" dxfId="96" priority="8" stopIfTrue="1" operator="equal">
      <formula>"x"</formula>
    </cfRule>
  </conditionalFormatting>
  <conditionalFormatting sqref="B33:B44">
    <cfRule type="cellIs" dxfId="95" priority="6" stopIfTrue="1" operator="equal">
      <formula>"x"</formula>
    </cfRule>
  </conditionalFormatting>
  <conditionalFormatting sqref="B4:B5 B44:B152">
    <cfRule type="cellIs" dxfId="94" priority="5" stopIfTrue="1" operator="equal">
      <formula>"x"</formula>
    </cfRule>
  </conditionalFormatting>
  <conditionalFormatting sqref="B33:B43">
    <cfRule type="cellIs" dxfId="93" priority="4" stopIfTrue="1" operator="equal">
      <formula>"x"</formula>
    </cfRule>
  </conditionalFormatting>
  <conditionalFormatting sqref="B33:B43">
    <cfRule type="cellIs" dxfId="92" priority="3" stopIfTrue="1" operator="equal">
      <formula>"x"</formula>
    </cfRule>
  </conditionalFormatting>
  <conditionalFormatting sqref="B6:B32">
    <cfRule type="cellIs" dxfId="91" priority="2" stopIfTrue="1" operator="equal">
      <formula>"x"</formula>
    </cfRule>
  </conditionalFormatting>
  <conditionalFormatting sqref="B6:B32">
    <cfRule type="cellIs" dxfId="90" priority="1" stopIfTrue="1" operator="equal">
      <formula>"x"</formula>
    </cfRule>
  </conditionalFormatting>
  <pageMargins left="0.75" right="0.75" top="1" bottom="1" header="0.5" footer="0.5"/>
  <headerFooter alignWithMargins="0"/>
  <webPublishItems count="1">
    <webPublishItem id="4029" divId="ebta league Youth_4029" sourceType="range" sourceRef="A1:F7" destinationFile="C:\A TEER\Web\TEER League 09\Upminster Y.htm"/>
  </webPublishItem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6"/>
  <sheetViews>
    <sheetView workbookViewId="0">
      <selection activeCell="D15" sqref="D15"/>
    </sheetView>
  </sheetViews>
  <sheetFormatPr defaultRowHeight="12.75" x14ac:dyDescent="0.2"/>
  <cols>
    <col min="1" max="1" width="2.85546875" customWidth="1"/>
    <col min="2" max="2" width="17.28515625" bestFit="1" customWidth="1"/>
    <col min="3" max="3" width="7.140625" bestFit="1" customWidth="1"/>
    <col min="4" max="4" width="27.7109375" customWidth="1"/>
    <col min="5" max="5" width="8" customWidth="1"/>
    <col min="6" max="6" width="8.5703125" bestFit="1" customWidth="1"/>
  </cols>
  <sheetData>
    <row r="1" spans="2:7" x14ac:dyDescent="0.2">
      <c r="B1" s="30"/>
      <c r="C1" s="57"/>
      <c r="D1" s="31"/>
      <c r="E1" s="32"/>
    </row>
    <row r="2" spans="2:7" ht="15.75" x14ac:dyDescent="0.25">
      <c r="B2" s="48" t="str">
        <f>Races!A12</f>
        <v>Kimbolton</v>
      </c>
      <c r="C2" s="57"/>
      <c r="D2" s="31"/>
      <c r="E2" s="32"/>
    </row>
    <row r="3" spans="2:7" ht="13.5" thickBot="1" x14ac:dyDescent="0.25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 x14ac:dyDescent="0.2">
      <c r="B4" s="110" t="s">
        <v>67</v>
      </c>
      <c r="C4" s="111" t="s">
        <v>70</v>
      </c>
      <c r="D4" s="111"/>
      <c r="E4" s="111" t="s">
        <v>552</v>
      </c>
      <c r="F4" s="113"/>
      <c r="G4" t="str">
        <f>IF((ISERROR((VLOOKUP(B4,Calculation!C$2:C$533,1,FALSE)))),"not entered","")</f>
        <v/>
      </c>
    </row>
    <row r="5" spans="2:7" x14ac:dyDescent="0.2">
      <c r="B5" s="114" t="s">
        <v>67</v>
      </c>
      <c r="C5" s="115" t="s">
        <v>71</v>
      </c>
      <c r="D5" s="115"/>
      <c r="E5" s="115" t="s">
        <v>585</v>
      </c>
      <c r="F5" s="117"/>
      <c r="G5" t="str">
        <f>IF((ISERROR((VLOOKUP(B5,Calculation!C$2:C$533,1,FALSE)))),"not entered","")</f>
        <v/>
      </c>
    </row>
    <row r="6" spans="2:7" x14ac:dyDescent="0.2">
      <c r="B6" s="114" t="s">
        <v>157</v>
      </c>
      <c r="C6" s="115" t="s">
        <v>70</v>
      </c>
      <c r="D6" s="115" t="s">
        <v>112</v>
      </c>
      <c r="E6" s="115" t="s">
        <v>552</v>
      </c>
      <c r="F6" s="117">
        <f t="shared" ref="F6:F69" si="0">(VLOOKUP(C6,C$4:E$5,3,FALSE))/(E6/10000)</f>
        <v>10000</v>
      </c>
      <c r="G6" t="str">
        <f>IF((ISERROR((VLOOKUP(B6,Calculation!C$2:C$533,1,FALSE)))),"not entered","")</f>
        <v/>
      </c>
    </row>
    <row r="7" spans="2:7" x14ac:dyDescent="0.2">
      <c r="B7" s="114" t="s">
        <v>424</v>
      </c>
      <c r="C7" s="115" t="s">
        <v>70</v>
      </c>
      <c r="D7" s="115" t="s">
        <v>110</v>
      </c>
      <c r="E7" s="115" t="s">
        <v>553</v>
      </c>
      <c r="F7" s="117">
        <f t="shared" si="0"/>
        <v>9990.5571293673293</v>
      </c>
      <c r="G7" t="str">
        <f>IF((ISERROR((VLOOKUP(B7,Calculation!C$2:C$533,1,FALSE)))),"not entered","")</f>
        <v/>
      </c>
    </row>
    <row r="8" spans="2:7" x14ac:dyDescent="0.2">
      <c r="B8" s="114" t="s">
        <v>554</v>
      </c>
      <c r="C8" s="115" t="s">
        <v>70</v>
      </c>
      <c r="D8" s="115" t="s">
        <v>112</v>
      </c>
      <c r="E8" s="115" t="s">
        <v>555</v>
      </c>
      <c r="F8" s="117">
        <f t="shared" si="0"/>
        <v>9915.6513589503265</v>
      </c>
      <c r="G8" t="str">
        <f>IF((ISERROR((VLOOKUP(B8,Calculation!C$2:C$533,1,FALSE)))),"not entered","")</f>
        <v/>
      </c>
    </row>
    <row r="9" spans="2:7" x14ac:dyDescent="0.2">
      <c r="B9" s="114" t="s">
        <v>148</v>
      </c>
      <c r="C9" s="115" t="s">
        <v>70</v>
      </c>
      <c r="D9" s="115" t="s">
        <v>556</v>
      </c>
      <c r="E9" s="115" t="s">
        <v>557</v>
      </c>
      <c r="F9" s="117">
        <f t="shared" si="0"/>
        <v>9887.8504672897179</v>
      </c>
      <c r="G9" t="str">
        <f>IF((ISERROR((VLOOKUP(B9,Calculation!C$2:C$533,1,FALSE)))),"not entered","")</f>
        <v/>
      </c>
    </row>
    <row r="10" spans="2:7" x14ac:dyDescent="0.2">
      <c r="B10" s="114" t="s">
        <v>147</v>
      </c>
      <c r="C10" s="115" t="s">
        <v>70</v>
      </c>
      <c r="D10" s="115" t="s">
        <v>88</v>
      </c>
      <c r="E10" s="115" t="s">
        <v>558</v>
      </c>
      <c r="F10" s="117">
        <f t="shared" si="0"/>
        <v>9823.5840297121631</v>
      </c>
      <c r="G10" t="str">
        <f>IF((ISERROR((VLOOKUP(B10,Calculation!C$2:C$533,1,FALSE)))),"not entered","")</f>
        <v/>
      </c>
    </row>
    <row r="11" spans="2:7" x14ac:dyDescent="0.2">
      <c r="B11" s="114" t="s">
        <v>158</v>
      </c>
      <c r="C11" s="115" t="s">
        <v>70</v>
      </c>
      <c r="D11" s="115" t="s">
        <v>88</v>
      </c>
      <c r="E11" s="115" t="s">
        <v>559</v>
      </c>
      <c r="F11" s="117">
        <f>(VLOOKUP(C11,C$4:E$5,3,FALSE))/(E11/10000)</f>
        <v>9751.1520737327191</v>
      </c>
      <c r="G11" t="str">
        <f>IF((ISERROR((VLOOKUP(B11,Calculation!C$2:C$533,1,FALSE)))),"not entered","")</f>
        <v/>
      </c>
    </row>
    <row r="12" spans="2:7" x14ac:dyDescent="0.2">
      <c r="B12" s="114" t="s">
        <v>359</v>
      </c>
      <c r="C12" s="115" t="s">
        <v>70</v>
      </c>
      <c r="D12" s="115" t="s">
        <v>101</v>
      </c>
      <c r="E12" s="115" t="s">
        <v>560</v>
      </c>
      <c r="F12" s="117">
        <f t="shared" si="0"/>
        <v>9733.210671573137</v>
      </c>
      <c r="G12" t="str">
        <f>IF((ISERROR((VLOOKUP(B12,Calculation!C$2:C$533,1,FALSE)))),"not entered","")</f>
        <v/>
      </c>
    </row>
    <row r="13" spans="2:7" x14ac:dyDescent="0.2">
      <c r="B13" s="114" t="s">
        <v>159</v>
      </c>
      <c r="C13" s="115" t="s">
        <v>70</v>
      </c>
      <c r="D13" s="115" t="s">
        <v>556</v>
      </c>
      <c r="E13" s="115" t="s">
        <v>561</v>
      </c>
      <c r="F13" s="117">
        <f t="shared" si="0"/>
        <v>9618.181818181818</v>
      </c>
      <c r="G13" t="str">
        <f>IF((ISERROR((VLOOKUP(B13,Calculation!C$2:C$533,1,FALSE)))),"not entered","")</f>
        <v/>
      </c>
    </row>
    <row r="14" spans="2:7" x14ac:dyDescent="0.2">
      <c r="B14" s="114" t="s">
        <v>562</v>
      </c>
      <c r="C14" s="115" t="s">
        <v>70</v>
      </c>
      <c r="D14" s="115" t="s">
        <v>563</v>
      </c>
      <c r="E14" s="115" t="s">
        <v>564</v>
      </c>
      <c r="F14" s="117">
        <f t="shared" si="0"/>
        <v>9346.2897526501765</v>
      </c>
      <c r="G14" t="str">
        <f>IF((ISERROR((VLOOKUP(B14,Calculation!C$2:C$533,1,FALSE)))),"not entered","")</f>
        <v>not entered</v>
      </c>
    </row>
    <row r="15" spans="2:7" x14ac:dyDescent="0.2">
      <c r="B15" s="114" t="s">
        <v>565</v>
      </c>
      <c r="C15" s="115" t="s">
        <v>70</v>
      </c>
      <c r="D15" s="115" t="s">
        <v>399</v>
      </c>
      <c r="E15" s="115" t="s">
        <v>566</v>
      </c>
      <c r="F15" s="117">
        <f t="shared" si="0"/>
        <v>9160.173160173159</v>
      </c>
      <c r="G15" t="str">
        <f>IF((ISERROR((VLOOKUP(B15,Calculation!C$2:C$533,1,FALSE)))),"not entered","")</f>
        <v>not entered</v>
      </c>
    </row>
    <row r="16" spans="2:7" x14ac:dyDescent="0.2">
      <c r="B16" s="114" t="s">
        <v>168</v>
      </c>
      <c r="C16" s="115" t="s">
        <v>70</v>
      </c>
      <c r="D16" s="115" t="s">
        <v>126</v>
      </c>
      <c r="E16" s="115" t="s">
        <v>567</v>
      </c>
      <c r="F16" s="117">
        <f t="shared" si="0"/>
        <v>9112.8337639965539</v>
      </c>
      <c r="G16" t="str">
        <f>IF((ISERROR((VLOOKUP(B16,Calculation!C$2:C$533,1,FALSE)))),"not entered","")</f>
        <v/>
      </c>
    </row>
    <row r="17" spans="2:7" x14ac:dyDescent="0.2">
      <c r="B17" s="114" t="s">
        <v>150</v>
      </c>
      <c r="C17" s="115" t="s">
        <v>70</v>
      </c>
      <c r="D17" s="115" t="s">
        <v>110</v>
      </c>
      <c r="E17" s="115" t="s">
        <v>568</v>
      </c>
      <c r="F17" s="117">
        <f t="shared" si="0"/>
        <v>9081.5450643776803</v>
      </c>
      <c r="G17" t="str">
        <f>IF((ISERROR((VLOOKUP(B17,Calculation!C$2:C$533,1,FALSE)))),"not entered","")</f>
        <v/>
      </c>
    </row>
    <row r="18" spans="2:7" x14ac:dyDescent="0.2">
      <c r="B18" s="114" t="s">
        <v>173</v>
      </c>
      <c r="C18" s="115" t="s">
        <v>70</v>
      </c>
      <c r="D18" s="115" t="s">
        <v>101</v>
      </c>
      <c r="E18" s="115" t="s">
        <v>569</v>
      </c>
      <c r="F18" s="117">
        <f t="shared" si="0"/>
        <v>8643.7908496732034</v>
      </c>
      <c r="G18" t="str">
        <f>IF((ISERROR((VLOOKUP(B18,Calculation!C$2:C$533,1,FALSE)))),"not entered","")</f>
        <v/>
      </c>
    </row>
    <row r="19" spans="2:7" x14ac:dyDescent="0.2">
      <c r="B19" s="114" t="s">
        <v>170</v>
      </c>
      <c r="C19" s="115" t="s">
        <v>70</v>
      </c>
      <c r="D19" s="115" t="s">
        <v>101</v>
      </c>
      <c r="E19" s="115" t="s">
        <v>570</v>
      </c>
      <c r="F19" s="117">
        <f t="shared" si="0"/>
        <v>8636.7346938775499</v>
      </c>
      <c r="G19" t="str">
        <f>IF((ISERROR((VLOOKUP(B19,Calculation!C$2:C$533,1,FALSE)))),"not entered","")</f>
        <v/>
      </c>
    </row>
    <row r="20" spans="2:7" x14ac:dyDescent="0.2">
      <c r="B20" s="114" t="s">
        <v>153</v>
      </c>
      <c r="C20" s="115" t="s">
        <v>70</v>
      </c>
      <c r="D20" s="115" t="s">
        <v>112</v>
      </c>
      <c r="E20" s="115" t="s">
        <v>571</v>
      </c>
      <c r="F20" s="117">
        <f t="shared" si="0"/>
        <v>8363.636363636364</v>
      </c>
      <c r="G20" t="str">
        <f>IF((ISERROR((VLOOKUP(B20,Calculation!C$2:C$533,1,FALSE)))),"not entered","")</f>
        <v/>
      </c>
    </row>
    <row r="21" spans="2:7" x14ac:dyDescent="0.2">
      <c r="B21" s="114" t="s">
        <v>176</v>
      </c>
      <c r="C21" s="115" t="s">
        <v>70</v>
      </c>
      <c r="D21" s="115" t="s">
        <v>88</v>
      </c>
      <c r="E21" s="115" t="s">
        <v>571</v>
      </c>
      <c r="F21" s="117">
        <f t="shared" si="0"/>
        <v>8363.636363636364</v>
      </c>
      <c r="G21" t="str">
        <f>IF((ISERROR((VLOOKUP(B21,Calculation!C$2:C$533,1,FALSE)))),"not entered","")</f>
        <v/>
      </c>
    </row>
    <row r="22" spans="2:7" x14ac:dyDescent="0.2">
      <c r="B22" s="114" t="s">
        <v>572</v>
      </c>
      <c r="C22" s="115" t="s">
        <v>70</v>
      </c>
      <c r="D22" s="115" t="s">
        <v>399</v>
      </c>
      <c r="E22" s="115" t="s">
        <v>571</v>
      </c>
      <c r="F22" s="117">
        <f t="shared" si="0"/>
        <v>8363.636363636364</v>
      </c>
      <c r="G22" t="str">
        <f>IF((ISERROR((VLOOKUP(B22,Calculation!C$2:C$533,1,FALSE)))),"not entered","")</f>
        <v>not entered</v>
      </c>
    </row>
    <row r="23" spans="2:7" x14ac:dyDescent="0.2">
      <c r="B23" s="114" t="s">
        <v>181</v>
      </c>
      <c r="C23" s="115" t="s">
        <v>70</v>
      </c>
      <c r="D23" s="115" t="s">
        <v>101</v>
      </c>
      <c r="E23" s="115" t="s">
        <v>573</v>
      </c>
      <c r="F23" s="117">
        <f t="shared" si="0"/>
        <v>7990.9365558912386</v>
      </c>
      <c r="G23" t="str">
        <f>IF((ISERROR((VLOOKUP(B23,Calculation!C$2:C$533,1,FALSE)))),"not entered","")</f>
        <v/>
      </c>
    </row>
    <row r="24" spans="2:7" x14ac:dyDescent="0.2">
      <c r="B24" s="114" t="s">
        <v>574</v>
      </c>
      <c r="C24" s="115" t="s">
        <v>70</v>
      </c>
      <c r="D24" s="115" t="s">
        <v>563</v>
      </c>
      <c r="E24" s="115" t="s">
        <v>575</v>
      </c>
      <c r="F24" s="117">
        <f t="shared" si="0"/>
        <v>7688.9534883720917</v>
      </c>
      <c r="G24" t="str">
        <f>IF((ISERROR((VLOOKUP(B24,Calculation!C$2:C$533,1,FALSE)))),"not entered","")</f>
        <v>not entered</v>
      </c>
    </row>
    <row r="25" spans="2:7" x14ac:dyDescent="0.2">
      <c r="B25" s="114" t="s">
        <v>576</v>
      </c>
      <c r="C25" s="115" t="s">
        <v>70</v>
      </c>
      <c r="D25" s="115" t="s">
        <v>399</v>
      </c>
      <c r="E25" s="115" t="s">
        <v>577</v>
      </c>
      <c r="F25" s="117">
        <f t="shared" si="0"/>
        <v>7666.6666666666661</v>
      </c>
      <c r="G25" t="str">
        <f>IF((ISERROR((VLOOKUP(B25,Calculation!C$2:C$533,1,FALSE)))),"not entered","")</f>
        <v>not entered</v>
      </c>
    </row>
    <row r="26" spans="2:7" x14ac:dyDescent="0.2">
      <c r="B26" s="114" t="s">
        <v>578</v>
      </c>
      <c r="C26" s="115" t="s">
        <v>70</v>
      </c>
      <c r="D26" s="115" t="s">
        <v>579</v>
      </c>
      <c r="E26" s="115" t="s">
        <v>580</v>
      </c>
      <c r="F26" s="117">
        <f t="shared" si="0"/>
        <v>7286.5013774104673</v>
      </c>
      <c r="G26" t="str">
        <f>IF((ISERROR((VLOOKUP(B26,Calculation!C$2:C$533,1,FALSE)))),"not entered","")</f>
        <v>not entered</v>
      </c>
    </row>
    <row r="27" spans="2:7" x14ac:dyDescent="0.2">
      <c r="B27" s="114" t="s">
        <v>581</v>
      </c>
      <c r="C27" s="115" t="s">
        <v>70</v>
      </c>
      <c r="D27" s="115" t="s">
        <v>399</v>
      </c>
      <c r="E27" s="115" t="s">
        <v>582</v>
      </c>
      <c r="F27" s="117">
        <f t="shared" si="0"/>
        <v>7216.9167803547061</v>
      </c>
      <c r="G27" t="str">
        <f>IF((ISERROR((VLOOKUP(B27,Calculation!C$2:C$533,1,FALSE)))),"not entered","")</f>
        <v>not entered</v>
      </c>
    </row>
    <row r="28" spans="2:7" x14ac:dyDescent="0.2">
      <c r="B28" s="114" t="s">
        <v>583</v>
      </c>
      <c r="C28" s="115" t="s">
        <v>70</v>
      </c>
      <c r="D28" s="115" t="s">
        <v>101</v>
      </c>
      <c r="E28" s="115" t="s">
        <v>584</v>
      </c>
      <c r="F28" s="117">
        <f t="shared" si="0"/>
        <v>7134.1874578556981</v>
      </c>
      <c r="G28" t="str">
        <f>IF((ISERROR((VLOOKUP(B28,Calculation!C$2:C$533,1,FALSE)))),"not entered","")</f>
        <v/>
      </c>
    </row>
    <row r="29" spans="2:7" x14ac:dyDescent="0.2">
      <c r="B29" s="114" t="s">
        <v>96</v>
      </c>
      <c r="C29" s="115" t="s">
        <v>71</v>
      </c>
      <c r="D29" s="115" t="s">
        <v>532</v>
      </c>
      <c r="E29" s="115" t="s">
        <v>585</v>
      </c>
      <c r="F29" s="117">
        <f t="shared" si="0"/>
        <v>10000</v>
      </c>
      <c r="G29" t="str">
        <f>IF((ISERROR((VLOOKUP(B29,Calculation!C$2:C$533,1,FALSE)))),"not entered","")</f>
        <v>not entered</v>
      </c>
    </row>
    <row r="30" spans="2:7" x14ac:dyDescent="0.2">
      <c r="B30" s="114" t="s">
        <v>586</v>
      </c>
      <c r="C30" s="115" t="s">
        <v>71</v>
      </c>
      <c r="D30" s="115" t="s">
        <v>563</v>
      </c>
      <c r="E30" s="115" t="s">
        <v>587</v>
      </c>
      <c r="F30" s="117">
        <f t="shared" si="0"/>
        <v>9653.8081107814014</v>
      </c>
      <c r="G30" t="str">
        <f>IF((ISERROR((VLOOKUP(B30,Calculation!C$2:C$533,1,FALSE)))),"not entered","")</f>
        <v>not entered</v>
      </c>
    </row>
    <row r="31" spans="2:7" x14ac:dyDescent="0.2">
      <c r="B31" s="114" t="s">
        <v>498</v>
      </c>
      <c r="C31" s="115" t="s">
        <v>71</v>
      </c>
      <c r="D31" s="115" t="s">
        <v>588</v>
      </c>
      <c r="E31" s="115" t="s">
        <v>589</v>
      </c>
      <c r="F31" s="117">
        <f t="shared" si="0"/>
        <v>9606.2992125984238</v>
      </c>
      <c r="G31" t="str">
        <f>IF((ISERROR((VLOOKUP(B31,Calculation!C$2:C$533,1,FALSE)))),"not entered","")</f>
        <v/>
      </c>
    </row>
    <row r="32" spans="2:7" x14ac:dyDescent="0.2">
      <c r="B32" s="114" t="s">
        <v>318</v>
      </c>
      <c r="C32" s="115" t="s">
        <v>71</v>
      </c>
      <c r="D32" s="115" t="s">
        <v>118</v>
      </c>
      <c r="E32" s="115" t="s">
        <v>590</v>
      </c>
      <c r="F32" s="117">
        <f t="shared" si="0"/>
        <v>9559.2556317335948</v>
      </c>
      <c r="G32" t="str">
        <f>IF((ISERROR((VLOOKUP(B32,Calculation!C$2:C$533,1,FALSE)))),"not entered","")</f>
        <v/>
      </c>
    </row>
    <row r="33" spans="2:7" x14ac:dyDescent="0.2">
      <c r="B33" s="114" t="s">
        <v>431</v>
      </c>
      <c r="C33" s="115" t="s">
        <v>71</v>
      </c>
      <c r="D33" s="115" t="s">
        <v>101</v>
      </c>
      <c r="E33" s="115" t="s">
        <v>591</v>
      </c>
      <c r="F33" s="117">
        <f t="shared" si="0"/>
        <v>9549.9021526418765</v>
      </c>
      <c r="G33" t="str">
        <f>IF((ISERROR((VLOOKUP(B33,Calculation!C$2:C$533,1,FALSE)))),"not entered","")</f>
        <v>not entered</v>
      </c>
    </row>
    <row r="34" spans="2:7" x14ac:dyDescent="0.2">
      <c r="B34" s="114" t="s">
        <v>115</v>
      </c>
      <c r="C34" s="115" t="s">
        <v>71</v>
      </c>
      <c r="D34" s="115" t="s">
        <v>371</v>
      </c>
      <c r="E34" s="115" t="s">
        <v>592</v>
      </c>
      <c r="F34" s="117">
        <f t="shared" si="0"/>
        <v>9503.4079844206408</v>
      </c>
      <c r="G34" t="str">
        <f>IF((ISERROR((VLOOKUP(B34,Calculation!C$2:C$533,1,FALSE)))),"not entered","")</f>
        <v/>
      </c>
    </row>
    <row r="35" spans="2:7" x14ac:dyDescent="0.2">
      <c r="B35" s="114" t="s">
        <v>107</v>
      </c>
      <c r="C35" s="115" t="s">
        <v>71</v>
      </c>
      <c r="D35" s="115" t="s">
        <v>371</v>
      </c>
      <c r="E35" s="115" t="s">
        <v>593</v>
      </c>
      <c r="F35" s="117">
        <f t="shared" si="0"/>
        <v>9357.6222435282834</v>
      </c>
      <c r="G35" t="str">
        <f>IF((ISERROR((VLOOKUP(B35,Calculation!C$2:C$533,1,FALSE)))),"not entered","")</f>
        <v/>
      </c>
    </row>
    <row r="36" spans="2:7" x14ac:dyDescent="0.2">
      <c r="B36" s="114" t="s">
        <v>594</v>
      </c>
      <c r="C36" s="115" t="s">
        <v>71</v>
      </c>
      <c r="D36" s="115" t="s">
        <v>145</v>
      </c>
      <c r="E36" s="115" t="s">
        <v>595</v>
      </c>
      <c r="F36" s="117">
        <f t="shared" si="0"/>
        <v>9321.8720152817568</v>
      </c>
      <c r="G36" t="str">
        <f>IF((ISERROR((VLOOKUP(B36,Calculation!C$2:C$533,1,FALSE)))),"not entered","")</f>
        <v/>
      </c>
    </row>
    <row r="37" spans="2:7" x14ac:dyDescent="0.2">
      <c r="B37" s="114" t="s">
        <v>102</v>
      </c>
      <c r="C37" s="115" t="s">
        <v>71</v>
      </c>
      <c r="D37" s="115" t="s">
        <v>103</v>
      </c>
      <c r="E37" s="115" t="s">
        <v>596</v>
      </c>
      <c r="F37" s="117">
        <f t="shared" si="0"/>
        <v>9268.7559354225996</v>
      </c>
      <c r="G37" t="str">
        <f>IF((ISERROR((VLOOKUP(B37,Calculation!C$2:C$533,1,FALSE)))),"not entered","")</f>
        <v/>
      </c>
    </row>
    <row r="38" spans="2:7" x14ac:dyDescent="0.2">
      <c r="B38" s="114" t="s">
        <v>131</v>
      </c>
      <c r="C38" s="115" t="s">
        <v>71</v>
      </c>
      <c r="D38" s="115" t="s">
        <v>371</v>
      </c>
      <c r="E38" s="115" t="s">
        <v>597</v>
      </c>
      <c r="F38" s="117">
        <f t="shared" si="0"/>
        <v>9172.9323308270668</v>
      </c>
      <c r="G38" t="str">
        <f>IF((ISERROR((VLOOKUP(B38,Calculation!C$2:C$533,1,FALSE)))),"not entered","")</f>
        <v/>
      </c>
    </row>
    <row r="39" spans="2:7" x14ac:dyDescent="0.2">
      <c r="B39" s="114" t="s">
        <v>109</v>
      </c>
      <c r="C39" s="115" t="s">
        <v>71</v>
      </c>
      <c r="D39" s="115" t="s">
        <v>110</v>
      </c>
      <c r="E39" s="115" t="s">
        <v>598</v>
      </c>
      <c r="F39" s="117">
        <f t="shared" si="0"/>
        <v>9037.0370370370365</v>
      </c>
      <c r="G39" t="str">
        <f>IF((ISERROR((VLOOKUP(B39,Calculation!C$2:C$533,1,FALSE)))),"not entered","")</f>
        <v/>
      </c>
    </row>
    <row r="40" spans="2:7" x14ac:dyDescent="0.2">
      <c r="B40" s="114" t="s">
        <v>599</v>
      </c>
      <c r="C40" s="115" t="s">
        <v>71</v>
      </c>
      <c r="D40" s="115" t="s">
        <v>112</v>
      </c>
      <c r="E40" s="115" t="s">
        <v>600</v>
      </c>
      <c r="F40" s="117">
        <f t="shared" si="0"/>
        <v>9020.3327171903857</v>
      </c>
      <c r="G40" t="str">
        <f>IF((ISERROR((VLOOKUP(B40,Calculation!C$2:C$533,1,FALSE)))),"not entered","")</f>
        <v/>
      </c>
    </row>
    <row r="41" spans="2:7" x14ac:dyDescent="0.2">
      <c r="B41" s="114" t="s">
        <v>601</v>
      </c>
      <c r="C41" s="115" t="s">
        <v>71</v>
      </c>
      <c r="D41" s="115" t="s">
        <v>602</v>
      </c>
      <c r="E41" s="115" t="s">
        <v>603</v>
      </c>
      <c r="F41" s="117">
        <f t="shared" si="0"/>
        <v>8954.1284403669706</v>
      </c>
      <c r="G41" t="str">
        <f>IF((ISERROR((VLOOKUP(B41,Calculation!C$2:C$533,1,FALSE)))),"not entered","")</f>
        <v>not entered</v>
      </c>
    </row>
    <row r="42" spans="2:7" x14ac:dyDescent="0.2">
      <c r="B42" s="114" t="s">
        <v>604</v>
      </c>
      <c r="C42" s="115" t="s">
        <v>71</v>
      </c>
      <c r="D42" s="115" t="s">
        <v>602</v>
      </c>
      <c r="E42" s="115" t="s">
        <v>605</v>
      </c>
      <c r="F42" s="117">
        <f t="shared" si="0"/>
        <v>8888.8888888888887</v>
      </c>
      <c r="G42" t="str">
        <f>IF((ISERROR((VLOOKUP(B42,Calculation!C$2:C$533,1,FALSE)))),"not entered","")</f>
        <v>not entered</v>
      </c>
    </row>
    <row r="43" spans="2:7" x14ac:dyDescent="0.2">
      <c r="B43" s="114" t="s">
        <v>606</v>
      </c>
      <c r="C43" s="115" t="s">
        <v>71</v>
      </c>
      <c r="D43" s="115" t="s">
        <v>579</v>
      </c>
      <c r="E43" s="115" t="s">
        <v>607</v>
      </c>
      <c r="F43" s="117">
        <f t="shared" si="0"/>
        <v>8637.1681415929197</v>
      </c>
      <c r="G43" t="str">
        <f>IF((ISERROR((VLOOKUP(B43,Calculation!C$2:C$533,1,FALSE)))),"not entered","")</f>
        <v>not entered</v>
      </c>
    </row>
    <row r="44" spans="2:7" x14ac:dyDescent="0.2">
      <c r="B44" s="114" t="s">
        <v>130</v>
      </c>
      <c r="C44" s="115" t="s">
        <v>71</v>
      </c>
      <c r="D44" s="115" t="s">
        <v>101</v>
      </c>
      <c r="E44" s="115" t="s">
        <v>608</v>
      </c>
      <c r="F44" s="117">
        <f t="shared" si="0"/>
        <v>8629.5313881520779</v>
      </c>
      <c r="G44" t="str">
        <f>IF((ISERROR((VLOOKUP(B44,Calculation!C$2:C$533,1,FALSE)))),"not entered","")</f>
        <v/>
      </c>
    </row>
    <row r="45" spans="2:7" x14ac:dyDescent="0.2">
      <c r="B45" s="114" t="s">
        <v>137</v>
      </c>
      <c r="C45" s="115" t="s">
        <v>71</v>
      </c>
      <c r="D45" s="115" t="s">
        <v>371</v>
      </c>
      <c r="E45" s="115" t="s">
        <v>609</v>
      </c>
      <c r="F45" s="117">
        <f t="shared" si="0"/>
        <v>8568.9201053555735</v>
      </c>
      <c r="G45" t="str">
        <f>IF((ISERROR((VLOOKUP(B45,Calculation!C$2:C$533,1,FALSE)))),"not entered","")</f>
        <v/>
      </c>
    </row>
    <row r="46" spans="2:7" x14ac:dyDescent="0.2">
      <c r="B46" s="114" t="s">
        <v>610</v>
      </c>
      <c r="C46" s="115" t="s">
        <v>71</v>
      </c>
      <c r="D46" s="115" t="s">
        <v>532</v>
      </c>
      <c r="E46" s="115" t="s">
        <v>611</v>
      </c>
      <c r="F46" s="117">
        <f t="shared" si="0"/>
        <v>8538.9326334208217</v>
      </c>
      <c r="G46" t="str">
        <f>IF((ISERROR((VLOOKUP(B46,Calculation!C$2:C$533,1,FALSE)))),"not entered","")</f>
        <v>not entered</v>
      </c>
    </row>
    <row r="47" spans="2:7" x14ac:dyDescent="0.2">
      <c r="B47" s="114" t="s">
        <v>612</v>
      </c>
      <c r="C47" s="115" t="s">
        <v>71</v>
      </c>
      <c r="D47" s="115" t="s">
        <v>579</v>
      </c>
      <c r="E47" s="115" t="s">
        <v>613</v>
      </c>
      <c r="F47" s="117">
        <f t="shared" si="0"/>
        <v>8524.0174672489084</v>
      </c>
      <c r="G47" t="str">
        <f>IF((ISERROR((VLOOKUP(B47,Calculation!C$2:C$533,1,FALSE)))),"not entered","")</f>
        <v>not entered</v>
      </c>
    </row>
    <row r="48" spans="2:7" x14ac:dyDescent="0.2">
      <c r="B48" s="114" t="s">
        <v>614</v>
      </c>
      <c r="C48" s="115" t="s">
        <v>71</v>
      </c>
      <c r="D48" s="115" t="s">
        <v>399</v>
      </c>
      <c r="E48" s="115" t="s">
        <v>615</v>
      </c>
      <c r="F48" s="117">
        <f t="shared" si="0"/>
        <v>8099.5850622406642</v>
      </c>
      <c r="G48" t="str">
        <f>IF((ISERROR((VLOOKUP(B48,Calculation!C$2:C$533,1,FALSE)))),"not entered","")</f>
        <v>not entered</v>
      </c>
    </row>
    <row r="49" spans="2:7" x14ac:dyDescent="0.2">
      <c r="B49" s="114" t="s">
        <v>616</v>
      </c>
      <c r="C49" s="115" t="s">
        <v>71</v>
      </c>
      <c r="D49" s="115" t="s">
        <v>110</v>
      </c>
      <c r="E49" s="115" t="s">
        <v>617</v>
      </c>
      <c r="F49" s="117">
        <f t="shared" si="0"/>
        <v>7915.652879156527</v>
      </c>
      <c r="G49" t="str">
        <f>IF((ISERROR((VLOOKUP(B49,Calculation!C$2:C$533,1,FALSE)))),"not entered","")</f>
        <v/>
      </c>
    </row>
    <row r="50" spans="2:7" x14ac:dyDescent="0.2">
      <c r="B50" s="114" t="s">
        <v>138</v>
      </c>
      <c r="C50" s="115" t="s">
        <v>71</v>
      </c>
      <c r="D50" s="115" t="s">
        <v>302</v>
      </c>
      <c r="E50" s="115" t="s">
        <v>618</v>
      </c>
      <c r="F50" s="117">
        <f t="shared" si="0"/>
        <v>7776.8924302788828</v>
      </c>
      <c r="G50" t="str">
        <f>IF((ISERROR((VLOOKUP(B50,Calculation!C$2:C$533,1,FALSE)))),"not entered","")</f>
        <v/>
      </c>
    </row>
    <row r="51" spans="2:7" x14ac:dyDescent="0.2">
      <c r="B51" s="114" t="s">
        <v>619</v>
      </c>
      <c r="C51" s="115" t="s">
        <v>71</v>
      </c>
      <c r="D51" s="115" t="s">
        <v>563</v>
      </c>
      <c r="E51" s="115" t="s">
        <v>620</v>
      </c>
      <c r="F51" s="117">
        <f t="shared" si="0"/>
        <v>7571.761055081457</v>
      </c>
      <c r="G51" t="str">
        <f>IF((ISERROR((VLOOKUP(B51,Calculation!C$2:C$533,1,FALSE)))),"not entered","")</f>
        <v>not entered</v>
      </c>
    </row>
    <row r="52" spans="2:7" x14ac:dyDescent="0.2">
      <c r="B52" s="114" t="s">
        <v>621</v>
      </c>
      <c r="C52" s="115" t="s">
        <v>71</v>
      </c>
      <c r="D52" s="115" t="s">
        <v>145</v>
      </c>
      <c r="E52" s="115" t="s">
        <v>622</v>
      </c>
      <c r="F52" s="117">
        <f t="shared" si="0"/>
        <v>7536.6795366795359</v>
      </c>
      <c r="G52" t="str">
        <f>IF((ISERROR((VLOOKUP(B52,Calculation!C$2:C$533,1,FALSE)))),"not entered","")</f>
        <v/>
      </c>
    </row>
    <row r="53" spans="2:7" x14ac:dyDescent="0.2">
      <c r="B53" s="114" t="s">
        <v>623</v>
      </c>
      <c r="C53" s="115" t="s">
        <v>71</v>
      </c>
      <c r="D53" s="115" t="s">
        <v>563</v>
      </c>
      <c r="E53" s="115" t="s">
        <v>624</v>
      </c>
      <c r="F53" s="117">
        <f t="shared" si="0"/>
        <v>7332.8324567993977</v>
      </c>
      <c r="G53" t="str">
        <f>IF((ISERROR((VLOOKUP(B53,Calculation!C$2:C$533,1,FALSE)))),"not entered","")</f>
        <v>not entered</v>
      </c>
    </row>
    <row r="54" spans="2:7" x14ac:dyDescent="0.2">
      <c r="B54" s="114" t="s">
        <v>135</v>
      </c>
      <c r="C54" s="115" t="s">
        <v>71</v>
      </c>
      <c r="D54" s="115" t="s">
        <v>302</v>
      </c>
      <c r="E54" s="115" t="s">
        <v>625</v>
      </c>
      <c r="F54" s="117">
        <f t="shared" si="0"/>
        <v>6787.204450625868</v>
      </c>
      <c r="G54" t="str">
        <f>IF((ISERROR((VLOOKUP(B54,Calculation!C$2:C$533,1,FALSE)))),"not entered","")</f>
        <v/>
      </c>
    </row>
    <row r="55" spans="2:7" x14ac:dyDescent="0.2">
      <c r="B55" s="114" t="s">
        <v>626</v>
      </c>
      <c r="C55" s="115" t="s">
        <v>71</v>
      </c>
      <c r="D55" s="115" t="s">
        <v>563</v>
      </c>
      <c r="E55" s="115" t="s">
        <v>627</v>
      </c>
      <c r="F55" s="117">
        <f t="shared" si="0"/>
        <v>6404.1994750656168</v>
      </c>
      <c r="G55" t="str">
        <f>IF((ISERROR((VLOOKUP(B55,Calculation!C$2:C$533,1,FALSE)))),"not entered","")</f>
        <v>not entered</v>
      </c>
    </row>
    <row r="56" spans="2:7" x14ac:dyDescent="0.2">
      <c r="B56" s="114" t="s">
        <v>628</v>
      </c>
      <c r="C56" s="115" t="s">
        <v>71</v>
      </c>
      <c r="D56" s="115" t="s">
        <v>399</v>
      </c>
      <c r="E56" s="115" t="s">
        <v>629</v>
      </c>
      <c r="F56" s="117">
        <f t="shared" si="0"/>
        <v>5958.4859584859578</v>
      </c>
      <c r="G56" t="str">
        <f>IF((ISERROR((VLOOKUP(B56,Calculation!C$2:C$533,1,FALSE)))),"not entered","")</f>
        <v>not entered</v>
      </c>
    </row>
    <row r="57" spans="2:7" x14ac:dyDescent="0.2">
      <c r="B57" s="114" t="s">
        <v>8</v>
      </c>
      <c r="C57" s="118" t="str">
        <f t="shared" ref="C57:C69" si="1">VLOOKUP(B57,name,3,FALSE)</f>
        <v xml:space="preserve"> </v>
      </c>
      <c r="D57" s="118" t="str">
        <f t="shared" ref="D57:D69" si="2">VLOOKUP(B57,name,2,FALSE)</f>
        <v xml:space="preserve"> </v>
      </c>
      <c r="E57" s="116">
        <v>1.1574074074074073E-5</v>
      </c>
      <c r="F57" s="117" t="e">
        <f t="shared" si="0"/>
        <v>#N/A</v>
      </c>
      <c r="G57" t="str">
        <f>IF((ISERROR((VLOOKUP(B57,Calculation!C$2:C$533,1,FALSE)))),"not entered","")</f>
        <v/>
      </c>
    </row>
    <row r="58" spans="2:7" x14ac:dyDescent="0.2">
      <c r="B58" s="114" t="s">
        <v>8</v>
      </c>
      <c r="C58" s="118" t="str">
        <f t="shared" si="1"/>
        <v xml:space="preserve"> </v>
      </c>
      <c r="D58" s="118" t="str">
        <f t="shared" si="2"/>
        <v xml:space="preserve"> </v>
      </c>
      <c r="E58" s="116">
        <v>1.1574074074074073E-5</v>
      </c>
      <c r="F58" s="117" t="e">
        <f t="shared" si="0"/>
        <v>#N/A</v>
      </c>
      <c r="G58" t="str">
        <f>IF((ISERROR((VLOOKUP(B58,Calculation!C$2:C$533,1,FALSE)))),"not entered","")</f>
        <v/>
      </c>
    </row>
    <row r="59" spans="2:7" x14ac:dyDescent="0.2">
      <c r="B59" s="114" t="s">
        <v>8</v>
      </c>
      <c r="C59" s="118" t="str">
        <f t="shared" si="1"/>
        <v xml:space="preserve"> </v>
      </c>
      <c r="D59" s="118" t="str">
        <f t="shared" si="2"/>
        <v xml:space="preserve"> </v>
      </c>
      <c r="E59" s="116">
        <v>1.1574074074074073E-5</v>
      </c>
      <c r="F59" s="117" t="e">
        <f t="shared" si="0"/>
        <v>#N/A</v>
      </c>
      <c r="G59" t="str">
        <f>IF((ISERROR((VLOOKUP(B59,Calculation!C$2:C$533,1,FALSE)))),"not entered","")</f>
        <v/>
      </c>
    </row>
    <row r="60" spans="2:7" x14ac:dyDescent="0.2">
      <c r="B60" s="114" t="s">
        <v>8</v>
      </c>
      <c r="C60" s="118" t="str">
        <f t="shared" si="1"/>
        <v xml:space="preserve"> </v>
      </c>
      <c r="D60" s="118" t="str">
        <f t="shared" si="2"/>
        <v xml:space="preserve"> </v>
      </c>
      <c r="E60" s="116">
        <v>1.1574074074074073E-5</v>
      </c>
      <c r="F60" s="117" t="e">
        <f t="shared" si="0"/>
        <v>#N/A</v>
      </c>
      <c r="G60" t="str">
        <f>IF((ISERROR((VLOOKUP(B60,Calculation!C$2:C$533,1,FALSE)))),"not entered","")</f>
        <v/>
      </c>
    </row>
    <row r="61" spans="2:7" x14ac:dyDescent="0.2">
      <c r="B61" s="114" t="s">
        <v>8</v>
      </c>
      <c r="C61" s="118" t="str">
        <f t="shared" si="1"/>
        <v xml:space="preserve"> </v>
      </c>
      <c r="D61" s="118" t="str">
        <f t="shared" si="2"/>
        <v xml:space="preserve"> </v>
      </c>
      <c r="E61" s="116">
        <v>1.1574074074074073E-5</v>
      </c>
      <c r="F61" s="117" t="e">
        <f t="shared" si="0"/>
        <v>#N/A</v>
      </c>
      <c r="G61" t="str">
        <f>IF((ISERROR((VLOOKUP(B61,Calculation!C$2:C$533,1,FALSE)))),"not entered","")</f>
        <v/>
      </c>
    </row>
    <row r="62" spans="2:7" x14ac:dyDescent="0.2">
      <c r="B62" s="114" t="s">
        <v>8</v>
      </c>
      <c r="C62" s="118" t="str">
        <f t="shared" si="1"/>
        <v xml:space="preserve"> </v>
      </c>
      <c r="D62" s="118" t="str">
        <f t="shared" si="2"/>
        <v xml:space="preserve"> </v>
      </c>
      <c r="E62" s="116">
        <v>1.1574074074074073E-5</v>
      </c>
      <c r="F62" s="117" t="e">
        <f t="shared" si="0"/>
        <v>#N/A</v>
      </c>
      <c r="G62" t="str">
        <f>IF((ISERROR((VLOOKUP(B62,Calculation!C$2:C$533,1,FALSE)))),"not entered","")</f>
        <v/>
      </c>
    </row>
    <row r="63" spans="2:7" x14ac:dyDescent="0.2">
      <c r="B63" s="114" t="s">
        <v>8</v>
      </c>
      <c r="C63" s="118" t="str">
        <f t="shared" si="1"/>
        <v xml:space="preserve"> </v>
      </c>
      <c r="D63" s="118" t="str">
        <f t="shared" si="2"/>
        <v xml:space="preserve"> </v>
      </c>
      <c r="E63" s="116">
        <v>1.1574074074074073E-5</v>
      </c>
      <c r="F63" s="117" t="e">
        <f t="shared" si="0"/>
        <v>#N/A</v>
      </c>
      <c r="G63" t="str">
        <f>IF((ISERROR((VLOOKUP(B63,Calculation!C$2:C$533,1,FALSE)))),"not entered","")</f>
        <v/>
      </c>
    </row>
    <row r="64" spans="2:7" x14ac:dyDescent="0.2">
      <c r="B64" s="114" t="s">
        <v>8</v>
      </c>
      <c r="C64" s="118" t="str">
        <f t="shared" si="1"/>
        <v xml:space="preserve"> </v>
      </c>
      <c r="D64" s="118" t="str">
        <f t="shared" si="2"/>
        <v xml:space="preserve"> </v>
      </c>
      <c r="E64" s="116">
        <v>1.1574074074074073E-5</v>
      </c>
      <c r="F64" s="117" t="e">
        <f t="shared" si="0"/>
        <v>#N/A</v>
      </c>
      <c r="G64" t="str">
        <f>IF((ISERROR((VLOOKUP(B64,Calculation!C$2:C$533,1,FALSE)))),"not entered","")</f>
        <v/>
      </c>
    </row>
    <row r="65" spans="2:7" x14ac:dyDescent="0.2">
      <c r="B65" s="114" t="s">
        <v>8</v>
      </c>
      <c r="C65" s="118" t="str">
        <f t="shared" si="1"/>
        <v xml:space="preserve"> </v>
      </c>
      <c r="D65" s="118" t="str">
        <f t="shared" si="2"/>
        <v xml:space="preserve"> </v>
      </c>
      <c r="E65" s="116">
        <v>1.1574074074074073E-5</v>
      </c>
      <c r="F65" s="117" t="e">
        <f t="shared" si="0"/>
        <v>#N/A</v>
      </c>
      <c r="G65" t="str">
        <f>IF((ISERROR((VLOOKUP(B65,Calculation!C$2:C$533,1,FALSE)))),"not entered","")</f>
        <v/>
      </c>
    </row>
    <row r="66" spans="2:7" x14ac:dyDescent="0.2">
      <c r="B66" s="114" t="s">
        <v>8</v>
      </c>
      <c r="C66" s="118" t="str">
        <f t="shared" si="1"/>
        <v xml:space="preserve"> </v>
      </c>
      <c r="D66" s="118" t="str">
        <f t="shared" si="2"/>
        <v xml:space="preserve"> </v>
      </c>
      <c r="E66" s="116">
        <v>1.1574074074074073E-5</v>
      </c>
      <c r="F66" s="117" t="e">
        <f t="shared" si="0"/>
        <v>#N/A</v>
      </c>
      <c r="G66" t="str">
        <f>IF((ISERROR((VLOOKUP(B66,Calculation!C$2:C$533,1,FALSE)))),"not entered","")</f>
        <v/>
      </c>
    </row>
    <row r="67" spans="2:7" x14ac:dyDescent="0.2">
      <c r="B67" s="114" t="s">
        <v>8</v>
      </c>
      <c r="C67" s="118" t="str">
        <f t="shared" si="1"/>
        <v xml:space="preserve"> </v>
      </c>
      <c r="D67" s="118" t="str">
        <f t="shared" si="2"/>
        <v xml:space="preserve"> </v>
      </c>
      <c r="E67" s="116">
        <v>1.1574074074074073E-5</v>
      </c>
      <c r="F67" s="117" t="e">
        <f t="shared" si="0"/>
        <v>#N/A</v>
      </c>
      <c r="G67" t="str">
        <f>IF((ISERROR((VLOOKUP(B67,Calculation!C$2:C$533,1,FALSE)))),"not entered","")</f>
        <v/>
      </c>
    </row>
    <row r="68" spans="2:7" x14ac:dyDescent="0.2">
      <c r="B68" s="114" t="s">
        <v>8</v>
      </c>
      <c r="C68" s="118" t="str">
        <f t="shared" si="1"/>
        <v xml:space="preserve"> </v>
      </c>
      <c r="D68" s="118" t="str">
        <f t="shared" si="2"/>
        <v xml:space="preserve"> </v>
      </c>
      <c r="E68" s="116">
        <v>1.1574074074074073E-5</v>
      </c>
      <c r="F68" s="117" t="e">
        <f t="shared" si="0"/>
        <v>#N/A</v>
      </c>
      <c r="G68" t="str">
        <f>IF((ISERROR((VLOOKUP(B68,Calculation!C$2:C$533,1,FALSE)))),"not entered","")</f>
        <v/>
      </c>
    </row>
    <row r="69" spans="2:7" x14ac:dyDescent="0.2">
      <c r="B69" s="114" t="s">
        <v>8</v>
      </c>
      <c r="C69" s="118" t="str">
        <f t="shared" si="1"/>
        <v xml:space="preserve"> </v>
      </c>
      <c r="D69" s="118" t="str">
        <f t="shared" si="2"/>
        <v xml:space="preserve"> </v>
      </c>
      <c r="E69" s="116">
        <v>1.1574074074074073E-5</v>
      </c>
      <c r="F69" s="117" t="e">
        <f t="shared" si="0"/>
        <v>#N/A</v>
      </c>
      <c r="G69" t="str">
        <f>IF((ISERROR((VLOOKUP(B69,Calculation!C$2:C$533,1,FALSE)))),"not entered","")</f>
        <v/>
      </c>
    </row>
    <row r="70" spans="2:7" x14ac:dyDescent="0.2">
      <c r="B70" s="114" t="s">
        <v>8</v>
      </c>
      <c r="C70" s="118" t="str">
        <f t="shared" ref="C70:C133" si="3">VLOOKUP(B70,name,3,FALSE)</f>
        <v xml:space="preserve"> </v>
      </c>
      <c r="D70" s="118" t="str">
        <f t="shared" ref="D70:D133" si="4">VLOOKUP(B70,name,2,FALSE)</f>
        <v xml:space="preserve"> </v>
      </c>
      <c r="E70" s="116">
        <v>1.1574074074074073E-5</v>
      </c>
      <c r="F70" s="117" t="e">
        <f t="shared" ref="F70:F133" si="5">(VLOOKUP(C70,C$4:E$5,3,FALSE))/(E70/10000)</f>
        <v>#N/A</v>
      </c>
      <c r="G70" t="str">
        <f>IF((ISERROR((VLOOKUP(B70,Calculation!C$2:C$533,1,FALSE)))),"not entered","")</f>
        <v/>
      </c>
    </row>
    <row r="71" spans="2:7" x14ac:dyDescent="0.2">
      <c r="B71" s="114" t="s">
        <v>8</v>
      </c>
      <c r="C71" s="118" t="str">
        <f t="shared" si="3"/>
        <v xml:space="preserve"> </v>
      </c>
      <c r="D71" s="118" t="str">
        <f t="shared" si="4"/>
        <v xml:space="preserve"> </v>
      </c>
      <c r="E71" s="116">
        <v>1.1574074074074073E-5</v>
      </c>
      <c r="F71" s="117" t="e">
        <f t="shared" si="5"/>
        <v>#N/A</v>
      </c>
      <c r="G71" t="str">
        <f>IF((ISERROR((VLOOKUP(B71,Calculation!C$2:C$533,1,FALSE)))),"not entered","")</f>
        <v/>
      </c>
    </row>
    <row r="72" spans="2:7" x14ac:dyDescent="0.2">
      <c r="B72" s="114" t="s">
        <v>8</v>
      </c>
      <c r="C72" s="118" t="str">
        <f t="shared" si="3"/>
        <v xml:space="preserve"> </v>
      </c>
      <c r="D72" s="118" t="str">
        <f t="shared" si="4"/>
        <v xml:space="preserve"> </v>
      </c>
      <c r="E72" s="116">
        <v>1.1574074074074073E-5</v>
      </c>
      <c r="F72" s="117" t="e">
        <f t="shared" si="5"/>
        <v>#N/A</v>
      </c>
      <c r="G72" t="str">
        <f>IF((ISERROR((VLOOKUP(B72,Calculation!C$2:C$533,1,FALSE)))),"not entered","")</f>
        <v/>
      </c>
    </row>
    <row r="73" spans="2:7" x14ac:dyDescent="0.2">
      <c r="B73" s="114" t="s">
        <v>8</v>
      </c>
      <c r="C73" s="118" t="str">
        <f t="shared" si="3"/>
        <v xml:space="preserve"> </v>
      </c>
      <c r="D73" s="118" t="str">
        <f t="shared" si="4"/>
        <v xml:space="preserve"> </v>
      </c>
      <c r="E73" s="116">
        <v>1.1574074074074073E-5</v>
      </c>
      <c r="F73" s="117" t="e">
        <f t="shared" si="5"/>
        <v>#N/A</v>
      </c>
      <c r="G73" t="str">
        <f>IF((ISERROR((VLOOKUP(B73,Calculation!C$2:C$533,1,FALSE)))),"not entered","")</f>
        <v/>
      </c>
    </row>
    <row r="74" spans="2:7" x14ac:dyDescent="0.2">
      <c r="B74" s="114" t="s">
        <v>8</v>
      </c>
      <c r="C74" s="118" t="str">
        <f t="shared" si="3"/>
        <v xml:space="preserve"> </v>
      </c>
      <c r="D74" s="118" t="str">
        <f t="shared" si="4"/>
        <v xml:space="preserve"> </v>
      </c>
      <c r="E74" s="116">
        <v>1.1574074074074073E-5</v>
      </c>
      <c r="F74" s="117" t="e">
        <f t="shared" si="5"/>
        <v>#N/A</v>
      </c>
      <c r="G74" t="str">
        <f>IF((ISERROR((VLOOKUP(B74,Calculation!C$2:C$533,1,FALSE)))),"not entered","")</f>
        <v/>
      </c>
    </row>
    <row r="75" spans="2:7" x14ac:dyDescent="0.2">
      <c r="B75" s="114" t="s">
        <v>8</v>
      </c>
      <c r="C75" s="118" t="str">
        <f t="shared" si="3"/>
        <v xml:space="preserve"> </v>
      </c>
      <c r="D75" s="118" t="str">
        <f t="shared" si="4"/>
        <v xml:space="preserve"> </v>
      </c>
      <c r="E75" s="116">
        <v>1.1574074074074073E-5</v>
      </c>
      <c r="F75" s="117" t="e">
        <f t="shared" si="5"/>
        <v>#N/A</v>
      </c>
      <c r="G75" t="str">
        <f>IF((ISERROR((VLOOKUP(B75,Calculation!C$2:C$533,1,FALSE)))),"not entered","")</f>
        <v/>
      </c>
    </row>
    <row r="76" spans="2:7" x14ac:dyDescent="0.2">
      <c r="B76" s="114" t="s">
        <v>8</v>
      </c>
      <c r="C76" s="118" t="str">
        <f t="shared" si="3"/>
        <v xml:space="preserve"> </v>
      </c>
      <c r="D76" s="118" t="str">
        <f t="shared" si="4"/>
        <v xml:space="preserve"> </v>
      </c>
      <c r="E76" s="116">
        <v>1.1574074074074073E-5</v>
      </c>
      <c r="F76" s="117" t="e">
        <f t="shared" si="5"/>
        <v>#N/A</v>
      </c>
      <c r="G76" t="str">
        <f>IF((ISERROR((VLOOKUP(B76,Calculation!C$2:C$533,1,FALSE)))),"not entered","")</f>
        <v/>
      </c>
    </row>
    <row r="77" spans="2:7" x14ac:dyDescent="0.2">
      <c r="B77" s="114" t="s">
        <v>8</v>
      </c>
      <c r="C77" s="118" t="str">
        <f t="shared" si="3"/>
        <v xml:space="preserve"> </v>
      </c>
      <c r="D77" s="118" t="str">
        <f t="shared" si="4"/>
        <v xml:space="preserve"> </v>
      </c>
      <c r="E77" s="116">
        <v>1.1574074074074073E-5</v>
      </c>
      <c r="F77" s="117" t="e">
        <f t="shared" si="5"/>
        <v>#N/A</v>
      </c>
      <c r="G77" t="str">
        <f>IF((ISERROR((VLOOKUP(B77,Calculation!C$2:C$533,1,FALSE)))),"not entered","")</f>
        <v/>
      </c>
    </row>
    <row r="78" spans="2:7" x14ac:dyDescent="0.2">
      <c r="B78" s="114" t="s">
        <v>8</v>
      </c>
      <c r="C78" s="118" t="str">
        <f t="shared" si="3"/>
        <v xml:space="preserve"> </v>
      </c>
      <c r="D78" s="118" t="str">
        <f t="shared" si="4"/>
        <v xml:space="preserve"> </v>
      </c>
      <c r="E78" s="116">
        <v>1.1574074074074073E-5</v>
      </c>
      <c r="F78" s="117" t="e">
        <f t="shared" si="5"/>
        <v>#N/A</v>
      </c>
      <c r="G78" t="str">
        <f>IF((ISERROR((VLOOKUP(B78,Calculation!C$2:C$533,1,FALSE)))),"not entered","")</f>
        <v/>
      </c>
    </row>
    <row r="79" spans="2:7" x14ac:dyDescent="0.2">
      <c r="B79" s="114" t="s">
        <v>8</v>
      </c>
      <c r="C79" s="118" t="str">
        <f t="shared" si="3"/>
        <v xml:space="preserve"> </v>
      </c>
      <c r="D79" s="118" t="str">
        <f t="shared" si="4"/>
        <v xml:space="preserve"> </v>
      </c>
      <c r="E79" s="116">
        <v>1.1574074074074073E-5</v>
      </c>
      <c r="F79" s="117" t="e">
        <f t="shared" si="5"/>
        <v>#N/A</v>
      </c>
      <c r="G79" t="str">
        <f>IF((ISERROR((VLOOKUP(B79,Calculation!C$2:C$533,1,FALSE)))),"not entered","")</f>
        <v/>
      </c>
    </row>
    <row r="80" spans="2:7" x14ac:dyDescent="0.2">
      <c r="B80" s="114" t="s">
        <v>8</v>
      </c>
      <c r="C80" s="118" t="str">
        <f t="shared" si="3"/>
        <v xml:space="preserve"> </v>
      </c>
      <c r="D80" s="118" t="str">
        <f t="shared" si="4"/>
        <v xml:space="preserve"> </v>
      </c>
      <c r="E80" s="116">
        <v>1.1574074074074073E-5</v>
      </c>
      <c r="F80" s="117" t="e">
        <f t="shared" si="5"/>
        <v>#N/A</v>
      </c>
      <c r="G80" t="str">
        <f>IF((ISERROR((VLOOKUP(B80,Calculation!C$2:C$533,1,FALSE)))),"not entered","")</f>
        <v/>
      </c>
    </row>
    <row r="81" spans="2:7" x14ac:dyDescent="0.2">
      <c r="B81" s="114" t="s">
        <v>8</v>
      </c>
      <c r="C81" s="118" t="str">
        <f t="shared" si="3"/>
        <v xml:space="preserve"> </v>
      </c>
      <c r="D81" s="118" t="str">
        <f t="shared" si="4"/>
        <v xml:space="preserve"> </v>
      </c>
      <c r="E81" s="116">
        <v>1.1574074074074073E-5</v>
      </c>
      <c r="F81" s="117" t="e">
        <f t="shared" si="5"/>
        <v>#N/A</v>
      </c>
      <c r="G81" t="str">
        <f>IF((ISERROR((VLOOKUP(B81,Calculation!C$2:C$533,1,FALSE)))),"not entered","")</f>
        <v/>
      </c>
    </row>
    <row r="82" spans="2:7" x14ac:dyDescent="0.2">
      <c r="B82" s="114" t="s">
        <v>8</v>
      </c>
      <c r="C82" s="118" t="str">
        <f t="shared" si="3"/>
        <v xml:space="preserve"> </v>
      </c>
      <c r="D82" s="118" t="str">
        <f t="shared" si="4"/>
        <v xml:space="preserve"> </v>
      </c>
      <c r="E82" s="116">
        <v>1.1574074074074073E-5</v>
      </c>
      <c r="F82" s="117" t="e">
        <f t="shared" si="5"/>
        <v>#N/A</v>
      </c>
      <c r="G82" t="str">
        <f>IF((ISERROR((VLOOKUP(B82,Calculation!C$2:C$533,1,FALSE)))),"not entered","")</f>
        <v/>
      </c>
    </row>
    <row r="83" spans="2:7" x14ac:dyDescent="0.2">
      <c r="B83" s="114" t="s">
        <v>8</v>
      </c>
      <c r="C83" s="118" t="str">
        <f t="shared" si="3"/>
        <v xml:space="preserve"> </v>
      </c>
      <c r="D83" s="118" t="str">
        <f t="shared" si="4"/>
        <v xml:space="preserve"> </v>
      </c>
      <c r="E83" s="116">
        <v>1.1574074074074073E-5</v>
      </c>
      <c r="F83" s="117" t="e">
        <f t="shared" si="5"/>
        <v>#N/A</v>
      </c>
      <c r="G83" t="str">
        <f>IF((ISERROR((VLOOKUP(B83,Calculation!C$2:C$533,1,FALSE)))),"not entered","")</f>
        <v/>
      </c>
    </row>
    <row r="84" spans="2:7" x14ac:dyDescent="0.2">
      <c r="B84" s="114" t="s">
        <v>8</v>
      </c>
      <c r="C84" s="118" t="str">
        <f t="shared" si="3"/>
        <v xml:space="preserve"> </v>
      </c>
      <c r="D84" s="118" t="str">
        <f t="shared" si="4"/>
        <v xml:space="preserve"> </v>
      </c>
      <c r="E84" s="116">
        <v>1.1574074074074073E-5</v>
      </c>
      <c r="F84" s="117" t="e">
        <f t="shared" si="5"/>
        <v>#N/A</v>
      </c>
      <c r="G84" t="str">
        <f>IF((ISERROR((VLOOKUP(B84,Calculation!C$2:C$533,1,FALSE)))),"not entered","")</f>
        <v/>
      </c>
    </row>
    <row r="85" spans="2:7" x14ac:dyDescent="0.2">
      <c r="B85" s="114" t="s">
        <v>8</v>
      </c>
      <c r="C85" s="118" t="str">
        <f t="shared" si="3"/>
        <v xml:space="preserve"> </v>
      </c>
      <c r="D85" s="118" t="str">
        <f t="shared" si="4"/>
        <v xml:space="preserve"> </v>
      </c>
      <c r="E85" s="116">
        <v>1.1574074074074073E-5</v>
      </c>
      <c r="F85" s="117" t="e">
        <f t="shared" si="5"/>
        <v>#N/A</v>
      </c>
      <c r="G85" t="str">
        <f>IF((ISERROR((VLOOKUP(B85,Calculation!C$2:C$533,1,FALSE)))),"not entered","")</f>
        <v/>
      </c>
    </row>
    <row r="86" spans="2:7" x14ac:dyDescent="0.2">
      <c r="B86" s="114" t="s">
        <v>8</v>
      </c>
      <c r="C86" s="118" t="str">
        <f t="shared" si="3"/>
        <v xml:space="preserve"> </v>
      </c>
      <c r="D86" s="118" t="str">
        <f t="shared" si="4"/>
        <v xml:space="preserve"> </v>
      </c>
      <c r="E86" s="116">
        <v>1.1574074074074073E-5</v>
      </c>
      <c r="F86" s="117" t="e">
        <f t="shared" si="5"/>
        <v>#N/A</v>
      </c>
      <c r="G86" t="str">
        <f>IF((ISERROR((VLOOKUP(B86,Calculation!C$2:C$533,1,FALSE)))),"not entered","")</f>
        <v/>
      </c>
    </row>
    <row r="87" spans="2:7" x14ac:dyDescent="0.2">
      <c r="B87" s="114" t="s">
        <v>8</v>
      </c>
      <c r="C87" s="118" t="str">
        <f t="shared" si="3"/>
        <v xml:space="preserve"> </v>
      </c>
      <c r="D87" s="118" t="str">
        <f t="shared" si="4"/>
        <v xml:space="preserve"> </v>
      </c>
      <c r="E87" s="116">
        <v>1.1574074074074073E-5</v>
      </c>
      <c r="F87" s="117" t="e">
        <f t="shared" si="5"/>
        <v>#N/A</v>
      </c>
      <c r="G87" t="str">
        <f>IF((ISERROR((VLOOKUP(B87,Calculation!C$2:C$533,1,FALSE)))),"not entered","")</f>
        <v/>
      </c>
    </row>
    <row r="88" spans="2:7" x14ac:dyDescent="0.2">
      <c r="B88" s="114" t="s">
        <v>8</v>
      </c>
      <c r="C88" s="118" t="str">
        <f t="shared" si="3"/>
        <v xml:space="preserve"> </v>
      </c>
      <c r="D88" s="118" t="str">
        <f t="shared" si="4"/>
        <v xml:space="preserve"> </v>
      </c>
      <c r="E88" s="116">
        <v>1.1574074074074073E-5</v>
      </c>
      <c r="F88" s="117" t="e">
        <f t="shared" si="5"/>
        <v>#N/A</v>
      </c>
      <c r="G88" t="str">
        <f>IF((ISERROR((VLOOKUP(B88,Calculation!C$2:C$533,1,FALSE)))),"not entered","")</f>
        <v/>
      </c>
    </row>
    <row r="89" spans="2:7" x14ac:dyDescent="0.2">
      <c r="B89" s="114" t="s">
        <v>8</v>
      </c>
      <c r="C89" s="118" t="str">
        <f t="shared" si="3"/>
        <v xml:space="preserve"> </v>
      </c>
      <c r="D89" s="118" t="str">
        <f t="shared" si="4"/>
        <v xml:space="preserve"> </v>
      </c>
      <c r="E89" s="116">
        <v>1.1574074074074073E-5</v>
      </c>
      <c r="F89" s="117" t="e">
        <f t="shared" si="5"/>
        <v>#N/A</v>
      </c>
      <c r="G89" t="str">
        <f>IF((ISERROR((VLOOKUP(B89,Calculation!C$2:C$533,1,FALSE)))),"not entered","")</f>
        <v/>
      </c>
    </row>
    <row r="90" spans="2:7" x14ac:dyDescent="0.2">
      <c r="B90" s="114" t="s">
        <v>8</v>
      </c>
      <c r="C90" s="118" t="str">
        <f t="shared" si="3"/>
        <v xml:space="preserve"> </v>
      </c>
      <c r="D90" s="118" t="str">
        <f t="shared" si="4"/>
        <v xml:space="preserve"> </v>
      </c>
      <c r="E90" s="116">
        <v>1.1574074074074073E-5</v>
      </c>
      <c r="F90" s="117" t="e">
        <f t="shared" si="5"/>
        <v>#N/A</v>
      </c>
      <c r="G90" t="str">
        <f>IF((ISERROR((VLOOKUP(B90,Calculation!C$2:C$533,1,FALSE)))),"not entered","")</f>
        <v/>
      </c>
    </row>
    <row r="91" spans="2:7" x14ac:dyDescent="0.2">
      <c r="B91" s="114" t="s">
        <v>8</v>
      </c>
      <c r="C91" s="118" t="str">
        <f t="shared" si="3"/>
        <v xml:space="preserve"> </v>
      </c>
      <c r="D91" s="118" t="str">
        <f t="shared" si="4"/>
        <v xml:space="preserve"> </v>
      </c>
      <c r="E91" s="116">
        <v>1.1574074074074073E-5</v>
      </c>
      <c r="F91" s="117" t="e">
        <f t="shared" si="5"/>
        <v>#N/A</v>
      </c>
      <c r="G91" t="str">
        <f>IF((ISERROR((VLOOKUP(B91,Calculation!C$2:C$533,1,FALSE)))),"not entered","")</f>
        <v/>
      </c>
    </row>
    <row r="92" spans="2:7" x14ac:dyDescent="0.2">
      <c r="B92" s="114" t="s">
        <v>8</v>
      </c>
      <c r="C92" s="118" t="str">
        <f t="shared" si="3"/>
        <v xml:space="preserve"> </v>
      </c>
      <c r="D92" s="118" t="str">
        <f t="shared" si="4"/>
        <v xml:space="preserve"> </v>
      </c>
      <c r="E92" s="116">
        <v>1.1574074074074073E-5</v>
      </c>
      <c r="F92" s="117" t="e">
        <f t="shared" si="5"/>
        <v>#N/A</v>
      </c>
      <c r="G92" t="str">
        <f>IF((ISERROR((VLOOKUP(B92,Calculation!C$2:C$533,1,FALSE)))),"not entered","")</f>
        <v/>
      </c>
    </row>
    <row r="93" spans="2:7" x14ac:dyDescent="0.2">
      <c r="B93" s="114" t="s">
        <v>8</v>
      </c>
      <c r="C93" s="118" t="str">
        <f t="shared" si="3"/>
        <v xml:space="preserve"> </v>
      </c>
      <c r="D93" s="118" t="str">
        <f t="shared" si="4"/>
        <v xml:space="preserve"> </v>
      </c>
      <c r="E93" s="116">
        <v>1.1574074074074073E-5</v>
      </c>
      <c r="F93" s="117" t="e">
        <f t="shared" si="5"/>
        <v>#N/A</v>
      </c>
      <c r="G93" t="str">
        <f>IF((ISERROR((VLOOKUP(B93,Calculation!C$2:C$533,1,FALSE)))),"not entered","")</f>
        <v/>
      </c>
    </row>
    <row r="94" spans="2:7" x14ac:dyDescent="0.2">
      <c r="B94" s="114" t="s">
        <v>8</v>
      </c>
      <c r="C94" s="118" t="str">
        <f t="shared" si="3"/>
        <v xml:space="preserve"> </v>
      </c>
      <c r="D94" s="118" t="str">
        <f t="shared" si="4"/>
        <v xml:space="preserve"> </v>
      </c>
      <c r="E94" s="116">
        <v>1.1574074074074073E-5</v>
      </c>
      <c r="F94" s="117" t="e">
        <f t="shared" si="5"/>
        <v>#N/A</v>
      </c>
      <c r="G94" t="str">
        <f>IF((ISERROR((VLOOKUP(B94,Calculation!C$2:C$533,1,FALSE)))),"not entered","")</f>
        <v/>
      </c>
    </row>
    <row r="95" spans="2:7" x14ac:dyDescent="0.2">
      <c r="B95" s="114" t="s">
        <v>8</v>
      </c>
      <c r="C95" s="118" t="str">
        <f t="shared" si="3"/>
        <v xml:space="preserve"> </v>
      </c>
      <c r="D95" s="118" t="str">
        <f t="shared" si="4"/>
        <v xml:space="preserve"> </v>
      </c>
      <c r="E95" s="116">
        <v>1.1574074074074073E-5</v>
      </c>
      <c r="F95" s="117" t="e">
        <f t="shared" si="5"/>
        <v>#N/A</v>
      </c>
      <c r="G95" t="str">
        <f>IF((ISERROR((VLOOKUP(B95,Calculation!C$2:C$533,1,FALSE)))),"not entered","")</f>
        <v/>
      </c>
    </row>
    <row r="96" spans="2:7" x14ac:dyDescent="0.2">
      <c r="B96" s="114" t="s">
        <v>8</v>
      </c>
      <c r="C96" s="118" t="str">
        <f t="shared" si="3"/>
        <v xml:space="preserve"> </v>
      </c>
      <c r="D96" s="118" t="str">
        <f t="shared" si="4"/>
        <v xml:space="preserve"> </v>
      </c>
      <c r="E96" s="116">
        <v>1.1574074074074073E-5</v>
      </c>
      <c r="F96" s="117" t="e">
        <f t="shared" si="5"/>
        <v>#N/A</v>
      </c>
      <c r="G96" t="str">
        <f>IF((ISERROR((VLOOKUP(B96,Calculation!C$2:C$533,1,FALSE)))),"not entered","")</f>
        <v/>
      </c>
    </row>
    <row r="97" spans="2:7" x14ac:dyDescent="0.2">
      <c r="B97" s="114" t="s">
        <v>8</v>
      </c>
      <c r="C97" s="118" t="str">
        <f t="shared" si="3"/>
        <v xml:space="preserve"> </v>
      </c>
      <c r="D97" s="118" t="str">
        <f t="shared" si="4"/>
        <v xml:space="preserve"> </v>
      </c>
      <c r="E97" s="116">
        <v>1.1574074074074073E-5</v>
      </c>
      <c r="F97" s="117" t="e">
        <f t="shared" si="5"/>
        <v>#N/A</v>
      </c>
      <c r="G97" t="str">
        <f>IF((ISERROR((VLOOKUP(B97,Calculation!C$2:C$533,1,FALSE)))),"not entered","")</f>
        <v/>
      </c>
    </row>
    <row r="98" spans="2:7" x14ac:dyDescent="0.2">
      <c r="B98" s="114" t="s">
        <v>8</v>
      </c>
      <c r="C98" s="118" t="str">
        <f t="shared" si="3"/>
        <v xml:space="preserve"> </v>
      </c>
      <c r="D98" s="118" t="str">
        <f t="shared" si="4"/>
        <v xml:space="preserve"> </v>
      </c>
      <c r="E98" s="116">
        <v>1.1574074074074073E-5</v>
      </c>
      <c r="F98" s="117" t="e">
        <f t="shared" si="5"/>
        <v>#N/A</v>
      </c>
      <c r="G98" t="str">
        <f>IF((ISERROR((VLOOKUP(B98,Calculation!C$2:C$533,1,FALSE)))),"not entered","")</f>
        <v/>
      </c>
    </row>
    <row r="99" spans="2:7" x14ac:dyDescent="0.2">
      <c r="B99" s="114" t="s">
        <v>8</v>
      </c>
      <c r="C99" s="118" t="str">
        <f t="shared" si="3"/>
        <v xml:space="preserve"> </v>
      </c>
      <c r="D99" s="118" t="str">
        <f t="shared" si="4"/>
        <v xml:space="preserve"> </v>
      </c>
      <c r="E99" s="116">
        <v>1.1574074074074073E-5</v>
      </c>
      <c r="F99" s="117" t="e">
        <f t="shared" si="5"/>
        <v>#N/A</v>
      </c>
      <c r="G99" t="str">
        <f>IF((ISERROR((VLOOKUP(B99,Calculation!C$2:C$533,1,FALSE)))),"not entered","")</f>
        <v/>
      </c>
    </row>
    <row r="100" spans="2:7" x14ac:dyDescent="0.2">
      <c r="B100" s="114" t="s">
        <v>8</v>
      </c>
      <c r="C100" s="118" t="str">
        <f t="shared" si="3"/>
        <v xml:space="preserve"> </v>
      </c>
      <c r="D100" s="118" t="str">
        <f t="shared" si="4"/>
        <v xml:space="preserve"> </v>
      </c>
      <c r="E100" s="116">
        <v>1.1574074074074073E-5</v>
      </c>
      <c r="F100" s="117" t="e">
        <f t="shared" si="5"/>
        <v>#N/A</v>
      </c>
      <c r="G100" t="str">
        <f>IF((ISERROR((VLOOKUP(B100,Calculation!C$2:C$533,1,FALSE)))),"not entered","")</f>
        <v/>
      </c>
    </row>
    <row r="101" spans="2:7" x14ac:dyDescent="0.2">
      <c r="B101" s="114" t="s">
        <v>8</v>
      </c>
      <c r="C101" s="118" t="str">
        <f t="shared" si="3"/>
        <v xml:space="preserve"> </v>
      </c>
      <c r="D101" s="118" t="str">
        <f t="shared" si="4"/>
        <v xml:space="preserve"> </v>
      </c>
      <c r="E101" s="116">
        <v>1.1574074074074073E-5</v>
      </c>
      <c r="F101" s="117" t="e">
        <f t="shared" si="5"/>
        <v>#N/A</v>
      </c>
      <c r="G101" t="str">
        <f>IF((ISERROR((VLOOKUP(B101,Calculation!C$2:C$533,1,FALSE)))),"not entered","")</f>
        <v/>
      </c>
    </row>
    <row r="102" spans="2:7" x14ac:dyDescent="0.2">
      <c r="B102" s="114" t="s">
        <v>8</v>
      </c>
      <c r="C102" s="118" t="str">
        <f t="shared" si="3"/>
        <v xml:space="preserve"> </v>
      </c>
      <c r="D102" s="118" t="str">
        <f t="shared" si="4"/>
        <v xml:space="preserve"> </v>
      </c>
      <c r="E102" s="116">
        <v>1.1574074074074073E-5</v>
      </c>
      <c r="F102" s="117" t="e">
        <f t="shared" si="5"/>
        <v>#N/A</v>
      </c>
      <c r="G102" t="str">
        <f>IF((ISERROR((VLOOKUP(B102,Calculation!C$2:C$533,1,FALSE)))),"not entered","")</f>
        <v/>
      </c>
    </row>
    <row r="103" spans="2:7" x14ac:dyDescent="0.2">
      <c r="B103" s="114" t="s">
        <v>8</v>
      </c>
      <c r="C103" s="118" t="str">
        <f t="shared" si="3"/>
        <v xml:space="preserve"> </v>
      </c>
      <c r="D103" s="118" t="str">
        <f t="shared" si="4"/>
        <v xml:space="preserve"> </v>
      </c>
      <c r="E103" s="116">
        <v>1.1574074074074073E-5</v>
      </c>
      <c r="F103" s="117" t="e">
        <f t="shared" si="5"/>
        <v>#N/A</v>
      </c>
      <c r="G103" t="str">
        <f>IF((ISERROR((VLOOKUP(B103,Calculation!C$2:C$533,1,FALSE)))),"not entered","")</f>
        <v/>
      </c>
    </row>
    <row r="104" spans="2:7" x14ac:dyDescent="0.2">
      <c r="B104" s="114" t="s">
        <v>8</v>
      </c>
      <c r="C104" s="118" t="str">
        <f t="shared" si="3"/>
        <v xml:space="preserve"> </v>
      </c>
      <c r="D104" s="118" t="str">
        <f t="shared" si="4"/>
        <v xml:space="preserve"> </v>
      </c>
      <c r="E104" s="116">
        <v>1.1574074074074073E-5</v>
      </c>
      <c r="F104" s="117" t="e">
        <f t="shared" si="5"/>
        <v>#N/A</v>
      </c>
      <c r="G104" t="str">
        <f>IF((ISERROR((VLOOKUP(B104,Calculation!C$2:C$533,1,FALSE)))),"not entered","")</f>
        <v/>
      </c>
    </row>
    <row r="105" spans="2:7" x14ac:dyDescent="0.2">
      <c r="B105" s="114" t="s">
        <v>8</v>
      </c>
      <c r="C105" s="118" t="str">
        <f t="shared" si="3"/>
        <v xml:space="preserve"> </v>
      </c>
      <c r="D105" s="118" t="str">
        <f t="shared" si="4"/>
        <v xml:space="preserve"> </v>
      </c>
      <c r="E105" s="116">
        <v>1.1574074074074073E-5</v>
      </c>
      <c r="F105" s="117" t="e">
        <f t="shared" si="5"/>
        <v>#N/A</v>
      </c>
      <c r="G105" t="str">
        <f>IF((ISERROR((VLOOKUP(B105,Calculation!C$2:C$533,1,FALSE)))),"not entered","")</f>
        <v/>
      </c>
    </row>
    <row r="106" spans="2:7" x14ac:dyDescent="0.2">
      <c r="B106" s="114" t="s">
        <v>8</v>
      </c>
      <c r="C106" s="118" t="str">
        <f t="shared" si="3"/>
        <v xml:space="preserve"> </v>
      </c>
      <c r="D106" s="118" t="str">
        <f t="shared" si="4"/>
        <v xml:space="preserve"> </v>
      </c>
      <c r="E106" s="116">
        <v>1.1574074074074073E-5</v>
      </c>
      <c r="F106" s="117" t="e">
        <f t="shared" si="5"/>
        <v>#N/A</v>
      </c>
      <c r="G106" t="str">
        <f>IF((ISERROR((VLOOKUP(B106,Calculation!C$2:C$533,1,FALSE)))),"not entered","")</f>
        <v/>
      </c>
    </row>
    <row r="107" spans="2:7" x14ac:dyDescent="0.2">
      <c r="B107" s="114" t="s">
        <v>8</v>
      </c>
      <c r="C107" s="118" t="str">
        <f t="shared" si="3"/>
        <v xml:space="preserve"> </v>
      </c>
      <c r="D107" s="118" t="str">
        <f t="shared" si="4"/>
        <v xml:space="preserve"> </v>
      </c>
      <c r="E107" s="116">
        <v>1.1574074074074073E-5</v>
      </c>
      <c r="F107" s="117" t="e">
        <f t="shared" si="5"/>
        <v>#N/A</v>
      </c>
      <c r="G107" t="str">
        <f>IF((ISERROR((VLOOKUP(B107,Calculation!C$2:C$533,1,FALSE)))),"not entered","")</f>
        <v/>
      </c>
    </row>
    <row r="108" spans="2:7" x14ac:dyDescent="0.2">
      <c r="B108" s="114" t="s">
        <v>8</v>
      </c>
      <c r="C108" s="118" t="str">
        <f t="shared" si="3"/>
        <v xml:space="preserve"> </v>
      </c>
      <c r="D108" s="118" t="str">
        <f t="shared" si="4"/>
        <v xml:space="preserve"> </v>
      </c>
      <c r="E108" s="116">
        <v>1.1574074074074073E-5</v>
      </c>
      <c r="F108" s="117" t="e">
        <f t="shared" si="5"/>
        <v>#N/A</v>
      </c>
      <c r="G108" t="str">
        <f>IF((ISERROR((VLOOKUP(B108,Calculation!C$2:C$533,1,FALSE)))),"not entered","")</f>
        <v/>
      </c>
    </row>
    <row r="109" spans="2:7" x14ac:dyDescent="0.2">
      <c r="B109" s="114" t="s">
        <v>8</v>
      </c>
      <c r="C109" s="118" t="str">
        <f t="shared" si="3"/>
        <v xml:space="preserve"> </v>
      </c>
      <c r="D109" s="118" t="str">
        <f t="shared" si="4"/>
        <v xml:space="preserve"> </v>
      </c>
      <c r="E109" s="116">
        <v>1.1574074074074073E-5</v>
      </c>
      <c r="F109" s="117" t="e">
        <f t="shared" si="5"/>
        <v>#N/A</v>
      </c>
      <c r="G109" t="str">
        <f>IF((ISERROR((VLOOKUP(B109,Calculation!C$2:C$533,1,FALSE)))),"not entered","")</f>
        <v/>
      </c>
    </row>
    <row r="110" spans="2:7" x14ac:dyDescent="0.2">
      <c r="B110" s="114" t="s">
        <v>8</v>
      </c>
      <c r="C110" s="118" t="str">
        <f t="shared" si="3"/>
        <v xml:space="preserve"> </v>
      </c>
      <c r="D110" s="118" t="str">
        <f t="shared" si="4"/>
        <v xml:space="preserve"> </v>
      </c>
      <c r="E110" s="116">
        <v>1.1574074074074073E-5</v>
      </c>
      <c r="F110" s="117" t="e">
        <f t="shared" si="5"/>
        <v>#N/A</v>
      </c>
      <c r="G110" t="str">
        <f>IF((ISERROR((VLOOKUP(B110,Calculation!C$2:C$533,1,FALSE)))),"not entered","")</f>
        <v/>
      </c>
    </row>
    <row r="111" spans="2:7" x14ac:dyDescent="0.2">
      <c r="B111" s="114" t="s">
        <v>8</v>
      </c>
      <c r="C111" s="118" t="str">
        <f t="shared" si="3"/>
        <v xml:space="preserve"> </v>
      </c>
      <c r="D111" s="118" t="str">
        <f t="shared" si="4"/>
        <v xml:space="preserve"> </v>
      </c>
      <c r="E111" s="116">
        <v>1.1574074074074073E-5</v>
      </c>
      <c r="F111" s="117" t="e">
        <f t="shared" si="5"/>
        <v>#N/A</v>
      </c>
      <c r="G111" t="str">
        <f>IF((ISERROR((VLOOKUP(B111,Calculation!C$2:C$533,1,FALSE)))),"not entered","")</f>
        <v/>
      </c>
    </row>
    <row r="112" spans="2:7" x14ac:dyDescent="0.2">
      <c r="B112" s="114" t="s">
        <v>8</v>
      </c>
      <c r="C112" s="118" t="str">
        <f t="shared" si="3"/>
        <v xml:space="preserve"> </v>
      </c>
      <c r="D112" s="118" t="str">
        <f t="shared" si="4"/>
        <v xml:space="preserve"> </v>
      </c>
      <c r="E112" s="116">
        <v>1.1574074074074073E-5</v>
      </c>
      <c r="F112" s="117" t="e">
        <f t="shared" si="5"/>
        <v>#N/A</v>
      </c>
      <c r="G112" t="str">
        <f>IF((ISERROR((VLOOKUP(B112,Calculation!C$2:C$533,1,FALSE)))),"not entered","")</f>
        <v/>
      </c>
    </row>
    <row r="113" spans="2:7" x14ac:dyDescent="0.2">
      <c r="B113" s="114" t="s">
        <v>8</v>
      </c>
      <c r="C113" s="118" t="str">
        <f t="shared" si="3"/>
        <v xml:space="preserve"> </v>
      </c>
      <c r="D113" s="118" t="str">
        <f t="shared" si="4"/>
        <v xml:space="preserve"> </v>
      </c>
      <c r="E113" s="116">
        <v>1.1574074074074073E-5</v>
      </c>
      <c r="F113" s="117" t="e">
        <f t="shared" si="5"/>
        <v>#N/A</v>
      </c>
      <c r="G113" t="str">
        <f>IF((ISERROR((VLOOKUP(B113,Calculation!C$2:C$533,1,FALSE)))),"not entered","")</f>
        <v/>
      </c>
    </row>
    <row r="114" spans="2:7" x14ac:dyDescent="0.2">
      <c r="B114" s="114" t="s">
        <v>8</v>
      </c>
      <c r="C114" s="118" t="str">
        <f t="shared" si="3"/>
        <v xml:space="preserve"> </v>
      </c>
      <c r="D114" s="118" t="str">
        <f t="shared" si="4"/>
        <v xml:space="preserve"> </v>
      </c>
      <c r="E114" s="116">
        <v>1.1574074074074073E-5</v>
      </c>
      <c r="F114" s="117" t="e">
        <f t="shared" si="5"/>
        <v>#N/A</v>
      </c>
      <c r="G114" t="str">
        <f>IF((ISERROR((VLOOKUP(B114,Calculation!C$2:C$533,1,FALSE)))),"not entered","")</f>
        <v/>
      </c>
    </row>
    <row r="115" spans="2:7" x14ac:dyDescent="0.2">
      <c r="B115" s="114" t="s">
        <v>8</v>
      </c>
      <c r="C115" s="118" t="str">
        <f t="shared" si="3"/>
        <v xml:space="preserve"> </v>
      </c>
      <c r="D115" s="118" t="str">
        <f t="shared" si="4"/>
        <v xml:space="preserve"> </v>
      </c>
      <c r="E115" s="116">
        <v>1.1574074074074073E-5</v>
      </c>
      <c r="F115" s="117" t="e">
        <f t="shared" si="5"/>
        <v>#N/A</v>
      </c>
      <c r="G115" t="str">
        <f>IF((ISERROR((VLOOKUP(B115,Calculation!C$2:C$533,1,FALSE)))),"not entered","")</f>
        <v/>
      </c>
    </row>
    <row r="116" spans="2:7" x14ac:dyDescent="0.2">
      <c r="B116" s="114" t="s">
        <v>8</v>
      </c>
      <c r="C116" s="118" t="str">
        <f t="shared" si="3"/>
        <v xml:space="preserve"> </v>
      </c>
      <c r="D116" s="118" t="str">
        <f t="shared" si="4"/>
        <v xml:space="preserve"> </v>
      </c>
      <c r="E116" s="116">
        <v>1.1574074074074073E-5</v>
      </c>
      <c r="F116" s="117" t="e">
        <f t="shared" si="5"/>
        <v>#N/A</v>
      </c>
      <c r="G116" t="str">
        <f>IF((ISERROR((VLOOKUP(B116,Calculation!C$2:C$533,1,FALSE)))),"not entered","")</f>
        <v/>
      </c>
    </row>
    <row r="117" spans="2:7" x14ac:dyDescent="0.2">
      <c r="B117" s="114" t="s">
        <v>8</v>
      </c>
      <c r="C117" s="118" t="str">
        <f t="shared" si="3"/>
        <v xml:space="preserve"> </v>
      </c>
      <c r="D117" s="118" t="str">
        <f t="shared" si="4"/>
        <v xml:space="preserve"> </v>
      </c>
      <c r="E117" s="116">
        <v>1.1574074074074073E-5</v>
      </c>
      <c r="F117" s="117" t="e">
        <f t="shared" si="5"/>
        <v>#N/A</v>
      </c>
      <c r="G117" t="str">
        <f>IF((ISERROR((VLOOKUP(B117,Calculation!C$2:C$533,1,FALSE)))),"not entered","")</f>
        <v/>
      </c>
    </row>
    <row r="118" spans="2:7" x14ac:dyDescent="0.2">
      <c r="B118" s="114" t="s">
        <v>8</v>
      </c>
      <c r="C118" s="118" t="str">
        <f t="shared" si="3"/>
        <v xml:space="preserve"> </v>
      </c>
      <c r="D118" s="118" t="str">
        <f t="shared" si="4"/>
        <v xml:space="preserve"> </v>
      </c>
      <c r="E118" s="116">
        <v>1.1574074074074073E-5</v>
      </c>
      <c r="F118" s="117" t="e">
        <f t="shared" si="5"/>
        <v>#N/A</v>
      </c>
      <c r="G118" t="str">
        <f>IF((ISERROR((VLOOKUP(B118,Calculation!C$2:C$533,1,FALSE)))),"not entered","")</f>
        <v/>
      </c>
    </row>
    <row r="119" spans="2:7" x14ac:dyDescent="0.2">
      <c r="B119" s="114" t="s">
        <v>8</v>
      </c>
      <c r="C119" s="118" t="str">
        <f t="shared" si="3"/>
        <v xml:space="preserve"> </v>
      </c>
      <c r="D119" s="118" t="str">
        <f t="shared" si="4"/>
        <v xml:space="preserve"> </v>
      </c>
      <c r="E119" s="116">
        <v>1.1574074074074073E-5</v>
      </c>
      <c r="F119" s="117" t="e">
        <f t="shared" si="5"/>
        <v>#N/A</v>
      </c>
      <c r="G119" t="str">
        <f>IF((ISERROR((VLOOKUP(B119,Calculation!C$2:C$533,1,FALSE)))),"not entered","")</f>
        <v/>
      </c>
    </row>
    <row r="120" spans="2:7" x14ac:dyDescent="0.2">
      <c r="B120" s="114" t="s">
        <v>8</v>
      </c>
      <c r="C120" s="118" t="str">
        <f t="shared" si="3"/>
        <v xml:space="preserve"> </v>
      </c>
      <c r="D120" s="118" t="str">
        <f t="shared" si="4"/>
        <v xml:space="preserve"> </v>
      </c>
      <c r="E120" s="116">
        <v>1.1574074074074073E-5</v>
      </c>
      <c r="F120" s="117" t="e">
        <f t="shared" si="5"/>
        <v>#N/A</v>
      </c>
      <c r="G120" t="str">
        <f>IF((ISERROR((VLOOKUP(B120,Calculation!C$2:C$533,1,FALSE)))),"not entered","")</f>
        <v/>
      </c>
    </row>
    <row r="121" spans="2:7" x14ac:dyDescent="0.2">
      <c r="B121" s="114" t="s">
        <v>8</v>
      </c>
      <c r="C121" s="118" t="str">
        <f t="shared" si="3"/>
        <v xml:space="preserve"> </v>
      </c>
      <c r="D121" s="118" t="str">
        <f t="shared" si="4"/>
        <v xml:space="preserve"> </v>
      </c>
      <c r="E121" s="116">
        <v>1.1574074074074073E-5</v>
      </c>
      <c r="F121" s="117" t="e">
        <f t="shared" si="5"/>
        <v>#N/A</v>
      </c>
      <c r="G121" t="str">
        <f>IF((ISERROR((VLOOKUP(B121,Calculation!C$2:C$533,1,FALSE)))),"not entered","")</f>
        <v/>
      </c>
    </row>
    <row r="122" spans="2:7" x14ac:dyDescent="0.2">
      <c r="B122" s="114" t="s">
        <v>8</v>
      </c>
      <c r="C122" s="118" t="str">
        <f t="shared" si="3"/>
        <v xml:space="preserve"> </v>
      </c>
      <c r="D122" s="118" t="str">
        <f t="shared" si="4"/>
        <v xml:space="preserve"> </v>
      </c>
      <c r="E122" s="116">
        <v>1.1574074074074073E-5</v>
      </c>
      <c r="F122" s="117" t="e">
        <f t="shared" si="5"/>
        <v>#N/A</v>
      </c>
      <c r="G122" t="str">
        <f>IF((ISERROR((VLOOKUP(B122,Calculation!C$2:C$533,1,FALSE)))),"not entered","")</f>
        <v/>
      </c>
    </row>
    <row r="123" spans="2:7" x14ac:dyDescent="0.2">
      <c r="B123" s="114" t="s">
        <v>8</v>
      </c>
      <c r="C123" s="118" t="str">
        <f t="shared" si="3"/>
        <v xml:space="preserve"> </v>
      </c>
      <c r="D123" s="118" t="str">
        <f t="shared" si="4"/>
        <v xml:space="preserve"> </v>
      </c>
      <c r="E123" s="116">
        <v>1.1574074074074073E-5</v>
      </c>
      <c r="F123" s="117" t="e">
        <f t="shared" si="5"/>
        <v>#N/A</v>
      </c>
      <c r="G123" t="str">
        <f>IF((ISERROR((VLOOKUP(B123,Calculation!C$2:C$533,1,FALSE)))),"not entered","")</f>
        <v/>
      </c>
    </row>
    <row r="124" spans="2:7" x14ac:dyDescent="0.2">
      <c r="B124" s="114" t="s">
        <v>8</v>
      </c>
      <c r="C124" s="118" t="str">
        <f t="shared" si="3"/>
        <v xml:space="preserve"> </v>
      </c>
      <c r="D124" s="118" t="str">
        <f t="shared" si="4"/>
        <v xml:space="preserve"> </v>
      </c>
      <c r="E124" s="116">
        <v>1.1574074074074073E-5</v>
      </c>
      <c r="F124" s="117" t="e">
        <f t="shared" si="5"/>
        <v>#N/A</v>
      </c>
      <c r="G124" t="str">
        <f>IF((ISERROR((VLOOKUP(B124,Calculation!C$2:C$533,1,FALSE)))),"not entered","")</f>
        <v/>
      </c>
    </row>
    <row r="125" spans="2:7" x14ac:dyDescent="0.2">
      <c r="B125" s="114" t="s">
        <v>8</v>
      </c>
      <c r="C125" s="118" t="str">
        <f t="shared" si="3"/>
        <v xml:space="preserve"> </v>
      </c>
      <c r="D125" s="118" t="str">
        <f t="shared" si="4"/>
        <v xml:space="preserve"> </v>
      </c>
      <c r="E125" s="116">
        <v>1.1574074074074073E-5</v>
      </c>
      <c r="F125" s="117" t="e">
        <f t="shared" si="5"/>
        <v>#N/A</v>
      </c>
      <c r="G125" t="str">
        <f>IF((ISERROR((VLOOKUP(B125,Calculation!C$2:C$533,1,FALSE)))),"not entered","")</f>
        <v/>
      </c>
    </row>
    <row r="126" spans="2:7" x14ac:dyDescent="0.2">
      <c r="B126" s="114" t="s">
        <v>8</v>
      </c>
      <c r="C126" s="118" t="str">
        <f t="shared" si="3"/>
        <v xml:space="preserve"> </v>
      </c>
      <c r="D126" s="118" t="str">
        <f t="shared" si="4"/>
        <v xml:space="preserve"> </v>
      </c>
      <c r="E126" s="116">
        <v>1.1574074074074073E-5</v>
      </c>
      <c r="F126" s="117" t="e">
        <f t="shared" si="5"/>
        <v>#N/A</v>
      </c>
      <c r="G126" t="str">
        <f>IF((ISERROR((VLOOKUP(B126,Calculation!C$2:C$533,1,FALSE)))),"not entered","")</f>
        <v/>
      </c>
    </row>
    <row r="127" spans="2:7" x14ac:dyDescent="0.2">
      <c r="B127" s="114" t="s">
        <v>8</v>
      </c>
      <c r="C127" s="118" t="str">
        <f t="shared" si="3"/>
        <v xml:space="preserve"> </v>
      </c>
      <c r="D127" s="118" t="str">
        <f t="shared" si="4"/>
        <v xml:space="preserve"> </v>
      </c>
      <c r="E127" s="116">
        <v>1.1574074074074073E-5</v>
      </c>
      <c r="F127" s="117" t="e">
        <f t="shared" si="5"/>
        <v>#N/A</v>
      </c>
      <c r="G127" t="str">
        <f>IF((ISERROR((VLOOKUP(B127,Calculation!C$2:C$533,1,FALSE)))),"not entered","")</f>
        <v/>
      </c>
    </row>
    <row r="128" spans="2:7" x14ac:dyDescent="0.2">
      <c r="B128" s="114" t="s">
        <v>8</v>
      </c>
      <c r="C128" s="118" t="str">
        <f t="shared" si="3"/>
        <v xml:space="preserve"> </v>
      </c>
      <c r="D128" s="118" t="str">
        <f t="shared" si="4"/>
        <v xml:space="preserve"> </v>
      </c>
      <c r="E128" s="116">
        <v>1.1574074074074073E-5</v>
      </c>
      <c r="F128" s="117" t="e">
        <f t="shared" si="5"/>
        <v>#N/A</v>
      </c>
      <c r="G128" t="str">
        <f>IF((ISERROR((VLOOKUP(B128,Calculation!C$2:C$533,1,FALSE)))),"not entered","")</f>
        <v/>
      </c>
    </row>
    <row r="129" spans="2:7" x14ac:dyDescent="0.2">
      <c r="B129" s="114" t="s">
        <v>8</v>
      </c>
      <c r="C129" s="118" t="str">
        <f t="shared" si="3"/>
        <v xml:space="preserve"> </v>
      </c>
      <c r="D129" s="118" t="str">
        <f t="shared" si="4"/>
        <v xml:space="preserve"> </v>
      </c>
      <c r="E129" s="116">
        <v>1.1574074074074073E-5</v>
      </c>
      <c r="F129" s="117" t="e">
        <f t="shared" si="5"/>
        <v>#N/A</v>
      </c>
      <c r="G129" t="str">
        <f>IF((ISERROR((VLOOKUP(B129,Calculation!C$2:C$533,1,FALSE)))),"not entered","")</f>
        <v/>
      </c>
    </row>
    <row r="130" spans="2:7" x14ac:dyDescent="0.2">
      <c r="B130" s="114" t="s">
        <v>8</v>
      </c>
      <c r="C130" s="118" t="str">
        <f t="shared" si="3"/>
        <v xml:space="preserve"> </v>
      </c>
      <c r="D130" s="118" t="str">
        <f t="shared" si="4"/>
        <v xml:space="preserve"> </v>
      </c>
      <c r="E130" s="116">
        <v>1.1574074074074073E-5</v>
      </c>
      <c r="F130" s="117" t="e">
        <f t="shared" si="5"/>
        <v>#N/A</v>
      </c>
      <c r="G130" t="str">
        <f>IF((ISERROR((VLOOKUP(B130,Calculation!C$2:C$533,1,FALSE)))),"not entered","")</f>
        <v/>
      </c>
    </row>
    <row r="131" spans="2:7" x14ac:dyDescent="0.2">
      <c r="B131" s="114" t="s">
        <v>8</v>
      </c>
      <c r="C131" s="118" t="str">
        <f t="shared" si="3"/>
        <v xml:space="preserve"> </v>
      </c>
      <c r="D131" s="118" t="str">
        <f t="shared" si="4"/>
        <v xml:space="preserve"> </v>
      </c>
      <c r="E131" s="116">
        <v>1.1574074074074073E-5</v>
      </c>
      <c r="F131" s="117" t="e">
        <f t="shared" si="5"/>
        <v>#N/A</v>
      </c>
      <c r="G131" t="str">
        <f>IF((ISERROR((VLOOKUP(B131,Calculation!C$2:C$533,1,FALSE)))),"not entered","")</f>
        <v/>
      </c>
    </row>
    <row r="132" spans="2:7" x14ac:dyDescent="0.2">
      <c r="B132" s="114" t="s">
        <v>8</v>
      </c>
      <c r="C132" s="118" t="str">
        <f t="shared" si="3"/>
        <v xml:space="preserve"> </v>
      </c>
      <c r="D132" s="118" t="str">
        <f t="shared" si="4"/>
        <v xml:space="preserve"> </v>
      </c>
      <c r="E132" s="116">
        <v>1.1574074074074073E-5</v>
      </c>
      <c r="F132" s="117" t="e">
        <f t="shared" si="5"/>
        <v>#N/A</v>
      </c>
      <c r="G132" t="str">
        <f>IF((ISERROR((VLOOKUP(B132,Calculation!C$2:C$533,1,FALSE)))),"not entered","")</f>
        <v/>
      </c>
    </row>
    <row r="133" spans="2:7" x14ac:dyDescent="0.2">
      <c r="B133" s="114" t="s">
        <v>8</v>
      </c>
      <c r="C133" s="118" t="str">
        <f t="shared" si="3"/>
        <v xml:space="preserve"> </v>
      </c>
      <c r="D133" s="118" t="str">
        <f t="shared" si="4"/>
        <v xml:space="preserve"> </v>
      </c>
      <c r="E133" s="116">
        <v>1.1574074074074073E-5</v>
      </c>
      <c r="F133" s="117" t="e">
        <f t="shared" si="5"/>
        <v>#N/A</v>
      </c>
      <c r="G133" t="str">
        <f>IF((ISERROR((VLOOKUP(B133,Calculation!C$2:C$533,1,FALSE)))),"not entered","")</f>
        <v/>
      </c>
    </row>
    <row r="134" spans="2:7" x14ac:dyDescent="0.2">
      <c r="B134" s="114" t="s">
        <v>8</v>
      </c>
      <c r="C134" s="118" t="str">
        <f t="shared" ref="C134:C152" si="6">VLOOKUP(B134,name,3,FALSE)</f>
        <v xml:space="preserve"> </v>
      </c>
      <c r="D134" s="118" t="str">
        <f t="shared" ref="D134:D152" si="7">VLOOKUP(B134,name,2,FALSE)</f>
        <v xml:space="preserve"> </v>
      </c>
      <c r="E134" s="116">
        <v>1.1574074074074073E-5</v>
      </c>
      <c r="F134" s="117" t="e">
        <f t="shared" ref="F134:F152" si="8">(VLOOKUP(C134,C$4:E$5,3,FALSE))/(E134/10000)</f>
        <v>#N/A</v>
      </c>
      <c r="G134" t="str">
        <f>IF((ISERROR((VLOOKUP(B134,Calculation!C$2:C$533,1,FALSE)))),"not entered","")</f>
        <v/>
      </c>
    </row>
    <row r="135" spans="2:7" x14ac:dyDescent="0.2">
      <c r="B135" s="114" t="s">
        <v>8</v>
      </c>
      <c r="C135" s="118" t="str">
        <f t="shared" si="6"/>
        <v xml:space="preserve"> </v>
      </c>
      <c r="D135" s="118" t="str">
        <f t="shared" si="7"/>
        <v xml:space="preserve"> </v>
      </c>
      <c r="E135" s="116">
        <v>1.1574074074074073E-5</v>
      </c>
      <c r="F135" s="117" t="e">
        <f t="shared" si="8"/>
        <v>#N/A</v>
      </c>
      <c r="G135" t="str">
        <f>IF((ISERROR((VLOOKUP(B135,Calculation!C$2:C$533,1,FALSE)))),"not entered","")</f>
        <v/>
      </c>
    </row>
    <row r="136" spans="2:7" x14ac:dyDescent="0.2">
      <c r="B136" s="114" t="s">
        <v>8</v>
      </c>
      <c r="C136" s="118" t="str">
        <f t="shared" si="6"/>
        <v xml:space="preserve"> </v>
      </c>
      <c r="D136" s="118" t="str">
        <f t="shared" si="7"/>
        <v xml:space="preserve"> </v>
      </c>
      <c r="E136" s="116">
        <v>1.1574074074074073E-5</v>
      </c>
      <c r="F136" s="117" t="e">
        <f t="shared" si="8"/>
        <v>#N/A</v>
      </c>
      <c r="G136" t="str">
        <f>IF((ISERROR((VLOOKUP(B136,Calculation!C$2:C$533,1,FALSE)))),"not entered","")</f>
        <v/>
      </c>
    </row>
    <row r="137" spans="2:7" x14ac:dyDescent="0.2">
      <c r="B137" s="114" t="s">
        <v>8</v>
      </c>
      <c r="C137" s="118" t="str">
        <f t="shared" si="6"/>
        <v xml:space="preserve"> </v>
      </c>
      <c r="D137" s="118" t="str">
        <f t="shared" si="7"/>
        <v xml:space="preserve"> </v>
      </c>
      <c r="E137" s="116">
        <v>1.1574074074074073E-5</v>
      </c>
      <c r="F137" s="117" t="e">
        <f t="shared" si="8"/>
        <v>#N/A</v>
      </c>
      <c r="G137" t="str">
        <f>IF((ISERROR((VLOOKUP(B137,Calculation!C$2:C$533,1,FALSE)))),"not entered","")</f>
        <v/>
      </c>
    </row>
    <row r="138" spans="2:7" x14ac:dyDescent="0.2">
      <c r="B138" s="114" t="s">
        <v>8</v>
      </c>
      <c r="C138" s="118" t="str">
        <f t="shared" si="6"/>
        <v xml:space="preserve"> </v>
      </c>
      <c r="D138" s="118" t="str">
        <f t="shared" si="7"/>
        <v xml:space="preserve"> </v>
      </c>
      <c r="E138" s="116">
        <v>1.1574074074074073E-5</v>
      </c>
      <c r="F138" s="117" t="e">
        <f t="shared" si="8"/>
        <v>#N/A</v>
      </c>
      <c r="G138" t="str">
        <f>IF((ISERROR((VLOOKUP(B138,Calculation!C$2:C$533,1,FALSE)))),"not entered","")</f>
        <v/>
      </c>
    </row>
    <row r="139" spans="2:7" x14ac:dyDescent="0.2">
      <c r="B139" s="114" t="s">
        <v>8</v>
      </c>
      <c r="C139" s="118" t="str">
        <f t="shared" si="6"/>
        <v xml:space="preserve"> </v>
      </c>
      <c r="D139" s="118" t="str">
        <f t="shared" si="7"/>
        <v xml:space="preserve"> </v>
      </c>
      <c r="E139" s="116">
        <v>1.1574074074074073E-5</v>
      </c>
      <c r="F139" s="117" t="e">
        <f t="shared" si="8"/>
        <v>#N/A</v>
      </c>
      <c r="G139" t="str">
        <f>IF((ISERROR((VLOOKUP(B139,Calculation!C$2:C$533,1,FALSE)))),"not entered","")</f>
        <v/>
      </c>
    </row>
    <row r="140" spans="2:7" x14ac:dyDescent="0.2">
      <c r="B140" s="114" t="s">
        <v>8</v>
      </c>
      <c r="C140" s="118" t="str">
        <f t="shared" si="6"/>
        <v xml:space="preserve"> </v>
      </c>
      <c r="D140" s="118" t="str">
        <f t="shared" si="7"/>
        <v xml:space="preserve"> </v>
      </c>
      <c r="E140" s="116">
        <v>1.1574074074074073E-5</v>
      </c>
      <c r="F140" s="117" t="e">
        <f t="shared" si="8"/>
        <v>#N/A</v>
      </c>
      <c r="G140" t="str">
        <f>IF((ISERROR((VLOOKUP(B140,Calculation!C$2:C$533,1,FALSE)))),"not entered","")</f>
        <v/>
      </c>
    </row>
    <row r="141" spans="2:7" x14ac:dyDescent="0.2">
      <c r="B141" s="114" t="s">
        <v>8</v>
      </c>
      <c r="C141" s="118" t="str">
        <f t="shared" si="6"/>
        <v xml:space="preserve"> </v>
      </c>
      <c r="D141" s="118" t="str">
        <f t="shared" si="7"/>
        <v xml:space="preserve"> </v>
      </c>
      <c r="E141" s="116">
        <v>1.1574074074074073E-5</v>
      </c>
      <c r="F141" s="117" t="e">
        <f t="shared" si="8"/>
        <v>#N/A</v>
      </c>
      <c r="G141" t="str">
        <f>IF((ISERROR((VLOOKUP(B141,Calculation!C$2:C$533,1,FALSE)))),"not entered","")</f>
        <v/>
      </c>
    </row>
    <row r="142" spans="2:7" x14ac:dyDescent="0.2">
      <c r="B142" s="114" t="s">
        <v>8</v>
      </c>
      <c r="C142" s="118" t="str">
        <f t="shared" si="6"/>
        <v xml:space="preserve"> </v>
      </c>
      <c r="D142" s="118" t="str">
        <f t="shared" si="7"/>
        <v xml:space="preserve"> </v>
      </c>
      <c r="E142" s="116">
        <v>1.1574074074074073E-5</v>
      </c>
      <c r="F142" s="117" t="e">
        <f t="shared" si="8"/>
        <v>#N/A</v>
      </c>
      <c r="G142" t="str">
        <f>IF((ISERROR((VLOOKUP(B142,Calculation!C$2:C$533,1,FALSE)))),"not entered","")</f>
        <v/>
      </c>
    </row>
    <row r="143" spans="2:7" x14ac:dyDescent="0.2">
      <c r="B143" s="114" t="s">
        <v>8</v>
      </c>
      <c r="C143" s="118" t="str">
        <f t="shared" si="6"/>
        <v xml:space="preserve"> </v>
      </c>
      <c r="D143" s="118" t="str">
        <f t="shared" si="7"/>
        <v xml:space="preserve"> </v>
      </c>
      <c r="E143" s="116">
        <v>1.1574074074074073E-5</v>
      </c>
      <c r="F143" s="117" t="e">
        <f t="shared" si="8"/>
        <v>#N/A</v>
      </c>
      <c r="G143" t="str">
        <f>IF((ISERROR((VLOOKUP(B143,Calculation!C$2:C$533,1,FALSE)))),"not entered","")</f>
        <v/>
      </c>
    </row>
    <row r="144" spans="2:7" x14ac:dyDescent="0.2">
      <c r="B144" s="114" t="s">
        <v>8</v>
      </c>
      <c r="C144" s="118" t="str">
        <f t="shared" si="6"/>
        <v xml:space="preserve"> </v>
      </c>
      <c r="D144" s="118" t="str">
        <f t="shared" si="7"/>
        <v xml:space="preserve"> </v>
      </c>
      <c r="E144" s="116">
        <v>1.1574074074074073E-5</v>
      </c>
      <c r="F144" s="117" t="e">
        <f t="shared" si="8"/>
        <v>#N/A</v>
      </c>
      <c r="G144" t="str">
        <f>IF((ISERROR((VLOOKUP(B144,Calculation!C$2:C$533,1,FALSE)))),"not entered","")</f>
        <v/>
      </c>
    </row>
    <row r="145" spans="2:7" x14ac:dyDescent="0.2">
      <c r="B145" s="114" t="s">
        <v>8</v>
      </c>
      <c r="C145" s="118" t="str">
        <f t="shared" si="6"/>
        <v xml:space="preserve"> </v>
      </c>
      <c r="D145" s="118" t="str">
        <f t="shared" si="7"/>
        <v xml:space="preserve"> </v>
      </c>
      <c r="E145" s="116">
        <v>1.1574074074074073E-5</v>
      </c>
      <c r="F145" s="117" t="e">
        <f t="shared" si="8"/>
        <v>#N/A</v>
      </c>
      <c r="G145" t="str">
        <f>IF((ISERROR((VLOOKUP(B145,Calculation!C$2:C$533,1,FALSE)))),"not entered","")</f>
        <v/>
      </c>
    </row>
    <row r="146" spans="2:7" x14ac:dyDescent="0.2">
      <c r="B146" s="114" t="s">
        <v>8</v>
      </c>
      <c r="C146" s="118" t="str">
        <f t="shared" si="6"/>
        <v xml:space="preserve"> </v>
      </c>
      <c r="D146" s="118" t="str">
        <f t="shared" si="7"/>
        <v xml:space="preserve"> </v>
      </c>
      <c r="E146" s="116">
        <v>1.1574074074074073E-5</v>
      </c>
      <c r="F146" s="117" t="e">
        <f t="shared" si="8"/>
        <v>#N/A</v>
      </c>
      <c r="G146" t="str">
        <f>IF((ISERROR((VLOOKUP(B146,Calculation!C$2:C$533,1,FALSE)))),"not entered","")</f>
        <v/>
      </c>
    </row>
    <row r="147" spans="2:7" x14ac:dyDescent="0.2">
      <c r="B147" s="114" t="s">
        <v>8</v>
      </c>
      <c r="C147" s="118" t="str">
        <f t="shared" si="6"/>
        <v xml:space="preserve"> </v>
      </c>
      <c r="D147" s="118" t="str">
        <f t="shared" si="7"/>
        <v xml:space="preserve"> </v>
      </c>
      <c r="E147" s="116">
        <v>1.1574074074074073E-5</v>
      </c>
      <c r="F147" s="117" t="e">
        <f t="shared" si="8"/>
        <v>#N/A</v>
      </c>
      <c r="G147" t="str">
        <f>IF((ISERROR((VLOOKUP(B147,Calculation!C$2:C$533,1,FALSE)))),"not entered","")</f>
        <v/>
      </c>
    </row>
    <row r="148" spans="2:7" x14ac:dyDescent="0.2">
      <c r="B148" s="114" t="s">
        <v>8</v>
      </c>
      <c r="C148" s="118" t="str">
        <f t="shared" si="6"/>
        <v xml:space="preserve"> </v>
      </c>
      <c r="D148" s="118" t="str">
        <f t="shared" si="7"/>
        <v xml:space="preserve"> </v>
      </c>
      <c r="E148" s="116">
        <v>1.1574074074074073E-5</v>
      </c>
      <c r="F148" s="117" t="e">
        <f t="shared" si="8"/>
        <v>#N/A</v>
      </c>
      <c r="G148" t="str">
        <f>IF((ISERROR((VLOOKUP(B148,Calculation!C$2:C$533,1,FALSE)))),"not entered","")</f>
        <v/>
      </c>
    </row>
    <row r="149" spans="2:7" x14ac:dyDescent="0.2">
      <c r="B149" s="114" t="s">
        <v>8</v>
      </c>
      <c r="C149" s="118" t="str">
        <f t="shared" si="6"/>
        <v xml:space="preserve"> </v>
      </c>
      <c r="D149" s="118" t="str">
        <f t="shared" si="7"/>
        <v xml:space="preserve"> </v>
      </c>
      <c r="E149" s="116">
        <v>1.1574074074074073E-5</v>
      </c>
      <c r="F149" s="117" t="e">
        <f t="shared" si="8"/>
        <v>#N/A</v>
      </c>
      <c r="G149" t="str">
        <f>IF((ISERROR((VLOOKUP(B149,Calculation!C$2:C$533,1,FALSE)))),"not entered","")</f>
        <v/>
      </c>
    </row>
    <row r="150" spans="2:7" x14ac:dyDescent="0.2">
      <c r="B150" s="114" t="s">
        <v>8</v>
      </c>
      <c r="C150" s="118" t="str">
        <f t="shared" si="6"/>
        <v xml:space="preserve"> </v>
      </c>
      <c r="D150" s="118" t="str">
        <f t="shared" si="7"/>
        <v xml:space="preserve"> </v>
      </c>
      <c r="E150" s="116">
        <v>1.1574074074074073E-5</v>
      </c>
      <c r="F150" s="117" t="e">
        <f t="shared" si="8"/>
        <v>#N/A</v>
      </c>
      <c r="G150" t="str">
        <f>IF((ISERROR((VLOOKUP(B150,Calculation!C$2:C$533,1,FALSE)))),"not entered","")</f>
        <v/>
      </c>
    </row>
    <row r="151" spans="2:7" x14ac:dyDescent="0.2">
      <c r="B151" s="114" t="s">
        <v>8</v>
      </c>
      <c r="C151" s="118" t="str">
        <f t="shared" si="6"/>
        <v xml:space="preserve"> </v>
      </c>
      <c r="D151" s="118" t="str">
        <f t="shared" si="7"/>
        <v xml:space="preserve"> </v>
      </c>
      <c r="E151" s="116">
        <v>1.1574074074074073E-5</v>
      </c>
      <c r="F151" s="117" t="e">
        <f t="shared" si="8"/>
        <v>#N/A</v>
      </c>
      <c r="G151" t="str">
        <f>IF((ISERROR((VLOOKUP(B151,Calculation!C$2:C$533,1,FALSE)))),"not entered","")</f>
        <v/>
      </c>
    </row>
    <row r="152" spans="2:7" x14ac:dyDescent="0.2">
      <c r="B152" s="114" t="s">
        <v>8</v>
      </c>
      <c r="C152" s="118" t="str">
        <f t="shared" si="6"/>
        <v xml:space="preserve"> </v>
      </c>
      <c r="D152" s="118" t="str">
        <f t="shared" si="7"/>
        <v xml:space="preserve"> </v>
      </c>
      <c r="E152" s="116">
        <v>1.1574074074074073E-5</v>
      </c>
      <c r="F152" s="117" t="e">
        <f t="shared" si="8"/>
        <v>#N/A</v>
      </c>
      <c r="G152" t="str">
        <f>IF((ISERROR((VLOOKUP(B152,Calculation!C$2:C$533,1,FALSE)))),"not entered","")</f>
        <v/>
      </c>
    </row>
    <row r="153" spans="2:7" x14ac:dyDescent="0.2">
      <c r="B153" s="114" t="s">
        <v>8</v>
      </c>
      <c r="C153" s="118" t="str">
        <f t="shared" ref="C153:C195" si="9">VLOOKUP(B153,name,3,FALSE)</f>
        <v xml:space="preserve"> </v>
      </c>
      <c r="D153" s="118" t="str">
        <f t="shared" ref="D153:D195" si="10">VLOOKUP(B153,name,2,FALSE)</f>
        <v xml:space="preserve"> </v>
      </c>
      <c r="E153" s="116">
        <v>1.1574074074074073E-5</v>
      </c>
      <c r="F153" s="117" t="e">
        <f t="shared" ref="F153:F195" si="11">(VLOOKUP(C153,C$4:E$5,3,FALSE))/(E153/10000)</f>
        <v>#N/A</v>
      </c>
      <c r="G153" t="str">
        <f>IF((ISERROR((VLOOKUP(B153,Calculation!C$2:C$533,1,FALSE)))),"not entered","")</f>
        <v/>
      </c>
    </row>
    <row r="154" spans="2:7" x14ac:dyDescent="0.2">
      <c r="B154" s="114" t="s">
        <v>8</v>
      </c>
      <c r="C154" s="118" t="str">
        <f t="shared" si="9"/>
        <v xml:space="preserve"> </v>
      </c>
      <c r="D154" s="118" t="str">
        <f t="shared" si="10"/>
        <v xml:space="preserve"> </v>
      </c>
      <c r="E154" s="116">
        <v>1.1574074074074073E-5</v>
      </c>
      <c r="F154" s="117" t="e">
        <f t="shared" si="11"/>
        <v>#N/A</v>
      </c>
      <c r="G154" t="str">
        <f>IF((ISERROR((VLOOKUP(B154,Calculation!C$2:C$533,1,FALSE)))),"not entered","")</f>
        <v/>
      </c>
    </row>
    <row r="155" spans="2:7" x14ac:dyDescent="0.2">
      <c r="B155" s="114" t="s">
        <v>8</v>
      </c>
      <c r="C155" s="118" t="str">
        <f t="shared" si="9"/>
        <v xml:space="preserve"> </v>
      </c>
      <c r="D155" s="118" t="str">
        <f t="shared" si="10"/>
        <v xml:space="preserve"> </v>
      </c>
      <c r="E155" s="116">
        <v>1.1574074074074073E-5</v>
      </c>
      <c r="F155" s="117" t="e">
        <f t="shared" si="11"/>
        <v>#N/A</v>
      </c>
      <c r="G155" t="str">
        <f>IF((ISERROR((VLOOKUP(B155,Calculation!C$2:C$533,1,FALSE)))),"not entered","")</f>
        <v/>
      </c>
    </row>
    <row r="156" spans="2:7" x14ac:dyDescent="0.2">
      <c r="B156" s="114" t="s">
        <v>8</v>
      </c>
      <c r="C156" s="118" t="str">
        <f t="shared" si="9"/>
        <v xml:space="preserve"> </v>
      </c>
      <c r="D156" s="118" t="str">
        <f t="shared" si="10"/>
        <v xml:space="preserve"> </v>
      </c>
      <c r="E156" s="116">
        <v>1.1574074074074073E-5</v>
      </c>
      <c r="F156" s="117" t="e">
        <f t="shared" si="11"/>
        <v>#N/A</v>
      </c>
      <c r="G156" t="str">
        <f>IF((ISERROR((VLOOKUP(B156,Calculation!C$2:C$533,1,FALSE)))),"not entered","")</f>
        <v/>
      </c>
    </row>
    <row r="157" spans="2:7" x14ac:dyDescent="0.2">
      <c r="B157" s="114" t="s">
        <v>8</v>
      </c>
      <c r="C157" s="118" t="str">
        <f t="shared" si="9"/>
        <v xml:space="preserve"> </v>
      </c>
      <c r="D157" s="118" t="str">
        <f t="shared" si="10"/>
        <v xml:space="preserve"> </v>
      </c>
      <c r="E157" s="116">
        <v>1.1574074074074073E-5</v>
      </c>
      <c r="F157" s="117" t="e">
        <f t="shared" si="11"/>
        <v>#N/A</v>
      </c>
      <c r="G157" t="str">
        <f>IF((ISERROR((VLOOKUP(B157,Calculation!C$2:C$533,1,FALSE)))),"not entered","")</f>
        <v/>
      </c>
    </row>
    <row r="158" spans="2:7" x14ac:dyDescent="0.2">
      <c r="B158" s="114" t="s">
        <v>8</v>
      </c>
      <c r="C158" s="118" t="str">
        <f t="shared" si="9"/>
        <v xml:space="preserve"> </v>
      </c>
      <c r="D158" s="118" t="str">
        <f t="shared" si="10"/>
        <v xml:space="preserve"> </v>
      </c>
      <c r="E158" s="116">
        <v>1.1574074074074073E-5</v>
      </c>
      <c r="F158" s="117" t="e">
        <f t="shared" si="11"/>
        <v>#N/A</v>
      </c>
      <c r="G158" t="str">
        <f>IF((ISERROR((VLOOKUP(B158,Calculation!C$2:C$533,1,FALSE)))),"not entered","")</f>
        <v/>
      </c>
    </row>
    <row r="159" spans="2:7" x14ac:dyDescent="0.2">
      <c r="B159" s="114" t="s">
        <v>8</v>
      </c>
      <c r="C159" s="118" t="str">
        <f t="shared" si="9"/>
        <v xml:space="preserve"> </v>
      </c>
      <c r="D159" s="118" t="str">
        <f t="shared" si="10"/>
        <v xml:space="preserve"> </v>
      </c>
      <c r="E159" s="116">
        <v>1.1574074074074073E-5</v>
      </c>
      <c r="F159" s="117" t="e">
        <f t="shared" si="11"/>
        <v>#N/A</v>
      </c>
      <c r="G159" t="str">
        <f>IF((ISERROR((VLOOKUP(B159,Calculation!C$2:C$533,1,FALSE)))),"not entered","")</f>
        <v/>
      </c>
    </row>
    <row r="160" spans="2:7" x14ac:dyDescent="0.2">
      <c r="B160" s="114" t="s">
        <v>8</v>
      </c>
      <c r="C160" s="118" t="str">
        <f t="shared" si="9"/>
        <v xml:space="preserve"> </v>
      </c>
      <c r="D160" s="118" t="str">
        <f t="shared" si="10"/>
        <v xml:space="preserve"> </v>
      </c>
      <c r="E160" s="116">
        <v>1.1574074074074073E-5</v>
      </c>
      <c r="F160" s="117" t="e">
        <f t="shared" si="11"/>
        <v>#N/A</v>
      </c>
      <c r="G160" t="str">
        <f>IF((ISERROR((VLOOKUP(B160,Calculation!C$2:C$533,1,FALSE)))),"not entered","")</f>
        <v/>
      </c>
    </row>
    <row r="161" spans="2:7" x14ac:dyDescent="0.2">
      <c r="B161" s="114" t="s">
        <v>8</v>
      </c>
      <c r="C161" s="118" t="str">
        <f t="shared" si="9"/>
        <v xml:space="preserve"> </v>
      </c>
      <c r="D161" s="118" t="str">
        <f t="shared" si="10"/>
        <v xml:space="preserve"> </v>
      </c>
      <c r="E161" s="116">
        <v>1.1574074074074073E-5</v>
      </c>
      <c r="F161" s="117" t="e">
        <f t="shared" si="11"/>
        <v>#N/A</v>
      </c>
      <c r="G161" t="str">
        <f>IF((ISERROR((VLOOKUP(B161,Calculation!C$2:C$533,1,FALSE)))),"not entered","")</f>
        <v/>
      </c>
    </row>
    <row r="162" spans="2:7" x14ac:dyDescent="0.2">
      <c r="B162" s="114" t="s">
        <v>8</v>
      </c>
      <c r="C162" s="118" t="str">
        <f t="shared" si="9"/>
        <v xml:space="preserve"> </v>
      </c>
      <c r="D162" s="118" t="str">
        <f t="shared" si="10"/>
        <v xml:space="preserve"> </v>
      </c>
      <c r="E162" s="116">
        <v>1.1574074074074073E-5</v>
      </c>
      <c r="F162" s="117" t="e">
        <f t="shared" si="11"/>
        <v>#N/A</v>
      </c>
      <c r="G162" t="str">
        <f>IF((ISERROR((VLOOKUP(B162,Calculation!C$2:C$533,1,FALSE)))),"not entered","")</f>
        <v/>
      </c>
    </row>
    <row r="163" spans="2:7" x14ac:dyDescent="0.2">
      <c r="B163" s="114" t="s">
        <v>8</v>
      </c>
      <c r="C163" s="118" t="str">
        <f t="shared" si="9"/>
        <v xml:space="preserve"> </v>
      </c>
      <c r="D163" s="118" t="str">
        <f t="shared" si="10"/>
        <v xml:space="preserve"> </v>
      </c>
      <c r="E163" s="116">
        <v>1.1574074074074073E-5</v>
      </c>
      <c r="F163" s="117" t="e">
        <f t="shared" si="11"/>
        <v>#N/A</v>
      </c>
      <c r="G163" t="str">
        <f>IF((ISERROR((VLOOKUP(B163,Calculation!C$2:C$533,1,FALSE)))),"not entered","")</f>
        <v/>
      </c>
    </row>
    <row r="164" spans="2:7" x14ac:dyDescent="0.2">
      <c r="B164" s="114" t="s">
        <v>8</v>
      </c>
      <c r="C164" s="118" t="str">
        <f t="shared" si="9"/>
        <v xml:space="preserve"> </v>
      </c>
      <c r="D164" s="118" t="str">
        <f t="shared" si="10"/>
        <v xml:space="preserve"> </v>
      </c>
      <c r="E164" s="116">
        <v>1.1574074074074073E-5</v>
      </c>
      <c r="F164" s="117" t="e">
        <f t="shared" si="11"/>
        <v>#N/A</v>
      </c>
      <c r="G164" t="str">
        <f>IF((ISERROR((VLOOKUP(B164,Calculation!C$2:C$533,1,FALSE)))),"not entered","")</f>
        <v/>
      </c>
    </row>
    <row r="165" spans="2:7" x14ac:dyDescent="0.2">
      <c r="B165" s="114" t="s">
        <v>8</v>
      </c>
      <c r="C165" s="118" t="str">
        <f t="shared" si="9"/>
        <v xml:space="preserve"> </v>
      </c>
      <c r="D165" s="118" t="str">
        <f t="shared" si="10"/>
        <v xml:space="preserve"> </v>
      </c>
      <c r="E165" s="116">
        <v>1.1574074074074073E-5</v>
      </c>
      <c r="F165" s="117" t="e">
        <f t="shared" si="11"/>
        <v>#N/A</v>
      </c>
      <c r="G165" t="str">
        <f>IF((ISERROR((VLOOKUP(B165,Calculation!C$2:C$533,1,FALSE)))),"not entered","")</f>
        <v/>
      </c>
    </row>
    <row r="166" spans="2:7" x14ac:dyDescent="0.2">
      <c r="B166" s="114" t="s">
        <v>8</v>
      </c>
      <c r="C166" s="118" t="str">
        <f t="shared" si="9"/>
        <v xml:space="preserve"> </v>
      </c>
      <c r="D166" s="118" t="str">
        <f t="shared" si="10"/>
        <v xml:space="preserve"> </v>
      </c>
      <c r="E166" s="116">
        <v>1.1574074074074073E-5</v>
      </c>
      <c r="F166" s="117" t="e">
        <f t="shared" si="11"/>
        <v>#N/A</v>
      </c>
      <c r="G166" t="str">
        <f>IF((ISERROR((VLOOKUP(B166,Calculation!C$2:C$533,1,FALSE)))),"not entered","")</f>
        <v/>
      </c>
    </row>
    <row r="167" spans="2:7" x14ac:dyDescent="0.2">
      <c r="B167" s="114" t="s">
        <v>8</v>
      </c>
      <c r="C167" s="118" t="str">
        <f t="shared" si="9"/>
        <v xml:space="preserve"> </v>
      </c>
      <c r="D167" s="118" t="str">
        <f t="shared" si="10"/>
        <v xml:space="preserve"> </v>
      </c>
      <c r="E167" s="116">
        <v>1.1574074074074073E-5</v>
      </c>
      <c r="F167" s="117" t="e">
        <f t="shared" si="11"/>
        <v>#N/A</v>
      </c>
      <c r="G167" t="str">
        <f>IF((ISERROR((VLOOKUP(B167,Calculation!C$2:C$533,1,FALSE)))),"not entered","")</f>
        <v/>
      </c>
    </row>
    <row r="168" spans="2:7" x14ac:dyDescent="0.2">
      <c r="B168" s="114" t="s">
        <v>8</v>
      </c>
      <c r="C168" s="118" t="str">
        <f t="shared" si="9"/>
        <v xml:space="preserve"> </v>
      </c>
      <c r="D168" s="118" t="str">
        <f t="shared" si="10"/>
        <v xml:space="preserve"> </v>
      </c>
      <c r="E168" s="116">
        <v>1.1574074074074073E-5</v>
      </c>
      <c r="F168" s="117" t="e">
        <f t="shared" si="11"/>
        <v>#N/A</v>
      </c>
      <c r="G168" t="str">
        <f>IF((ISERROR((VLOOKUP(B168,Calculation!C$2:C$533,1,FALSE)))),"not entered","")</f>
        <v/>
      </c>
    </row>
    <row r="169" spans="2:7" x14ac:dyDescent="0.2">
      <c r="B169" s="114" t="s">
        <v>8</v>
      </c>
      <c r="C169" s="118" t="str">
        <f t="shared" si="9"/>
        <v xml:space="preserve"> </v>
      </c>
      <c r="D169" s="118" t="str">
        <f t="shared" si="10"/>
        <v xml:space="preserve"> </v>
      </c>
      <c r="E169" s="116">
        <v>1.1574074074074073E-5</v>
      </c>
      <c r="F169" s="117" t="e">
        <f t="shared" si="11"/>
        <v>#N/A</v>
      </c>
      <c r="G169" t="str">
        <f>IF((ISERROR((VLOOKUP(B169,Calculation!C$2:C$533,1,FALSE)))),"not entered","")</f>
        <v/>
      </c>
    </row>
    <row r="170" spans="2:7" x14ac:dyDescent="0.2">
      <c r="B170" s="114" t="s">
        <v>8</v>
      </c>
      <c r="C170" s="118" t="str">
        <f t="shared" si="9"/>
        <v xml:space="preserve"> </v>
      </c>
      <c r="D170" s="118" t="str">
        <f t="shared" si="10"/>
        <v xml:space="preserve"> </v>
      </c>
      <c r="E170" s="116">
        <v>1.1574074074074073E-5</v>
      </c>
      <c r="F170" s="117" t="e">
        <f t="shared" si="11"/>
        <v>#N/A</v>
      </c>
      <c r="G170" t="str">
        <f>IF((ISERROR((VLOOKUP(B170,Calculation!C$2:C$533,1,FALSE)))),"not entered","")</f>
        <v/>
      </c>
    </row>
    <row r="171" spans="2:7" x14ac:dyDescent="0.2">
      <c r="B171" s="114" t="s">
        <v>8</v>
      </c>
      <c r="C171" s="118" t="str">
        <f t="shared" si="9"/>
        <v xml:space="preserve"> </v>
      </c>
      <c r="D171" s="118" t="str">
        <f t="shared" si="10"/>
        <v xml:space="preserve"> </v>
      </c>
      <c r="E171" s="116">
        <v>1.1574074074074073E-5</v>
      </c>
      <c r="F171" s="117" t="e">
        <f t="shared" si="11"/>
        <v>#N/A</v>
      </c>
      <c r="G171" t="str">
        <f>IF((ISERROR((VLOOKUP(B171,Calculation!C$2:C$533,1,FALSE)))),"not entered","")</f>
        <v/>
      </c>
    </row>
    <row r="172" spans="2:7" x14ac:dyDescent="0.2">
      <c r="B172" s="114" t="s">
        <v>8</v>
      </c>
      <c r="C172" s="118" t="str">
        <f t="shared" si="9"/>
        <v xml:space="preserve"> </v>
      </c>
      <c r="D172" s="118" t="str">
        <f t="shared" si="10"/>
        <v xml:space="preserve"> </v>
      </c>
      <c r="E172" s="116">
        <v>1.1574074074074073E-5</v>
      </c>
      <c r="F172" s="117" t="e">
        <f t="shared" si="11"/>
        <v>#N/A</v>
      </c>
      <c r="G172" t="str">
        <f>IF((ISERROR((VLOOKUP(B172,Calculation!C$2:C$533,1,FALSE)))),"not entered","")</f>
        <v/>
      </c>
    </row>
    <row r="173" spans="2:7" x14ac:dyDescent="0.2">
      <c r="B173" s="114" t="s">
        <v>8</v>
      </c>
      <c r="C173" s="118" t="str">
        <f t="shared" si="9"/>
        <v xml:space="preserve"> </v>
      </c>
      <c r="D173" s="118" t="str">
        <f t="shared" si="10"/>
        <v xml:space="preserve"> </v>
      </c>
      <c r="E173" s="116">
        <v>1.1574074074074073E-5</v>
      </c>
      <c r="F173" s="117" t="e">
        <f t="shared" si="11"/>
        <v>#N/A</v>
      </c>
      <c r="G173" t="str">
        <f>IF((ISERROR((VLOOKUP(B173,Calculation!C$2:C$533,1,FALSE)))),"not entered","")</f>
        <v/>
      </c>
    </row>
    <row r="174" spans="2:7" x14ac:dyDescent="0.2">
      <c r="B174" s="114" t="s">
        <v>8</v>
      </c>
      <c r="C174" s="118" t="str">
        <f t="shared" si="9"/>
        <v xml:space="preserve"> </v>
      </c>
      <c r="D174" s="118" t="str">
        <f t="shared" si="10"/>
        <v xml:space="preserve"> </v>
      </c>
      <c r="E174" s="116">
        <v>1.1574074074074073E-5</v>
      </c>
      <c r="F174" s="117" t="e">
        <f t="shared" si="11"/>
        <v>#N/A</v>
      </c>
      <c r="G174" t="str">
        <f>IF((ISERROR((VLOOKUP(B174,Calculation!C$2:C$533,1,FALSE)))),"not entered","")</f>
        <v/>
      </c>
    </row>
    <row r="175" spans="2:7" x14ac:dyDescent="0.2">
      <c r="B175" s="114" t="s">
        <v>8</v>
      </c>
      <c r="C175" s="118" t="str">
        <f t="shared" si="9"/>
        <v xml:space="preserve"> </v>
      </c>
      <c r="D175" s="118" t="str">
        <f t="shared" si="10"/>
        <v xml:space="preserve"> </v>
      </c>
      <c r="E175" s="116">
        <v>1.1574074074074073E-5</v>
      </c>
      <c r="F175" s="117" t="e">
        <f t="shared" si="11"/>
        <v>#N/A</v>
      </c>
      <c r="G175" t="str">
        <f>IF((ISERROR((VLOOKUP(B175,Calculation!C$2:C$533,1,FALSE)))),"not entered","")</f>
        <v/>
      </c>
    </row>
    <row r="176" spans="2:7" x14ac:dyDescent="0.2">
      <c r="B176" s="114" t="s">
        <v>8</v>
      </c>
      <c r="C176" s="118" t="str">
        <f t="shared" si="9"/>
        <v xml:space="preserve"> </v>
      </c>
      <c r="D176" s="118" t="str">
        <f t="shared" si="10"/>
        <v xml:space="preserve"> </v>
      </c>
      <c r="E176" s="116">
        <v>1.1574074074074073E-5</v>
      </c>
      <c r="F176" s="117" t="e">
        <f t="shared" si="11"/>
        <v>#N/A</v>
      </c>
      <c r="G176" t="str">
        <f>IF((ISERROR((VLOOKUP(B176,Calculation!C$2:C$533,1,FALSE)))),"not entered","")</f>
        <v/>
      </c>
    </row>
    <row r="177" spans="2:7" x14ac:dyDescent="0.2">
      <c r="B177" s="114" t="s">
        <v>8</v>
      </c>
      <c r="C177" s="118" t="str">
        <f t="shared" si="9"/>
        <v xml:space="preserve"> </v>
      </c>
      <c r="D177" s="118" t="str">
        <f t="shared" si="10"/>
        <v xml:space="preserve"> </v>
      </c>
      <c r="E177" s="116">
        <v>1.1574074074074073E-5</v>
      </c>
      <c r="F177" s="117" t="e">
        <f t="shared" si="11"/>
        <v>#N/A</v>
      </c>
      <c r="G177" t="str">
        <f>IF((ISERROR((VLOOKUP(B177,Calculation!C$2:C$533,1,FALSE)))),"not entered","")</f>
        <v/>
      </c>
    </row>
    <row r="178" spans="2:7" x14ac:dyDescent="0.2">
      <c r="B178" s="114" t="s">
        <v>8</v>
      </c>
      <c r="C178" s="118" t="str">
        <f t="shared" si="9"/>
        <v xml:space="preserve"> </v>
      </c>
      <c r="D178" s="118" t="str">
        <f t="shared" si="10"/>
        <v xml:space="preserve"> </v>
      </c>
      <c r="E178" s="116">
        <v>1.1574074074074073E-5</v>
      </c>
      <c r="F178" s="117" t="e">
        <f t="shared" si="11"/>
        <v>#N/A</v>
      </c>
      <c r="G178" t="str">
        <f>IF((ISERROR((VLOOKUP(B178,Calculation!C$2:C$533,1,FALSE)))),"not entered","")</f>
        <v/>
      </c>
    </row>
    <row r="179" spans="2:7" x14ac:dyDescent="0.2">
      <c r="B179" s="114" t="s">
        <v>8</v>
      </c>
      <c r="C179" s="118" t="str">
        <f t="shared" si="9"/>
        <v xml:space="preserve"> </v>
      </c>
      <c r="D179" s="118" t="str">
        <f t="shared" si="10"/>
        <v xml:space="preserve"> </v>
      </c>
      <c r="E179" s="116">
        <v>1.1574074074074073E-5</v>
      </c>
      <c r="F179" s="117" t="e">
        <f t="shared" si="11"/>
        <v>#N/A</v>
      </c>
      <c r="G179" t="str">
        <f>IF((ISERROR((VLOOKUP(B179,Calculation!C$2:C$533,1,FALSE)))),"not entered","")</f>
        <v/>
      </c>
    </row>
    <row r="180" spans="2:7" x14ac:dyDescent="0.2">
      <c r="B180" s="114" t="s">
        <v>8</v>
      </c>
      <c r="C180" s="118" t="str">
        <f t="shared" si="9"/>
        <v xml:space="preserve"> </v>
      </c>
      <c r="D180" s="118" t="str">
        <f t="shared" si="10"/>
        <v xml:space="preserve"> </v>
      </c>
      <c r="E180" s="116">
        <v>1.1574074074074073E-5</v>
      </c>
      <c r="F180" s="117" t="e">
        <f t="shared" si="11"/>
        <v>#N/A</v>
      </c>
      <c r="G180" t="str">
        <f>IF((ISERROR((VLOOKUP(B180,Calculation!C$2:C$533,1,FALSE)))),"not entered","")</f>
        <v/>
      </c>
    </row>
    <row r="181" spans="2:7" x14ac:dyDescent="0.2">
      <c r="B181" s="114" t="s">
        <v>8</v>
      </c>
      <c r="C181" s="118" t="str">
        <f t="shared" si="9"/>
        <v xml:space="preserve"> </v>
      </c>
      <c r="D181" s="118" t="str">
        <f t="shared" si="10"/>
        <v xml:space="preserve"> </v>
      </c>
      <c r="E181" s="116">
        <v>1.1574074074074073E-5</v>
      </c>
      <c r="F181" s="117" t="e">
        <f t="shared" si="11"/>
        <v>#N/A</v>
      </c>
      <c r="G181" t="str">
        <f>IF((ISERROR((VLOOKUP(B181,Calculation!C$2:C$533,1,FALSE)))),"not entered","")</f>
        <v/>
      </c>
    </row>
    <row r="182" spans="2:7" x14ac:dyDescent="0.2">
      <c r="B182" s="114" t="s">
        <v>8</v>
      </c>
      <c r="C182" s="118" t="str">
        <f t="shared" si="9"/>
        <v xml:space="preserve"> </v>
      </c>
      <c r="D182" s="118" t="str">
        <f t="shared" si="10"/>
        <v xml:space="preserve"> </v>
      </c>
      <c r="E182" s="116">
        <v>1.1574074074074073E-5</v>
      </c>
      <c r="F182" s="117" t="e">
        <f t="shared" si="11"/>
        <v>#N/A</v>
      </c>
      <c r="G182" t="str">
        <f>IF((ISERROR((VLOOKUP(B182,Calculation!C$2:C$533,1,FALSE)))),"not entered","")</f>
        <v/>
      </c>
    </row>
    <row r="183" spans="2:7" x14ac:dyDescent="0.2">
      <c r="B183" s="114" t="s">
        <v>8</v>
      </c>
      <c r="C183" s="118" t="str">
        <f t="shared" si="9"/>
        <v xml:space="preserve"> </v>
      </c>
      <c r="D183" s="118" t="str">
        <f t="shared" si="10"/>
        <v xml:space="preserve"> </v>
      </c>
      <c r="E183" s="116">
        <v>1.1574074074074073E-5</v>
      </c>
      <c r="F183" s="117" t="e">
        <f t="shared" si="11"/>
        <v>#N/A</v>
      </c>
      <c r="G183" t="str">
        <f>IF((ISERROR((VLOOKUP(B183,Calculation!C$2:C$533,1,FALSE)))),"not entered","")</f>
        <v/>
      </c>
    </row>
    <row r="184" spans="2:7" x14ac:dyDescent="0.2">
      <c r="B184" s="114" t="s">
        <v>8</v>
      </c>
      <c r="C184" s="118" t="str">
        <f t="shared" si="9"/>
        <v xml:space="preserve"> </v>
      </c>
      <c r="D184" s="118" t="str">
        <f t="shared" si="10"/>
        <v xml:space="preserve"> </v>
      </c>
      <c r="E184" s="116">
        <v>1.1574074074074073E-5</v>
      </c>
      <c r="F184" s="117" t="e">
        <f t="shared" si="11"/>
        <v>#N/A</v>
      </c>
      <c r="G184" t="str">
        <f>IF((ISERROR((VLOOKUP(B184,Calculation!C$2:C$533,1,FALSE)))),"not entered","")</f>
        <v/>
      </c>
    </row>
    <row r="185" spans="2:7" x14ac:dyDescent="0.2">
      <c r="B185" s="114" t="s">
        <v>8</v>
      </c>
      <c r="C185" s="118" t="str">
        <f t="shared" si="9"/>
        <v xml:space="preserve"> </v>
      </c>
      <c r="D185" s="118" t="str">
        <f t="shared" si="10"/>
        <v xml:space="preserve"> </v>
      </c>
      <c r="E185" s="116">
        <v>1.1574074074074073E-5</v>
      </c>
      <c r="F185" s="117" t="e">
        <f t="shared" si="11"/>
        <v>#N/A</v>
      </c>
      <c r="G185" t="str">
        <f>IF((ISERROR((VLOOKUP(B185,Calculation!C$2:C$533,1,FALSE)))),"not entered","")</f>
        <v/>
      </c>
    </row>
    <row r="186" spans="2:7" x14ac:dyDescent="0.2">
      <c r="B186" s="114" t="s">
        <v>8</v>
      </c>
      <c r="C186" s="118" t="str">
        <f t="shared" si="9"/>
        <v xml:space="preserve"> </v>
      </c>
      <c r="D186" s="118" t="str">
        <f t="shared" si="10"/>
        <v xml:space="preserve"> </v>
      </c>
      <c r="E186" s="116">
        <v>1.1574074074074073E-5</v>
      </c>
      <c r="F186" s="117" t="e">
        <f t="shared" si="11"/>
        <v>#N/A</v>
      </c>
      <c r="G186" t="str">
        <f>IF((ISERROR((VLOOKUP(B186,Calculation!C$2:C$533,1,FALSE)))),"not entered","")</f>
        <v/>
      </c>
    </row>
    <row r="187" spans="2:7" x14ac:dyDescent="0.2">
      <c r="B187" s="114" t="s">
        <v>8</v>
      </c>
      <c r="C187" s="118" t="str">
        <f t="shared" si="9"/>
        <v xml:space="preserve"> </v>
      </c>
      <c r="D187" s="118" t="str">
        <f t="shared" si="10"/>
        <v xml:space="preserve"> </v>
      </c>
      <c r="E187" s="116">
        <v>1.1574074074074073E-5</v>
      </c>
      <c r="F187" s="117" t="e">
        <f t="shared" si="11"/>
        <v>#N/A</v>
      </c>
      <c r="G187" t="str">
        <f>IF((ISERROR((VLOOKUP(B187,Calculation!C$2:C$533,1,FALSE)))),"not entered","")</f>
        <v/>
      </c>
    </row>
    <row r="188" spans="2:7" x14ac:dyDescent="0.2">
      <c r="B188" s="114" t="s">
        <v>8</v>
      </c>
      <c r="C188" s="118" t="str">
        <f t="shared" si="9"/>
        <v xml:space="preserve"> </v>
      </c>
      <c r="D188" s="118" t="str">
        <f t="shared" si="10"/>
        <v xml:space="preserve"> </v>
      </c>
      <c r="E188" s="116">
        <v>1.1574074074074073E-5</v>
      </c>
      <c r="F188" s="117" t="e">
        <f t="shared" si="11"/>
        <v>#N/A</v>
      </c>
      <c r="G188" t="str">
        <f>IF((ISERROR((VLOOKUP(B188,Calculation!C$2:C$533,1,FALSE)))),"not entered","")</f>
        <v/>
      </c>
    </row>
    <row r="189" spans="2:7" x14ac:dyDescent="0.2">
      <c r="B189" s="114" t="s">
        <v>8</v>
      </c>
      <c r="C189" s="118" t="str">
        <f t="shared" si="9"/>
        <v xml:space="preserve"> </v>
      </c>
      <c r="D189" s="118" t="str">
        <f t="shared" si="10"/>
        <v xml:space="preserve"> </v>
      </c>
      <c r="E189" s="116">
        <v>1.1574074074074073E-5</v>
      </c>
      <c r="F189" s="117" t="e">
        <f t="shared" si="11"/>
        <v>#N/A</v>
      </c>
      <c r="G189" t="str">
        <f>IF((ISERROR((VLOOKUP(B189,Calculation!C$2:C$533,1,FALSE)))),"not entered","")</f>
        <v/>
      </c>
    </row>
    <row r="190" spans="2:7" x14ac:dyDescent="0.2">
      <c r="B190" s="114" t="s">
        <v>8</v>
      </c>
      <c r="C190" s="118" t="str">
        <f t="shared" si="9"/>
        <v xml:space="preserve"> </v>
      </c>
      <c r="D190" s="118" t="str">
        <f t="shared" si="10"/>
        <v xml:space="preserve"> </v>
      </c>
      <c r="E190" s="116">
        <v>1.1574074074074073E-5</v>
      </c>
      <c r="F190" s="117" t="e">
        <f t="shared" si="11"/>
        <v>#N/A</v>
      </c>
      <c r="G190" t="str">
        <f>IF((ISERROR((VLOOKUP(B190,Calculation!C$2:C$533,1,FALSE)))),"not entered","")</f>
        <v/>
      </c>
    </row>
    <row r="191" spans="2:7" x14ac:dyDescent="0.2">
      <c r="B191" s="114" t="s">
        <v>8</v>
      </c>
      <c r="C191" s="118" t="str">
        <f t="shared" si="9"/>
        <v xml:space="preserve"> </v>
      </c>
      <c r="D191" s="118" t="str">
        <f t="shared" si="10"/>
        <v xml:space="preserve"> </v>
      </c>
      <c r="E191" s="116">
        <v>1.1574074074074073E-5</v>
      </c>
      <c r="F191" s="117" t="e">
        <f t="shared" si="11"/>
        <v>#N/A</v>
      </c>
      <c r="G191" t="str">
        <f>IF((ISERROR((VLOOKUP(B191,Calculation!C$2:C$533,1,FALSE)))),"not entered","")</f>
        <v/>
      </c>
    </row>
    <row r="192" spans="2:7" x14ac:dyDescent="0.2">
      <c r="B192" s="114" t="s">
        <v>8</v>
      </c>
      <c r="C192" s="118" t="str">
        <f t="shared" si="9"/>
        <v xml:space="preserve"> </v>
      </c>
      <c r="D192" s="118" t="str">
        <f t="shared" si="10"/>
        <v xml:space="preserve"> </v>
      </c>
      <c r="E192" s="116">
        <v>1.1574074074074073E-5</v>
      </c>
      <c r="F192" s="117" t="e">
        <f t="shared" si="11"/>
        <v>#N/A</v>
      </c>
      <c r="G192" t="str">
        <f>IF((ISERROR((VLOOKUP(B192,Calculation!C$2:C$533,1,FALSE)))),"not entered","")</f>
        <v/>
      </c>
    </row>
    <row r="193" spans="2:7" x14ac:dyDescent="0.2">
      <c r="B193" s="114" t="s">
        <v>8</v>
      </c>
      <c r="C193" s="118" t="str">
        <f t="shared" si="9"/>
        <v xml:space="preserve"> </v>
      </c>
      <c r="D193" s="118" t="str">
        <f t="shared" si="10"/>
        <v xml:space="preserve"> </v>
      </c>
      <c r="E193" s="116">
        <v>1.1574074074074073E-5</v>
      </c>
      <c r="F193" s="117" t="e">
        <f t="shared" si="11"/>
        <v>#N/A</v>
      </c>
      <c r="G193" t="str">
        <f>IF((ISERROR((VLOOKUP(B193,Calculation!C$2:C$533,1,FALSE)))),"not entered","")</f>
        <v/>
      </c>
    </row>
    <row r="194" spans="2:7" x14ac:dyDescent="0.2">
      <c r="B194" s="114" t="s">
        <v>8</v>
      </c>
      <c r="C194" s="118" t="str">
        <f t="shared" si="9"/>
        <v xml:space="preserve"> </v>
      </c>
      <c r="D194" s="118" t="str">
        <f t="shared" si="10"/>
        <v xml:space="preserve"> </v>
      </c>
      <c r="E194" s="116">
        <v>1.1574074074074073E-5</v>
      </c>
      <c r="F194" s="117" t="e">
        <f t="shared" si="11"/>
        <v>#N/A</v>
      </c>
      <c r="G194" t="str">
        <f>IF((ISERROR((VLOOKUP(B194,Calculation!C$2:C$533,1,FALSE)))),"not entered","")</f>
        <v/>
      </c>
    </row>
    <row r="195" spans="2:7" x14ac:dyDescent="0.2">
      <c r="B195" s="114" t="s">
        <v>8</v>
      </c>
      <c r="C195" s="118" t="str">
        <f t="shared" si="9"/>
        <v xml:space="preserve"> </v>
      </c>
      <c r="D195" s="118" t="str">
        <f t="shared" si="10"/>
        <v xml:space="preserve"> </v>
      </c>
      <c r="E195" s="116">
        <v>1.1574074074074073E-5</v>
      </c>
      <c r="F195" s="117" t="e">
        <f t="shared" si="11"/>
        <v>#N/A</v>
      </c>
      <c r="G195" t="str">
        <f>IF((ISERROR((VLOOKUP(B195,Calculation!C$2:C$533,1,FALSE)))),"not entered","")</f>
        <v/>
      </c>
    </row>
    <row r="196" spans="2:7" x14ac:dyDescent="0.2">
      <c r="B196" s="114" t="s">
        <v>8</v>
      </c>
      <c r="C196" s="118" t="str">
        <f t="shared" ref="C196:C201" si="12">VLOOKUP(B196,name,3,FALSE)</f>
        <v xml:space="preserve"> </v>
      </c>
      <c r="D196" s="118" t="str">
        <f t="shared" ref="D196:D201" si="13">VLOOKUP(B196,name,2,FALSE)</f>
        <v xml:space="preserve"> </v>
      </c>
      <c r="E196" s="116">
        <v>1.1574074074074073E-5</v>
      </c>
      <c r="F196" s="117" t="e">
        <f t="shared" ref="F196:F201" si="14">(VLOOKUP(C196,C$4:E$5,3,FALSE))/(E196/10000)</f>
        <v>#N/A</v>
      </c>
      <c r="G196" t="str">
        <f>IF((ISERROR((VLOOKUP(B196,Calculation!C$2:C$533,1,FALSE)))),"not entered","")</f>
        <v/>
      </c>
    </row>
    <row r="197" spans="2:7" x14ac:dyDescent="0.2">
      <c r="B197" s="114" t="s">
        <v>8</v>
      </c>
      <c r="C197" s="118" t="str">
        <f t="shared" si="12"/>
        <v xml:space="preserve"> </v>
      </c>
      <c r="D197" s="118" t="str">
        <f t="shared" si="13"/>
        <v xml:space="preserve"> </v>
      </c>
      <c r="E197" s="116">
        <v>1.1574074074074073E-5</v>
      </c>
      <c r="F197" s="117" t="e">
        <f t="shared" si="14"/>
        <v>#N/A</v>
      </c>
      <c r="G197" t="str">
        <f>IF((ISERROR((VLOOKUP(B197,Calculation!C$2:C$533,1,FALSE)))),"not entered","")</f>
        <v/>
      </c>
    </row>
    <row r="198" spans="2:7" x14ac:dyDescent="0.2">
      <c r="B198" s="114" t="s">
        <v>8</v>
      </c>
      <c r="C198" s="118" t="str">
        <f t="shared" si="12"/>
        <v xml:space="preserve"> </v>
      </c>
      <c r="D198" s="118" t="str">
        <f t="shared" si="13"/>
        <v xml:space="preserve"> </v>
      </c>
      <c r="E198" s="116">
        <v>1.1574074074074073E-5</v>
      </c>
      <c r="F198" s="117" t="e">
        <f t="shared" si="14"/>
        <v>#N/A</v>
      </c>
      <c r="G198" t="str">
        <f>IF((ISERROR((VLOOKUP(B198,Calculation!C$2:C$533,1,FALSE)))),"not entered","")</f>
        <v/>
      </c>
    </row>
    <row r="199" spans="2:7" x14ac:dyDescent="0.2">
      <c r="B199" s="114" t="s">
        <v>8</v>
      </c>
      <c r="C199" s="118" t="str">
        <f t="shared" si="12"/>
        <v xml:space="preserve"> </v>
      </c>
      <c r="D199" s="118" t="str">
        <f t="shared" si="13"/>
        <v xml:space="preserve"> </v>
      </c>
      <c r="E199" s="116">
        <v>1.1574074074074073E-5</v>
      </c>
      <c r="F199" s="117" t="e">
        <f t="shared" si="14"/>
        <v>#N/A</v>
      </c>
      <c r="G199" t="str">
        <f>IF((ISERROR((VLOOKUP(B199,Calculation!C$2:C$533,1,FALSE)))),"not entered","")</f>
        <v/>
      </c>
    </row>
    <row r="200" spans="2:7" x14ac:dyDescent="0.2">
      <c r="B200" s="114" t="s">
        <v>8</v>
      </c>
      <c r="C200" s="118" t="str">
        <f t="shared" si="12"/>
        <v xml:space="preserve"> </v>
      </c>
      <c r="D200" s="118" t="str">
        <f t="shared" si="13"/>
        <v xml:space="preserve"> </v>
      </c>
      <c r="E200" s="116">
        <v>1.1574074074074073E-5</v>
      </c>
      <c r="F200" s="117" t="e">
        <f t="shared" si="14"/>
        <v>#N/A</v>
      </c>
    </row>
    <row r="201" spans="2:7" x14ac:dyDescent="0.2">
      <c r="B201" s="114" t="s">
        <v>8</v>
      </c>
      <c r="C201" s="118" t="str">
        <f t="shared" si="12"/>
        <v xml:space="preserve"> </v>
      </c>
      <c r="D201" s="118" t="str">
        <f t="shared" si="13"/>
        <v xml:space="preserve"> </v>
      </c>
      <c r="E201" s="116">
        <v>1.1574074074074073E-5</v>
      </c>
      <c r="F201" s="117" t="e">
        <f t="shared" si="14"/>
        <v>#N/A</v>
      </c>
    </row>
    <row r="202" spans="2:7" ht="13.5" thickBot="1" x14ac:dyDescent="0.25">
      <c r="B202" s="119"/>
      <c r="C202" s="120"/>
      <c r="D202" s="120"/>
      <c r="E202" s="121"/>
      <c r="F202" s="122"/>
    </row>
    <row r="203" spans="2:7" x14ac:dyDescent="0.2">
      <c r="B203" s="30"/>
      <c r="C203" s="57"/>
      <c r="D203" s="57"/>
      <c r="E203" s="31"/>
      <c r="F203" s="32"/>
    </row>
    <row r="204" spans="2:7" x14ac:dyDescent="0.2">
      <c r="B204" s="30"/>
      <c r="C204" s="57"/>
      <c r="D204" s="57"/>
      <c r="E204" s="31"/>
      <c r="F204" s="32"/>
    </row>
    <row r="205" spans="2:7" x14ac:dyDescent="0.2">
      <c r="B205" s="30"/>
      <c r="C205" s="57"/>
      <c r="D205" s="57"/>
      <c r="E205" s="31"/>
      <c r="F205" s="32"/>
    </row>
    <row r="206" spans="2:7" x14ac:dyDescent="0.2">
      <c r="B206" s="30"/>
      <c r="C206" s="57"/>
      <c r="D206" s="57"/>
      <c r="E206" s="31"/>
      <c r="F206" s="32"/>
    </row>
    <row r="207" spans="2:7" x14ac:dyDescent="0.2">
      <c r="B207" s="30"/>
      <c r="C207" s="57"/>
      <c r="D207" s="57"/>
      <c r="E207" s="31"/>
      <c r="F207" s="32"/>
    </row>
    <row r="208" spans="2:7" x14ac:dyDescent="0.2">
      <c r="B208" s="30"/>
      <c r="C208" s="57"/>
      <c r="D208" s="57"/>
      <c r="E208" s="31"/>
      <c r="F208" s="32"/>
    </row>
    <row r="209" spans="2:6" x14ac:dyDescent="0.2">
      <c r="B209" s="30"/>
      <c r="C209" s="57"/>
      <c r="D209" s="57"/>
      <c r="E209" s="31"/>
      <c r="F209" s="32"/>
    </row>
    <row r="210" spans="2:6" x14ac:dyDescent="0.2">
      <c r="B210" s="30"/>
      <c r="C210" s="57"/>
      <c r="D210" s="57"/>
      <c r="E210" s="31"/>
      <c r="F210" s="32"/>
    </row>
    <row r="211" spans="2:6" x14ac:dyDescent="0.2">
      <c r="B211" s="30"/>
      <c r="C211" s="57"/>
      <c r="D211" s="57"/>
      <c r="E211" s="31"/>
      <c r="F211" s="32"/>
    </row>
    <row r="212" spans="2:6" x14ac:dyDescent="0.2">
      <c r="B212" s="30"/>
      <c r="C212" s="57"/>
      <c r="D212" s="57"/>
      <c r="E212" s="31"/>
      <c r="F212" s="32"/>
    </row>
    <row r="213" spans="2:6" x14ac:dyDescent="0.2">
      <c r="B213" s="30"/>
      <c r="C213" s="57"/>
      <c r="D213" s="57"/>
      <c r="E213" s="31"/>
      <c r="F213" s="32"/>
    </row>
    <row r="214" spans="2:6" x14ac:dyDescent="0.2">
      <c r="B214" s="30"/>
      <c r="C214" s="57"/>
      <c r="D214" s="57"/>
      <c r="E214" s="31"/>
      <c r="F214" s="32"/>
    </row>
    <row r="215" spans="2:6" x14ac:dyDescent="0.2">
      <c r="B215" s="30"/>
      <c r="C215" s="57"/>
      <c r="D215" s="57"/>
      <c r="E215" s="31"/>
      <c r="F215" s="32"/>
    </row>
    <row r="216" spans="2:6" x14ac:dyDescent="0.2">
      <c r="B216" s="30"/>
      <c r="C216" s="57"/>
      <c r="D216" s="57"/>
      <c r="E216" s="31"/>
      <c r="F216" s="32"/>
    </row>
    <row r="217" spans="2:6" x14ac:dyDescent="0.2">
      <c r="B217" s="30"/>
      <c r="C217" s="57"/>
      <c r="D217" s="57"/>
      <c r="E217" s="31"/>
      <c r="F217" s="32"/>
    </row>
    <row r="218" spans="2:6" x14ac:dyDescent="0.2">
      <c r="B218" s="30"/>
      <c r="C218" s="57"/>
      <c r="D218" s="57"/>
      <c r="E218" s="31"/>
      <c r="F218" s="32"/>
    </row>
    <row r="219" spans="2:6" x14ac:dyDescent="0.2">
      <c r="B219" s="30"/>
      <c r="C219" s="57"/>
      <c r="D219" s="57"/>
      <c r="E219" s="31"/>
      <c r="F219" s="32"/>
    </row>
    <row r="220" spans="2:6" x14ac:dyDescent="0.2">
      <c r="B220" s="30"/>
      <c r="C220" s="57"/>
      <c r="D220" s="57"/>
      <c r="E220" s="31"/>
      <c r="F220" s="32"/>
    </row>
    <row r="221" spans="2:6" x14ac:dyDescent="0.2">
      <c r="B221" s="30"/>
      <c r="C221" s="57"/>
      <c r="D221" s="57"/>
      <c r="E221" s="31"/>
      <c r="F221" s="32"/>
    </row>
    <row r="222" spans="2:6" x14ac:dyDescent="0.2">
      <c r="B222" s="30"/>
      <c r="C222" s="57"/>
      <c r="D222" s="57"/>
      <c r="E222" s="31"/>
      <c r="F222" s="32"/>
    </row>
    <row r="223" spans="2:6" x14ac:dyDescent="0.2">
      <c r="B223" s="30"/>
      <c r="C223" s="57"/>
      <c r="D223" s="57"/>
      <c r="E223" s="31"/>
      <c r="F223" s="32"/>
    </row>
    <row r="224" spans="2:6" x14ac:dyDescent="0.2">
      <c r="B224" s="30"/>
      <c r="C224" s="57"/>
      <c r="D224" s="57"/>
      <c r="E224" s="31"/>
      <c r="F224" s="32"/>
    </row>
    <row r="225" spans="2:6" x14ac:dyDescent="0.2">
      <c r="B225" s="30"/>
      <c r="C225" s="57"/>
      <c r="D225" s="57"/>
      <c r="E225" s="31"/>
      <c r="F225" s="32"/>
    </row>
    <row r="226" spans="2:6" x14ac:dyDescent="0.2">
      <c r="B226" s="30"/>
      <c r="C226" s="57"/>
      <c r="D226" s="57"/>
      <c r="E226" s="31"/>
      <c r="F226" s="32"/>
    </row>
    <row r="227" spans="2:6" x14ac:dyDescent="0.2">
      <c r="B227" s="30"/>
      <c r="C227" s="57"/>
      <c r="D227" s="57"/>
      <c r="E227" s="31"/>
      <c r="F227" s="32"/>
    </row>
    <row r="228" spans="2:6" x14ac:dyDescent="0.2">
      <c r="B228" s="30"/>
      <c r="C228" s="57"/>
      <c r="D228" s="57"/>
      <c r="E228" s="31"/>
      <c r="F228" s="32"/>
    </row>
    <row r="229" spans="2:6" x14ac:dyDescent="0.2">
      <c r="B229" s="30"/>
      <c r="C229" s="57"/>
      <c r="D229" s="57"/>
      <c r="E229" s="31"/>
      <c r="F229" s="32"/>
    </row>
    <row r="230" spans="2:6" x14ac:dyDescent="0.2">
      <c r="B230" s="30"/>
      <c r="C230" s="57"/>
      <c r="D230" s="57"/>
      <c r="E230" s="31"/>
      <c r="F230" s="32"/>
    </row>
    <row r="231" spans="2:6" x14ac:dyDescent="0.2">
      <c r="B231" s="30"/>
      <c r="C231" s="57"/>
      <c r="D231" s="57"/>
      <c r="E231" s="31"/>
      <c r="F231" s="32"/>
    </row>
    <row r="232" spans="2:6" x14ac:dyDescent="0.2">
      <c r="B232" s="30"/>
      <c r="C232" s="57"/>
      <c r="D232" s="57"/>
      <c r="E232" s="31"/>
      <c r="F232" s="32"/>
    </row>
    <row r="233" spans="2:6" x14ac:dyDescent="0.2">
      <c r="B233" s="30"/>
      <c r="C233" s="57"/>
      <c r="D233" s="57"/>
      <c r="E233" s="31"/>
      <c r="F233" s="32"/>
    </row>
    <row r="234" spans="2:6" x14ac:dyDescent="0.2">
      <c r="B234" s="30"/>
      <c r="C234" s="57"/>
      <c r="D234" s="57"/>
      <c r="E234" s="31"/>
      <c r="F234" s="32"/>
    </row>
    <row r="235" spans="2:6" x14ac:dyDescent="0.2">
      <c r="B235" s="30"/>
      <c r="C235" s="57"/>
      <c r="D235" s="57"/>
      <c r="E235" s="31"/>
      <c r="F235" s="32"/>
    </row>
    <row r="236" spans="2:6" x14ac:dyDescent="0.2">
      <c r="B236" s="30"/>
      <c r="C236" s="57"/>
      <c r="D236" s="57"/>
      <c r="E236" s="31"/>
      <c r="F236" s="32"/>
    </row>
    <row r="237" spans="2:6" x14ac:dyDescent="0.2">
      <c r="B237" s="30"/>
      <c r="C237" s="57"/>
      <c r="D237" s="57"/>
      <c r="E237" s="31"/>
      <c r="F237" s="32"/>
    </row>
    <row r="238" spans="2:6" x14ac:dyDescent="0.2">
      <c r="B238" s="30"/>
      <c r="C238" s="57"/>
      <c r="D238" s="57"/>
      <c r="E238" s="31"/>
      <c r="F238" s="32"/>
    </row>
    <row r="239" spans="2:6" x14ac:dyDescent="0.2">
      <c r="B239" s="30"/>
      <c r="C239" s="57"/>
      <c r="D239" s="57"/>
      <c r="E239" s="31"/>
      <c r="F239" s="32"/>
    </row>
    <row r="240" spans="2:6" x14ac:dyDescent="0.2">
      <c r="B240" s="30"/>
      <c r="C240" s="57"/>
      <c r="D240" s="57"/>
      <c r="E240" s="31"/>
      <c r="F240" s="32"/>
    </row>
    <row r="241" spans="2:6" x14ac:dyDescent="0.2">
      <c r="B241" s="30"/>
      <c r="C241" s="57"/>
      <c r="D241" s="57"/>
      <c r="E241" s="31"/>
      <c r="F241" s="32"/>
    </row>
    <row r="242" spans="2:6" x14ac:dyDescent="0.2">
      <c r="B242" s="30"/>
      <c r="C242" s="57"/>
      <c r="D242" s="57"/>
      <c r="E242" s="31"/>
      <c r="F242" s="32"/>
    </row>
    <row r="243" spans="2:6" x14ac:dyDescent="0.2">
      <c r="B243" s="30"/>
      <c r="C243" s="57"/>
      <c r="D243" s="57"/>
      <c r="E243" s="31"/>
      <c r="F243" s="32"/>
    </row>
    <row r="244" spans="2:6" x14ac:dyDescent="0.2">
      <c r="B244" s="30"/>
      <c r="C244" s="57"/>
      <c r="D244" s="57"/>
      <c r="E244" s="31"/>
      <c r="F244" s="32"/>
    </row>
    <row r="245" spans="2:6" x14ac:dyDescent="0.2">
      <c r="B245" s="30"/>
      <c r="C245" s="57"/>
      <c r="D245" s="57"/>
      <c r="E245" s="31"/>
      <c r="F245" s="32"/>
    </row>
    <row r="246" spans="2:6" x14ac:dyDescent="0.2">
      <c r="B246" s="30"/>
      <c r="C246" s="57"/>
      <c r="D246" s="57"/>
      <c r="E246" s="31"/>
      <c r="F246" s="32"/>
    </row>
  </sheetData>
  <phoneticPr fontId="3" type="noConversion"/>
  <conditionalFormatting sqref="G4:G203">
    <cfRule type="cellIs" dxfId="89" priority="17" stopIfTrue="1" operator="equal">
      <formula>#N/A</formula>
    </cfRule>
  </conditionalFormatting>
  <conditionalFormatting sqref="B1:B3 B94:B205">
    <cfRule type="cellIs" dxfId="88" priority="18" stopIfTrue="1" operator="equal">
      <formula>"x"</formula>
    </cfRule>
  </conditionalFormatting>
  <conditionalFormatting sqref="B203:B246">
    <cfRule type="cellIs" dxfId="87" priority="12" stopIfTrue="1" operator="equal">
      <formula>"x"</formula>
    </cfRule>
  </conditionalFormatting>
  <conditionalFormatting sqref="B4:B5 B72:B93">
    <cfRule type="cellIs" dxfId="86" priority="8" stopIfTrue="1" operator="equal">
      <formula>"x"</formula>
    </cfRule>
  </conditionalFormatting>
  <conditionalFormatting sqref="B57:B71">
    <cfRule type="cellIs" dxfId="85" priority="6" stopIfTrue="1" operator="equal">
      <formula>"x"</formula>
    </cfRule>
  </conditionalFormatting>
  <conditionalFormatting sqref="B4:B5 B57:B152">
    <cfRule type="cellIs" dxfId="84" priority="5" stopIfTrue="1" operator="equal">
      <formula>"x"</formula>
    </cfRule>
  </conditionalFormatting>
  <conditionalFormatting sqref="B6:B56">
    <cfRule type="cellIs" dxfId="83" priority="2" stopIfTrue="1" operator="equal">
      <formula>"x"</formula>
    </cfRule>
  </conditionalFormatting>
  <conditionalFormatting sqref="B6:B56">
    <cfRule type="cellIs" dxfId="82" priority="1" stopIfTrue="1" operator="equal">
      <formula>"x"</formula>
    </cfRule>
  </conditionalFormatting>
  <pageMargins left="0.75" right="0.75" top="1" bottom="1" header="0.5" footer="0.5"/>
  <headerFooter alignWithMargins="0"/>
  <webPublishItems count="2">
    <webPublishItem id="556" divId="ebta league Youth_556" sourceType="range" sourceRef="A1:F12" destinationFile="C:\A TEER\Web\TEER League 08\culford.htm"/>
    <webPublishItem id="7951" divId="ebta league Youth_7951" sourceType="range" sourceRef="A1:F13" destinationFile="C:\A TEER\Web\TEER League 09\TriForce Y.htm"/>
  </webPublishItem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8"/>
  <sheetViews>
    <sheetView topLeftCell="A4" workbookViewId="0">
      <selection activeCell="D14" sqref="D14:D16"/>
    </sheetView>
  </sheetViews>
  <sheetFormatPr defaultRowHeight="12.75" x14ac:dyDescent="0.2"/>
  <cols>
    <col min="1" max="1" width="1.85546875" customWidth="1"/>
    <col min="2" max="2" width="21.140625" customWidth="1"/>
    <col min="3" max="3" width="12.85546875" bestFit="1" customWidth="1"/>
    <col min="4" max="4" width="25.7109375" customWidth="1"/>
    <col min="5" max="5" width="8.140625" bestFit="1" customWidth="1"/>
    <col min="6" max="6" width="8.5703125" bestFit="1" customWidth="1"/>
  </cols>
  <sheetData>
    <row r="1" spans="2:7" x14ac:dyDescent="0.2">
      <c r="B1" s="30"/>
      <c r="C1" s="57"/>
      <c r="D1" s="31"/>
      <c r="E1" s="32"/>
    </row>
    <row r="2" spans="2:7" ht="15.75" x14ac:dyDescent="0.25">
      <c r="B2" s="48" t="str">
        <f>Races!A13</f>
        <v>WiTri</v>
      </c>
      <c r="C2" s="57"/>
      <c r="D2" s="31"/>
      <c r="E2" s="32"/>
    </row>
    <row r="3" spans="2:7" ht="13.5" thickBot="1" x14ac:dyDescent="0.25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 x14ac:dyDescent="0.2">
      <c r="B4" s="110" t="s">
        <v>67</v>
      </c>
      <c r="C4" s="111" t="s">
        <v>70</v>
      </c>
      <c r="D4" s="111"/>
      <c r="E4" s="112" t="s">
        <v>633</v>
      </c>
      <c r="F4" s="113"/>
      <c r="G4" t="str">
        <f>IF((ISERROR((VLOOKUP(B4,Calculation!C$2:C$533,1,FALSE)))),"not entered","")</f>
        <v/>
      </c>
    </row>
    <row r="5" spans="2:7" x14ac:dyDescent="0.2">
      <c r="B5" s="114" t="s">
        <v>67</v>
      </c>
      <c r="C5" s="115" t="s">
        <v>71</v>
      </c>
      <c r="D5" s="115"/>
      <c r="E5" s="116" t="s">
        <v>651</v>
      </c>
      <c r="F5" s="117"/>
      <c r="G5" t="str">
        <f>IF((ISERROR((VLOOKUP(B5,Calculation!C$2:C$533,1,FALSE)))),"not entered","")</f>
        <v/>
      </c>
    </row>
    <row r="6" spans="2:7" x14ac:dyDescent="0.2">
      <c r="B6" s="114" t="s">
        <v>144</v>
      </c>
      <c r="C6" s="115" t="s">
        <v>70</v>
      </c>
      <c r="D6" s="115" t="s">
        <v>422</v>
      </c>
      <c r="E6" s="116" t="s">
        <v>633</v>
      </c>
      <c r="F6" s="117">
        <f t="shared" ref="F6:F69" si="0">(VLOOKUP(C6,C$4:E$5,3,FALSE))/(E6/10000)</f>
        <v>10000</v>
      </c>
      <c r="G6" t="str">
        <f>IF((ISERROR((VLOOKUP(B6,Calculation!C$2:C$533,1,FALSE)))),"not entered","")</f>
        <v/>
      </c>
    </row>
    <row r="7" spans="2:7" x14ac:dyDescent="0.2">
      <c r="B7" s="114" t="s">
        <v>141</v>
      </c>
      <c r="C7" s="115" t="s">
        <v>70</v>
      </c>
      <c r="D7" s="115" t="s">
        <v>101</v>
      </c>
      <c r="E7" s="116" t="s">
        <v>634</v>
      </c>
      <c r="F7" s="117">
        <f t="shared" si="0"/>
        <v>9997.511406055577</v>
      </c>
      <c r="G7" t="str">
        <f>IF((ISERROR((VLOOKUP(B7,Calculation!C$2:C$533,1,FALSE)))),"not entered","")</f>
        <v/>
      </c>
    </row>
    <row r="8" spans="2:7" x14ac:dyDescent="0.2">
      <c r="B8" s="114" t="s">
        <v>490</v>
      </c>
      <c r="C8" s="115" t="s">
        <v>70</v>
      </c>
      <c r="D8" s="115" t="s">
        <v>635</v>
      </c>
      <c r="E8" s="116" t="s">
        <v>636</v>
      </c>
      <c r="F8" s="117">
        <f t="shared" si="0"/>
        <v>9604.7178833280195</v>
      </c>
      <c r="G8" t="str">
        <f>IF((ISERROR((VLOOKUP(B8,Calculation!C$2:C$533,1,FALSE)))),"not entered","")</f>
        <v/>
      </c>
    </row>
    <row r="9" spans="2:7" x14ac:dyDescent="0.2">
      <c r="B9" s="114" t="s">
        <v>147</v>
      </c>
      <c r="C9" s="115" t="s">
        <v>70</v>
      </c>
      <c r="D9" s="115" t="s">
        <v>442</v>
      </c>
      <c r="E9" s="116" t="s">
        <v>637</v>
      </c>
      <c r="F9" s="117">
        <f t="shared" si="0"/>
        <v>9037.8702662167234</v>
      </c>
      <c r="G9" t="str">
        <f>IF((ISERROR((VLOOKUP(B9,Calculation!C$2:C$533,1,FALSE)))),"not entered","")</f>
        <v/>
      </c>
    </row>
    <row r="10" spans="2:7" x14ac:dyDescent="0.2">
      <c r="B10" s="114" t="s">
        <v>148</v>
      </c>
      <c r="C10" s="115" t="s">
        <v>70</v>
      </c>
      <c r="D10" s="115" t="s">
        <v>160</v>
      </c>
      <c r="E10" s="116" t="s">
        <v>638</v>
      </c>
      <c r="F10" s="117">
        <f t="shared" si="0"/>
        <v>8897.0913922929267</v>
      </c>
      <c r="G10" t="str">
        <f>IF((ISERROR((VLOOKUP(B10,Calculation!C$2:C$533,1,FALSE)))),"not entered","")</f>
        <v/>
      </c>
    </row>
    <row r="11" spans="2:7" x14ac:dyDescent="0.2">
      <c r="B11" s="114" t="s">
        <v>146</v>
      </c>
      <c r="C11" s="115" t="s">
        <v>70</v>
      </c>
      <c r="D11" s="115" t="s">
        <v>112</v>
      </c>
      <c r="E11" s="116" t="s">
        <v>639</v>
      </c>
      <c r="F11" s="117">
        <f>(VLOOKUP(C11,C$4:E$5,3,FALSE))/(E11/10000)</f>
        <v>8844.2063550304556</v>
      </c>
      <c r="G11" t="str">
        <f>IF((ISERROR((VLOOKUP(B11,Calculation!C$2:C$533,1,FALSE)))),"not entered","")</f>
        <v/>
      </c>
    </row>
    <row r="12" spans="2:7" x14ac:dyDescent="0.2">
      <c r="B12" s="114" t="s">
        <v>158</v>
      </c>
      <c r="C12" s="115" t="s">
        <v>70</v>
      </c>
      <c r="D12" s="115" t="s">
        <v>442</v>
      </c>
      <c r="E12" s="116" t="s">
        <v>640</v>
      </c>
      <c r="F12" s="117">
        <f t="shared" si="0"/>
        <v>8648.105625717566</v>
      </c>
      <c r="G12" t="str">
        <f>IF((ISERROR((VLOOKUP(B12,Calculation!C$2:C$533,1,FALSE)))),"not entered","")</f>
        <v/>
      </c>
    </row>
    <row r="13" spans="2:7" x14ac:dyDescent="0.2">
      <c r="B13" s="114" t="s">
        <v>159</v>
      </c>
      <c r="C13" s="115" t="s">
        <v>70</v>
      </c>
      <c r="D13" s="115" t="s">
        <v>160</v>
      </c>
      <c r="E13" s="116" t="s">
        <v>641</v>
      </c>
      <c r="F13" s="117">
        <f t="shared" si="0"/>
        <v>8473.0033745781766</v>
      </c>
      <c r="G13" t="str">
        <f>IF((ISERROR((VLOOKUP(B13,Calculation!C$2:C$533,1,FALSE)))),"not entered","")</f>
        <v/>
      </c>
    </row>
    <row r="14" spans="2:7" x14ac:dyDescent="0.2">
      <c r="B14" s="114" t="s">
        <v>642</v>
      </c>
      <c r="C14" s="115" t="s">
        <v>70</v>
      </c>
      <c r="D14" s="115" t="s">
        <v>643</v>
      </c>
      <c r="E14" s="116" t="s">
        <v>644</v>
      </c>
      <c r="F14" s="117">
        <f t="shared" si="0"/>
        <v>8301.418928227029</v>
      </c>
      <c r="G14" t="str">
        <f>IF((ISERROR((VLOOKUP(B14,Calculation!C$2:C$533,1,FALSE)))),"not entered","")</f>
        <v/>
      </c>
    </row>
    <row r="15" spans="2:7" x14ac:dyDescent="0.2">
      <c r="B15" s="114" t="s">
        <v>168</v>
      </c>
      <c r="C15" s="115" t="s">
        <v>70</v>
      </c>
      <c r="D15" s="115" t="s">
        <v>126</v>
      </c>
      <c r="E15" s="116" t="s">
        <v>645</v>
      </c>
      <c r="F15" s="117">
        <f t="shared" si="0"/>
        <v>8108.1808396124861</v>
      </c>
      <c r="G15" t="str">
        <f>IF((ISERROR((VLOOKUP(B15,Calculation!C$2:C$533,1,FALSE)))),"not entered","")</f>
        <v/>
      </c>
    </row>
    <row r="16" spans="2:7" x14ac:dyDescent="0.2">
      <c r="B16" s="114" t="s">
        <v>646</v>
      </c>
      <c r="C16" s="115" t="s">
        <v>70</v>
      </c>
      <c r="D16" s="115" t="s">
        <v>101</v>
      </c>
      <c r="E16" s="116" t="s">
        <v>647</v>
      </c>
      <c r="F16" s="117">
        <f t="shared" si="0"/>
        <v>7928.9473684210516</v>
      </c>
      <c r="G16" t="str">
        <f>IF((ISERROR((VLOOKUP(B16,Calculation!C$2:C$533,1,FALSE)))),"not entered","")</f>
        <v/>
      </c>
    </row>
    <row r="17" spans="2:7" x14ac:dyDescent="0.2">
      <c r="B17" s="114" t="s">
        <v>176</v>
      </c>
      <c r="C17" s="115" t="s">
        <v>70</v>
      </c>
      <c r="D17" s="115" t="s">
        <v>442</v>
      </c>
      <c r="E17" s="116" t="s">
        <v>648</v>
      </c>
      <c r="F17" s="117">
        <f t="shared" si="0"/>
        <v>7860.6835376989293</v>
      </c>
      <c r="G17" t="str">
        <f>IF((ISERROR((VLOOKUP(B17,Calculation!C$2:C$533,1,FALSE)))),"not entered","")</f>
        <v/>
      </c>
    </row>
    <row r="18" spans="2:7" x14ac:dyDescent="0.2">
      <c r="B18" s="114" t="s">
        <v>187</v>
      </c>
      <c r="C18" s="115" t="s">
        <v>70</v>
      </c>
      <c r="D18" s="115" t="s">
        <v>649</v>
      </c>
      <c r="E18" s="116" t="s">
        <v>650</v>
      </c>
      <c r="F18" s="117">
        <f t="shared" si="0"/>
        <v>6834.9118130777524</v>
      </c>
      <c r="G18" t="str">
        <f>IF((ISERROR((VLOOKUP(B18,Calculation!C$2:C$533,1,FALSE)))),"not entered","")</f>
        <v/>
      </c>
    </row>
    <row r="19" spans="2:7" x14ac:dyDescent="0.2">
      <c r="B19" s="171" t="s">
        <v>121</v>
      </c>
      <c r="C19" s="115" t="s">
        <v>71</v>
      </c>
      <c r="D19" s="115" t="s">
        <v>101</v>
      </c>
      <c r="E19" s="116" t="s">
        <v>651</v>
      </c>
      <c r="F19" s="117">
        <f t="shared" si="0"/>
        <v>10000</v>
      </c>
      <c r="G19" t="str">
        <f>IF((ISERROR((VLOOKUP(B19,Calculation!C$2:C$533,1,FALSE)))),"not entered","")</f>
        <v/>
      </c>
    </row>
    <row r="20" spans="2:7" x14ac:dyDescent="0.2">
      <c r="B20" s="114" t="s">
        <v>123</v>
      </c>
      <c r="C20" s="115" t="s">
        <v>71</v>
      </c>
      <c r="D20" s="115" t="s">
        <v>652</v>
      </c>
      <c r="E20" s="116" t="s">
        <v>653</v>
      </c>
      <c r="F20" s="117">
        <f t="shared" si="0"/>
        <v>9432.3756131744922</v>
      </c>
      <c r="G20" t="str">
        <f>IF((ISERROR((VLOOKUP(B20,Calculation!C$2:C$533,1,FALSE)))),"not entered","")</f>
        <v/>
      </c>
    </row>
    <row r="21" spans="2:7" x14ac:dyDescent="0.2">
      <c r="B21" s="114" t="s">
        <v>96</v>
      </c>
      <c r="C21" s="115" t="s">
        <v>71</v>
      </c>
      <c r="D21" s="115" t="s">
        <v>492</v>
      </c>
      <c r="E21" s="116" t="s">
        <v>654</v>
      </c>
      <c r="F21" s="117">
        <f t="shared" si="0"/>
        <v>9306.8280034572163</v>
      </c>
      <c r="G21" t="str">
        <f>IF((ISERROR((VLOOKUP(B21,Calculation!C$2:C$533,1,FALSE)))),"not entered","")</f>
        <v>not entered</v>
      </c>
    </row>
    <row r="22" spans="2:7" x14ac:dyDescent="0.2">
      <c r="B22" s="114" t="s">
        <v>318</v>
      </c>
      <c r="C22" s="115" t="s">
        <v>71</v>
      </c>
      <c r="D22" s="115" t="s">
        <v>118</v>
      </c>
      <c r="E22" s="116" t="s">
        <v>655</v>
      </c>
      <c r="F22" s="117">
        <f t="shared" si="0"/>
        <v>8740.9692345157891</v>
      </c>
      <c r="G22" t="str">
        <f>IF((ISERROR((VLOOKUP(B22,Calculation!C$2:C$533,1,FALSE)))),"not entered","")</f>
        <v/>
      </c>
    </row>
    <row r="23" spans="2:7" x14ac:dyDescent="0.2">
      <c r="B23" s="114" t="s">
        <v>594</v>
      </c>
      <c r="C23" s="115" t="s">
        <v>71</v>
      </c>
      <c r="D23" s="115" t="s">
        <v>422</v>
      </c>
      <c r="E23" s="116" t="s">
        <v>656</v>
      </c>
      <c r="F23" s="117">
        <f t="shared" si="0"/>
        <v>8671.9819602158332</v>
      </c>
      <c r="G23" t="str">
        <f>IF((ISERROR((VLOOKUP(B23,Calculation!C$2:C$533,1,FALSE)))),"not entered","")</f>
        <v/>
      </c>
    </row>
    <row r="24" spans="2:7" x14ac:dyDescent="0.2">
      <c r="B24" s="114" t="s">
        <v>107</v>
      </c>
      <c r="C24" s="115" t="s">
        <v>71</v>
      </c>
      <c r="D24" s="115" t="s">
        <v>108</v>
      </c>
      <c r="E24" s="116" t="s">
        <v>657</v>
      </c>
      <c r="F24" s="117">
        <f t="shared" si="0"/>
        <v>8639.9743239990366</v>
      </c>
      <c r="G24" t="str">
        <f>IF((ISERROR((VLOOKUP(B24,Calculation!C$2:C$533,1,FALSE)))),"not entered","")</f>
        <v/>
      </c>
    </row>
    <row r="25" spans="2:7" x14ac:dyDescent="0.2">
      <c r="B25" s="114" t="s">
        <v>115</v>
      </c>
      <c r="C25" s="115" t="s">
        <v>71</v>
      </c>
      <c r="D25" s="115" t="s">
        <v>108</v>
      </c>
      <c r="E25" s="116" t="s">
        <v>658</v>
      </c>
      <c r="F25" s="117">
        <f t="shared" si="0"/>
        <v>8527.0826734241364</v>
      </c>
      <c r="G25" t="str">
        <f>IF((ISERROR((VLOOKUP(B25,Calculation!C$2:C$533,1,FALSE)))),"not entered","")</f>
        <v/>
      </c>
    </row>
    <row r="26" spans="2:7" x14ac:dyDescent="0.2">
      <c r="B26" s="114" t="s">
        <v>109</v>
      </c>
      <c r="C26" s="115" t="s">
        <v>71</v>
      </c>
      <c r="D26" s="115" t="s">
        <v>643</v>
      </c>
      <c r="E26" s="116" t="s">
        <v>659</v>
      </c>
      <c r="F26" s="117">
        <f t="shared" si="0"/>
        <v>8209.8200670936239</v>
      </c>
      <c r="G26" t="str">
        <f>IF((ISERROR((VLOOKUP(B26,Calculation!C$2:C$533,1,FALSE)))),"not entered","")</f>
        <v/>
      </c>
    </row>
    <row r="27" spans="2:7" x14ac:dyDescent="0.2">
      <c r="B27" s="114" t="s">
        <v>102</v>
      </c>
      <c r="C27" s="115" t="s">
        <v>71</v>
      </c>
      <c r="D27" s="115" t="s">
        <v>660</v>
      </c>
      <c r="E27" s="116" t="s">
        <v>661</v>
      </c>
      <c r="F27" s="117">
        <f t="shared" si="0"/>
        <v>8084.0840840840829</v>
      </c>
      <c r="G27" t="str">
        <f>IF((ISERROR((VLOOKUP(B27,Calculation!C$2:C$533,1,FALSE)))),"not entered","")</f>
        <v/>
      </c>
    </row>
    <row r="28" spans="2:7" x14ac:dyDescent="0.2">
      <c r="B28" s="114" t="s">
        <v>130</v>
      </c>
      <c r="C28" s="115" t="s">
        <v>71</v>
      </c>
      <c r="D28" s="115" t="s">
        <v>101</v>
      </c>
      <c r="E28" s="116" t="s">
        <v>662</v>
      </c>
      <c r="F28" s="117">
        <f t="shared" si="0"/>
        <v>8081.6571600120087</v>
      </c>
      <c r="G28" t="str">
        <f>IF((ISERROR((VLOOKUP(B28,Calculation!C$2:C$533,1,FALSE)))),"not entered","")</f>
        <v/>
      </c>
    </row>
    <row r="29" spans="2:7" x14ac:dyDescent="0.2">
      <c r="B29" s="114" t="s">
        <v>663</v>
      </c>
      <c r="C29" s="115" t="s">
        <v>71</v>
      </c>
      <c r="D29" s="115" t="s">
        <v>664</v>
      </c>
      <c r="E29" s="116" t="s">
        <v>665</v>
      </c>
      <c r="F29" s="117">
        <f t="shared" si="0"/>
        <v>7998.2173364034761</v>
      </c>
      <c r="G29" t="str">
        <f>IF((ISERROR((VLOOKUP(B29,Calculation!C$2:C$533,1,FALSE)))),"not entered","")</f>
        <v>not entered</v>
      </c>
    </row>
    <row r="30" spans="2:7" x14ac:dyDescent="0.2">
      <c r="B30" s="114" t="s">
        <v>476</v>
      </c>
      <c r="C30" s="115" t="s">
        <v>71</v>
      </c>
      <c r="D30" s="115" t="s">
        <v>126</v>
      </c>
      <c r="E30" s="116" t="s">
        <v>666</v>
      </c>
      <c r="F30" s="117">
        <f t="shared" si="0"/>
        <v>7919.9764636657837</v>
      </c>
      <c r="G30" t="str">
        <f>IF((ISERROR((VLOOKUP(B30,Calculation!C$2:C$533,1,FALSE)))),"not entered","")</f>
        <v/>
      </c>
    </row>
    <row r="31" spans="2:7" x14ac:dyDescent="0.2">
      <c r="B31" s="114" t="s">
        <v>137</v>
      </c>
      <c r="C31" s="115" t="s">
        <v>71</v>
      </c>
      <c r="D31" s="115" t="s">
        <v>108</v>
      </c>
      <c r="E31" s="116" t="s">
        <v>667</v>
      </c>
      <c r="F31" s="117">
        <f t="shared" si="0"/>
        <v>7504.8787287426812</v>
      </c>
      <c r="G31" t="str">
        <f>IF((ISERROR((VLOOKUP(B31,Calculation!C$2:C$533,1,FALSE)))),"not entered","")</f>
        <v/>
      </c>
    </row>
    <row r="32" spans="2:7" x14ac:dyDescent="0.2">
      <c r="B32" s="114" t="s">
        <v>405</v>
      </c>
      <c r="C32" s="115" t="s">
        <v>71</v>
      </c>
      <c r="D32" s="115" t="s">
        <v>160</v>
      </c>
      <c r="E32" s="116" t="s">
        <v>668</v>
      </c>
      <c r="F32" s="117">
        <f t="shared" si="0"/>
        <v>7397.6367133827953</v>
      </c>
      <c r="G32" t="str">
        <f>IF((ISERROR((VLOOKUP(B32,Calculation!C$2:C$533,1,FALSE)))),"not entered","")</f>
        <v/>
      </c>
    </row>
    <row r="33" spans="2:7" x14ac:dyDescent="0.2">
      <c r="B33" s="114" t="s">
        <v>120</v>
      </c>
      <c r="C33" s="115" t="s">
        <v>71</v>
      </c>
      <c r="D33" s="115" t="s">
        <v>108</v>
      </c>
      <c r="E33" s="116" t="s">
        <v>669</v>
      </c>
      <c r="F33" s="117">
        <f t="shared" si="0"/>
        <v>6100.5042207240376</v>
      </c>
      <c r="G33" t="str">
        <f>IF((ISERROR((VLOOKUP(B33,Calculation!C$2:C$533,1,FALSE)))),"not entered","")</f>
        <v/>
      </c>
    </row>
    <row r="34" spans="2:7" x14ac:dyDescent="0.2">
      <c r="B34" s="114" t="s">
        <v>8</v>
      </c>
      <c r="C34" s="118" t="str">
        <f t="shared" ref="C34:C69" si="1">VLOOKUP(B34,name,3,FALSE)</f>
        <v xml:space="preserve"> </v>
      </c>
      <c r="D34" s="118" t="str">
        <f t="shared" ref="D34:D69" si="2">VLOOKUP(B34,name,2,FALSE)</f>
        <v xml:space="preserve"> </v>
      </c>
      <c r="E34" s="116">
        <v>1.1574074074074073E-5</v>
      </c>
      <c r="F34" s="117" t="e">
        <f t="shared" si="0"/>
        <v>#N/A</v>
      </c>
      <c r="G34" t="str">
        <f>IF((ISERROR((VLOOKUP(B34,Calculation!C$2:C$533,1,FALSE)))),"not entered","")</f>
        <v/>
      </c>
    </row>
    <row r="35" spans="2:7" x14ac:dyDescent="0.2">
      <c r="B35" s="114" t="s">
        <v>8</v>
      </c>
      <c r="C35" s="118" t="str">
        <f t="shared" si="1"/>
        <v xml:space="preserve"> </v>
      </c>
      <c r="D35" s="118" t="str">
        <f t="shared" si="2"/>
        <v xml:space="preserve"> </v>
      </c>
      <c r="E35" s="116">
        <v>1.1574074074074073E-5</v>
      </c>
      <c r="F35" s="117" t="e">
        <f t="shared" si="0"/>
        <v>#N/A</v>
      </c>
      <c r="G35" t="str">
        <f>IF((ISERROR((VLOOKUP(B35,Calculation!C$2:C$533,1,FALSE)))),"not entered","")</f>
        <v/>
      </c>
    </row>
    <row r="36" spans="2:7" x14ac:dyDescent="0.2">
      <c r="B36" s="114" t="s">
        <v>8</v>
      </c>
      <c r="C36" s="118" t="str">
        <f t="shared" si="1"/>
        <v xml:space="preserve"> </v>
      </c>
      <c r="D36" s="118" t="str">
        <f t="shared" si="2"/>
        <v xml:space="preserve"> </v>
      </c>
      <c r="E36" s="116">
        <v>1.1574074074074073E-5</v>
      </c>
      <c r="F36" s="117" t="e">
        <f t="shared" si="0"/>
        <v>#N/A</v>
      </c>
      <c r="G36" t="str">
        <f>IF((ISERROR((VLOOKUP(B36,Calculation!C$2:C$533,1,FALSE)))),"not entered","")</f>
        <v/>
      </c>
    </row>
    <row r="37" spans="2:7" x14ac:dyDescent="0.2">
      <c r="B37" s="114" t="s">
        <v>8</v>
      </c>
      <c r="C37" s="118" t="str">
        <f t="shared" si="1"/>
        <v xml:space="preserve"> </v>
      </c>
      <c r="D37" s="118" t="str">
        <f t="shared" si="2"/>
        <v xml:space="preserve"> </v>
      </c>
      <c r="E37" s="116">
        <v>1.1574074074074073E-5</v>
      </c>
      <c r="F37" s="117" t="e">
        <f t="shared" si="0"/>
        <v>#N/A</v>
      </c>
      <c r="G37" t="str">
        <f>IF((ISERROR((VLOOKUP(B37,Calculation!C$2:C$533,1,FALSE)))),"not entered","")</f>
        <v/>
      </c>
    </row>
    <row r="38" spans="2:7" x14ac:dyDescent="0.2">
      <c r="B38" s="114" t="s">
        <v>8</v>
      </c>
      <c r="C38" s="118" t="str">
        <f t="shared" si="1"/>
        <v xml:space="preserve"> </v>
      </c>
      <c r="D38" s="118" t="str">
        <f t="shared" si="2"/>
        <v xml:space="preserve"> </v>
      </c>
      <c r="E38" s="116">
        <v>1.1574074074074073E-5</v>
      </c>
      <c r="F38" s="117" t="e">
        <f t="shared" si="0"/>
        <v>#N/A</v>
      </c>
      <c r="G38" t="str">
        <f>IF((ISERROR((VLOOKUP(B38,Calculation!C$2:C$533,1,FALSE)))),"not entered","")</f>
        <v/>
      </c>
    </row>
    <row r="39" spans="2:7" x14ac:dyDescent="0.2">
      <c r="B39" s="114" t="s">
        <v>8</v>
      </c>
      <c r="C39" s="118" t="str">
        <f t="shared" si="1"/>
        <v xml:space="preserve"> </v>
      </c>
      <c r="D39" s="118" t="str">
        <f t="shared" si="2"/>
        <v xml:space="preserve"> </v>
      </c>
      <c r="E39" s="116">
        <v>1.1574074074074073E-5</v>
      </c>
      <c r="F39" s="117" t="e">
        <f t="shared" si="0"/>
        <v>#N/A</v>
      </c>
      <c r="G39" t="str">
        <f>IF((ISERROR((VLOOKUP(B39,Calculation!C$2:C$533,1,FALSE)))),"not entered","")</f>
        <v/>
      </c>
    </row>
    <row r="40" spans="2:7" x14ac:dyDescent="0.2">
      <c r="B40" s="114" t="s">
        <v>8</v>
      </c>
      <c r="C40" s="118" t="str">
        <f t="shared" si="1"/>
        <v xml:space="preserve"> </v>
      </c>
      <c r="D40" s="118" t="str">
        <f t="shared" si="2"/>
        <v xml:space="preserve"> </v>
      </c>
      <c r="E40" s="116">
        <v>1.1574074074074073E-5</v>
      </c>
      <c r="F40" s="117" t="e">
        <f t="shared" si="0"/>
        <v>#N/A</v>
      </c>
      <c r="G40" t="str">
        <f>IF((ISERROR((VLOOKUP(B40,Calculation!C$2:C$533,1,FALSE)))),"not entered","")</f>
        <v/>
      </c>
    </row>
    <row r="41" spans="2:7" x14ac:dyDescent="0.2">
      <c r="B41" s="114" t="s">
        <v>8</v>
      </c>
      <c r="C41" s="118" t="str">
        <f t="shared" si="1"/>
        <v xml:space="preserve"> </v>
      </c>
      <c r="D41" s="118" t="str">
        <f t="shared" si="2"/>
        <v xml:space="preserve"> </v>
      </c>
      <c r="E41" s="116">
        <v>1.1574074074074073E-5</v>
      </c>
      <c r="F41" s="117" t="e">
        <f t="shared" si="0"/>
        <v>#N/A</v>
      </c>
      <c r="G41" t="str">
        <f>IF((ISERROR((VLOOKUP(B41,Calculation!C$2:C$533,1,FALSE)))),"not entered","")</f>
        <v/>
      </c>
    </row>
    <row r="42" spans="2:7" x14ac:dyDescent="0.2">
      <c r="B42" s="114" t="s">
        <v>8</v>
      </c>
      <c r="C42" s="118" t="str">
        <f t="shared" si="1"/>
        <v xml:space="preserve"> </v>
      </c>
      <c r="D42" s="118" t="str">
        <f t="shared" si="2"/>
        <v xml:space="preserve"> </v>
      </c>
      <c r="E42" s="116">
        <v>1.1574074074074073E-5</v>
      </c>
      <c r="F42" s="117" t="e">
        <f t="shared" si="0"/>
        <v>#N/A</v>
      </c>
      <c r="G42" t="str">
        <f>IF((ISERROR((VLOOKUP(B42,Calculation!C$2:C$533,1,FALSE)))),"not entered","")</f>
        <v/>
      </c>
    </row>
    <row r="43" spans="2:7" x14ac:dyDescent="0.2">
      <c r="B43" s="114" t="s">
        <v>8</v>
      </c>
      <c r="C43" s="118" t="str">
        <f t="shared" si="1"/>
        <v xml:space="preserve"> </v>
      </c>
      <c r="D43" s="118" t="str">
        <f t="shared" si="2"/>
        <v xml:space="preserve"> </v>
      </c>
      <c r="E43" s="116">
        <v>1.1574074074074073E-5</v>
      </c>
      <c r="F43" s="117" t="e">
        <f t="shared" si="0"/>
        <v>#N/A</v>
      </c>
      <c r="G43" t="str">
        <f>IF((ISERROR((VLOOKUP(B43,Calculation!C$2:C$533,1,FALSE)))),"not entered","")</f>
        <v/>
      </c>
    </row>
    <row r="44" spans="2:7" x14ac:dyDescent="0.2">
      <c r="B44" s="114" t="s">
        <v>8</v>
      </c>
      <c r="C44" s="118" t="str">
        <f t="shared" si="1"/>
        <v xml:space="preserve"> </v>
      </c>
      <c r="D44" s="118" t="str">
        <f t="shared" si="2"/>
        <v xml:space="preserve"> </v>
      </c>
      <c r="E44" s="116">
        <v>1.1574074074074073E-5</v>
      </c>
      <c r="F44" s="117" t="e">
        <f t="shared" si="0"/>
        <v>#N/A</v>
      </c>
      <c r="G44" t="str">
        <f>IF((ISERROR((VLOOKUP(B44,Calculation!C$2:C$533,1,FALSE)))),"not entered","")</f>
        <v/>
      </c>
    </row>
    <row r="45" spans="2:7" x14ac:dyDescent="0.2">
      <c r="B45" s="114" t="s">
        <v>8</v>
      </c>
      <c r="C45" s="118" t="str">
        <f t="shared" si="1"/>
        <v xml:space="preserve"> </v>
      </c>
      <c r="D45" s="118" t="str">
        <f t="shared" si="2"/>
        <v xml:space="preserve"> </v>
      </c>
      <c r="E45" s="116">
        <v>1.1574074074074073E-5</v>
      </c>
      <c r="F45" s="117" t="e">
        <f t="shared" si="0"/>
        <v>#N/A</v>
      </c>
      <c r="G45" t="str">
        <f>IF((ISERROR((VLOOKUP(B45,Calculation!C$2:C$533,1,FALSE)))),"not entered","")</f>
        <v/>
      </c>
    </row>
    <row r="46" spans="2:7" x14ac:dyDescent="0.2">
      <c r="B46" s="114" t="s">
        <v>8</v>
      </c>
      <c r="C46" s="118" t="str">
        <f t="shared" si="1"/>
        <v xml:space="preserve"> </v>
      </c>
      <c r="D46" s="118" t="str">
        <f t="shared" si="2"/>
        <v xml:space="preserve"> </v>
      </c>
      <c r="E46" s="116">
        <v>1.1574074074074073E-5</v>
      </c>
      <c r="F46" s="117" t="e">
        <f t="shared" si="0"/>
        <v>#N/A</v>
      </c>
      <c r="G46" t="str">
        <f>IF((ISERROR((VLOOKUP(B46,Calculation!C$2:C$533,1,FALSE)))),"not entered","")</f>
        <v/>
      </c>
    </row>
    <row r="47" spans="2:7" x14ac:dyDescent="0.2">
      <c r="B47" s="114" t="s">
        <v>8</v>
      </c>
      <c r="C47" s="118" t="str">
        <f t="shared" si="1"/>
        <v xml:space="preserve"> </v>
      </c>
      <c r="D47" s="118" t="str">
        <f t="shared" si="2"/>
        <v xml:space="preserve"> </v>
      </c>
      <c r="E47" s="116">
        <v>1.1574074074074073E-5</v>
      </c>
      <c r="F47" s="117" t="e">
        <f t="shared" si="0"/>
        <v>#N/A</v>
      </c>
      <c r="G47" t="str">
        <f>IF((ISERROR((VLOOKUP(B47,Calculation!C$2:C$533,1,FALSE)))),"not entered","")</f>
        <v/>
      </c>
    </row>
    <row r="48" spans="2:7" x14ac:dyDescent="0.2">
      <c r="B48" s="114" t="s">
        <v>8</v>
      </c>
      <c r="C48" s="118" t="str">
        <f t="shared" si="1"/>
        <v xml:space="preserve"> </v>
      </c>
      <c r="D48" s="118" t="str">
        <f t="shared" si="2"/>
        <v xml:space="preserve"> </v>
      </c>
      <c r="E48" s="116">
        <v>1.1574074074074073E-5</v>
      </c>
      <c r="F48" s="117" t="e">
        <f t="shared" si="0"/>
        <v>#N/A</v>
      </c>
      <c r="G48" t="str">
        <f>IF((ISERROR((VLOOKUP(B48,Calculation!C$2:C$533,1,FALSE)))),"not entered","")</f>
        <v/>
      </c>
    </row>
    <row r="49" spans="2:7" x14ac:dyDescent="0.2">
      <c r="B49" s="114" t="s">
        <v>8</v>
      </c>
      <c r="C49" s="118" t="str">
        <f t="shared" si="1"/>
        <v xml:space="preserve"> </v>
      </c>
      <c r="D49" s="118" t="str">
        <f t="shared" si="2"/>
        <v xml:space="preserve"> </v>
      </c>
      <c r="E49" s="116">
        <v>1.1574074074074073E-5</v>
      </c>
      <c r="F49" s="117" t="e">
        <f t="shared" si="0"/>
        <v>#N/A</v>
      </c>
      <c r="G49" t="str">
        <f>IF((ISERROR((VLOOKUP(B49,Calculation!C$2:C$533,1,FALSE)))),"not entered","")</f>
        <v/>
      </c>
    </row>
    <row r="50" spans="2:7" x14ac:dyDescent="0.2">
      <c r="B50" s="114" t="s">
        <v>8</v>
      </c>
      <c r="C50" s="118" t="str">
        <f t="shared" si="1"/>
        <v xml:space="preserve"> </v>
      </c>
      <c r="D50" s="118" t="str">
        <f t="shared" si="2"/>
        <v xml:space="preserve"> </v>
      </c>
      <c r="E50" s="116">
        <v>1.1574074074074073E-5</v>
      </c>
      <c r="F50" s="117" t="e">
        <f t="shared" si="0"/>
        <v>#N/A</v>
      </c>
      <c r="G50" t="str">
        <f>IF((ISERROR((VLOOKUP(B50,Calculation!C$2:C$533,1,FALSE)))),"not entered","")</f>
        <v/>
      </c>
    </row>
    <row r="51" spans="2:7" x14ac:dyDescent="0.2">
      <c r="B51" s="114" t="s">
        <v>8</v>
      </c>
      <c r="C51" s="118" t="str">
        <f t="shared" si="1"/>
        <v xml:space="preserve"> </v>
      </c>
      <c r="D51" s="118" t="str">
        <f t="shared" si="2"/>
        <v xml:space="preserve"> </v>
      </c>
      <c r="E51" s="116">
        <v>1.1574074074074073E-5</v>
      </c>
      <c r="F51" s="117" t="e">
        <f t="shared" si="0"/>
        <v>#N/A</v>
      </c>
      <c r="G51" t="str">
        <f>IF((ISERROR((VLOOKUP(B51,Calculation!C$2:C$533,1,FALSE)))),"not entered","")</f>
        <v/>
      </c>
    </row>
    <row r="52" spans="2:7" x14ac:dyDescent="0.2">
      <c r="B52" s="114" t="s">
        <v>8</v>
      </c>
      <c r="C52" s="118" t="str">
        <f t="shared" si="1"/>
        <v xml:space="preserve"> </v>
      </c>
      <c r="D52" s="118" t="str">
        <f t="shared" si="2"/>
        <v xml:space="preserve"> </v>
      </c>
      <c r="E52" s="116">
        <v>1.1574074074074073E-5</v>
      </c>
      <c r="F52" s="117" t="e">
        <f t="shared" si="0"/>
        <v>#N/A</v>
      </c>
      <c r="G52" t="str">
        <f>IF((ISERROR((VLOOKUP(B52,Calculation!C$2:C$533,1,FALSE)))),"not entered","")</f>
        <v/>
      </c>
    </row>
    <row r="53" spans="2:7" x14ac:dyDescent="0.2">
      <c r="B53" s="114" t="s">
        <v>8</v>
      </c>
      <c r="C53" s="118" t="str">
        <f t="shared" si="1"/>
        <v xml:space="preserve"> </v>
      </c>
      <c r="D53" s="118" t="str">
        <f t="shared" si="2"/>
        <v xml:space="preserve"> </v>
      </c>
      <c r="E53" s="116">
        <v>1.1574074074074073E-5</v>
      </c>
      <c r="F53" s="117" t="e">
        <f t="shared" si="0"/>
        <v>#N/A</v>
      </c>
      <c r="G53" t="str">
        <f>IF((ISERROR((VLOOKUP(B53,Calculation!C$2:C$533,1,FALSE)))),"not entered","")</f>
        <v/>
      </c>
    </row>
    <row r="54" spans="2:7" x14ac:dyDescent="0.2">
      <c r="B54" s="114" t="s">
        <v>8</v>
      </c>
      <c r="C54" s="118" t="str">
        <f t="shared" si="1"/>
        <v xml:space="preserve"> </v>
      </c>
      <c r="D54" s="118" t="str">
        <f t="shared" si="2"/>
        <v xml:space="preserve"> </v>
      </c>
      <c r="E54" s="116">
        <v>1.1574074074074073E-5</v>
      </c>
      <c r="F54" s="117" t="e">
        <f t="shared" si="0"/>
        <v>#N/A</v>
      </c>
      <c r="G54" t="str">
        <f>IF((ISERROR((VLOOKUP(B54,Calculation!C$2:C$533,1,FALSE)))),"not entered","")</f>
        <v/>
      </c>
    </row>
    <row r="55" spans="2:7" x14ac:dyDescent="0.2">
      <c r="B55" s="114" t="s">
        <v>8</v>
      </c>
      <c r="C55" s="118" t="str">
        <f t="shared" si="1"/>
        <v xml:space="preserve"> </v>
      </c>
      <c r="D55" s="118" t="str">
        <f t="shared" si="2"/>
        <v xml:space="preserve"> </v>
      </c>
      <c r="E55" s="116">
        <v>1.1574074074074073E-5</v>
      </c>
      <c r="F55" s="117" t="e">
        <f t="shared" si="0"/>
        <v>#N/A</v>
      </c>
      <c r="G55" t="str">
        <f>IF((ISERROR((VLOOKUP(B55,Calculation!C$2:C$533,1,FALSE)))),"not entered","")</f>
        <v/>
      </c>
    </row>
    <row r="56" spans="2:7" x14ac:dyDescent="0.2">
      <c r="B56" s="114" t="s">
        <v>8</v>
      </c>
      <c r="C56" s="118" t="str">
        <f t="shared" si="1"/>
        <v xml:space="preserve"> </v>
      </c>
      <c r="D56" s="118" t="str">
        <f t="shared" si="2"/>
        <v xml:space="preserve"> </v>
      </c>
      <c r="E56" s="116">
        <v>1.1574074074074073E-5</v>
      </c>
      <c r="F56" s="117" t="e">
        <f t="shared" si="0"/>
        <v>#N/A</v>
      </c>
      <c r="G56" t="str">
        <f>IF((ISERROR((VLOOKUP(B56,Calculation!C$2:C$533,1,FALSE)))),"not entered","")</f>
        <v/>
      </c>
    </row>
    <row r="57" spans="2:7" x14ac:dyDescent="0.2">
      <c r="B57" s="114" t="s">
        <v>8</v>
      </c>
      <c r="C57" s="118" t="str">
        <f t="shared" si="1"/>
        <v xml:space="preserve"> </v>
      </c>
      <c r="D57" s="118" t="str">
        <f t="shared" si="2"/>
        <v xml:space="preserve"> </v>
      </c>
      <c r="E57" s="116">
        <v>1.1574074074074073E-5</v>
      </c>
      <c r="F57" s="117" t="e">
        <f t="shared" si="0"/>
        <v>#N/A</v>
      </c>
      <c r="G57" t="str">
        <f>IF((ISERROR((VLOOKUP(B57,Calculation!C$2:C$533,1,FALSE)))),"not entered","")</f>
        <v/>
      </c>
    </row>
    <row r="58" spans="2:7" x14ac:dyDescent="0.2">
      <c r="B58" s="114" t="s">
        <v>8</v>
      </c>
      <c r="C58" s="118" t="str">
        <f t="shared" si="1"/>
        <v xml:space="preserve"> </v>
      </c>
      <c r="D58" s="118" t="str">
        <f t="shared" si="2"/>
        <v xml:space="preserve"> </v>
      </c>
      <c r="E58" s="116">
        <v>1.1574074074074073E-5</v>
      </c>
      <c r="F58" s="117" t="e">
        <f t="shared" si="0"/>
        <v>#N/A</v>
      </c>
      <c r="G58" t="str">
        <f>IF((ISERROR((VLOOKUP(B58,Calculation!C$2:C$533,1,FALSE)))),"not entered","")</f>
        <v/>
      </c>
    </row>
    <row r="59" spans="2:7" x14ac:dyDescent="0.2">
      <c r="B59" s="114" t="s">
        <v>8</v>
      </c>
      <c r="C59" s="118" t="str">
        <f t="shared" si="1"/>
        <v xml:space="preserve"> </v>
      </c>
      <c r="D59" s="118" t="str">
        <f t="shared" si="2"/>
        <v xml:space="preserve"> </v>
      </c>
      <c r="E59" s="116">
        <v>1.1574074074074073E-5</v>
      </c>
      <c r="F59" s="117" t="e">
        <f t="shared" si="0"/>
        <v>#N/A</v>
      </c>
      <c r="G59" t="str">
        <f>IF((ISERROR((VLOOKUP(B59,Calculation!C$2:C$533,1,FALSE)))),"not entered","")</f>
        <v/>
      </c>
    </row>
    <row r="60" spans="2:7" x14ac:dyDescent="0.2">
      <c r="B60" s="114" t="s">
        <v>8</v>
      </c>
      <c r="C60" s="118" t="str">
        <f t="shared" si="1"/>
        <v xml:space="preserve"> </v>
      </c>
      <c r="D60" s="118" t="str">
        <f t="shared" si="2"/>
        <v xml:space="preserve"> </v>
      </c>
      <c r="E60" s="116">
        <v>1.1574074074074073E-5</v>
      </c>
      <c r="F60" s="117" t="e">
        <f t="shared" si="0"/>
        <v>#N/A</v>
      </c>
      <c r="G60" t="str">
        <f>IF((ISERROR((VLOOKUP(B60,Calculation!C$2:C$533,1,FALSE)))),"not entered","")</f>
        <v/>
      </c>
    </row>
    <row r="61" spans="2:7" x14ac:dyDescent="0.2">
      <c r="B61" s="114" t="s">
        <v>8</v>
      </c>
      <c r="C61" s="118" t="str">
        <f t="shared" si="1"/>
        <v xml:space="preserve"> </v>
      </c>
      <c r="D61" s="118" t="str">
        <f t="shared" si="2"/>
        <v xml:space="preserve"> </v>
      </c>
      <c r="E61" s="116">
        <v>1.1574074074074073E-5</v>
      </c>
      <c r="F61" s="117" t="e">
        <f t="shared" si="0"/>
        <v>#N/A</v>
      </c>
      <c r="G61" t="str">
        <f>IF((ISERROR((VLOOKUP(B61,Calculation!C$2:C$533,1,FALSE)))),"not entered","")</f>
        <v/>
      </c>
    </row>
    <row r="62" spans="2:7" x14ac:dyDescent="0.2">
      <c r="B62" s="114" t="s">
        <v>8</v>
      </c>
      <c r="C62" s="118" t="str">
        <f t="shared" si="1"/>
        <v xml:space="preserve"> </v>
      </c>
      <c r="D62" s="118" t="str">
        <f t="shared" si="2"/>
        <v xml:space="preserve"> </v>
      </c>
      <c r="E62" s="116">
        <v>1.1574074074074073E-5</v>
      </c>
      <c r="F62" s="117" t="e">
        <f t="shared" si="0"/>
        <v>#N/A</v>
      </c>
      <c r="G62" t="str">
        <f>IF((ISERROR((VLOOKUP(B62,Calculation!C$2:C$533,1,FALSE)))),"not entered","")</f>
        <v/>
      </c>
    </row>
    <row r="63" spans="2:7" x14ac:dyDescent="0.2">
      <c r="B63" s="114" t="s">
        <v>8</v>
      </c>
      <c r="C63" s="118" t="str">
        <f t="shared" si="1"/>
        <v xml:space="preserve"> </v>
      </c>
      <c r="D63" s="118" t="str">
        <f t="shared" si="2"/>
        <v xml:space="preserve"> </v>
      </c>
      <c r="E63" s="116">
        <v>1.1574074074074073E-5</v>
      </c>
      <c r="F63" s="117" t="e">
        <f t="shared" si="0"/>
        <v>#N/A</v>
      </c>
      <c r="G63" t="str">
        <f>IF((ISERROR((VLOOKUP(B63,Calculation!C$2:C$533,1,FALSE)))),"not entered","")</f>
        <v/>
      </c>
    </row>
    <row r="64" spans="2:7" x14ac:dyDescent="0.2">
      <c r="B64" s="114" t="s">
        <v>8</v>
      </c>
      <c r="C64" s="118" t="str">
        <f t="shared" si="1"/>
        <v xml:space="preserve"> </v>
      </c>
      <c r="D64" s="118" t="str">
        <f t="shared" si="2"/>
        <v xml:space="preserve"> </v>
      </c>
      <c r="E64" s="116">
        <v>1.1574074074074073E-5</v>
      </c>
      <c r="F64" s="117" t="e">
        <f t="shared" si="0"/>
        <v>#N/A</v>
      </c>
      <c r="G64" t="str">
        <f>IF((ISERROR((VLOOKUP(B64,Calculation!C$2:C$533,1,FALSE)))),"not entered","")</f>
        <v/>
      </c>
    </row>
    <row r="65" spans="2:7" x14ac:dyDescent="0.2">
      <c r="B65" s="114" t="s">
        <v>8</v>
      </c>
      <c r="C65" s="118" t="str">
        <f t="shared" si="1"/>
        <v xml:space="preserve"> </v>
      </c>
      <c r="D65" s="118" t="str">
        <f t="shared" si="2"/>
        <v xml:space="preserve"> </v>
      </c>
      <c r="E65" s="116">
        <v>1.1574074074074073E-5</v>
      </c>
      <c r="F65" s="117" t="e">
        <f t="shared" si="0"/>
        <v>#N/A</v>
      </c>
      <c r="G65" t="str">
        <f>IF((ISERROR((VLOOKUP(B65,Calculation!C$2:C$533,1,FALSE)))),"not entered","")</f>
        <v/>
      </c>
    </row>
    <row r="66" spans="2:7" x14ac:dyDescent="0.2">
      <c r="B66" s="114" t="s">
        <v>8</v>
      </c>
      <c r="C66" s="118" t="str">
        <f t="shared" si="1"/>
        <v xml:space="preserve"> </v>
      </c>
      <c r="D66" s="118" t="str">
        <f t="shared" si="2"/>
        <v xml:space="preserve"> </v>
      </c>
      <c r="E66" s="116">
        <v>1.1574074074074073E-5</v>
      </c>
      <c r="F66" s="117" t="e">
        <f t="shared" si="0"/>
        <v>#N/A</v>
      </c>
      <c r="G66" t="str">
        <f>IF((ISERROR((VLOOKUP(B66,Calculation!C$2:C$533,1,FALSE)))),"not entered","")</f>
        <v/>
      </c>
    </row>
    <row r="67" spans="2:7" x14ac:dyDescent="0.2">
      <c r="B67" s="114" t="s">
        <v>8</v>
      </c>
      <c r="C67" s="118" t="str">
        <f t="shared" si="1"/>
        <v xml:space="preserve"> </v>
      </c>
      <c r="D67" s="118" t="str">
        <f t="shared" si="2"/>
        <v xml:space="preserve"> </v>
      </c>
      <c r="E67" s="116">
        <v>1.1574074074074073E-5</v>
      </c>
      <c r="F67" s="117" t="e">
        <f t="shared" si="0"/>
        <v>#N/A</v>
      </c>
      <c r="G67" t="str">
        <f>IF((ISERROR((VLOOKUP(B67,Calculation!C$2:C$533,1,FALSE)))),"not entered","")</f>
        <v/>
      </c>
    </row>
    <row r="68" spans="2:7" x14ac:dyDescent="0.2">
      <c r="B68" s="114" t="s">
        <v>8</v>
      </c>
      <c r="C68" s="118" t="str">
        <f t="shared" si="1"/>
        <v xml:space="preserve"> </v>
      </c>
      <c r="D68" s="118" t="str">
        <f t="shared" si="2"/>
        <v xml:space="preserve"> </v>
      </c>
      <c r="E68" s="116">
        <v>1.1574074074074073E-5</v>
      </c>
      <c r="F68" s="117" t="e">
        <f t="shared" si="0"/>
        <v>#N/A</v>
      </c>
      <c r="G68" t="str">
        <f>IF((ISERROR((VLOOKUP(B68,Calculation!C$2:C$533,1,FALSE)))),"not entered","")</f>
        <v/>
      </c>
    </row>
    <row r="69" spans="2:7" x14ac:dyDescent="0.2">
      <c r="B69" s="114" t="s">
        <v>8</v>
      </c>
      <c r="C69" s="118" t="str">
        <f t="shared" si="1"/>
        <v xml:space="preserve"> </v>
      </c>
      <c r="D69" s="118" t="str">
        <f t="shared" si="2"/>
        <v xml:space="preserve"> </v>
      </c>
      <c r="E69" s="116">
        <v>1.1574074074074073E-5</v>
      </c>
      <c r="F69" s="117" t="e">
        <f t="shared" si="0"/>
        <v>#N/A</v>
      </c>
      <c r="G69" t="str">
        <f>IF((ISERROR((VLOOKUP(B69,Calculation!C$2:C$533,1,FALSE)))),"not entered","")</f>
        <v/>
      </c>
    </row>
    <row r="70" spans="2:7" x14ac:dyDescent="0.2">
      <c r="B70" s="114" t="s">
        <v>8</v>
      </c>
      <c r="C70" s="118" t="str">
        <f t="shared" ref="C70:C133" si="3">VLOOKUP(B70,name,3,FALSE)</f>
        <v xml:space="preserve"> </v>
      </c>
      <c r="D70" s="118" t="str">
        <f t="shared" ref="D70:D133" si="4">VLOOKUP(B70,name,2,FALSE)</f>
        <v xml:space="preserve"> </v>
      </c>
      <c r="E70" s="116">
        <v>1.1574074074074073E-5</v>
      </c>
      <c r="F70" s="117" t="e">
        <f t="shared" ref="F70:F133" si="5">(VLOOKUP(C70,C$4:E$5,3,FALSE))/(E70/10000)</f>
        <v>#N/A</v>
      </c>
      <c r="G70" t="str">
        <f>IF((ISERROR((VLOOKUP(B70,Calculation!C$2:C$533,1,FALSE)))),"not entered","")</f>
        <v/>
      </c>
    </row>
    <row r="71" spans="2:7" x14ac:dyDescent="0.2">
      <c r="B71" s="114" t="s">
        <v>8</v>
      </c>
      <c r="C71" s="118" t="str">
        <f t="shared" si="3"/>
        <v xml:space="preserve"> </v>
      </c>
      <c r="D71" s="118" t="str">
        <f t="shared" si="4"/>
        <v xml:space="preserve"> </v>
      </c>
      <c r="E71" s="116">
        <v>1.1574074074074073E-5</v>
      </c>
      <c r="F71" s="117" t="e">
        <f t="shared" si="5"/>
        <v>#N/A</v>
      </c>
      <c r="G71" t="str">
        <f>IF((ISERROR((VLOOKUP(B71,Calculation!C$2:C$533,1,FALSE)))),"not entered","")</f>
        <v/>
      </c>
    </row>
    <row r="72" spans="2:7" x14ac:dyDescent="0.2">
      <c r="B72" s="114" t="s">
        <v>8</v>
      </c>
      <c r="C72" s="118" t="str">
        <f t="shared" si="3"/>
        <v xml:space="preserve"> </v>
      </c>
      <c r="D72" s="118" t="str">
        <f t="shared" si="4"/>
        <v xml:space="preserve"> </v>
      </c>
      <c r="E72" s="116">
        <v>1.1574074074074073E-5</v>
      </c>
      <c r="F72" s="117" t="e">
        <f t="shared" si="5"/>
        <v>#N/A</v>
      </c>
      <c r="G72" t="str">
        <f>IF((ISERROR((VLOOKUP(B72,Calculation!C$2:C$533,1,FALSE)))),"not entered","")</f>
        <v/>
      </c>
    </row>
    <row r="73" spans="2:7" x14ac:dyDescent="0.2">
      <c r="B73" s="114" t="s">
        <v>8</v>
      </c>
      <c r="C73" s="118" t="str">
        <f t="shared" si="3"/>
        <v xml:space="preserve"> </v>
      </c>
      <c r="D73" s="118" t="str">
        <f t="shared" si="4"/>
        <v xml:space="preserve"> </v>
      </c>
      <c r="E73" s="116">
        <v>1.1574074074074073E-5</v>
      </c>
      <c r="F73" s="117" t="e">
        <f t="shared" si="5"/>
        <v>#N/A</v>
      </c>
      <c r="G73" t="str">
        <f>IF((ISERROR((VLOOKUP(B73,Calculation!C$2:C$533,1,FALSE)))),"not entered","")</f>
        <v/>
      </c>
    </row>
    <row r="74" spans="2:7" x14ac:dyDescent="0.2">
      <c r="B74" s="114" t="s">
        <v>8</v>
      </c>
      <c r="C74" s="118" t="str">
        <f t="shared" si="3"/>
        <v xml:space="preserve"> </v>
      </c>
      <c r="D74" s="118" t="str">
        <f t="shared" si="4"/>
        <v xml:space="preserve"> </v>
      </c>
      <c r="E74" s="116">
        <v>1.1574074074074073E-5</v>
      </c>
      <c r="F74" s="117" t="e">
        <f t="shared" si="5"/>
        <v>#N/A</v>
      </c>
      <c r="G74" t="str">
        <f>IF((ISERROR((VLOOKUP(B74,Calculation!C$2:C$533,1,FALSE)))),"not entered","")</f>
        <v/>
      </c>
    </row>
    <row r="75" spans="2:7" x14ac:dyDescent="0.2">
      <c r="B75" s="114" t="s">
        <v>8</v>
      </c>
      <c r="C75" s="118" t="str">
        <f t="shared" si="3"/>
        <v xml:space="preserve"> </v>
      </c>
      <c r="D75" s="118" t="str">
        <f t="shared" si="4"/>
        <v xml:space="preserve"> </v>
      </c>
      <c r="E75" s="116">
        <v>1.1574074074074073E-5</v>
      </c>
      <c r="F75" s="117" t="e">
        <f t="shared" si="5"/>
        <v>#N/A</v>
      </c>
      <c r="G75" t="str">
        <f>IF((ISERROR((VLOOKUP(B75,Calculation!C$2:C$533,1,FALSE)))),"not entered","")</f>
        <v/>
      </c>
    </row>
    <row r="76" spans="2:7" x14ac:dyDescent="0.2">
      <c r="B76" s="114" t="s">
        <v>8</v>
      </c>
      <c r="C76" s="118" t="str">
        <f t="shared" si="3"/>
        <v xml:space="preserve"> </v>
      </c>
      <c r="D76" s="118" t="str">
        <f t="shared" si="4"/>
        <v xml:space="preserve"> </v>
      </c>
      <c r="E76" s="116">
        <v>1.1574074074074073E-5</v>
      </c>
      <c r="F76" s="117" t="e">
        <f t="shared" si="5"/>
        <v>#N/A</v>
      </c>
      <c r="G76" t="str">
        <f>IF((ISERROR((VLOOKUP(B76,Calculation!C$2:C$533,1,FALSE)))),"not entered","")</f>
        <v/>
      </c>
    </row>
    <row r="77" spans="2:7" x14ac:dyDescent="0.2">
      <c r="B77" s="114" t="s">
        <v>8</v>
      </c>
      <c r="C77" s="118" t="str">
        <f t="shared" si="3"/>
        <v xml:space="preserve"> </v>
      </c>
      <c r="D77" s="118" t="str">
        <f t="shared" si="4"/>
        <v xml:space="preserve"> </v>
      </c>
      <c r="E77" s="116">
        <v>1.1574074074074073E-5</v>
      </c>
      <c r="F77" s="117" t="e">
        <f t="shared" si="5"/>
        <v>#N/A</v>
      </c>
      <c r="G77" t="str">
        <f>IF((ISERROR((VLOOKUP(B77,Calculation!C$2:C$533,1,FALSE)))),"not entered","")</f>
        <v/>
      </c>
    </row>
    <row r="78" spans="2:7" x14ac:dyDescent="0.2">
      <c r="B78" s="114" t="s">
        <v>8</v>
      </c>
      <c r="C78" s="118" t="str">
        <f t="shared" si="3"/>
        <v xml:space="preserve"> </v>
      </c>
      <c r="D78" s="118" t="str">
        <f t="shared" si="4"/>
        <v xml:space="preserve"> </v>
      </c>
      <c r="E78" s="116">
        <v>1.1574074074074073E-5</v>
      </c>
      <c r="F78" s="117" t="e">
        <f t="shared" si="5"/>
        <v>#N/A</v>
      </c>
      <c r="G78" t="str">
        <f>IF((ISERROR((VLOOKUP(B78,Calculation!C$2:C$533,1,FALSE)))),"not entered","")</f>
        <v/>
      </c>
    </row>
    <row r="79" spans="2:7" x14ac:dyDescent="0.2">
      <c r="B79" s="114" t="s">
        <v>8</v>
      </c>
      <c r="C79" s="118" t="str">
        <f t="shared" si="3"/>
        <v xml:space="preserve"> </v>
      </c>
      <c r="D79" s="118" t="str">
        <f t="shared" si="4"/>
        <v xml:space="preserve"> </v>
      </c>
      <c r="E79" s="116">
        <v>1.1574074074074073E-5</v>
      </c>
      <c r="F79" s="117" t="e">
        <f t="shared" si="5"/>
        <v>#N/A</v>
      </c>
      <c r="G79" t="str">
        <f>IF((ISERROR((VLOOKUP(B79,Calculation!C$2:C$533,1,FALSE)))),"not entered","")</f>
        <v/>
      </c>
    </row>
    <row r="80" spans="2:7" x14ac:dyDescent="0.2">
      <c r="B80" s="114" t="s">
        <v>8</v>
      </c>
      <c r="C80" s="118" t="str">
        <f t="shared" si="3"/>
        <v xml:space="preserve"> </v>
      </c>
      <c r="D80" s="118" t="str">
        <f t="shared" si="4"/>
        <v xml:space="preserve"> </v>
      </c>
      <c r="E80" s="116">
        <v>1.1574074074074073E-5</v>
      </c>
      <c r="F80" s="117" t="e">
        <f t="shared" si="5"/>
        <v>#N/A</v>
      </c>
      <c r="G80" t="str">
        <f>IF((ISERROR((VLOOKUP(B80,Calculation!C$2:C$533,1,FALSE)))),"not entered","")</f>
        <v/>
      </c>
    </row>
    <row r="81" spans="2:7" x14ac:dyDescent="0.2">
      <c r="B81" s="114" t="s">
        <v>8</v>
      </c>
      <c r="C81" s="118" t="str">
        <f t="shared" si="3"/>
        <v xml:space="preserve"> </v>
      </c>
      <c r="D81" s="118" t="str">
        <f t="shared" si="4"/>
        <v xml:space="preserve"> </v>
      </c>
      <c r="E81" s="116">
        <v>1.1574074074074073E-5</v>
      </c>
      <c r="F81" s="117" t="e">
        <f t="shared" si="5"/>
        <v>#N/A</v>
      </c>
      <c r="G81" t="str">
        <f>IF((ISERROR((VLOOKUP(B81,Calculation!C$2:C$533,1,FALSE)))),"not entered","")</f>
        <v/>
      </c>
    </row>
    <row r="82" spans="2:7" x14ac:dyDescent="0.2">
      <c r="B82" s="114" t="s">
        <v>8</v>
      </c>
      <c r="C82" s="118" t="str">
        <f t="shared" si="3"/>
        <v xml:space="preserve"> </v>
      </c>
      <c r="D82" s="118" t="str">
        <f t="shared" si="4"/>
        <v xml:space="preserve"> </v>
      </c>
      <c r="E82" s="116">
        <v>1.1574074074074073E-5</v>
      </c>
      <c r="F82" s="117" t="e">
        <f t="shared" si="5"/>
        <v>#N/A</v>
      </c>
      <c r="G82" t="str">
        <f>IF((ISERROR((VLOOKUP(B82,Calculation!C$2:C$533,1,FALSE)))),"not entered","")</f>
        <v/>
      </c>
    </row>
    <row r="83" spans="2:7" x14ac:dyDescent="0.2">
      <c r="B83" s="114" t="s">
        <v>8</v>
      </c>
      <c r="C83" s="118" t="str">
        <f t="shared" si="3"/>
        <v xml:space="preserve"> </v>
      </c>
      <c r="D83" s="118" t="str">
        <f t="shared" si="4"/>
        <v xml:space="preserve"> </v>
      </c>
      <c r="E83" s="116">
        <v>1.1574074074074073E-5</v>
      </c>
      <c r="F83" s="117" t="e">
        <f t="shared" si="5"/>
        <v>#N/A</v>
      </c>
      <c r="G83" t="str">
        <f>IF((ISERROR((VLOOKUP(B83,Calculation!C$2:C$533,1,FALSE)))),"not entered","")</f>
        <v/>
      </c>
    </row>
    <row r="84" spans="2:7" x14ac:dyDescent="0.2">
      <c r="B84" s="114" t="s">
        <v>8</v>
      </c>
      <c r="C84" s="118" t="str">
        <f t="shared" si="3"/>
        <v xml:space="preserve"> </v>
      </c>
      <c r="D84" s="118" t="str">
        <f t="shared" si="4"/>
        <v xml:space="preserve"> </v>
      </c>
      <c r="E84" s="116">
        <v>1.1574074074074073E-5</v>
      </c>
      <c r="F84" s="117" t="e">
        <f t="shared" si="5"/>
        <v>#N/A</v>
      </c>
      <c r="G84" t="str">
        <f>IF((ISERROR((VLOOKUP(B84,Calculation!C$2:C$533,1,FALSE)))),"not entered","")</f>
        <v/>
      </c>
    </row>
    <row r="85" spans="2:7" x14ac:dyDescent="0.2">
      <c r="B85" s="114" t="s">
        <v>8</v>
      </c>
      <c r="C85" s="118" t="str">
        <f t="shared" si="3"/>
        <v xml:space="preserve"> </v>
      </c>
      <c r="D85" s="118" t="str">
        <f t="shared" si="4"/>
        <v xml:space="preserve"> </v>
      </c>
      <c r="E85" s="116">
        <v>1.1574074074074073E-5</v>
      </c>
      <c r="F85" s="117" t="e">
        <f t="shared" si="5"/>
        <v>#N/A</v>
      </c>
      <c r="G85" t="str">
        <f>IF((ISERROR((VLOOKUP(B85,Calculation!C$2:C$533,1,FALSE)))),"not entered","")</f>
        <v/>
      </c>
    </row>
    <row r="86" spans="2:7" x14ac:dyDescent="0.2">
      <c r="B86" s="114" t="s">
        <v>8</v>
      </c>
      <c r="C86" s="118" t="str">
        <f t="shared" si="3"/>
        <v xml:space="preserve"> </v>
      </c>
      <c r="D86" s="118" t="str">
        <f t="shared" si="4"/>
        <v xml:space="preserve"> </v>
      </c>
      <c r="E86" s="116">
        <v>1.1574074074074073E-5</v>
      </c>
      <c r="F86" s="117" t="e">
        <f t="shared" si="5"/>
        <v>#N/A</v>
      </c>
      <c r="G86" t="str">
        <f>IF((ISERROR((VLOOKUP(B86,Calculation!C$2:C$533,1,FALSE)))),"not entered","")</f>
        <v/>
      </c>
    </row>
    <row r="87" spans="2:7" x14ac:dyDescent="0.2">
      <c r="B87" s="114" t="s">
        <v>8</v>
      </c>
      <c r="C87" s="118" t="str">
        <f t="shared" si="3"/>
        <v xml:space="preserve"> </v>
      </c>
      <c r="D87" s="118" t="str">
        <f t="shared" si="4"/>
        <v xml:space="preserve"> </v>
      </c>
      <c r="E87" s="116">
        <v>1.1574074074074073E-5</v>
      </c>
      <c r="F87" s="117" t="e">
        <f t="shared" si="5"/>
        <v>#N/A</v>
      </c>
      <c r="G87" t="str">
        <f>IF((ISERROR((VLOOKUP(B87,Calculation!C$2:C$533,1,FALSE)))),"not entered","")</f>
        <v/>
      </c>
    </row>
    <row r="88" spans="2:7" x14ac:dyDescent="0.2">
      <c r="B88" s="114" t="s">
        <v>8</v>
      </c>
      <c r="C88" s="118" t="str">
        <f t="shared" si="3"/>
        <v xml:space="preserve"> </v>
      </c>
      <c r="D88" s="118" t="str">
        <f t="shared" si="4"/>
        <v xml:space="preserve"> </v>
      </c>
      <c r="E88" s="116">
        <v>1.1574074074074073E-5</v>
      </c>
      <c r="F88" s="117" t="e">
        <f t="shared" si="5"/>
        <v>#N/A</v>
      </c>
      <c r="G88" t="str">
        <f>IF((ISERROR((VLOOKUP(B88,Calculation!C$2:C$533,1,FALSE)))),"not entered","")</f>
        <v/>
      </c>
    </row>
    <row r="89" spans="2:7" x14ac:dyDescent="0.2">
      <c r="B89" s="114" t="s">
        <v>8</v>
      </c>
      <c r="C89" s="118" t="str">
        <f t="shared" si="3"/>
        <v xml:space="preserve"> </v>
      </c>
      <c r="D89" s="118" t="str">
        <f t="shared" si="4"/>
        <v xml:space="preserve"> </v>
      </c>
      <c r="E89" s="116">
        <v>1.1574074074074073E-5</v>
      </c>
      <c r="F89" s="117" t="e">
        <f t="shared" si="5"/>
        <v>#N/A</v>
      </c>
      <c r="G89" t="str">
        <f>IF((ISERROR((VLOOKUP(B89,Calculation!C$2:C$533,1,FALSE)))),"not entered","")</f>
        <v/>
      </c>
    </row>
    <row r="90" spans="2:7" x14ac:dyDescent="0.2">
      <c r="B90" s="114" t="s">
        <v>8</v>
      </c>
      <c r="C90" s="118" t="str">
        <f t="shared" si="3"/>
        <v xml:space="preserve"> </v>
      </c>
      <c r="D90" s="118" t="str">
        <f t="shared" si="4"/>
        <v xml:space="preserve"> </v>
      </c>
      <c r="E90" s="116">
        <v>1.1574074074074073E-5</v>
      </c>
      <c r="F90" s="117" t="e">
        <f t="shared" si="5"/>
        <v>#N/A</v>
      </c>
      <c r="G90" t="str">
        <f>IF((ISERROR((VLOOKUP(B90,Calculation!C$2:C$533,1,FALSE)))),"not entered","")</f>
        <v/>
      </c>
    </row>
    <row r="91" spans="2:7" x14ac:dyDescent="0.2">
      <c r="B91" s="114" t="s">
        <v>8</v>
      </c>
      <c r="C91" s="118" t="str">
        <f t="shared" si="3"/>
        <v xml:space="preserve"> </v>
      </c>
      <c r="D91" s="118" t="str">
        <f t="shared" si="4"/>
        <v xml:space="preserve"> </v>
      </c>
      <c r="E91" s="116">
        <v>1.1574074074074073E-5</v>
      </c>
      <c r="F91" s="117" t="e">
        <f t="shared" si="5"/>
        <v>#N/A</v>
      </c>
      <c r="G91" t="str">
        <f>IF((ISERROR((VLOOKUP(B91,Calculation!C$2:C$533,1,FALSE)))),"not entered","")</f>
        <v/>
      </c>
    </row>
    <row r="92" spans="2:7" x14ac:dyDescent="0.2">
      <c r="B92" s="114" t="s">
        <v>8</v>
      </c>
      <c r="C92" s="118" t="str">
        <f t="shared" si="3"/>
        <v xml:space="preserve"> </v>
      </c>
      <c r="D92" s="118" t="str">
        <f t="shared" si="4"/>
        <v xml:space="preserve"> </v>
      </c>
      <c r="E92" s="116">
        <v>1.1574074074074073E-5</v>
      </c>
      <c r="F92" s="117" t="e">
        <f t="shared" si="5"/>
        <v>#N/A</v>
      </c>
      <c r="G92" t="str">
        <f>IF((ISERROR((VLOOKUP(B92,Calculation!C$2:C$533,1,FALSE)))),"not entered","")</f>
        <v/>
      </c>
    </row>
    <row r="93" spans="2:7" x14ac:dyDescent="0.2">
      <c r="B93" s="114" t="s">
        <v>8</v>
      </c>
      <c r="C93" s="118" t="str">
        <f t="shared" si="3"/>
        <v xml:space="preserve"> </v>
      </c>
      <c r="D93" s="118" t="str">
        <f t="shared" si="4"/>
        <v xml:space="preserve"> </v>
      </c>
      <c r="E93" s="116">
        <v>1.1574074074074073E-5</v>
      </c>
      <c r="F93" s="117" t="e">
        <f t="shared" si="5"/>
        <v>#N/A</v>
      </c>
      <c r="G93" t="str">
        <f>IF((ISERROR((VLOOKUP(B93,Calculation!C$2:C$533,1,FALSE)))),"not entered","")</f>
        <v/>
      </c>
    </row>
    <row r="94" spans="2:7" x14ac:dyDescent="0.2">
      <c r="B94" s="114" t="s">
        <v>8</v>
      </c>
      <c r="C94" s="118" t="str">
        <f t="shared" si="3"/>
        <v xml:space="preserve"> </v>
      </c>
      <c r="D94" s="118" t="str">
        <f t="shared" si="4"/>
        <v xml:space="preserve"> </v>
      </c>
      <c r="E94" s="116">
        <v>1.1574074074074073E-5</v>
      </c>
      <c r="F94" s="117" t="e">
        <f t="shared" si="5"/>
        <v>#N/A</v>
      </c>
      <c r="G94" t="str">
        <f>IF((ISERROR((VLOOKUP(B94,Calculation!C$2:C$533,1,FALSE)))),"not entered","")</f>
        <v/>
      </c>
    </row>
    <row r="95" spans="2:7" x14ac:dyDescent="0.2">
      <c r="B95" s="114" t="s">
        <v>8</v>
      </c>
      <c r="C95" s="118" t="str">
        <f t="shared" si="3"/>
        <v xml:space="preserve"> </v>
      </c>
      <c r="D95" s="118" t="str">
        <f t="shared" si="4"/>
        <v xml:space="preserve"> </v>
      </c>
      <c r="E95" s="116">
        <v>1.1574074074074073E-5</v>
      </c>
      <c r="F95" s="117" t="e">
        <f t="shared" si="5"/>
        <v>#N/A</v>
      </c>
      <c r="G95" t="str">
        <f>IF((ISERROR((VLOOKUP(B95,Calculation!C$2:C$533,1,FALSE)))),"not entered","")</f>
        <v/>
      </c>
    </row>
    <row r="96" spans="2:7" x14ac:dyDescent="0.2">
      <c r="B96" s="114" t="s">
        <v>8</v>
      </c>
      <c r="C96" s="118" t="str">
        <f t="shared" si="3"/>
        <v xml:space="preserve"> </v>
      </c>
      <c r="D96" s="118" t="str">
        <f t="shared" si="4"/>
        <v xml:space="preserve"> </v>
      </c>
      <c r="E96" s="116">
        <v>1.1574074074074073E-5</v>
      </c>
      <c r="F96" s="117" t="e">
        <f t="shared" si="5"/>
        <v>#N/A</v>
      </c>
      <c r="G96" t="str">
        <f>IF((ISERROR((VLOOKUP(B96,Calculation!C$2:C$533,1,FALSE)))),"not entered","")</f>
        <v/>
      </c>
    </row>
    <row r="97" spans="2:7" x14ac:dyDescent="0.2">
      <c r="B97" s="114" t="s">
        <v>8</v>
      </c>
      <c r="C97" s="118" t="str">
        <f t="shared" si="3"/>
        <v xml:space="preserve"> </v>
      </c>
      <c r="D97" s="118" t="str">
        <f t="shared" si="4"/>
        <v xml:space="preserve"> </v>
      </c>
      <c r="E97" s="116">
        <v>1.1574074074074073E-5</v>
      </c>
      <c r="F97" s="117" t="e">
        <f t="shared" si="5"/>
        <v>#N/A</v>
      </c>
      <c r="G97" t="str">
        <f>IF((ISERROR((VLOOKUP(B97,Calculation!C$2:C$533,1,FALSE)))),"not entered","")</f>
        <v/>
      </c>
    </row>
    <row r="98" spans="2:7" x14ac:dyDescent="0.2">
      <c r="B98" s="114" t="s">
        <v>8</v>
      </c>
      <c r="C98" s="118" t="str">
        <f t="shared" si="3"/>
        <v xml:space="preserve"> </v>
      </c>
      <c r="D98" s="118" t="str">
        <f t="shared" si="4"/>
        <v xml:space="preserve"> </v>
      </c>
      <c r="E98" s="116">
        <v>1.1574074074074073E-5</v>
      </c>
      <c r="F98" s="117" t="e">
        <f t="shared" si="5"/>
        <v>#N/A</v>
      </c>
      <c r="G98" t="str">
        <f>IF((ISERROR((VLOOKUP(B98,Calculation!C$2:C$533,1,FALSE)))),"not entered","")</f>
        <v/>
      </c>
    </row>
    <row r="99" spans="2:7" x14ac:dyDescent="0.2">
      <c r="B99" s="114" t="s">
        <v>8</v>
      </c>
      <c r="C99" s="118" t="str">
        <f t="shared" si="3"/>
        <v xml:space="preserve"> </v>
      </c>
      <c r="D99" s="118" t="str">
        <f t="shared" si="4"/>
        <v xml:space="preserve"> </v>
      </c>
      <c r="E99" s="116">
        <v>1.1574074074074073E-5</v>
      </c>
      <c r="F99" s="117" t="e">
        <f t="shared" si="5"/>
        <v>#N/A</v>
      </c>
      <c r="G99" t="str">
        <f>IF((ISERROR((VLOOKUP(B99,Calculation!C$2:C$533,1,FALSE)))),"not entered","")</f>
        <v/>
      </c>
    </row>
    <row r="100" spans="2:7" x14ac:dyDescent="0.2">
      <c r="B100" s="114" t="s">
        <v>8</v>
      </c>
      <c r="C100" s="118" t="str">
        <f t="shared" si="3"/>
        <v xml:space="preserve"> </v>
      </c>
      <c r="D100" s="118" t="str">
        <f t="shared" si="4"/>
        <v xml:space="preserve"> </v>
      </c>
      <c r="E100" s="116">
        <v>1.1574074074074073E-5</v>
      </c>
      <c r="F100" s="117" t="e">
        <f t="shared" si="5"/>
        <v>#N/A</v>
      </c>
      <c r="G100" t="str">
        <f>IF((ISERROR((VLOOKUP(B100,Calculation!C$2:C$533,1,FALSE)))),"not entered","")</f>
        <v/>
      </c>
    </row>
    <row r="101" spans="2:7" x14ac:dyDescent="0.2">
      <c r="B101" s="114" t="s">
        <v>8</v>
      </c>
      <c r="C101" s="118" t="str">
        <f t="shared" si="3"/>
        <v xml:space="preserve"> </v>
      </c>
      <c r="D101" s="118" t="str">
        <f t="shared" si="4"/>
        <v xml:space="preserve"> </v>
      </c>
      <c r="E101" s="116">
        <v>1.1574074074074073E-5</v>
      </c>
      <c r="F101" s="117" t="e">
        <f t="shared" si="5"/>
        <v>#N/A</v>
      </c>
      <c r="G101" t="str">
        <f>IF((ISERROR((VLOOKUP(B101,Calculation!C$2:C$533,1,FALSE)))),"not entered","")</f>
        <v/>
      </c>
    </row>
    <row r="102" spans="2:7" x14ac:dyDescent="0.2">
      <c r="B102" s="114" t="s">
        <v>8</v>
      </c>
      <c r="C102" s="118" t="str">
        <f t="shared" si="3"/>
        <v xml:space="preserve"> </v>
      </c>
      <c r="D102" s="118" t="str">
        <f t="shared" si="4"/>
        <v xml:space="preserve"> </v>
      </c>
      <c r="E102" s="116">
        <v>1.1574074074074073E-5</v>
      </c>
      <c r="F102" s="117" t="e">
        <f t="shared" si="5"/>
        <v>#N/A</v>
      </c>
      <c r="G102" t="str">
        <f>IF((ISERROR((VLOOKUP(B102,Calculation!C$2:C$533,1,FALSE)))),"not entered","")</f>
        <v/>
      </c>
    </row>
    <row r="103" spans="2:7" x14ac:dyDescent="0.2">
      <c r="B103" s="114" t="s">
        <v>8</v>
      </c>
      <c r="C103" s="118" t="str">
        <f t="shared" si="3"/>
        <v xml:space="preserve"> </v>
      </c>
      <c r="D103" s="118" t="str">
        <f t="shared" si="4"/>
        <v xml:space="preserve"> </v>
      </c>
      <c r="E103" s="116">
        <v>1.1574074074074073E-5</v>
      </c>
      <c r="F103" s="117" t="e">
        <f t="shared" si="5"/>
        <v>#N/A</v>
      </c>
      <c r="G103" t="str">
        <f>IF((ISERROR((VLOOKUP(B103,Calculation!C$2:C$533,1,FALSE)))),"not entered","")</f>
        <v/>
      </c>
    </row>
    <row r="104" spans="2:7" x14ac:dyDescent="0.2">
      <c r="B104" s="114" t="s">
        <v>8</v>
      </c>
      <c r="C104" s="118" t="str">
        <f t="shared" si="3"/>
        <v xml:space="preserve"> </v>
      </c>
      <c r="D104" s="118" t="str">
        <f t="shared" si="4"/>
        <v xml:space="preserve"> </v>
      </c>
      <c r="E104" s="116">
        <v>1.1574074074074073E-5</v>
      </c>
      <c r="F104" s="117" t="e">
        <f t="shared" si="5"/>
        <v>#N/A</v>
      </c>
      <c r="G104" t="str">
        <f>IF((ISERROR((VLOOKUP(B104,Calculation!C$2:C$533,1,FALSE)))),"not entered","")</f>
        <v/>
      </c>
    </row>
    <row r="105" spans="2:7" x14ac:dyDescent="0.2">
      <c r="B105" s="114" t="s">
        <v>8</v>
      </c>
      <c r="C105" s="118" t="str">
        <f t="shared" si="3"/>
        <v xml:space="preserve"> </v>
      </c>
      <c r="D105" s="118" t="str">
        <f t="shared" si="4"/>
        <v xml:space="preserve"> </v>
      </c>
      <c r="E105" s="116">
        <v>1.1574074074074073E-5</v>
      </c>
      <c r="F105" s="117" t="e">
        <f t="shared" si="5"/>
        <v>#N/A</v>
      </c>
      <c r="G105" t="str">
        <f>IF((ISERROR((VLOOKUP(B105,Calculation!C$2:C$533,1,FALSE)))),"not entered","")</f>
        <v/>
      </c>
    </row>
    <row r="106" spans="2:7" x14ac:dyDescent="0.2">
      <c r="B106" s="114" t="s">
        <v>8</v>
      </c>
      <c r="C106" s="118" t="str">
        <f t="shared" si="3"/>
        <v xml:space="preserve"> </v>
      </c>
      <c r="D106" s="118" t="str">
        <f t="shared" si="4"/>
        <v xml:space="preserve"> </v>
      </c>
      <c r="E106" s="116">
        <v>1.1574074074074073E-5</v>
      </c>
      <c r="F106" s="117" t="e">
        <f t="shared" si="5"/>
        <v>#N/A</v>
      </c>
      <c r="G106" t="str">
        <f>IF((ISERROR((VLOOKUP(B106,Calculation!C$2:C$533,1,FALSE)))),"not entered","")</f>
        <v/>
      </c>
    </row>
    <row r="107" spans="2:7" x14ac:dyDescent="0.2">
      <c r="B107" s="114" t="s">
        <v>8</v>
      </c>
      <c r="C107" s="118" t="str">
        <f t="shared" si="3"/>
        <v xml:space="preserve"> </v>
      </c>
      <c r="D107" s="118" t="str">
        <f t="shared" si="4"/>
        <v xml:space="preserve"> </v>
      </c>
      <c r="E107" s="116">
        <v>1.1574074074074073E-5</v>
      </c>
      <c r="F107" s="117" t="e">
        <f t="shared" si="5"/>
        <v>#N/A</v>
      </c>
      <c r="G107" t="str">
        <f>IF((ISERROR((VLOOKUP(B107,Calculation!C$2:C$533,1,FALSE)))),"not entered","")</f>
        <v/>
      </c>
    </row>
    <row r="108" spans="2:7" x14ac:dyDescent="0.2">
      <c r="B108" s="114" t="s">
        <v>8</v>
      </c>
      <c r="C108" s="118" t="str">
        <f t="shared" si="3"/>
        <v xml:space="preserve"> </v>
      </c>
      <c r="D108" s="118" t="str">
        <f t="shared" si="4"/>
        <v xml:space="preserve"> </v>
      </c>
      <c r="E108" s="116">
        <v>1.1574074074074073E-5</v>
      </c>
      <c r="F108" s="117" t="e">
        <f t="shared" si="5"/>
        <v>#N/A</v>
      </c>
      <c r="G108" t="str">
        <f>IF((ISERROR((VLOOKUP(B108,Calculation!C$2:C$533,1,FALSE)))),"not entered","")</f>
        <v/>
      </c>
    </row>
    <row r="109" spans="2:7" x14ac:dyDescent="0.2">
      <c r="B109" s="114" t="s">
        <v>8</v>
      </c>
      <c r="C109" s="118" t="str">
        <f t="shared" si="3"/>
        <v xml:space="preserve"> </v>
      </c>
      <c r="D109" s="118" t="str">
        <f t="shared" si="4"/>
        <v xml:space="preserve"> </v>
      </c>
      <c r="E109" s="116">
        <v>1.1574074074074073E-5</v>
      </c>
      <c r="F109" s="117" t="e">
        <f t="shared" si="5"/>
        <v>#N/A</v>
      </c>
      <c r="G109" t="str">
        <f>IF((ISERROR((VLOOKUP(B109,Calculation!C$2:C$533,1,FALSE)))),"not entered","")</f>
        <v/>
      </c>
    </row>
    <row r="110" spans="2:7" x14ac:dyDescent="0.2">
      <c r="B110" s="114" t="s">
        <v>8</v>
      </c>
      <c r="C110" s="118" t="str">
        <f t="shared" si="3"/>
        <v xml:space="preserve"> </v>
      </c>
      <c r="D110" s="118" t="str">
        <f t="shared" si="4"/>
        <v xml:space="preserve"> </v>
      </c>
      <c r="E110" s="116">
        <v>1.1574074074074073E-5</v>
      </c>
      <c r="F110" s="117" t="e">
        <f t="shared" si="5"/>
        <v>#N/A</v>
      </c>
      <c r="G110" t="str">
        <f>IF((ISERROR((VLOOKUP(B110,Calculation!C$2:C$533,1,FALSE)))),"not entered","")</f>
        <v/>
      </c>
    </row>
    <row r="111" spans="2:7" x14ac:dyDescent="0.2">
      <c r="B111" s="114" t="s">
        <v>8</v>
      </c>
      <c r="C111" s="118" t="str">
        <f t="shared" si="3"/>
        <v xml:space="preserve"> </v>
      </c>
      <c r="D111" s="118" t="str">
        <f t="shared" si="4"/>
        <v xml:space="preserve"> </v>
      </c>
      <c r="E111" s="116">
        <v>1.1574074074074073E-5</v>
      </c>
      <c r="F111" s="117" t="e">
        <f t="shared" si="5"/>
        <v>#N/A</v>
      </c>
      <c r="G111" t="str">
        <f>IF((ISERROR((VLOOKUP(B111,Calculation!C$2:C$533,1,FALSE)))),"not entered","")</f>
        <v/>
      </c>
    </row>
    <row r="112" spans="2:7" x14ac:dyDescent="0.2">
      <c r="B112" s="114" t="s">
        <v>8</v>
      </c>
      <c r="C112" s="118" t="str">
        <f t="shared" si="3"/>
        <v xml:space="preserve"> </v>
      </c>
      <c r="D112" s="118" t="str">
        <f t="shared" si="4"/>
        <v xml:space="preserve"> </v>
      </c>
      <c r="E112" s="116">
        <v>1.1574074074074073E-5</v>
      </c>
      <c r="F112" s="117" t="e">
        <f t="shared" si="5"/>
        <v>#N/A</v>
      </c>
      <c r="G112" t="str">
        <f>IF((ISERROR((VLOOKUP(B112,Calculation!C$2:C$533,1,FALSE)))),"not entered","")</f>
        <v/>
      </c>
    </row>
    <row r="113" spans="2:7" x14ac:dyDescent="0.2">
      <c r="B113" s="114" t="s">
        <v>8</v>
      </c>
      <c r="C113" s="118" t="str">
        <f t="shared" si="3"/>
        <v xml:space="preserve"> </v>
      </c>
      <c r="D113" s="118" t="str">
        <f t="shared" si="4"/>
        <v xml:space="preserve"> </v>
      </c>
      <c r="E113" s="116">
        <v>1.1574074074074073E-5</v>
      </c>
      <c r="F113" s="117" t="e">
        <f t="shared" si="5"/>
        <v>#N/A</v>
      </c>
      <c r="G113" t="str">
        <f>IF((ISERROR((VLOOKUP(B113,Calculation!C$2:C$533,1,FALSE)))),"not entered","")</f>
        <v/>
      </c>
    </row>
    <row r="114" spans="2:7" x14ac:dyDescent="0.2">
      <c r="B114" s="114" t="s">
        <v>8</v>
      </c>
      <c r="C114" s="118" t="str">
        <f t="shared" si="3"/>
        <v xml:space="preserve"> </v>
      </c>
      <c r="D114" s="118" t="str">
        <f t="shared" si="4"/>
        <v xml:space="preserve"> </v>
      </c>
      <c r="E114" s="116">
        <v>1.1574074074074073E-5</v>
      </c>
      <c r="F114" s="117" t="e">
        <f t="shared" si="5"/>
        <v>#N/A</v>
      </c>
      <c r="G114" t="str">
        <f>IF((ISERROR((VLOOKUP(B114,Calculation!C$2:C$533,1,FALSE)))),"not entered","")</f>
        <v/>
      </c>
    </row>
    <row r="115" spans="2:7" x14ac:dyDescent="0.2">
      <c r="B115" s="114" t="s">
        <v>8</v>
      </c>
      <c r="C115" s="118" t="str">
        <f t="shared" si="3"/>
        <v xml:space="preserve"> </v>
      </c>
      <c r="D115" s="118" t="str">
        <f t="shared" si="4"/>
        <v xml:space="preserve"> </v>
      </c>
      <c r="E115" s="116">
        <v>1.1574074074074073E-5</v>
      </c>
      <c r="F115" s="117" t="e">
        <f t="shared" si="5"/>
        <v>#N/A</v>
      </c>
      <c r="G115" t="str">
        <f>IF((ISERROR((VLOOKUP(B115,Calculation!C$2:C$533,1,FALSE)))),"not entered","")</f>
        <v/>
      </c>
    </row>
    <row r="116" spans="2:7" x14ac:dyDescent="0.2">
      <c r="B116" s="114" t="s">
        <v>8</v>
      </c>
      <c r="C116" s="118" t="str">
        <f t="shared" si="3"/>
        <v xml:space="preserve"> </v>
      </c>
      <c r="D116" s="118" t="str">
        <f t="shared" si="4"/>
        <v xml:space="preserve"> </v>
      </c>
      <c r="E116" s="116">
        <v>1.1574074074074073E-5</v>
      </c>
      <c r="F116" s="117" t="e">
        <f t="shared" si="5"/>
        <v>#N/A</v>
      </c>
      <c r="G116" t="str">
        <f>IF((ISERROR((VLOOKUP(B116,Calculation!C$2:C$533,1,FALSE)))),"not entered","")</f>
        <v/>
      </c>
    </row>
    <row r="117" spans="2:7" x14ac:dyDescent="0.2">
      <c r="B117" s="114" t="s">
        <v>8</v>
      </c>
      <c r="C117" s="118" t="str">
        <f t="shared" si="3"/>
        <v xml:space="preserve"> </v>
      </c>
      <c r="D117" s="118" t="str">
        <f t="shared" si="4"/>
        <v xml:space="preserve"> </v>
      </c>
      <c r="E117" s="116">
        <v>1.1574074074074073E-5</v>
      </c>
      <c r="F117" s="117" t="e">
        <f t="shared" si="5"/>
        <v>#N/A</v>
      </c>
      <c r="G117" t="str">
        <f>IF((ISERROR((VLOOKUP(B117,Calculation!C$2:C$533,1,FALSE)))),"not entered","")</f>
        <v/>
      </c>
    </row>
    <row r="118" spans="2:7" x14ac:dyDescent="0.2">
      <c r="B118" s="114" t="s">
        <v>8</v>
      </c>
      <c r="C118" s="118" t="str">
        <f t="shared" si="3"/>
        <v xml:space="preserve"> </v>
      </c>
      <c r="D118" s="118" t="str">
        <f t="shared" si="4"/>
        <v xml:space="preserve"> </v>
      </c>
      <c r="E118" s="116">
        <v>1.1574074074074073E-5</v>
      </c>
      <c r="F118" s="117" t="e">
        <f t="shared" si="5"/>
        <v>#N/A</v>
      </c>
      <c r="G118" t="str">
        <f>IF((ISERROR((VLOOKUP(B118,Calculation!C$2:C$533,1,FALSE)))),"not entered","")</f>
        <v/>
      </c>
    </row>
    <row r="119" spans="2:7" x14ac:dyDescent="0.2">
      <c r="B119" s="114" t="s">
        <v>8</v>
      </c>
      <c r="C119" s="118" t="str">
        <f t="shared" si="3"/>
        <v xml:space="preserve"> </v>
      </c>
      <c r="D119" s="118" t="str">
        <f t="shared" si="4"/>
        <v xml:space="preserve"> </v>
      </c>
      <c r="E119" s="116">
        <v>1.1574074074074073E-5</v>
      </c>
      <c r="F119" s="117" t="e">
        <f t="shared" si="5"/>
        <v>#N/A</v>
      </c>
      <c r="G119" t="str">
        <f>IF((ISERROR((VLOOKUP(B119,Calculation!C$2:C$533,1,FALSE)))),"not entered","")</f>
        <v/>
      </c>
    </row>
    <row r="120" spans="2:7" x14ac:dyDescent="0.2">
      <c r="B120" s="114" t="s">
        <v>8</v>
      </c>
      <c r="C120" s="118" t="str">
        <f t="shared" si="3"/>
        <v xml:space="preserve"> </v>
      </c>
      <c r="D120" s="118" t="str">
        <f t="shared" si="4"/>
        <v xml:space="preserve"> </v>
      </c>
      <c r="E120" s="116">
        <v>1.1574074074074073E-5</v>
      </c>
      <c r="F120" s="117" t="e">
        <f t="shared" si="5"/>
        <v>#N/A</v>
      </c>
      <c r="G120" t="str">
        <f>IF((ISERROR((VLOOKUP(B120,Calculation!C$2:C$533,1,FALSE)))),"not entered","")</f>
        <v/>
      </c>
    </row>
    <row r="121" spans="2:7" x14ac:dyDescent="0.2">
      <c r="B121" s="114" t="s">
        <v>8</v>
      </c>
      <c r="C121" s="118" t="str">
        <f t="shared" si="3"/>
        <v xml:space="preserve"> </v>
      </c>
      <c r="D121" s="118" t="str">
        <f t="shared" si="4"/>
        <v xml:space="preserve"> </v>
      </c>
      <c r="E121" s="116">
        <v>1.1574074074074073E-5</v>
      </c>
      <c r="F121" s="117" t="e">
        <f t="shared" si="5"/>
        <v>#N/A</v>
      </c>
      <c r="G121" t="str">
        <f>IF((ISERROR((VLOOKUP(B121,Calculation!C$2:C$533,1,FALSE)))),"not entered","")</f>
        <v/>
      </c>
    </row>
    <row r="122" spans="2:7" x14ac:dyDescent="0.2">
      <c r="B122" s="114" t="s">
        <v>8</v>
      </c>
      <c r="C122" s="118" t="str">
        <f t="shared" si="3"/>
        <v xml:space="preserve"> </v>
      </c>
      <c r="D122" s="118" t="str">
        <f t="shared" si="4"/>
        <v xml:space="preserve"> </v>
      </c>
      <c r="E122" s="116">
        <v>1.1574074074074073E-5</v>
      </c>
      <c r="F122" s="117" t="e">
        <f t="shared" si="5"/>
        <v>#N/A</v>
      </c>
      <c r="G122" t="str">
        <f>IF((ISERROR((VLOOKUP(B122,Calculation!C$2:C$533,1,FALSE)))),"not entered","")</f>
        <v/>
      </c>
    </row>
    <row r="123" spans="2:7" x14ac:dyDescent="0.2">
      <c r="B123" s="114" t="s">
        <v>8</v>
      </c>
      <c r="C123" s="118" t="str">
        <f t="shared" si="3"/>
        <v xml:space="preserve"> </v>
      </c>
      <c r="D123" s="118" t="str">
        <f t="shared" si="4"/>
        <v xml:space="preserve"> </v>
      </c>
      <c r="E123" s="116">
        <v>1.1574074074074073E-5</v>
      </c>
      <c r="F123" s="117" t="e">
        <f t="shared" si="5"/>
        <v>#N/A</v>
      </c>
      <c r="G123" t="str">
        <f>IF((ISERROR((VLOOKUP(B123,Calculation!C$2:C$533,1,FALSE)))),"not entered","")</f>
        <v/>
      </c>
    </row>
    <row r="124" spans="2:7" x14ac:dyDescent="0.2">
      <c r="B124" s="114" t="s">
        <v>8</v>
      </c>
      <c r="C124" s="118" t="str">
        <f t="shared" si="3"/>
        <v xml:space="preserve"> </v>
      </c>
      <c r="D124" s="118" t="str">
        <f t="shared" si="4"/>
        <v xml:space="preserve"> </v>
      </c>
      <c r="E124" s="116">
        <v>1.1574074074074073E-5</v>
      </c>
      <c r="F124" s="117" t="e">
        <f t="shared" si="5"/>
        <v>#N/A</v>
      </c>
      <c r="G124" t="str">
        <f>IF((ISERROR((VLOOKUP(B124,Calculation!C$2:C$533,1,FALSE)))),"not entered","")</f>
        <v/>
      </c>
    </row>
    <row r="125" spans="2:7" x14ac:dyDescent="0.2">
      <c r="B125" s="114" t="s">
        <v>8</v>
      </c>
      <c r="C125" s="118" t="str">
        <f t="shared" si="3"/>
        <v xml:space="preserve"> </v>
      </c>
      <c r="D125" s="118" t="str">
        <f t="shared" si="4"/>
        <v xml:space="preserve"> </v>
      </c>
      <c r="E125" s="116">
        <v>1.1574074074074073E-5</v>
      </c>
      <c r="F125" s="117" t="e">
        <f t="shared" si="5"/>
        <v>#N/A</v>
      </c>
      <c r="G125" t="str">
        <f>IF((ISERROR((VLOOKUP(B125,Calculation!C$2:C$533,1,FALSE)))),"not entered","")</f>
        <v/>
      </c>
    </row>
    <row r="126" spans="2:7" x14ac:dyDescent="0.2">
      <c r="B126" s="114" t="s">
        <v>8</v>
      </c>
      <c r="C126" s="118" t="str">
        <f t="shared" si="3"/>
        <v xml:space="preserve"> </v>
      </c>
      <c r="D126" s="118" t="str">
        <f t="shared" si="4"/>
        <v xml:space="preserve"> </v>
      </c>
      <c r="E126" s="116">
        <v>1.1574074074074073E-5</v>
      </c>
      <c r="F126" s="117" t="e">
        <f t="shared" si="5"/>
        <v>#N/A</v>
      </c>
      <c r="G126" t="str">
        <f>IF((ISERROR((VLOOKUP(B126,Calculation!C$2:C$533,1,FALSE)))),"not entered","")</f>
        <v/>
      </c>
    </row>
    <row r="127" spans="2:7" x14ac:dyDescent="0.2">
      <c r="B127" s="114" t="s">
        <v>8</v>
      </c>
      <c r="C127" s="118" t="str">
        <f t="shared" si="3"/>
        <v xml:space="preserve"> </v>
      </c>
      <c r="D127" s="118" t="str">
        <f t="shared" si="4"/>
        <v xml:space="preserve"> </v>
      </c>
      <c r="E127" s="116">
        <v>1.1574074074074073E-5</v>
      </c>
      <c r="F127" s="117" t="e">
        <f t="shared" si="5"/>
        <v>#N/A</v>
      </c>
      <c r="G127" t="str">
        <f>IF((ISERROR((VLOOKUP(B127,Calculation!C$2:C$533,1,FALSE)))),"not entered","")</f>
        <v/>
      </c>
    </row>
    <row r="128" spans="2:7" x14ac:dyDescent="0.2">
      <c r="B128" s="114" t="s">
        <v>8</v>
      </c>
      <c r="C128" s="118" t="str">
        <f t="shared" si="3"/>
        <v xml:space="preserve"> </v>
      </c>
      <c r="D128" s="118" t="str">
        <f t="shared" si="4"/>
        <v xml:space="preserve"> </v>
      </c>
      <c r="E128" s="116">
        <v>1.1574074074074073E-5</v>
      </c>
      <c r="F128" s="117" t="e">
        <f t="shared" si="5"/>
        <v>#N/A</v>
      </c>
      <c r="G128" t="str">
        <f>IF((ISERROR((VLOOKUP(B128,Calculation!C$2:C$533,1,FALSE)))),"not entered","")</f>
        <v/>
      </c>
    </row>
    <row r="129" spans="2:7" x14ac:dyDescent="0.2">
      <c r="B129" s="114" t="s">
        <v>8</v>
      </c>
      <c r="C129" s="118" t="str">
        <f t="shared" si="3"/>
        <v xml:space="preserve"> </v>
      </c>
      <c r="D129" s="118" t="str">
        <f t="shared" si="4"/>
        <v xml:space="preserve"> </v>
      </c>
      <c r="E129" s="116">
        <v>1.1574074074074073E-5</v>
      </c>
      <c r="F129" s="117" t="e">
        <f t="shared" si="5"/>
        <v>#N/A</v>
      </c>
      <c r="G129" t="str">
        <f>IF((ISERROR((VLOOKUP(B129,Calculation!C$2:C$533,1,FALSE)))),"not entered","")</f>
        <v/>
      </c>
    </row>
    <row r="130" spans="2:7" x14ac:dyDescent="0.2">
      <c r="B130" s="114" t="s">
        <v>8</v>
      </c>
      <c r="C130" s="118" t="str">
        <f t="shared" si="3"/>
        <v xml:space="preserve"> </v>
      </c>
      <c r="D130" s="118" t="str">
        <f t="shared" si="4"/>
        <v xml:space="preserve"> </v>
      </c>
      <c r="E130" s="116">
        <v>1.1574074074074073E-5</v>
      </c>
      <c r="F130" s="117" t="e">
        <f t="shared" si="5"/>
        <v>#N/A</v>
      </c>
      <c r="G130" t="str">
        <f>IF((ISERROR((VLOOKUP(B130,Calculation!C$2:C$533,1,FALSE)))),"not entered","")</f>
        <v/>
      </c>
    </row>
    <row r="131" spans="2:7" x14ac:dyDescent="0.2">
      <c r="B131" s="114" t="s">
        <v>8</v>
      </c>
      <c r="C131" s="118" t="str">
        <f t="shared" si="3"/>
        <v xml:space="preserve"> </v>
      </c>
      <c r="D131" s="118" t="str">
        <f t="shared" si="4"/>
        <v xml:space="preserve"> </v>
      </c>
      <c r="E131" s="116">
        <v>1.1574074074074073E-5</v>
      </c>
      <c r="F131" s="117" t="e">
        <f t="shared" si="5"/>
        <v>#N/A</v>
      </c>
      <c r="G131" t="str">
        <f>IF((ISERROR((VLOOKUP(B131,Calculation!C$2:C$533,1,FALSE)))),"not entered","")</f>
        <v/>
      </c>
    </row>
    <row r="132" spans="2:7" x14ac:dyDescent="0.2">
      <c r="B132" s="114" t="s">
        <v>8</v>
      </c>
      <c r="C132" s="118" t="str">
        <f t="shared" si="3"/>
        <v xml:space="preserve"> </v>
      </c>
      <c r="D132" s="118" t="str">
        <f t="shared" si="4"/>
        <v xml:space="preserve"> </v>
      </c>
      <c r="E132" s="116">
        <v>1.1574074074074073E-5</v>
      </c>
      <c r="F132" s="117" t="e">
        <f t="shared" si="5"/>
        <v>#N/A</v>
      </c>
      <c r="G132" t="str">
        <f>IF((ISERROR((VLOOKUP(B132,Calculation!C$2:C$533,1,FALSE)))),"not entered","")</f>
        <v/>
      </c>
    </row>
    <row r="133" spans="2:7" x14ac:dyDescent="0.2">
      <c r="B133" s="114" t="s">
        <v>8</v>
      </c>
      <c r="C133" s="118" t="str">
        <f t="shared" si="3"/>
        <v xml:space="preserve"> </v>
      </c>
      <c r="D133" s="118" t="str">
        <f t="shared" si="4"/>
        <v xml:space="preserve"> </v>
      </c>
      <c r="E133" s="116">
        <v>1.1574074074074073E-5</v>
      </c>
      <c r="F133" s="117" t="e">
        <f t="shared" si="5"/>
        <v>#N/A</v>
      </c>
      <c r="G133" t="str">
        <f>IF((ISERROR((VLOOKUP(B133,Calculation!C$2:C$533,1,FALSE)))),"not entered","")</f>
        <v/>
      </c>
    </row>
    <row r="134" spans="2:7" x14ac:dyDescent="0.2">
      <c r="B134" s="114" t="s">
        <v>8</v>
      </c>
      <c r="C134" s="118" t="str">
        <f t="shared" ref="C134:C152" si="6">VLOOKUP(B134,name,3,FALSE)</f>
        <v xml:space="preserve"> </v>
      </c>
      <c r="D134" s="118" t="str">
        <f t="shared" ref="D134:D152" si="7">VLOOKUP(B134,name,2,FALSE)</f>
        <v xml:space="preserve"> </v>
      </c>
      <c r="E134" s="116">
        <v>1.1574074074074073E-5</v>
      </c>
      <c r="F134" s="117" t="e">
        <f t="shared" ref="F134:F152" si="8">(VLOOKUP(C134,C$4:E$5,3,FALSE))/(E134/10000)</f>
        <v>#N/A</v>
      </c>
      <c r="G134" t="str">
        <f>IF((ISERROR((VLOOKUP(B134,Calculation!C$2:C$533,1,FALSE)))),"not entered","")</f>
        <v/>
      </c>
    </row>
    <row r="135" spans="2:7" x14ac:dyDescent="0.2">
      <c r="B135" s="114" t="s">
        <v>8</v>
      </c>
      <c r="C135" s="118" t="str">
        <f t="shared" si="6"/>
        <v xml:space="preserve"> </v>
      </c>
      <c r="D135" s="118" t="str">
        <f t="shared" si="7"/>
        <v xml:space="preserve"> </v>
      </c>
      <c r="E135" s="116">
        <v>1.1574074074074073E-5</v>
      </c>
      <c r="F135" s="117" t="e">
        <f t="shared" si="8"/>
        <v>#N/A</v>
      </c>
      <c r="G135" t="str">
        <f>IF((ISERROR((VLOOKUP(B135,Calculation!C$2:C$533,1,FALSE)))),"not entered","")</f>
        <v/>
      </c>
    </row>
    <row r="136" spans="2:7" x14ac:dyDescent="0.2">
      <c r="B136" s="114" t="s">
        <v>8</v>
      </c>
      <c r="C136" s="118" t="str">
        <f t="shared" si="6"/>
        <v xml:space="preserve"> </v>
      </c>
      <c r="D136" s="118" t="str">
        <f t="shared" si="7"/>
        <v xml:space="preserve"> </v>
      </c>
      <c r="E136" s="116">
        <v>1.1574074074074073E-5</v>
      </c>
      <c r="F136" s="117" t="e">
        <f t="shared" si="8"/>
        <v>#N/A</v>
      </c>
      <c r="G136" t="str">
        <f>IF((ISERROR((VLOOKUP(B136,Calculation!C$2:C$533,1,FALSE)))),"not entered","")</f>
        <v/>
      </c>
    </row>
    <row r="137" spans="2:7" x14ac:dyDescent="0.2">
      <c r="B137" s="114" t="s">
        <v>8</v>
      </c>
      <c r="C137" s="118" t="str">
        <f t="shared" si="6"/>
        <v xml:space="preserve"> </v>
      </c>
      <c r="D137" s="118" t="str">
        <f t="shared" si="7"/>
        <v xml:space="preserve"> </v>
      </c>
      <c r="E137" s="116">
        <v>1.1574074074074073E-5</v>
      </c>
      <c r="F137" s="117" t="e">
        <f t="shared" si="8"/>
        <v>#N/A</v>
      </c>
      <c r="G137" t="str">
        <f>IF((ISERROR((VLOOKUP(B137,Calculation!C$2:C$533,1,FALSE)))),"not entered","")</f>
        <v/>
      </c>
    </row>
    <row r="138" spans="2:7" x14ac:dyDescent="0.2">
      <c r="B138" s="114" t="s">
        <v>8</v>
      </c>
      <c r="C138" s="118" t="str">
        <f t="shared" si="6"/>
        <v xml:space="preserve"> </v>
      </c>
      <c r="D138" s="118" t="str">
        <f t="shared" si="7"/>
        <v xml:space="preserve"> </v>
      </c>
      <c r="E138" s="116">
        <v>1.1574074074074073E-5</v>
      </c>
      <c r="F138" s="117" t="e">
        <f t="shared" si="8"/>
        <v>#N/A</v>
      </c>
      <c r="G138" t="str">
        <f>IF((ISERROR((VLOOKUP(B138,Calculation!C$2:C$533,1,FALSE)))),"not entered","")</f>
        <v/>
      </c>
    </row>
    <row r="139" spans="2:7" x14ac:dyDescent="0.2">
      <c r="B139" s="114" t="s">
        <v>8</v>
      </c>
      <c r="C139" s="118" t="str">
        <f t="shared" si="6"/>
        <v xml:space="preserve"> </v>
      </c>
      <c r="D139" s="118" t="str">
        <f t="shared" si="7"/>
        <v xml:space="preserve"> </v>
      </c>
      <c r="E139" s="116">
        <v>1.1574074074074073E-5</v>
      </c>
      <c r="F139" s="117" t="e">
        <f t="shared" si="8"/>
        <v>#N/A</v>
      </c>
      <c r="G139" t="str">
        <f>IF((ISERROR((VLOOKUP(B139,Calculation!C$2:C$533,1,FALSE)))),"not entered","")</f>
        <v/>
      </c>
    </row>
    <row r="140" spans="2:7" x14ac:dyDescent="0.2">
      <c r="B140" s="114" t="s">
        <v>8</v>
      </c>
      <c r="C140" s="118" t="str">
        <f t="shared" si="6"/>
        <v xml:space="preserve"> </v>
      </c>
      <c r="D140" s="118" t="str">
        <f t="shared" si="7"/>
        <v xml:space="preserve"> </v>
      </c>
      <c r="E140" s="116">
        <v>1.1574074074074073E-5</v>
      </c>
      <c r="F140" s="117" t="e">
        <f t="shared" si="8"/>
        <v>#N/A</v>
      </c>
      <c r="G140" t="str">
        <f>IF((ISERROR((VLOOKUP(B140,Calculation!C$2:C$533,1,FALSE)))),"not entered","")</f>
        <v/>
      </c>
    </row>
    <row r="141" spans="2:7" x14ac:dyDescent="0.2">
      <c r="B141" s="114" t="s">
        <v>8</v>
      </c>
      <c r="C141" s="118" t="str">
        <f t="shared" si="6"/>
        <v xml:space="preserve"> </v>
      </c>
      <c r="D141" s="118" t="str">
        <f t="shared" si="7"/>
        <v xml:space="preserve"> </v>
      </c>
      <c r="E141" s="116">
        <v>1.1574074074074073E-5</v>
      </c>
      <c r="F141" s="117" t="e">
        <f t="shared" si="8"/>
        <v>#N/A</v>
      </c>
      <c r="G141" t="str">
        <f>IF((ISERROR((VLOOKUP(B141,Calculation!C$2:C$533,1,FALSE)))),"not entered","")</f>
        <v/>
      </c>
    </row>
    <row r="142" spans="2:7" x14ac:dyDescent="0.2">
      <c r="B142" s="114" t="s">
        <v>8</v>
      </c>
      <c r="C142" s="118" t="str">
        <f t="shared" si="6"/>
        <v xml:space="preserve"> </v>
      </c>
      <c r="D142" s="118" t="str">
        <f t="shared" si="7"/>
        <v xml:space="preserve"> </v>
      </c>
      <c r="E142" s="116">
        <v>1.1574074074074073E-5</v>
      </c>
      <c r="F142" s="117" t="e">
        <f t="shared" si="8"/>
        <v>#N/A</v>
      </c>
      <c r="G142" t="str">
        <f>IF((ISERROR((VLOOKUP(B142,Calculation!C$2:C$533,1,FALSE)))),"not entered","")</f>
        <v/>
      </c>
    </row>
    <row r="143" spans="2:7" x14ac:dyDescent="0.2">
      <c r="B143" s="114" t="s">
        <v>8</v>
      </c>
      <c r="C143" s="118" t="str">
        <f t="shared" si="6"/>
        <v xml:space="preserve"> </v>
      </c>
      <c r="D143" s="118" t="str">
        <f t="shared" si="7"/>
        <v xml:space="preserve"> </v>
      </c>
      <c r="E143" s="116">
        <v>1.1574074074074073E-5</v>
      </c>
      <c r="F143" s="117" t="e">
        <f t="shared" si="8"/>
        <v>#N/A</v>
      </c>
      <c r="G143" t="str">
        <f>IF((ISERROR((VLOOKUP(B143,Calculation!C$2:C$533,1,FALSE)))),"not entered","")</f>
        <v/>
      </c>
    </row>
    <row r="144" spans="2:7" x14ac:dyDescent="0.2">
      <c r="B144" s="114" t="s">
        <v>8</v>
      </c>
      <c r="C144" s="118" t="str">
        <f t="shared" si="6"/>
        <v xml:space="preserve"> </v>
      </c>
      <c r="D144" s="118" t="str">
        <f t="shared" si="7"/>
        <v xml:space="preserve"> </v>
      </c>
      <c r="E144" s="116">
        <v>1.1574074074074073E-5</v>
      </c>
      <c r="F144" s="117" t="e">
        <f t="shared" si="8"/>
        <v>#N/A</v>
      </c>
      <c r="G144" t="str">
        <f>IF((ISERROR((VLOOKUP(B144,Calculation!C$2:C$533,1,FALSE)))),"not entered","")</f>
        <v/>
      </c>
    </row>
    <row r="145" spans="2:7" x14ac:dyDescent="0.2">
      <c r="B145" s="114" t="s">
        <v>8</v>
      </c>
      <c r="C145" s="118" t="str">
        <f t="shared" si="6"/>
        <v xml:space="preserve"> </v>
      </c>
      <c r="D145" s="118" t="str">
        <f t="shared" si="7"/>
        <v xml:space="preserve"> </v>
      </c>
      <c r="E145" s="116">
        <v>1.1574074074074073E-5</v>
      </c>
      <c r="F145" s="117" t="e">
        <f t="shared" si="8"/>
        <v>#N/A</v>
      </c>
      <c r="G145" t="str">
        <f>IF((ISERROR((VLOOKUP(B145,Calculation!C$2:C$533,1,FALSE)))),"not entered","")</f>
        <v/>
      </c>
    </row>
    <row r="146" spans="2:7" x14ac:dyDescent="0.2">
      <c r="B146" s="114" t="s">
        <v>8</v>
      </c>
      <c r="C146" s="118" t="str">
        <f t="shared" si="6"/>
        <v xml:space="preserve"> </v>
      </c>
      <c r="D146" s="118" t="str">
        <f t="shared" si="7"/>
        <v xml:space="preserve"> </v>
      </c>
      <c r="E146" s="116">
        <v>1.1574074074074073E-5</v>
      </c>
      <c r="F146" s="117" t="e">
        <f t="shared" si="8"/>
        <v>#N/A</v>
      </c>
      <c r="G146" t="str">
        <f>IF((ISERROR((VLOOKUP(B146,Calculation!C$2:C$533,1,FALSE)))),"not entered","")</f>
        <v/>
      </c>
    </row>
    <row r="147" spans="2:7" x14ac:dyDescent="0.2">
      <c r="B147" s="114" t="s">
        <v>8</v>
      </c>
      <c r="C147" s="118" t="str">
        <f t="shared" si="6"/>
        <v xml:space="preserve"> </v>
      </c>
      <c r="D147" s="118" t="str">
        <f t="shared" si="7"/>
        <v xml:space="preserve"> </v>
      </c>
      <c r="E147" s="116">
        <v>1.1574074074074073E-5</v>
      </c>
      <c r="F147" s="117" t="e">
        <f t="shared" si="8"/>
        <v>#N/A</v>
      </c>
      <c r="G147" t="str">
        <f>IF((ISERROR((VLOOKUP(B147,Calculation!C$2:C$533,1,FALSE)))),"not entered","")</f>
        <v/>
      </c>
    </row>
    <row r="148" spans="2:7" x14ac:dyDescent="0.2">
      <c r="B148" s="114" t="s">
        <v>8</v>
      </c>
      <c r="C148" s="118" t="str">
        <f t="shared" si="6"/>
        <v xml:space="preserve"> </v>
      </c>
      <c r="D148" s="118" t="str">
        <f t="shared" si="7"/>
        <v xml:space="preserve"> </v>
      </c>
      <c r="E148" s="116">
        <v>1.1574074074074073E-5</v>
      </c>
      <c r="F148" s="117" t="e">
        <f t="shared" si="8"/>
        <v>#N/A</v>
      </c>
      <c r="G148" t="str">
        <f>IF((ISERROR((VLOOKUP(B148,Calculation!C$2:C$533,1,FALSE)))),"not entered","")</f>
        <v/>
      </c>
    </row>
    <row r="149" spans="2:7" x14ac:dyDescent="0.2">
      <c r="B149" s="114" t="s">
        <v>8</v>
      </c>
      <c r="C149" s="118" t="str">
        <f t="shared" si="6"/>
        <v xml:space="preserve"> </v>
      </c>
      <c r="D149" s="118" t="str">
        <f t="shared" si="7"/>
        <v xml:space="preserve"> </v>
      </c>
      <c r="E149" s="116">
        <v>1.1574074074074073E-5</v>
      </c>
      <c r="F149" s="117" t="e">
        <f t="shared" si="8"/>
        <v>#N/A</v>
      </c>
      <c r="G149" t="str">
        <f>IF((ISERROR((VLOOKUP(B149,Calculation!C$2:C$533,1,FALSE)))),"not entered","")</f>
        <v/>
      </c>
    </row>
    <row r="150" spans="2:7" x14ac:dyDescent="0.2">
      <c r="B150" s="114" t="s">
        <v>8</v>
      </c>
      <c r="C150" s="118" t="str">
        <f t="shared" si="6"/>
        <v xml:space="preserve"> </v>
      </c>
      <c r="D150" s="118" t="str">
        <f t="shared" si="7"/>
        <v xml:space="preserve"> </v>
      </c>
      <c r="E150" s="116">
        <v>1.1574074074074073E-5</v>
      </c>
      <c r="F150" s="117" t="e">
        <f t="shared" si="8"/>
        <v>#N/A</v>
      </c>
      <c r="G150" t="str">
        <f>IF((ISERROR((VLOOKUP(B150,Calculation!C$2:C$533,1,FALSE)))),"not entered","")</f>
        <v/>
      </c>
    </row>
    <row r="151" spans="2:7" x14ac:dyDescent="0.2">
      <c r="B151" s="114" t="s">
        <v>8</v>
      </c>
      <c r="C151" s="118" t="str">
        <f t="shared" si="6"/>
        <v xml:space="preserve"> </v>
      </c>
      <c r="D151" s="118" t="str">
        <f t="shared" si="7"/>
        <v xml:space="preserve"> </v>
      </c>
      <c r="E151" s="116">
        <v>1.1574074074074073E-5</v>
      </c>
      <c r="F151" s="117" t="e">
        <f t="shared" si="8"/>
        <v>#N/A</v>
      </c>
      <c r="G151" t="str">
        <f>IF((ISERROR((VLOOKUP(B151,Calculation!C$2:C$533,1,FALSE)))),"not entered","")</f>
        <v/>
      </c>
    </row>
    <row r="152" spans="2:7" x14ac:dyDescent="0.2">
      <c r="B152" s="114" t="s">
        <v>8</v>
      </c>
      <c r="C152" s="118" t="str">
        <f t="shared" si="6"/>
        <v xml:space="preserve"> </v>
      </c>
      <c r="D152" s="118" t="str">
        <f t="shared" si="7"/>
        <v xml:space="preserve"> </v>
      </c>
      <c r="E152" s="116">
        <v>1.1574074074074073E-5</v>
      </c>
      <c r="F152" s="117" t="e">
        <f t="shared" si="8"/>
        <v>#N/A</v>
      </c>
      <c r="G152" t="str">
        <f>IF((ISERROR((VLOOKUP(B152,Calculation!C$2:C$533,1,FALSE)))),"not entered","")</f>
        <v/>
      </c>
    </row>
    <row r="153" spans="2:7" x14ac:dyDescent="0.2">
      <c r="B153" s="114" t="s">
        <v>8</v>
      </c>
      <c r="C153" s="118" t="str">
        <f t="shared" ref="C153:C197" si="9">VLOOKUP(B153,name,3,FALSE)</f>
        <v xml:space="preserve"> </v>
      </c>
      <c r="D153" s="118" t="str">
        <f t="shared" ref="D153:D197" si="10">VLOOKUP(B153,name,2,FALSE)</f>
        <v xml:space="preserve"> </v>
      </c>
      <c r="E153" s="116">
        <v>1.1574074074074073E-5</v>
      </c>
      <c r="F153" s="117" t="e">
        <f t="shared" ref="F153:F197" si="11">(VLOOKUP(C153,C$4:E$5,3,FALSE))/(E153/10000)</f>
        <v>#N/A</v>
      </c>
      <c r="G153" t="str">
        <f>IF((ISERROR((VLOOKUP(B153,Calculation!C$2:C$533,1,FALSE)))),"not entered","")</f>
        <v/>
      </c>
    </row>
    <row r="154" spans="2:7" x14ac:dyDescent="0.2">
      <c r="B154" s="114" t="s">
        <v>8</v>
      </c>
      <c r="C154" s="118" t="str">
        <f t="shared" si="9"/>
        <v xml:space="preserve"> </v>
      </c>
      <c r="D154" s="118" t="str">
        <f t="shared" si="10"/>
        <v xml:space="preserve"> </v>
      </c>
      <c r="E154" s="116">
        <v>1.1574074074074073E-5</v>
      </c>
      <c r="F154" s="117" t="e">
        <f t="shared" si="11"/>
        <v>#N/A</v>
      </c>
      <c r="G154" t="str">
        <f>IF((ISERROR((VLOOKUP(B154,Calculation!C$2:C$533,1,FALSE)))),"not entered","")</f>
        <v/>
      </c>
    </row>
    <row r="155" spans="2:7" x14ac:dyDescent="0.2">
      <c r="B155" s="114" t="s">
        <v>8</v>
      </c>
      <c r="C155" s="118" t="str">
        <f t="shared" si="9"/>
        <v xml:space="preserve"> </v>
      </c>
      <c r="D155" s="118" t="str">
        <f t="shared" si="10"/>
        <v xml:space="preserve"> </v>
      </c>
      <c r="E155" s="116">
        <v>1.1574074074074073E-5</v>
      </c>
      <c r="F155" s="117" t="e">
        <f t="shared" si="11"/>
        <v>#N/A</v>
      </c>
      <c r="G155" t="str">
        <f>IF((ISERROR((VLOOKUP(B155,Calculation!C$2:C$533,1,FALSE)))),"not entered","")</f>
        <v/>
      </c>
    </row>
    <row r="156" spans="2:7" x14ac:dyDescent="0.2">
      <c r="B156" s="114" t="s">
        <v>8</v>
      </c>
      <c r="C156" s="118" t="str">
        <f t="shared" si="9"/>
        <v xml:space="preserve"> </v>
      </c>
      <c r="D156" s="118" t="str">
        <f t="shared" si="10"/>
        <v xml:space="preserve"> </v>
      </c>
      <c r="E156" s="116">
        <v>1.1574074074074073E-5</v>
      </c>
      <c r="F156" s="117" t="e">
        <f t="shared" si="11"/>
        <v>#N/A</v>
      </c>
      <c r="G156" t="str">
        <f>IF((ISERROR((VLOOKUP(B156,Calculation!C$2:C$533,1,FALSE)))),"not entered","")</f>
        <v/>
      </c>
    </row>
    <row r="157" spans="2:7" x14ac:dyDescent="0.2">
      <c r="B157" s="114" t="s">
        <v>8</v>
      </c>
      <c r="C157" s="118" t="str">
        <f t="shared" si="9"/>
        <v xml:space="preserve"> </v>
      </c>
      <c r="D157" s="118" t="str">
        <f t="shared" si="10"/>
        <v xml:space="preserve"> </v>
      </c>
      <c r="E157" s="116">
        <v>1.1574074074074073E-5</v>
      </c>
      <c r="F157" s="117" t="e">
        <f t="shared" si="11"/>
        <v>#N/A</v>
      </c>
      <c r="G157" t="str">
        <f>IF((ISERROR((VLOOKUP(B157,Calculation!C$2:C$533,1,FALSE)))),"not entered","")</f>
        <v/>
      </c>
    </row>
    <row r="158" spans="2:7" x14ac:dyDescent="0.2">
      <c r="B158" s="114" t="s">
        <v>8</v>
      </c>
      <c r="C158" s="118" t="str">
        <f t="shared" si="9"/>
        <v xml:space="preserve"> </v>
      </c>
      <c r="D158" s="118" t="str">
        <f t="shared" si="10"/>
        <v xml:space="preserve"> </v>
      </c>
      <c r="E158" s="116">
        <v>1.1574074074074073E-5</v>
      </c>
      <c r="F158" s="117" t="e">
        <f t="shared" si="11"/>
        <v>#N/A</v>
      </c>
      <c r="G158" t="str">
        <f>IF((ISERROR((VLOOKUP(B158,Calculation!C$2:C$533,1,FALSE)))),"not entered","")</f>
        <v/>
      </c>
    </row>
    <row r="159" spans="2:7" x14ac:dyDescent="0.2">
      <c r="B159" s="114" t="s">
        <v>8</v>
      </c>
      <c r="C159" s="118" t="str">
        <f t="shared" si="9"/>
        <v xml:space="preserve"> </v>
      </c>
      <c r="D159" s="118" t="str">
        <f t="shared" si="10"/>
        <v xml:space="preserve"> </v>
      </c>
      <c r="E159" s="116">
        <v>1.1574074074074073E-5</v>
      </c>
      <c r="F159" s="117" t="e">
        <f t="shared" si="11"/>
        <v>#N/A</v>
      </c>
      <c r="G159" t="str">
        <f>IF((ISERROR((VLOOKUP(B159,Calculation!C$2:C$533,1,FALSE)))),"not entered","")</f>
        <v/>
      </c>
    </row>
    <row r="160" spans="2:7" x14ac:dyDescent="0.2">
      <c r="B160" s="114" t="s">
        <v>8</v>
      </c>
      <c r="C160" s="118" t="str">
        <f t="shared" si="9"/>
        <v xml:space="preserve"> </v>
      </c>
      <c r="D160" s="118" t="str">
        <f t="shared" si="10"/>
        <v xml:space="preserve"> </v>
      </c>
      <c r="E160" s="116">
        <v>1.1574074074074073E-5</v>
      </c>
      <c r="F160" s="117" t="e">
        <f t="shared" si="11"/>
        <v>#N/A</v>
      </c>
      <c r="G160" t="str">
        <f>IF((ISERROR((VLOOKUP(B160,Calculation!C$2:C$533,1,FALSE)))),"not entered","")</f>
        <v/>
      </c>
    </row>
    <row r="161" spans="2:7" x14ac:dyDescent="0.2">
      <c r="B161" s="114" t="s">
        <v>8</v>
      </c>
      <c r="C161" s="118" t="str">
        <f t="shared" si="9"/>
        <v xml:space="preserve"> </v>
      </c>
      <c r="D161" s="118" t="str">
        <f t="shared" si="10"/>
        <v xml:space="preserve"> </v>
      </c>
      <c r="E161" s="116">
        <v>1.1574074074074073E-5</v>
      </c>
      <c r="F161" s="117" t="e">
        <f t="shared" si="11"/>
        <v>#N/A</v>
      </c>
      <c r="G161" t="str">
        <f>IF((ISERROR((VLOOKUP(B161,Calculation!C$2:C$533,1,FALSE)))),"not entered","")</f>
        <v/>
      </c>
    </row>
    <row r="162" spans="2:7" x14ac:dyDescent="0.2">
      <c r="B162" s="114" t="s">
        <v>8</v>
      </c>
      <c r="C162" s="118" t="str">
        <f t="shared" si="9"/>
        <v xml:space="preserve"> </v>
      </c>
      <c r="D162" s="118" t="str">
        <f t="shared" si="10"/>
        <v xml:space="preserve"> </v>
      </c>
      <c r="E162" s="116">
        <v>1.1574074074074073E-5</v>
      </c>
      <c r="F162" s="117" t="e">
        <f t="shared" si="11"/>
        <v>#N/A</v>
      </c>
      <c r="G162" t="str">
        <f>IF((ISERROR((VLOOKUP(B162,Calculation!C$2:C$533,1,FALSE)))),"not entered","")</f>
        <v/>
      </c>
    </row>
    <row r="163" spans="2:7" x14ac:dyDescent="0.2">
      <c r="B163" s="114" t="s">
        <v>8</v>
      </c>
      <c r="C163" s="118" t="str">
        <f t="shared" si="9"/>
        <v xml:space="preserve"> </v>
      </c>
      <c r="D163" s="118" t="str">
        <f t="shared" si="10"/>
        <v xml:space="preserve"> </v>
      </c>
      <c r="E163" s="116">
        <v>1.1574074074074073E-5</v>
      </c>
      <c r="F163" s="117" t="e">
        <f t="shared" si="11"/>
        <v>#N/A</v>
      </c>
      <c r="G163" t="str">
        <f>IF((ISERROR((VLOOKUP(B163,Calculation!C$2:C$533,1,FALSE)))),"not entered","")</f>
        <v/>
      </c>
    </row>
    <row r="164" spans="2:7" x14ac:dyDescent="0.2">
      <c r="B164" s="114" t="s">
        <v>8</v>
      </c>
      <c r="C164" s="118" t="str">
        <f t="shared" si="9"/>
        <v xml:space="preserve"> </v>
      </c>
      <c r="D164" s="118" t="str">
        <f t="shared" si="10"/>
        <v xml:space="preserve"> </v>
      </c>
      <c r="E164" s="116">
        <v>1.1574074074074073E-5</v>
      </c>
      <c r="F164" s="117" t="e">
        <f t="shared" si="11"/>
        <v>#N/A</v>
      </c>
      <c r="G164" t="str">
        <f>IF((ISERROR((VLOOKUP(B164,Calculation!C$2:C$533,1,FALSE)))),"not entered","")</f>
        <v/>
      </c>
    </row>
    <row r="165" spans="2:7" x14ac:dyDescent="0.2">
      <c r="B165" s="114" t="s">
        <v>8</v>
      </c>
      <c r="C165" s="118" t="str">
        <f t="shared" si="9"/>
        <v xml:space="preserve"> </v>
      </c>
      <c r="D165" s="118" t="str">
        <f t="shared" si="10"/>
        <v xml:space="preserve"> </v>
      </c>
      <c r="E165" s="116">
        <v>1.1574074074074073E-5</v>
      </c>
      <c r="F165" s="117" t="e">
        <f t="shared" si="11"/>
        <v>#N/A</v>
      </c>
      <c r="G165" t="str">
        <f>IF((ISERROR((VLOOKUP(B165,Calculation!C$2:C$533,1,FALSE)))),"not entered","")</f>
        <v/>
      </c>
    </row>
    <row r="166" spans="2:7" x14ac:dyDescent="0.2">
      <c r="B166" s="114" t="s">
        <v>8</v>
      </c>
      <c r="C166" s="118" t="str">
        <f t="shared" si="9"/>
        <v xml:space="preserve"> </v>
      </c>
      <c r="D166" s="118" t="str">
        <f t="shared" si="10"/>
        <v xml:space="preserve"> </v>
      </c>
      <c r="E166" s="116">
        <v>1.1574074074074073E-5</v>
      </c>
      <c r="F166" s="117" t="e">
        <f t="shared" si="11"/>
        <v>#N/A</v>
      </c>
      <c r="G166" t="str">
        <f>IF((ISERROR((VLOOKUP(B166,Calculation!C$2:C$533,1,FALSE)))),"not entered","")</f>
        <v/>
      </c>
    </row>
    <row r="167" spans="2:7" x14ac:dyDescent="0.2">
      <c r="B167" s="114" t="s">
        <v>8</v>
      </c>
      <c r="C167" s="118" t="str">
        <f t="shared" si="9"/>
        <v xml:space="preserve"> </v>
      </c>
      <c r="D167" s="118" t="str">
        <f t="shared" si="10"/>
        <v xml:space="preserve"> </v>
      </c>
      <c r="E167" s="116">
        <v>1.1574074074074073E-5</v>
      </c>
      <c r="F167" s="117" t="e">
        <f t="shared" si="11"/>
        <v>#N/A</v>
      </c>
      <c r="G167" t="str">
        <f>IF((ISERROR((VLOOKUP(B167,Calculation!C$2:C$533,1,FALSE)))),"not entered","")</f>
        <v/>
      </c>
    </row>
    <row r="168" spans="2:7" x14ac:dyDescent="0.2">
      <c r="B168" s="114" t="s">
        <v>8</v>
      </c>
      <c r="C168" s="118" t="str">
        <f t="shared" si="9"/>
        <v xml:space="preserve"> </v>
      </c>
      <c r="D168" s="118" t="str">
        <f t="shared" si="10"/>
        <v xml:space="preserve"> </v>
      </c>
      <c r="E168" s="116">
        <v>1.1574074074074073E-5</v>
      </c>
      <c r="F168" s="117" t="e">
        <f t="shared" si="11"/>
        <v>#N/A</v>
      </c>
      <c r="G168" t="str">
        <f>IF((ISERROR((VLOOKUP(B168,Calculation!C$2:C$533,1,FALSE)))),"not entered","")</f>
        <v/>
      </c>
    </row>
    <row r="169" spans="2:7" x14ac:dyDescent="0.2">
      <c r="B169" s="114" t="s">
        <v>8</v>
      </c>
      <c r="C169" s="118" t="str">
        <f t="shared" si="9"/>
        <v xml:space="preserve"> </v>
      </c>
      <c r="D169" s="118" t="str">
        <f t="shared" si="10"/>
        <v xml:space="preserve"> </v>
      </c>
      <c r="E169" s="116">
        <v>1.1574074074074073E-5</v>
      </c>
      <c r="F169" s="117" t="e">
        <f t="shared" si="11"/>
        <v>#N/A</v>
      </c>
      <c r="G169" t="str">
        <f>IF((ISERROR((VLOOKUP(B169,Calculation!C$2:C$533,1,FALSE)))),"not entered","")</f>
        <v/>
      </c>
    </row>
    <row r="170" spans="2:7" x14ac:dyDescent="0.2">
      <c r="B170" s="114" t="s">
        <v>8</v>
      </c>
      <c r="C170" s="118" t="str">
        <f t="shared" si="9"/>
        <v xml:space="preserve"> </v>
      </c>
      <c r="D170" s="118" t="str">
        <f t="shared" si="10"/>
        <v xml:space="preserve"> </v>
      </c>
      <c r="E170" s="116">
        <v>1.1574074074074073E-5</v>
      </c>
      <c r="F170" s="117" t="e">
        <f t="shared" si="11"/>
        <v>#N/A</v>
      </c>
      <c r="G170" t="str">
        <f>IF((ISERROR((VLOOKUP(B170,Calculation!C$2:C$533,1,FALSE)))),"not entered","")</f>
        <v/>
      </c>
    </row>
    <row r="171" spans="2:7" x14ac:dyDescent="0.2">
      <c r="B171" s="114" t="s">
        <v>8</v>
      </c>
      <c r="C171" s="118" t="str">
        <f t="shared" si="9"/>
        <v xml:space="preserve"> </v>
      </c>
      <c r="D171" s="118" t="str">
        <f t="shared" si="10"/>
        <v xml:space="preserve"> </v>
      </c>
      <c r="E171" s="116">
        <v>1.1574074074074073E-5</v>
      </c>
      <c r="F171" s="117" t="e">
        <f t="shared" si="11"/>
        <v>#N/A</v>
      </c>
      <c r="G171" t="str">
        <f>IF((ISERROR((VLOOKUP(B171,Calculation!C$2:C$533,1,FALSE)))),"not entered","")</f>
        <v/>
      </c>
    </row>
    <row r="172" spans="2:7" x14ac:dyDescent="0.2">
      <c r="B172" s="114" t="s">
        <v>8</v>
      </c>
      <c r="C172" s="118" t="str">
        <f t="shared" si="9"/>
        <v xml:space="preserve"> </v>
      </c>
      <c r="D172" s="118" t="str">
        <f t="shared" si="10"/>
        <v xml:space="preserve"> </v>
      </c>
      <c r="E172" s="116">
        <v>1.1574074074074073E-5</v>
      </c>
      <c r="F172" s="117" t="e">
        <f t="shared" si="11"/>
        <v>#N/A</v>
      </c>
      <c r="G172" t="str">
        <f>IF((ISERROR((VLOOKUP(B172,Calculation!C$2:C$533,1,FALSE)))),"not entered","")</f>
        <v/>
      </c>
    </row>
    <row r="173" spans="2:7" x14ac:dyDescent="0.2">
      <c r="B173" s="114" t="s">
        <v>8</v>
      </c>
      <c r="C173" s="118" t="str">
        <f t="shared" si="9"/>
        <v xml:space="preserve"> </v>
      </c>
      <c r="D173" s="118" t="str">
        <f t="shared" si="10"/>
        <v xml:space="preserve"> </v>
      </c>
      <c r="E173" s="116">
        <v>1.1574074074074073E-5</v>
      </c>
      <c r="F173" s="117" t="e">
        <f t="shared" si="11"/>
        <v>#N/A</v>
      </c>
      <c r="G173" t="str">
        <f>IF((ISERROR((VLOOKUP(B173,Calculation!C$2:C$533,1,FALSE)))),"not entered","")</f>
        <v/>
      </c>
    </row>
    <row r="174" spans="2:7" x14ac:dyDescent="0.2">
      <c r="B174" s="114" t="s">
        <v>8</v>
      </c>
      <c r="C174" s="118" t="str">
        <f t="shared" si="9"/>
        <v xml:space="preserve"> </v>
      </c>
      <c r="D174" s="118" t="str">
        <f t="shared" si="10"/>
        <v xml:space="preserve"> </v>
      </c>
      <c r="E174" s="116">
        <v>1.1574074074074073E-5</v>
      </c>
      <c r="F174" s="117" t="e">
        <f t="shared" si="11"/>
        <v>#N/A</v>
      </c>
      <c r="G174" t="str">
        <f>IF((ISERROR((VLOOKUP(B174,Calculation!C$2:C$533,1,FALSE)))),"not entered","")</f>
        <v/>
      </c>
    </row>
    <row r="175" spans="2:7" x14ac:dyDescent="0.2">
      <c r="B175" s="114" t="s">
        <v>8</v>
      </c>
      <c r="C175" s="118" t="str">
        <f t="shared" si="9"/>
        <v xml:space="preserve"> </v>
      </c>
      <c r="D175" s="118" t="str">
        <f t="shared" si="10"/>
        <v xml:space="preserve"> </v>
      </c>
      <c r="E175" s="116">
        <v>1.1574074074074073E-5</v>
      </c>
      <c r="F175" s="117" t="e">
        <f t="shared" si="11"/>
        <v>#N/A</v>
      </c>
      <c r="G175" t="str">
        <f>IF((ISERROR((VLOOKUP(B175,Calculation!C$2:C$533,1,FALSE)))),"not entered","")</f>
        <v/>
      </c>
    </row>
    <row r="176" spans="2:7" x14ac:dyDescent="0.2">
      <c r="B176" s="114" t="s">
        <v>8</v>
      </c>
      <c r="C176" s="118" t="str">
        <f t="shared" si="9"/>
        <v xml:space="preserve"> </v>
      </c>
      <c r="D176" s="118" t="str">
        <f t="shared" si="10"/>
        <v xml:space="preserve"> </v>
      </c>
      <c r="E176" s="116">
        <v>1.1574074074074073E-5</v>
      </c>
      <c r="F176" s="117" t="e">
        <f t="shared" si="11"/>
        <v>#N/A</v>
      </c>
      <c r="G176" t="str">
        <f>IF((ISERROR((VLOOKUP(B176,Calculation!C$2:C$533,1,FALSE)))),"not entered","")</f>
        <v/>
      </c>
    </row>
    <row r="177" spans="2:7" x14ac:dyDescent="0.2">
      <c r="B177" s="114" t="s">
        <v>8</v>
      </c>
      <c r="C177" s="118" t="str">
        <f t="shared" si="9"/>
        <v xml:space="preserve"> </v>
      </c>
      <c r="D177" s="118" t="str">
        <f t="shared" si="10"/>
        <v xml:space="preserve"> </v>
      </c>
      <c r="E177" s="116">
        <v>1.1574074074074073E-5</v>
      </c>
      <c r="F177" s="117" t="e">
        <f t="shared" si="11"/>
        <v>#N/A</v>
      </c>
      <c r="G177" t="str">
        <f>IF((ISERROR((VLOOKUP(B177,Calculation!C$2:C$533,1,FALSE)))),"not entered","")</f>
        <v/>
      </c>
    </row>
    <row r="178" spans="2:7" x14ac:dyDescent="0.2">
      <c r="B178" s="114" t="s">
        <v>8</v>
      </c>
      <c r="C178" s="118" t="str">
        <f t="shared" si="9"/>
        <v xml:space="preserve"> </v>
      </c>
      <c r="D178" s="118" t="str">
        <f t="shared" si="10"/>
        <v xml:space="preserve"> </v>
      </c>
      <c r="E178" s="116">
        <v>1.1574074074074073E-5</v>
      </c>
      <c r="F178" s="117" t="e">
        <f t="shared" si="11"/>
        <v>#N/A</v>
      </c>
      <c r="G178" t="str">
        <f>IF((ISERROR((VLOOKUP(B178,Calculation!C$2:C$533,1,FALSE)))),"not entered","")</f>
        <v/>
      </c>
    </row>
    <row r="179" spans="2:7" x14ac:dyDescent="0.2">
      <c r="B179" s="114" t="s">
        <v>8</v>
      </c>
      <c r="C179" s="118" t="str">
        <f t="shared" si="9"/>
        <v xml:space="preserve"> </v>
      </c>
      <c r="D179" s="118" t="str">
        <f t="shared" si="10"/>
        <v xml:space="preserve"> </v>
      </c>
      <c r="E179" s="116">
        <v>1.1574074074074073E-5</v>
      </c>
      <c r="F179" s="117" t="e">
        <f t="shared" si="11"/>
        <v>#N/A</v>
      </c>
      <c r="G179" t="str">
        <f>IF((ISERROR((VLOOKUP(B179,Calculation!C$2:C$533,1,FALSE)))),"not entered","")</f>
        <v/>
      </c>
    </row>
    <row r="180" spans="2:7" x14ac:dyDescent="0.2">
      <c r="B180" s="114" t="s">
        <v>8</v>
      </c>
      <c r="C180" s="118" t="str">
        <f t="shared" si="9"/>
        <v xml:space="preserve"> </v>
      </c>
      <c r="D180" s="118" t="str">
        <f t="shared" si="10"/>
        <v xml:space="preserve"> </v>
      </c>
      <c r="E180" s="116">
        <v>1.1574074074074073E-5</v>
      </c>
      <c r="F180" s="117" t="e">
        <f t="shared" si="11"/>
        <v>#N/A</v>
      </c>
      <c r="G180" t="str">
        <f>IF((ISERROR((VLOOKUP(B180,Calculation!C$2:C$533,1,FALSE)))),"not entered","")</f>
        <v/>
      </c>
    </row>
    <row r="181" spans="2:7" x14ac:dyDescent="0.2">
      <c r="B181" s="114" t="s">
        <v>8</v>
      </c>
      <c r="C181" s="118" t="str">
        <f t="shared" si="9"/>
        <v xml:space="preserve"> </v>
      </c>
      <c r="D181" s="118" t="str">
        <f t="shared" si="10"/>
        <v xml:space="preserve"> </v>
      </c>
      <c r="E181" s="116">
        <v>1.1574074074074073E-5</v>
      </c>
      <c r="F181" s="117" t="e">
        <f t="shared" si="11"/>
        <v>#N/A</v>
      </c>
      <c r="G181" t="str">
        <f>IF((ISERROR((VLOOKUP(B181,Calculation!C$2:C$533,1,FALSE)))),"not entered","")</f>
        <v/>
      </c>
    </row>
    <row r="182" spans="2:7" x14ac:dyDescent="0.2">
      <c r="B182" s="114" t="s">
        <v>8</v>
      </c>
      <c r="C182" s="118" t="str">
        <f t="shared" si="9"/>
        <v xml:space="preserve"> </v>
      </c>
      <c r="D182" s="118" t="str">
        <f t="shared" si="10"/>
        <v xml:space="preserve"> </v>
      </c>
      <c r="E182" s="116">
        <v>1.1574074074074073E-5</v>
      </c>
      <c r="F182" s="117" t="e">
        <f t="shared" si="11"/>
        <v>#N/A</v>
      </c>
      <c r="G182" t="str">
        <f>IF((ISERROR((VLOOKUP(B182,Calculation!C$2:C$533,1,FALSE)))),"not entered","")</f>
        <v/>
      </c>
    </row>
    <row r="183" spans="2:7" x14ac:dyDescent="0.2">
      <c r="B183" s="114" t="s">
        <v>8</v>
      </c>
      <c r="C183" s="118" t="str">
        <f t="shared" si="9"/>
        <v xml:space="preserve"> </v>
      </c>
      <c r="D183" s="118" t="str">
        <f t="shared" si="10"/>
        <v xml:space="preserve"> </v>
      </c>
      <c r="E183" s="116">
        <v>1.1574074074074073E-5</v>
      </c>
      <c r="F183" s="117" t="e">
        <f t="shared" si="11"/>
        <v>#N/A</v>
      </c>
      <c r="G183" t="str">
        <f>IF((ISERROR((VLOOKUP(B183,Calculation!C$2:C$533,1,FALSE)))),"not entered","")</f>
        <v/>
      </c>
    </row>
    <row r="184" spans="2:7" x14ac:dyDescent="0.2">
      <c r="B184" s="114" t="s">
        <v>8</v>
      </c>
      <c r="C184" s="118" t="str">
        <f t="shared" si="9"/>
        <v xml:space="preserve"> </v>
      </c>
      <c r="D184" s="118" t="str">
        <f t="shared" si="10"/>
        <v xml:space="preserve"> </v>
      </c>
      <c r="E184" s="116">
        <v>1.1574074074074073E-5</v>
      </c>
      <c r="F184" s="117" t="e">
        <f t="shared" si="11"/>
        <v>#N/A</v>
      </c>
      <c r="G184" t="str">
        <f>IF((ISERROR((VLOOKUP(B184,Calculation!C$2:C$533,1,FALSE)))),"not entered","")</f>
        <v/>
      </c>
    </row>
    <row r="185" spans="2:7" x14ac:dyDescent="0.2">
      <c r="B185" s="114" t="s">
        <v>8</v>
      </c>
      <c r="C185" s="118" t="str">
        <f t="shared" si="9"/>
        <v xml:space="preserve"> </v>
      </c>
      <c r="D185" s="118" t="str">
        <f t="shared" si="10"/>
        <v xml:space="preserve"> </v>
      </c>
      <c r="E185" s="116">
        <v>1.1574074074074073E-5</v>
      </c>
      <c r="F185" s="117" t="e">
        <f t="shared" si="11"/>
        <v>#N/A</v>
      </c>
      <c r="G185" t="str">
        <f>IF((ISERROR((VLOOKUP(B185,Calculation!C$2:C$533,1,FALSE)))),"not entered","")</f>
        <v/>
      </c>
    </row>
    <row r="186" spans="2:7" x14ac:dyDescent="0.2">
      <c r="B186" s="114" t="s">
        <v>8</v>
      </c>
      <c r="C186" s="118" t="str">
        <f t="shared" si="9"/>
        <v xml:space="preserve"> </v>
      </c>
      <c r="D186" s="118" t="str">
        <f t="shared" si="10"/>
        <v xml:space="preserve"> </v>
      </c>
      <c r="E186" s="116">
        <v>1.1574074074074073E-5</v>
      </c>
      <c r="F186" s="117" t="e">
        <f t="shared" si="11"/>
        <v>#N/A</v>
      </c>
      <c r="G186" t="str">
        <f>IF((ISERROR((VLOOKUP(B186,Calculation!C$2:C$533,1,FALSE)))),"not entered","")</f>
        <v/>
      </c>
    </row>
    <row r="187" spans="2:7" x14ac:dyDescent="0.2">
      <c r="B187" s="114" t="s">
        <v>8</v>
      </c>
      <c r="C187" s="118" t="str">
        <f t="shared" si="9"/>
        <v xml:space="preserve"> </v>
      </c>
      <c r="D187" s="118" t="str">
        <f t="shared" si="10"/>
        <v xml:space="preserve"> </v>
      </c>
      <c r="E187" s="116">
        <v>1.1574074074074073E-5</v>
      </c>
      <c r="F187" s="117" t="e">
        <f t="shared" si="11"/>
        <v>#N/A</v>
      </c>
      <c r="G187" t="str">
        <f>IF((ISERROR((VLOOKUP(B187,Calculation!C$2:C$533,1,FALSE)))),"not entered","")</f>
        <v/>
      </c>
    </row>
    <row r="188" spans="2:7" x14ac:dyDescent="0.2">
      <c r="B188" s="114" t="s">
        <v>8</v>
      </c>
      <c r="C188" s="118" t="str">
        <f t="shared" si="9"/>
        <v xml:space="preserve"> </v>
      </c>
      <c r="D188" s="118" t="str">
        <f t="shared" si="10"/>
        <v xml:space="preserve"> </v>
      </c>
      <c r="E188" s="116">
        <v>1.1574074074074073E-5</v>
      </c>
      <c r="F188" s="117" t="e">
        <f t="shared" si="11"/>
        <v>#N/A</v>
      </c>
      <c r="G188" t="str">
        <f>IF((ISERROR((VLOOKUP(B188,Calculation!C$2:C$533,1,FALSE)))),"not entered","")</f>
        <v/>
      </c>
    </row>
    <row r="189" spans="2:7" x14ac:dyDescent="0.2">
      <c r="B189" s="114" t="s">
        <v>8</v>
      </c>
      <c r="C189" s="118" t="str">
        <f t="shared" si="9"/>
        <v xml:space="preserve"> </v>
      </c>
      <c r="D189" s="118" t="str">
        <f t="shared" si="10"/>
        <v xml:space="preserve"> </v>
      </c>
      <c r="E189" s="116">
        <v>1.1574074074074073E-5</v>
      </c>
      <c r="F189" s="117" t="e">
        <f t="shared" si="11"/>
        <v>#N/A</v>
      </c>
      <c r="G189" t="str">
        <f>IF((ISERROR((VLOOKUP(B189,Calculation!C$2:C$533,1,FALSE)))),"not entered","")</f>
        <v/>
      </c>
    </row>
    <row r="190" spans="2:7" x14ac:dyDescent="0.2">
      <c r="B190" s="114" t="s">
        <v>8</v>
      </c>
      <c r="C190" s="118" t="str">
        <f t="shared" si="9"/>
        <v xml:space="preserve"> </v>
      </c>
      <c r="D190" s="118" t="str">
        <f t="shared" si="10"/>
        <v xml:space="preserve"> </v>
      </c>
      <c r="E190" s="116">
        <v>1.1574074074074073E-5</v>
      </c>
      <c r="F190" s="117" t="e">
        <f t="shared" si="11"/>
        <v>#N/A</v>
      </c>
      <c r="G190" t="str">
        <f>IF((ISERROR((VLOOKUP(B190,Calculation!C$2:C$533,1,FALSE)))),"not entered","")</f>
        <v/>
      </c>
    </row>
    <row r="191" spans="2:7" x14ac:dyDescent="0.2">
      <c r="B191" s="114" t="s">
        <v>8</v>
      </c>
      <c r="C191" s="118" t="str">
        <f t="shared" si="9"/>
        <v xml:space="preserve"> </v>
      </c>
      <c r="D191" s="118" t="str">
        <f t="shared" si="10"/>
        <v xml:space="preserve"> </v>
      </c>
      <c r="E191" s="116">
        <v>1.1574074074074073E-5</v>
      </c>
      <c r="F191" s="117" t="e">
        <f t="shared" si="11"/>
        <v>#N/A</v>
      </c>
      <c r="G191" t="str">
        <f>IF((ISERROR((VLOOKUP(B191,Calculation!C$2:C$533,1,FALSE)))),"not entered","")</f>
        <v/>
      </c>
    </row>
    <row r="192" spans="2:7" x14ac:dyDescent="0.2">
      <c r="B192" s="114" t="s">
        <v>8</v>
      </c>
      <c r="C192" s="118" t="str">
        <f t="shared" si="9"/>
        <v xml:space="preserve"> </v>
      </c>
      <c r="D192" s="118" t="str">
        <f t="shared" si="10"/>
        <v xml:space="preserve"> </v>
      </c>
      <c r="E192" s="116">
        <v>1.1574074074074073E-5</v>
      </c>
      <c r="F192" s="117" t="e">
        <f t="shared" si="11"/>
        <v>#N/A</v>
      </c>
      <c r="G192" t="str">
        <f>IF((ISERROR((VLOOKUP(B192,Calculation!C$2:C$533,1,FALSE)))),"not entered","")</f>
        <v/>
      </c>
    </row>
    <row r="193" spans="2:7" x14ac:dyDescent="0.2">
      <c r="B193" s="114" t="s">
        <v>8</v>
      </c>
      <c r="C193" s="118" t="str">
        <f t="shared" si="9"/>
        <v xml:space="preserve"> </v>
      </c>
      <c r="D193" s="118" t="str">
        <f t="shared" si="10"/>
        <v xml:space="preserve"> </v>
      </c>
      <c r="E193" s="116">
        <v>1.1574074074074073E-5</v>
      </c>
      <c r="F193" s="117" t="e">
        <f t="shared" si="11"/>
        <v>#N/A</v>
      </c>
      <c r="G193" t="str">
        <f>IF((ISERROR((VLOOKUP(B193,Calculation!C$2:C$533,1,FALSE)))),"not entered","")</f>
        <v/>
      </c>
    </row>
    <row r="194" spans="2:7" x14ac:dyDescent="0.2">
      <c r="B194" s="114" t="s">
        <v>8</v>
      </c>
      <c r="C194" s="118" t="str">
        <f t="shared" si="9"/>
        <v xml:space="preserve"> </v>
      </c>
      <c r="D194" s="118" t="str">
        <f t="shared" si="10"/>
        <v xml:space="preserve"> </v>
      </c>
      <c r="E194" s="116">
        <v>1.1574074074074073E-5</v>
      </c>
      <c r="F194" s="117" t="e">
        <f t="shared" si="11"/>
        <v>#N/A</v>
      </c>
      <c r="G194" t="str">
        <f>IF((ISERROR((VLOOKUP(B194,Calculation!C$2:C$533,1,FALSE)))),"not entered","")</f>
        <v/>
      </c>
    </row>
    <row r="195" spans="2:7" x14ac:dyDescent="0.2">
      <c r="B195" s="114" t="s">
        <v>8</v>
      </c>
      <c r="C195" s="118" t="str">
        <f t="shared" si="9"/>
        <v xml:space="preserve"> </v>
      </c>
      <c r="D195" s="118" t="str">
        <f t="shared" si="10"/>
        <v xml:space="preserve"> </v>
      </c>
      <c r="E195" s="116">
        <v>1.1574074074074073E-5</v>
      </c>
      <c r="F195" s="117" t="e">
        <f t="shared" si="11"/>
        <v>#N/A</v>
      </c>
      <c r="G195" t="str">
        <f>IF((ISERROR((VLOOKUP(B195,Calculation!C$2:C$533,1,FALSE)))),"not entered","")</f>
        <v/>
      </c>
    </row>
    <row r="196" spans="2:7" x14ac:dyDescent="0.2">
      <c r="B196" s="114" t="s">
        <v>8</v>
      </c>
      <c r="C196" s="118" t="str">
        <f t="shared" si="9"/>
        <v xml:space="preserve"> </v>
      </c>
      <c r="D196" s="118" t="str">
        <f t="shared" si="10"/>
        <v xml:space="preserve"> </v>
      </c>
      <c r="E196" s="116">
        <v>1.1574074074074073E-5</v>
      </c>
      <c r="F196" s="117" t="e">
        <f t="shared" si="11"/>
        <v>#N/A</v>
      </c>
      <c r="G196" t="str">
        <f>IF((ISERROR((VLOOKUP(B196,Calculation!C$2:C$533,1,FALSE)))),"not entered","")</f>
        <v/>
      </c>
    </row>
    <row r="197" spans="2:7" x14ac:dyDescent="0.2">
      <c r="B197" s="114" t="s">
        <v>8</v>
      </c>
      <c r="C197" s="118" t="str">
        <f t="shared" si="9"/>
        <v xml:space="preserve"> </v>
      </c>
      <c r="D197" s="118" t="str">
        <f t="shared" si="10"/>
        <v xml:space="preserve"> </v>
      </c>
      <c r="E197" s="116">
        <v>1.1574074074074073E-5</v>
      </c>
      <c r="F197" s="117" t="e">
        <f t="shared" si="11"/>
        <v>#N/A</v>
      </c>
      <c r="G197" t="str">
        <f>IF((ISERROR((VLOOKUP(B197,Calculation!C$2:C$533,1,FALSE)))),"not entered","")</f>
        <v/>
      </c>
    </row>
    <row r="198" spans="2:7" x14ac:dyDescent="0.2">
      <c r="B198" s="114" t="s">
        <v>8</v>
      </c>
      <c r="C198" s="118" t="str">
        <f t="shared" ref="C198:C203" si="12">VLOOKUP(B198,name,3,FALSE)</f>
        <v xml:space="preserve"> </v>
      </c>
      <c r="D198" s="118" t="str">
        <f t="shared" ref="D198:D203" si="13">VLOOKUP(B198,name,2,FALSE)</f>
        <v xml:space="preserve"> </v>
      </c>
      <c r="E198" s="116">
        <v>1.1574074074074073E-5</v>
      </c>
      <c r="F198" s="117" t="e">
        <f t="shared" ref="F198:F203" si="14">(VLOOKUP(C198,C$4:E$5,3,FALSE))/(E198/10000)</f>
        <v>#N/A</v>
      </c>
      <c r="G198" t="str">
        <f>IF((ISERROR((VLOOKUP(B198,Calculation!C$2:C$533,1,FALSE)))),"not entered","")</f>
        <v/>
      </c>
    </row>
    <row r="199" spans="2:7" x14ac:dyDescent="0.2">
      <c r="B199" s="114" t="s">
        <v>8</v>
      </c>
      <c r="C199" s="118" t="str">
        <f t="shared" si="12"/>
        <v xml:space="preserve"> </v>
      </c>
      <c r="D199" s="118" t="str">
        <f t="shared" si="13"/>
        <v xml:space="preserve"> </v>
      </c>
      <c r="E199" s="116">
        <v>1.1574074074074073E-5</v>
      </c>
      <c r="F199" s="117" t="e">
        <f t="shared" si="14"/>
        <v>#N/A</v>
      </c>
      <c r="G199" t="str">
        <f>IF((ISERROR((VLOOKUP(B199,Calculation!C$2:C$533,1,FALSE)))),"not entered","")</f>
        <v/>
      </c>
    </row>
    <row r="200" spans="2:7" x14ac:dyDescent="0.2">
      <c r="B200" s="114" t="s">
        <v>8</v>
      </c>
      <c r="C200" s="118" t="str">
        <f t="shared" si="12"/>
        <v xml:space="preserve"> </v>
      </c>
      <c r="D200" s="118" t="str">
        <f t="shared" si="13"/>
        <v xml:space="preserve"> </v>
      </c>
      <c r="E200" s="116">
        <v>1.1574074074074073E-5</v>
      </c>
      <c r="F200" s="117" t="e">
        <f t="shared" si="14"/>
        <v>#N/A</v>
      </c>
      <c r="G200" t="str">
        <f>IF((ISERROR((VLOOKUP(B200,Calculation!C$2:C$533,1,FALSE)))),"not entered","")</f>
        <v/>
      </c>
    </row>
    <row r="201" spans="2:7" x14ac:dyDescent="0.2">
      <c r="B201" s="114" t="s">
        <v>8</v>
      </c>
      <c r="C201" s="118" t="str">
        <f t="shared" si="12"/>
        <v xml:space="preserve"> </v>
      </c>
      <c r="D201" s="118" t="str">
        <f t="shared" si="13"/>
        <v xml:space="preserve"> </v>
      </c>
      <c r="E201" s="116">
        <v>1.1574074074074073E-5</v>
      </c>
      <c r="F201" s="117" t="e">
        <f t="shared" si="14"/>
        <v>#N/A</v>
      </c>
      <c r="G201" t="str">
        <f>IF((ISERROR((VLOOKUP(B201,Calculation!C$2:C$533,1,FALSE)))),"not entered","")</f>
        <v/>
      </c>
    </row>
    <row r="202" spans="2:7" x14ac:dyDescent="0.2">
      <c r="B202" s="114" t="s">
        <v>8</v>
      </c>
      <c r="C202" s="118" t="str">
        <f t="shared" si="12"/>
        <v xml:space="preserve"> </v>
      </c>
      <c r="D202" s="118" t="str">
        <f t="shared" si="13"/>
        <v xml:space="preserve"> </v>
      </c>
      <c r="E202" s="116">
        <v>1.1574074074074073E-5</v>
      </c>
      <c r="F202" s="117" t="e">
        <f t="shared" si="14"/>
        <v>#N/A</v>
      </c>
    </row>
    <row r="203" spans="2:7" x14ac:dyDescent="0.2">
      <c r="B203" s="114" t="s">
        <v>8</v>
      </c>
      <c r="C203" s="118" t="str">
        <f t="shared" si="12"/>
        <v xml:space="preserve"> </v>
      </c>
      <c r="D203" s="118" t="str">
        <f t="shared" si="13"/>
        <v xml:space="preserve"> </v>
      </c>
      <c r="E203" s="116">
        <v>1.1574074074074073E-5</v>
      </c>
      <c r="F203" s="117" t="e">
        <f t="shared" si="14"/>
        <v>#N/A</v>
      </c>
    </row>
    <row r="204" spans="2:7" ht="13.5" thickBot="1" x14ac:dyDescent="0.25">
      <c r="B204" s="119"/>
      <c r="C204" s="120"/>
      <c r="D204" s="120"/>
      <c r="E204" s="121"/>
      <c r="F204" s="122"/>
    </row>
    <row r="205" spans="2:7" x14ac:dyDescent="0.2">
      <c r="B205" s="30"/>
      <c r="C205" s="57"/>
      <c r="D205" s="57"/>
      <c r="E205" s="31"/>
      <c r="F205" s="32"/>
    </row>
    <row r="206" spans="2:7" x14ac:dyDescent="0.2">
      <c r="B206" s="30"/>
      <c r="C206" s="57"/>
      <c r="D206" s="57"/>
      <c r="E206" s="31"/>
      <c r="F206" s="32"/>
    </row>
    <row r="207" spans="2:7" x14ac:dyDescent="0.2">
      <c r="B207" s="30"/>
      <c r="C207" s="57"/>
      <c r="D207" s="57"/>
      <c r="E207" s="31"/>
      <c r="F207" s="32"/>
    </row>
    <row r="208" spans="2:7" x14ac:dyDescent="0.2">
      <c r="B208" s="30"/>
      <c r="C208" s="57"/>
      <c r="D208" s="57"/>
      <c r="E208" s="31"/>
      <c r="F208" s="32"/>
    </row>
    <row r="209" spans="2:6" x14ac:dyDescent="0.2">
      <c r="B209" s="30"/>
      <c r="C209" s="57"/>
      <c r="D209" s="57"/>
      <c r="E209" s="31"/>
      <c r="F209" s="32"/>
    </row>
    <row r="210" spans="2:6" x14ac:dyDescent="0.2">
      <c r="B210" s="30"/>
      <c r="C210" s="57"/>
      <c r="D210" s="57"/>
      <c r="E210" s="31"/>
      <c r="F210" s="32"/>
    </row>
    <row r="211" spans="2:6" x14ac:dyDescent="0.2">
      <c r="B211" s="30"/>
      <c r="C211" s="57"/>
      <c r="D211" s="57"/>
      <c r="E211" s="31"/>
      <c r="F211" s="32"/>
    </row>
    <row r="212" spans="2:6" x14ac:dyDescent="0.2">
      <c r="B212" s="30"/>
      <c r="C212" s="57"/>
      <c r="D212" s="57"/>
      <c r="E212" s="31"/>
      <c r="F212" s="32"/>
    </row>
    <row r="213" spans="2:6" x14ac:dyDescent="0.2">
      <c r="B213" s="30"/>
      <c r="C213" s="57"/>
      <c r="D213" s="57"/>
      <c r="E213" s="31"/>
      <c r="F213" s="32"/>
    </row>
    <row r="214" spans="2:6" x14ac:dyDescent="0.2">
      <c r="B214" s="30"/>
      <c r="C214" s="57"/>
      <c r="D214" s="57"/>
      <c r="E214" s="31"/>
      <c r="F214" s="32"/>
    </row>
    <row r="215" spans="2:6" x14ac:dyDescent="0.2">
      <c r="B215" s="30"/>
      <c r="C215" s="57"/>
      <c r="D215" s="57"/>
      <c r="E215" s="31"/>
      <c r="F215" s="32"/>
    </row>
    <row r="216" spans="2:6" x14ac:dyDescent="0.2">
      <c r="B216" s="30"/>
      <c r="C216" s="57"/>
      <c r="D216" s="57"/>
      <c r="E216" s="31"/>
      <c r="F216" s="32"/>
    </row>
    <row r="217" spans="2:6" x14ac:dyDescent="0.2">
      <c r="B217" s="30"/>
      <c r="C217" s="57"/>
      <c r="D217" s="57"/>
      <c r="E217" s="31"/>
      <c r="F217" s="32"/>
    </row>
    <row r="218" spans="2:6" x14ac:dyDescent="0.2">
      <c r="B218" s="30"/>
      <c r="C218" s="57"/>
      <c r="D218" s="57"/>
      <c r="E218" s="31"/>
      <c r="F218" s="32"/>
    </row>
    <row r="219" spans="2:6" x14ac:dyDescent="0.2">
      <c r="B219" s="30"/>
      <c r="C219" s="57"/>
      <c r="D219" s="57"/>
      <c r="E219" s="31"/>
      <c r="F219" s="32"/>
    </row>
    <row r="220" spans="2:6" x14ac:dyDescent="0.2">
      <c r="B220" s="30"/>
      <c r="C220" s="57"/>
      <c r="D220" s="57"/>
      <c r="E220" s="31"/>
      <c r="F220" s="32"/>
    </row>
    <row r="221" spans="2:6" x14ac:dyDescent="0.2">
      <c r="B221" s="30"/>
      <c r="C221" s="57"/>
      <c r="D221" s="57"/>
      <c r="E221" s="31"/>
      <c r="F221" s="32"/>
    </row>
    <row r="222" spans="2:6" x14ac:dyDescent="0.2">
      <c r="B222" s="30"/>
      <c r="C222" s="57"/>
      <c r="D222" s="57"/>
      <c r="E222" s="31"/>
      <c r="F222" s="32"/>
    </row>
    <row r="223" spans="2:6" x14ac:dyDescent="0.2">
      <c r="B223" s="30"/>
      <c r="C223" s="57"/>
      <c r="D223" s="57"/>
      <c r="E223" s="31"/>
      <c r="F223" s="32"/>
    </row>
    <row r="224" spans="2:6" x14ac:dyDescent="0.2">
      <c r="B224" s="30"/>
      <c r="C224" s="57"/>
      <c r="D224" s="57"/>
      <c r="E224" s="31"/>
      <c r="F224" s="32"/>
    </row>
    <row r="225" spans="2:6" x14ac:dyDescent="0.2">
      <c r="B225" s="30"/>
      <c r="C225" s="57"/>
      <c r="D225" s="57"/>
      <c r="E225" s="31"/>
      <c r="F225" s="32"/>
    </row>
    <row r="226" spans="2:6" x14ac:dyDescent="0.2">
      <c r="B226" s="30"/>
      <c r="C226" s="57"/>
      <c r="D226" s="57"/>
      <c r="E226" s="31"/>
      <c r="F226" s="32"/>
    </row>
    <row r="227" spans="2:6" x14ac:dyDescent="0.2">
      <c r="B227" s="30"/>
      <c r="C227" s="57"/>
      <c r="D227" s="57"/>
      <c r="E227" s="31"/>
      <c r="F227" s="32"/>
    </row>
    <row r="228" spans="2:6" x14ac:dyDescent="0.2">
      <c r="B228" s="30"/>
      <c r="C228" s="57"/>
      <c r="D228" s="57"/>
      <c r="E228" s="31"/>
      <c r="F228" s="32"/>
    </row>
    <row r="229" spans="2:6" x14ac:dyDescent="0.2">
      <c r="B229" s="30"/>
      <c r="C229" s="57"/>
      <c r="D229" s="57"/>
      <c r="E229" s="31"/>
      <c r="F229" s="32"/>
    </row>
    <row r="230" spans="2:6" x14ac:dyDescent="0.2">
      <c r="B230" s="30"/>
      <c r="C230" s="57"/>
      <c r="D230" s="57"/>
      <c r="E230" s="31"/>
      <c r="F230" s="32"/>
    </row>
    <row r="231" spans="2:6" x14ac:dyDescent="0.2">
      <c r="B231" s="30"/>
      <c r="C231" s="57"/>
      <c r="D231" s="57"/>
      <c r="E231" s="31"/>
      <c r="F231" s="32"/>
    </row>
    <row r="232" spans="2:6" x14ac:dyDescent="0.2">
      <c r="B232" s="30"/>
      <c r="C232" s="57"/>
      <c r="D232" s="57"/>
      <c r="E232" s="31"/>
      <c r="F232" s="32"/>
    </row>
    <row r="233" spans="2:6" x14ac:dyDescent="0.2">
      <c r="B233" s="30"/>
      <c r="C233" s="57"/>
      <c r="D233" s="57"/>
      <c r="E233" s="31"/>
      <c r="F233" s="32"/>
    </row>
    <row r="234" spans="2:6" x14ac:dyDescent="0.2">
      <c r="B234" s="30"/>
      <c r="C234" s="57"/>
      <c r="D234" s="57"/>
      <c r="E234" s="31"/>
      <c r="F234" s="32"/>
    </row>
    <row r="235" spans="2:6" x14ac:dyDescent="0.2">
      <c r="B235" s="30"/>
      <c r="C235" s="57"/>
      <c r="D235" s="57"/>
      <c r="E235" s="31"/>
      <c r="F235" s="32"/>
    </row>
    <row r="236" spans="2:6" x14ac:dyDescent="0.2">
      <c r="B236" s="30"/>
      <c r="C236" s="57"/>
      <c r="D236" s="57"/>
      <c r="E236" s="31"/>
      <c r="F236" s="32"/>
    </row>
    <row r="237" spans="2:6" x14ac:dyDescent="0.2">
      <c r="B237" s="30"/>
      <c r="C237" s="57"/>
      <c r="D237" s="57"/>
      <c r="E237" s="31"/>
      <c r="F237" s="32"/>
    </row>
    <row r="238" spans="2:6" x14ac:dyDescent="0.2">
      <c r="B238" s="30"/>
      <c r="C238" s="57"/>
      <c r="D238" s="57"/>
      <c r="E238" s="31"/>
      <c r="F238" s="32"/>
    </row>
    <row r="239" spans="2:6" x14ac:dyDescent="0.2">
      <c r="B239" s="30"/>
      <c r="C239" s="57"/>
      <c r="D239" s="57"/>
      <c r="E239" s="31"/>
      <c r="F239" s="32"/>
    </row>
    <row r="240" spans="2:6" x14ac:dyDescent="0.2">
      <c r="B240" s="30"/>
      <c r="C240" s="57"/>
      <c r="D240" s="57"/>
      <c r="E240" s="31"/>
      <c r="F240" s="32"/>
    </row>
    <row r="241" spans="2:6" x14ac:dyDescent="0.2">
      <c r="B241" s="30"/>
      <c r="C241" s="57"/>
      <c r="D241" s="57"/>
      <c r="E241" s="31"/>
      <c r="F241" s="32"/>
    </row>
    <row r="242" spans="2:6" x14ac:dyDescent="0.2">
      <c r="B242" s="30"/>
      <c r="C242" s="57"/>
      <c r="D242" s="57"/>
      <c r="E242" s="31"/>
      <c r="F242" s="32"/>
    </row>
    <row r="243" spans="2:6" x14ac:dyDescent="0.2">
      <c r="B243" s="30"/>
      <c r="C243" s="57"/>
      <c r="D243" s="57"/>
      <c r="E243" s="31"/>
      <c r="F243" s="32"/>
    </row>
    <row r="244" spans="2:6" x14ac:dyDescent="0.2">
      <c r="B244" s="30"/>
      <c r="C244" s="57"/>
      <c r="D244" s="57"/>
      <c r="E244" s="31"/>
      <c r="F244" s="32"/>
    </row>
    <row r="245" spans="2:6" x14ac:dyDescent="0.2">
      <c r="B245" s="30"/>
      <c r="C245" s="57"/>
      <c r="D245" s="57"/>
      <c r="E245" s="31"/>
      <c r="F245" s="32"/>
    </row>
    <row r="246" spans="2:6" x14ac:dyDescent="0.2">
      <c r="B246" s="30"/>
      <c r="C246" s="57"/>
      <c r="D246" s="57"/>
      <c r="E246" s="31"/>
      <c r="F246" s="32"/>
    </row>
    <row r="247" spans="2:6" x14ac:dyDescent="0.2">
      <c r="B247" s="30"/>
      <c r="C247" s="57"/>
      <c r="D247" s="57"/>
      <c r="E247" s="31"/>
      <c r="F247" s="32"/>
    </row>
    <row r="248" spans="2:6" x14ac:dyDescent="0.2">
      <c r="B248" s="30"/>
      <c r="C248" s="57"/>
      <c r="D248" s="57"/>
      <c r="E248" s="31"/>
      <c r="F248" s="32"/>
    </row>
  </sheetData>
  <phoneticPr fontId="3" type="noConversion"/>
  <conditionalFormatting sqref="G4:G203">
    <cfRule type="cellIs" dxfId="81" priority="17" stopIfTrue="1" operator="equal">
      <formula>#N/A</formula>
    </cfRule>
  </conditionalFormatting>
  <conditionalFormatting sqref="B1:B3 B205:B206">
    <cfRule type="cellIs" dxfId="80" priority="18" stopIfTrue="1" operator="equal">
      <formula>"x"</formula>
    </cfRule>
  </conditionalFormatting>
  <conditionalFormatting sqref="B4:B5 B61:B204">
    <cfRule type="cellIs" dxfId="79" priority="14" stopIfTrue="1" operator="equal">
      <formula>"x"</formula>
    </cfRule>
  </conditionalFormatting>
  <conditionalFormatting sqref="B205:B248">
    <cfRule type="cellIs" dxfId="78" priority="12" stopIfTrue="1" operator="equal">
      <formula>"x"</formula>
    </cfRule>
  </conditionalFormatting>
  <conditionalFormatting sqref="G4:G202">
    <cfRule type="cellIs" dxfId="77" priority="11" stopIfTrue="1" operator="equal">
      <formula>#N/A</formula>
    </cfRule>
  </conditionalFormatting>
  <conditionalFormatting sqref="B4:B5 B61:B204">
    <cfRule type="cellIs" dxfId="76" priority="10" stopIfTrue="1" operator="equal">
      <formula>"x"</formula>
    </cfRule>
  </conditionalFormatting>
  <conditionalFormatting sqref="B34:B60">
    <cfRule type="cellIs" dxfId="75" priority="7" stopIfTrue="1" operator="equal">
      <formula>"x"</formula>
    </cfRule>
  </conditionalFormatting>
  <conditionalFormatting sqref="B34:B60">
    <cfRule type="cellIs" dxfId="74" priority="8" stopIfTrue="1" operator="equal">
      <formula>"x"</formula>
    </cfRule>
  </conditionalFormatting>
  <conditionalFormatting sqref="B4:B5 B44:B152">
    <cfRule type="cellIs" dxfId="73" priority="6" stopIfTrue="1" operator="equal">
      <formula>"x"</formula>
    </cfRule>
  </conditionalFormatting>
  <conditionalFormatting sqref="B34:B43">
    <cfRule type="cellIs" dxfId="72" priority="5" stopIfTrue="1" operator="equal">
      <formula>"x"</formula>
    </cfRule>
  </conditionalFormatting>
  <conditionalFormatting sqref="B34:B43">
    <cfRule type="cellIs" dxfId="71" priority="4" stopIfTrue="1" operator="equal">
      <formula>"x"</formula>
    </cfRule>
  </conditionalFormatting>
  <conditionalFormatting sqref="B6:B33">
    <cfRule type="cellIs" dxfId="70" priority="3" stopIfTrue="1" operator="equal">
      <formula>"x"</formula>
    </cfRule>
  </conditionalFormatting>
  <conditionalFormatting sqref="B6:B33">
    <cfRule type="cellIs" dxfId="69" priority="2" stopIfTrue="1" operator="equal">
      <formula>"x"</formula>
    </cfRule>
  </conditionalFormatting>
  <conditionalFormatting sqref="B6:B33">
    <cfRule type="cellIs" dxfId="68" priority="1" stopIfTrue="1" operator="equal">
      <formula>"x"</formula>
    </cfRule>
  </conditionalFormatting>
  <pageMargins left="0.75" right="0.75" top="1" bottom="1" header="0.5" footer="0.5"/>
  <pageSetup paperSize="9" orientation="portrait" r:id="rId1"/>
  <headerFooter alignWithMargins="0"/>
  <webPublishItems count="1">
    <webPublishItem id="13637" divId="ebta league Youth_13637" sourceType="range" sourceRef="A1:F11" destinationFile="C:\A TEER\Web\TEER League 09\Ipswich Y.htm"/>
  </webPublishItem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8"/>
  <sheetViews>
    <sheetView topLeftCell="A11" workbookViewId="0">
      <selection activeCell="D25" sqref="D25:D50"/>
    </sheetView>
  </sheetViews>
  <sheetFormatPr defaultRowHeight="12.75" x14ac:dyDescent="0.2"/>
  <cols>
    <col min="1" max="1" width="2.140625" customWidth="1"/>
    <col min="2" max="2" width="17.85546875" customWidth="1"/>
    <col min="3" max="3" width="7.140625" bestFit="1" customWidth="1"/>
    <col min="4" max="4" width="27.85546875" customWidth="1"/>
    <col min="5" max="5" width="8.140625" bestFit="1" customWidth="1"/>
    <col min="6" max="6" width="8.5703125" bestFit="1" customWidth="1"/>
  </cols>
  <sheetData>
    <row r="1" spans="2:7" x14ac:dyDescent="0.2">
      <c r="B1" s="30"/>
      <c r="C1" s="57"/>
      <c r="D1" s="31"/>
      <c r="E1" s="32"/>
    </row>
    <row r="2" spans="2:7" ht="15.75" x14ac:dyDescent="0.25">
      <c r="B2" s="48" t="str">
        <f>Races!A14</f>
        <v>Framlingham</v>
      </c>
      <c r="C2" s="57"/>
      <c r="D2" s="31"/>
      <c r="E2" s="32"/>
    </row>
    <row r="3" spans="2:7" ht="13.5" thickBot="1" x14ac:dyDescent="0.25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 x14ac:dyDescent="0.2">
      <c r="B4" s="110" t="s">
        <v>67</v>
      </c>
      <c r="C4" s="111" t="s">
        <v>70</v>
      </c>
      <c r="D4" s="111"/>
      <c r="E4" s="112" t="s">
        <v>670</v>
      </c>
      <c r="F4" s="113"/>
      <c r="G4" t="str">
        <f>IF((ISERROR((VLOOKUP(B4,Calculation!C$2:C$533,1,FALSE)))),"not entered","")</f>
        <v/>
      </c>
    </row>
    <row r="5" spans="2:7" x14ac:dyDescent="0.2">
      <c r="B5" s="114" t="s">
        <v>67</v>
      </c>
      <c r="C5" s="115" t="s">
        <v>71</v>
      </c>
      <c r="D5" s="115"/>
      <c r="E5" s="116" t="s">
        <v>696</v>
      </c>
      <c r="F5" s="117"/>
      <c r="G5" t="str">
        <f>IF((ISERROR((VLOOKUP(B5,Calculation!C$2:C$533,1,FALSE)))),"not entered","")</f>
        <v/>
      </c>
    </row>
    <row r="6" spans="2:7" x14ac:dyDescent="0.2">
      <c r="B6" s="114" t="s">
        <v>144</v>
      </c>
      <c r="C6" s="115" t="s">
        <v>70</v>
      </c>
      <c r="D6" s="115" t="s">
        <v>489</v>
      </c>
      <c r="E6" s="116" t="s">
        <v>670</v>
      </c>
      <c r="F6" s="117">
        <f t="shared" ref="F6:F69" si="0">(VLOOKUP(C6,C$4:E$5,3,FALSE))/(E6/10000)</f>
        <v>10000</v>
      </c>
      <c r="G6" t="str">
        <f>IF((ISERROR((VLOOKUP(B6,Calculation!C$2:C$533,1,FALSE)))),"not entered","")</f>
        <v/>
      </c>
    </row>
    <row r="7" spans="2:7" x14ac:dyDescent="0.2">
      <c r="B7" s="114" t="s">
        <v>141</v>
      </c>
      <c r="C7" s="115" t="s">
        <v>70</v>
      </c>
      <c r="D7" s="115" t="s">
        <v>440</v>
      </c>
      <c r="E7" s="116" t="s">
        <v>671</v>
      </c>
      <c r="F7" s="117">
        <f t="shared" si="0"/>
        <v>9893.3333333333339</v>
      </c>
      <c r="G7" t="str">
        <f>IF((ISERROR((VLOOKUP(B7,Calculation!C$2:C$533,1,FALSE)))),"not entered","")</f>
        <v/>
      </c>
    </row>
    <row r="8" spans="2:7" x14ac:dyDescent="0.2">
      <c r="B8" s="114" t="s">
        <v>490</v>
      </c>
      <c r="C8" s="115" t="s">
        <v>70</v>
      </c>
      <c r="D8" s="115" t="s">
        <v>672</v>
      </c>
      <c r="E8" s="116" t="s">
        <v>673</v>
      </c>
      <c r="F8" s="117">
        <f t="shared" si="0"/>
        <v>9386.4642631246061</v>
      </c>
      <c r="G8" t="str">
        <f>IF((ISERROR((VLOOKUP(B8,Calculation!C$2:C$533,1,FALSE)))),"not entered","")</f>
        <v/>
      </c>
    </row>
    <row r="9" spans="2:7" x14ac:dyDescent="0.2">
      <c r="B9" s="114" t="s">
        <v>142</v>
      </c>
      <c r="C9" s="115" t="s">
        <v>70</v>
      </c>
      <c r="D9" s="115" t="s">
        <v>126</v>
      </c>
      <c r="E9" s="116" t="s">
        <v>674</v>
      </c>
      <c r="F9" s="117">
        <f t="shared" si="0"/>
        <v>9263.4207240948817</v>
      </c>
      <c r="G9" t="str">
        <f>IF((ISERROR((VLOOKUP(B9,Calculation!C$2:C$533,1,FALSE)))),"not entered","")</f>
        <v/>
      </c>
    </row>
    <row r="10" spans="2:7" x14ac:dyDescent="0.2">
      <c r="B10" s="114" t="s">
        <v>161</v>
      </c>
      <c r="C10" s="115" t="s">
        <v>70</v>
      </c>
      <c r="D10" s="115" t="s">
        <v>88</v>
      </c>
      <c r="E10" s="116" t="s">
        <v>675</v>
      </c>
      <c r="F10" s="117">
        <f t="shared" si="0"/>
        <v>9240.3486924034878</v>
      </c>
      <c r="G10" t="str">
        <f>IF((ISERROR((VLOOKUP(B10,Calculation!C$2:C$533,1,FALSE)))),"not entered","")</f>
        <v/>
      </c>
    </row>
    <row r="11" spans="2:7" x14ac:dyDescent="0.2">
      <c r="B11" s="114" t="s">
        <v>148</v>
      </c>
      <c r="C11" s="115" t="s">
        <v>70</v>
      </c>
      <c r="D11" s="115" t="s">
        <v>149</v>
      </c>
      <c r="E11" s="116" t="s">
        <v>675</v>
      </c>
      <c r="F11" s="117">
        <f>(VLOOKUP(C11,C$4:E$5,3,FALSE))/(E11/10000)</f>
        <v>9240.3486924034878</v>
      </c>
      <c r="G11" t="str">
        <f>IF((ISERROR((VLOOKUP(B11,Calculation!C$2:C$533,1,FALSE)))),"not entered","")</f>
        <v/>
      </c>
    </row>
    <row r="12" spans="2:7" x14ac:dyDescent="0.2">
      <c r="B12" s="114" t="s">
        <v>165</v>
      </c>
      <c r="C12" s="115" t="s">
        <v>70</v>
      </c>
      <c r="D12" s="115" t="s">
        <v>425</v>
      </c>
      <c r="E12" s="116" t="s">
        <v>676</v>
      </c>
      <c r="F12" s="117">
        <f t="shared" si="0"/>
        <v>8563.1852279284485</v>
      </c>
      <c r="G12" t="str">
        <f>IF((ISERROR((VLOOKUP(B12,Calculation!C$2:C$533,1,FALSE)))),"not entered","")</f>
        <v/>
      </c>
    </row>
    <row r="13" spans="2:7" x14ac:dyDescent="0.2">
      <c r="B13" s="114" t="s">
        <v>178</v>
      </c>
      <c r="C13" s="115" t="s">
        <v>70</v>
      </c>
      <c r="D13" s="115" t="s">
        <v>425</v>
      </c>
      <c r="E13" s="116" t="s">
        <v>677</v>
      </c>
      <c r="F13" s="117">
        <f t="shared" si="0"/>
        <v>7923.1179925253628</v>
      </c>
      <c r="G13" t="str">
        <f>IF((ISERROR((VLOOKUP(B13,Calculation!C$2:C$533,1,FALSE)))),"not entered","")</f>
        <v/>
      </c>
    </row>
    <row r="14" spans="2:7" x14ac:dyDescent="0.2">
      <c r="B14" s="114" t="s">
        <v>168</v>
      </c>
      <c r="C14" s="115" t="s">
        <v>70</v>
      </c>
      <c r="D14" s="115" t="s">
        <v>126</v>
      </c>
      <c r="E14" s="116" t="s">
        <v>678</v>
      </c>
      <c r="F14" s="117">
        <f t="shared" si="0"/>
        <v>7753.3960292580996</v>
      </c>
      <c r="G14" t="str">
        <f>IF((ISERROR((VLOOKUP(B14,Calculation!C$2:C$533,1,FALSE)))),"not entered","")</f>
        <v/>
      </c>
    </row>
    <row r="15" spans="2:7" x14ac:dyDescent="0.2">
      <c r="B15" s="114" t="s">
        <v>173</v>
      </c>
      <c r="C15" s="115" t="s">
        <v>70</v>
      </c>
      <c r="D15" s="115" t="s">
        <v>440</v>
      </c>
      <c r="E15" s="116" t="s">
        <v>679</v>
      </c>
      <c r="F15" s="117">
        <f t="shared" si="0"/>
        <v>7721.1238293444339</v>
      </c>
      <c r="G15" t="str">
        <f>IF((ISERROR((VLOOKUP(B15,Calculation!C$2:C$533,1,FALSE)))),"not entered","")</f>
        <v/>
      </c>
    </row>
    <row r="16" spans="2:7" x14ac:dyDescent="0.2">
      <c r="B16" s="114" t="s">
        <v>680</v>
      </c>
      <c r="C16" s="115" t="s">
        <v>70</v>
      </c>
      <c r="D16" s="115" t="s">
        <v>681</v>
      </c>
      <c r="E16" s="116" t="s">
        <v>682</v>
      </c>
      <c r="F16" s="117">
        <f t="shared" si="0"/>
        <v>7681.159420289855</v>
      </c>
      <c r="G16" t="str">
        <f>IF((ISERROR((VLOOKUP(B16,Calculation!C$2:C$533,1,FALSE)))),"not entered","")</f>
        <v>not entered</v>
      </c>
    </row>
    <row r="17" spans="2:7" x14ac:dyDescent="0.2">
      <c r="B17" s="114" t="s">
        <v>171</v>
      </c>
      <c r="C17" s="115" t="s">
        <v>70</v>
      </c>
      <c r="D17" s="115" t="s">
        <v>149</v>
      </c>
      <c r="E17" s="116" t="s">
        <v>683</v>
      </c>
      <c r="F17" s="117">
        <f t="shared" si="0"/>
        <v>7606.3557150179413</v>
      </c>
      <c r="G17" t="str">
        <f>IF((ISERROR((VLOOKUP(B17,Calculation!C$2:C$533,1,FALSE)))),"not entered","")</f>
        <v/>
      </c>
    </row>
    <row r="18" spans="2:7" x14ac:dyDescent="0.2">
      <c r="B18" s="114" t="s">
        <v>684</v>
      </c>
      <c r="C18" s="115" t="s">
        <v>70</v>
      </c>
      <c r="D18" s="115" t="s">
        <v>681</v>
      </c>
      <c r="E18" s="116" t="s">
        <v>685</v>
      </c>
      <c r="F18" s="117">
        <f t="shared" si="0"/>
        <v>7196.8962172647925</v>
      </c>
      <c r="G18" t="str">
        <f>IF((ISERROR((VLOOKUP(B18,Calculation!C$2:C$533,1,FALSE)))),"not entered","")</f>
        <v>not entered</v>
      </c>
    </row>
    <row r="19" spans="2:7" x14ac:dyDescent="0.2">
      <c r="B19" s="114" t="s">
        <v>187</v>
      </c>
      <c r="C19" s="115" t="s">
        <v>70</v>
      </c>
      <c r="D19" s="115" t="s">
        <v>461</v>
      </c>
      <c r="E19" s="116" t="s">
        <v>686</v>
      </c>
      <c r="F19" s="117">
        <f t="shared" si="0"/>
        <v>7124.3398943831016</v>
      </c>
      <c r="G19" t="str">
        <f>IF((ISERROR((VLOOKUP(B19,Calculation!C$2:C$533,1,FALSE)))),"not entered","")</f>
        <v/>
      </c>
    </row>
    <row r="20" spans="2:7" x14ac:dyDescent="0.2">
      <c r="B20" s="114" t="s">
        <v>687</v>
      </c>
      <c r="C20" s="115" t="s">
        <v>70</v>
      </c>
      <c r="D20" s="115" t="s">
        <v>399</v>
      </c>
      <c r="E20" s="116" t="s">
        <v>688</v>
      </c>
      <c r="F20" s="117">
        <f t="shared" si="0"/>
        <v>7003.3034450212372</v>
      </c>
      <c r="G20" t="str">
        <f>IF((ISERROR((VLOOKUP(B20,Calculation!C$2:C$533,1,FALSE)))),"not entered","")</f>
        <v>not entered</v>
      </c>
    </row>
    <row r="21" spans="2:7" x14ac:dyDescent="0.2">
      <c r="B21" s="114" t="s">
        <v>181</v>
      </c>
      <c r="C21" s="115" t="s">
        <v>70</v>
      </c>
      <c r="D21" s="115" t="s">
        <v>440</v>
      </c>
      <c r="E21" s="116" t="s">
        <v>689</v>
      </c>
      <c r="F21" s="117">
        <f t="shared" si="0"/>
        <v>6944.3144595226968</v>
      </c>
      <c r="G21" t="str">
        <f>IF((ISERROR((VLOOKUP(B21,Calculation!C$2:C$533,1,FALSE)))),"not entered","")</f>
        <v/>
      </c>
    </row>
    <row r="22" spans="2:7" x14ac:dyDescent="0.2">
      <c r="B22" s="114" t="s">
        <v>690</v>
      </c>
      <c r="C22" s="115" t="s">
        <v>70</v>
      </c>
      <c r="D22" s="115" t="s">
        <v>399</v>
      </c>
      <c r="E22" s="116" t="s">
        <v>691</v>
      </c>
      <c r="F22" s="117">
        <f t="shared" si="0"/>
        <v>6924.8716752216524</v>
      </c>
      <c r="G22" t="str">
        <f>IF((ISERROR((VLOOKUP(B22,Calculation!C$2:C$533,1,FALSE)))),"not entered","")</f>
        <v>not entered</v>
      </c>
    </row>
    <row r="23" spans="2:7" x14ac:dyDescent="0.2">
      <c r="B23" s="114" t="s">
        <v>692</v>
      </c>
      <c r="C23" s="115" t="s">
        <v>70</v>
      </c>
      <c r="D23" s="115" t="s">
        <v>149</v>
      </c>
      <c r="E23" s="116" t="s">
        <v>693</v>
      </c>
      <c r="F23" s="117">
        <f t="shared" si="0"/>
        <v>6717.9719330013577</v>
      </c>
      <c r="G23" t="str">
        <f>IF((ISERROR((VLOOKUP(B23,Calculation!C$2:C$533,1,FALSE)))),"not entered","")</f>
        <v/>
      </c>
    </row>
    <row r="24" spans="2:7" x14ac:dyDescent="0.2">
      <c r="B24" s="114" t="s">
        <v>694</v>
      </c>
      <c r="C24" s="115" t="s">
        <v>70</v>
      </c>
      <c r="D24" s="115" t="s">
        <v>149</v>
      </c>
      <c r="E24" s="116" t="s">
        <v>695</v>
      </c>
      <c r="F24" s="117">
        <f t="shared" si="0"/>
        <v>6358.1833761782354</v>
      </c>
      <c r="G24" t="str">
        <f>IF((ISERROR((VLOOKUP(B24,Calculation!C$2:C$533,1,FALSE)))),"not entered","")</f>
        <v/>
      </c>
    </row>
    <row r="25" spans="2:7" x14ac:dyDescent="0.2">
      <c r="B25" s="114" t="s">
        <v>121</v>
      </c>
      <c r="C25" s="115" t="s">
        <v>71</v>
      </c>
      <c r="D25" s="115" t="s">
        <v>440</v>
      </c>
      <c r="E25" s="116" t="s">
        <v>696</v>
      </c>
      <c r="F25" s="117">
        <f t="shared" si="0"/>
        <v>10000</v>
      </c>
      <c r="G25" t="str">
        <f>IF((ISERROR((VLOOKUP(B25,Calculation!C$2:C$533,1,FALSE)))),"not entered","")</f>
        <v/>
      </c>
    </row>
    <row r="26" spans="2:7" x14ac:dyDescent="0.2">
      <c r="B26" s="114" t="s">
        <v>123</v>
      </c>
      <c r="C26" s="115" t="s">
        <v>71</v>
      </c>
      <c r="D26" s="115" t="s">
        <v>631</v>
      </c>
      <c r="E26" s="116" t="s">
        <v>697</v>
      </c>
      <c r="F26" s="117">
        <f t="shared" si="0"/>
        <v>9126.2798634812279</v>
      </c>
      <c r="G26" t="str">
        <f>IF((ISERROR((VLOOKUP(B26,Calculation!C$2:C$533,1,FALSE)))),"not entered","")</f>
        <v/>
      </c>
    </row>
    <row r="27" spans="2:7" x14ac:dyDescent="0.2">
      <c r="B27" s="114" t="s">
        <v>125</v>
      </c>
      <c r="C27" s="115" t="s">
        <v>71</v>
      </c>
      <c r="D27" s="115" t="s">
        <v>126</v>
      </c>
      <c r="E27" s="116" t="s">
        <v>698</v>
      </c>
      <c r="F27" s="117">
        <f t="shared" si="0"/>
        <v>8967.1361502347409</v>
      </c>
      <c r="G27" t="str">
        <f>IF((ISERROR((VLOOKUP(B27,Calculation!C$2:C$533,1,FALSE)))),"not entered","")</f>
        <v/>
      </c>
    </row>
    <row r="28" spans="2:7" x14ac:dyDescent="0.2">
      <c r="B28" s="114" t="s">
        <v>114</v>
      </c>
      <c r="C28" s="115" t="s">
        <v>71</v>
      </c>
      <c r="D28" s="115" t="s">
        <v>672</v>
      </c>
      <c r="E28" s="116" t="s">
        <v>699</v>
      </c>
      <c r="F28" s="117">
        <f t="shared" si="0"/>
        <v>8907.3950699533652</v>
      </c>
      <c r="G28" t="str">
        <f>IF((ISERROR((VLOOKUP(B28,Calculation!C$2:C$533,1,FALSE)))),"not entered","")</f>
        <v/>
      </c>
    </row>
    <row r="29" spans="2:7" x14ac:dyDescent="0.2">
      <c r="B29" s="114" t="s">
        <v>96</v>
      </c>
      <c r="C29" s="115" t="s">
        <v>71</v>
      </c>
      <c r="D29" s="115" t="s">
        <v>532</v>
      </c>
      <c r="E29" s="116" t="s">
        <v>700</v>
      </c>
      <c r="F29" s="117">
        <f t="shared" si="0"/>
        <v>8883.7209302325591</v>
      </c>
      <c r="G29" t="str">
        <f>IF((ISERROR((VLOOKUP(B29,Calculation!C$2:C$533,1,FALSE)))),"not entered","")</f>
        <v>not entered</v>
      </c>
    </row>
    <row r="30" spans="2:7" x14ac:dyDescent="0.2">
      <c r="B30" s="114" t="s">
        <v>129</v>
      </c>
      <c r="C30" s="115" t="s">
        <v>71</v>
      </c>
      <c r="D30" s="115" t="s">
        <v>440</v>
      </c>
      <c r="E30" s="116" t="s">
        <v>701</v>
      </c>
      <c r="F30" s="117">
        <f t="shared" si="0"/>
        <v>8871.9309887193103</v>
      </c>
      <c r="G30" t="str">
        <f>IF((ISERROR((VLOOKUP(B30,Calculation!C$2:C$533,1,FALSE)))),"not entered","")</f>
        <v/>
      </c>
    </row>
    <row r="31" spans="2:7" x14ac:dyDescent="0.2">
      <c r="B31" s="114" t="s">
        <v>128</v>
      </c>
      <c r="C31" s="115" t="s">
        <v>71</v>
      </c>
      <c r="D31" s="115" t="s">
        <v>468</v>
      </c>
      <c r="E31" s="116" t="s">
        <v>702</v>
      </c>
      <c r="F31" s="117">
        <f t="shared" si="0"/>
        <v>8659.3264248704672</v>
      </c>
      <c r="G31" t="str">
        <f>IF((ISERROR((VLOOKUP(B31,Calculation!C$2:C$533,1,FALSE)))),"not entered","")</f>
        <v/>
      </c>
    </row>
    <row r="32" spans="2:7" x14ac:dyDescent="0.2">
      <c r="B32" s="114" t="s">
        <v>433</v>
      </c>
      <c r="C32" s="115" t="s">
        <v>71</v>
      </c>
      <c r="D32" s="115" t="s">
        <v>434</v>
      </c>
      <c r="E32" s="116" t="s">
        <v>703</v>
      </c>
      <c r="F32" s="117">
        <f t="shared" si="0"/>
        <v>8351.0306058713304</v>
      </c>
      <c r="G32" t="str">
        <f>IF((ISERROR((VLOOKUP(B32,Calculation!C$2:C$533,1,FALSE)))),"not entered","")</f>
        <v/>
      </c>
    </row>
    <row r="33" spans="2:7" x14ac:dyDescent="0.2">
      <c r="B33" s="114" t="s">
        <v>115</v>
      </c>
      <c r="C33" s="115" t="s">
        <v>71</v>
      </c>
      <c r="D33" s="115" t="s">
        <v>108</v>
      </c>
      <c r="E33" s="116" t="s">
        <v>704</v>
      </c>
      <c r="F33" s="117">
        <f t="shared" si="0"/>
        <v>8335.411471321695</v>
      </c>
      <c r="G33" t="str">
        <f>IF((ISERROR((VLOOKUP(B33,Calculation!C$2:C$533,1,FALSE)))),"not entered","")</f>
        <v/>
      </c>
    </row>
    <row r="34" spans="2:7" x14ac:dyDescent="0.2">
      <c r="B34" s="114" t="s">
        <v>318</v>
      </c>
      <c r="C34" s="115" t="s">
        <v>71</v>
      </c>
      <c r="D34" s="115" t="s">
        <v>473</v>
      </c>
      <c r="E34" s="116" t="s">
        <v>705</v>
      </c>
      <c r="F34" s="117">
        <f t="shared" si="0"/>
        <v>8330.2180685358271</v>
      </c>
      <c r="G34" t="str">
        <f>IF((ISERROR((VLOOKUP(B34,Calculation!C$2:C$533,1,FALSE)))),"not entered","")</f>
        <v/>
      </c>
    </row>
    <row r="35" spans="2:7" x14ac:dyDescent="0.2">
      <c r="B35" s="114" t="s">
        <v>430</v>
      </c>
      <c r="C35" s="115" t="s">
        <v>71</v>
      </c>
      <c r="D35" s="115" t="s">
        <v>706</v>
      </c>
      <c r="E35" s="116" t="s">
        <v>707</v>
      </c>
      <c r="F35" s="117">
        <f t="shared" si="0"/>
        <v>8304.347826086956</v>
      </c>
      <c r="G35" t="str">
        <f>IF((ISERROR((VLOOKUP(B35,Calculation!C$2:C$533,1,FALSE)))),"not entered","")</f>
        <v/>
      </c>
    </row>
    <row r="36" spans="2:7" x14ac:dyDescent="0.2">
      <c r="B36" s="114" t="s">
        <v>311</v>
      </c>
      <c r="C36" s="115" t="s">
        <v>71</v>
      </c>
      <c r="D36" s="115" t="s">
        <v>425</v>
      </c>
      <c r="E36" s="116" t="s">
        <v>708</v>
      </c>
      <c r="F36" s="117">
        <f t="shared" si="0"/>
        <v>8212.5307125307118</v>
      </c>
      <c r="G36" t="str">
        <f>IF((ISERROR((VLOOKUP(B36,Calculation!C$2:C$533,1,FALSE)))),"not entered","")</f>
        <v/>
      </c>
    </row>
    <row r="37" spans="2:7" x14ac:dyDescent="0.2">
      <c r="B37" s="114" t="s">
        <v>709</v>
      </c>
      <c r="C37" s="115" t="s">
        <v>71</v>
      </c>
      <c r="D37" s="115" t="s">
        <v>440</v>
      </c>
      <c r="E37" s="116" t="s">
        <v>710</v>
      </c>
      <c r="F37" s="117">
        <f t="shared" si="0"/>
        <v>8107.9442086112795</v>
      </c>
      <c r="G37" t="str">
        <f>IF((ISERROR((VLOOKUP(B37,Calculation!C$2:C$533,1,FALSE)))),"not entered","")</f>
        <v/>
      </c>
    </row>
    <row r="38" spans="2:7" x14ac:dyDescent="0.2">
      <c r="B38" s="114" t="s">
        <v>132</v>
      </c>
      <c r="C38" s="115" t="s">
        <v>71</v>
      </c>
      <c r="D38" s="115" t="s">
        <v>672</v>
      </c>
      <c r="E38" s="116" t="s">
        <v>711</v>
      </c>
      <c r="F38" s="117">
        <f t="shared" si="0"/>
        <v>8073.6714975845398</v>
      </c>
      <c r="G38" t="str">
        <f>IF((ISERROR((VLOOKUP(B38,Calculation!C$2:C$533,1,FALSE)))),"not entered","")</f>
        <v/>
      </c>
    </row>
    <row r="39" spans="2:7" x14ac:dyDescent="0.2">
      <c r="B39" s="114" t="s">
        <v>712</v>
      </c>
      <c r="C39" s="115" t="s">
        <v>71</v>
      </c>
      <c r="D39" s="115" t="s">
        <v>149</v>
      </c>
      <c r="E39" s="116" t="s">
        <v>713</v>
      </c>
      <c r="F39" s="117">
        <f t="shared" si="0"/>
        <v>8015.5875299760182</v>
      </c>
      <c r="G39" t="str">
        <f>IF((ISERROR((VLOOKUP(B39,Calculation!C$2:C$533,1,FALSE)))),"not entered","")</f>
        <v/>
      </c>
    </row>
    <row r="40" spans="2:7" x14ac:dyDescent="0.2">
      <c r="B40" s="114" t="s">
        <v>395</v>
      </c>
      <c r="C40" s="115" t="s">
        <v>71</v>
      </c>
      <c r="D40" s="115" t="s">
        <v>399</v>
      </c>
      <c r="E40" s="116" t="s">
        <v>714</v>
      </c>
      <c r="F40" s="117">
        <f t="shared" si="0"/>
        <v>7901.8912529550826</v>
      </c>
      <c r="G40" t="str">
        <f>IF((ISERROR((VLOOKUP(B40,Calculation!C$2:C$533,1,FALSE)))),"not entered","")</f>
        <v/>
      </c>
    </row>
    <row r="41" spans="2:7" x14ac:dyDescent="0.2">
      <c r="B41" s="114" t="s">
        <v>405</v>
      </c>
      <c r="C41" s="115" t="s">
        <v>71</v>
      </c>
      <c r="D41" s="115" t="s">
        <v>149</v>
      </c>
      <c r="E41" s="116" t="s">
        <v>715</v>
      </c>
      <c r="F41" s="117">
        <f t="shared" si="0"/>
        <v>7692.7502876869967</v>
      </c>
      <c r="G41" t="str">
        <f>IF((ISERROR((VLOOKUP(B41,Calculation!C$2:C$533,1,FALSE)))),"not entered","")</f>
        <v/>
      </c>
    </row>
    <row r="42" spans="2:7" x14ac:dyDescent="0.2">
      <c r="B42" s="114" t="s">
        <v>476</v>
      </c>
      <c r="C42" s="115" t="s">
        <v>71</v>
      </c>
      <c r="D42" s="115" t="s">
        <v>126</v>
      </c>
      <c r="E42" s="116" t="s">
        <v>716</v>
      </c>
      <c r="F42" s="117">
        <f t="shared" si="0"/>
        <v>7587.9682179341653</v>
      </c>
      <c r="G42" t="str">
        <f>IF((ISERROR((VLOOKUP(B42,Calculation!C$2:C$533,1,FALSE)))),"not entered","")</f>
        <v/>
      </c>
    </row>
    <row r="43" spans="2:7" x14ac:dyDescent="0.2">
      <c r="B43" s="114" t="s">
        <v>717</v>
      </c>
      <c r="C43" s="115" t="s">
        <v>71</v>
      </c>
      <c r="D43" s="115" t="s">
        <v>149</v>
      </c>
      <c r="E43" s="116" t="s">
        <v>718</v>
      </c>
      <c r="F43" s="117">
        <f t="shared" si="0"/>
        <v>7570.7814269535666</v>
      </c>
      <c r="G43" t="str">
        <f>IF((ISERROR((VLOOKUP(B43,Calculation!C$2:C$533,1,FALSE)))),"not entered","")</f>
        <v/>
      </c>
    </row>
    <row r="44" spans="2:7" x14ac:dyDescent="0.2">
      <c r="B44" s="114" t="s">
        <v>133</v>
      </c>
      <c r="C44" s="115" t="s">
        <v>71</v>
      </c>
      <c r="D44" s="115" t="s">
        <v>330</v>
      </c>
      <c r="E44" s="116" t="s">
        <v>719</v>
      </c>
      <c r="F44" s="117">
        <f t="shared" si="0"/>
        <v>7532.3943661971844</v>
      </c>
      <c r="G44" t="str">
        <f>IF((ISERROR((VLOOKUP(B44,Calculation!C$2:C$533,1,FALSE)))),"not entered","")</f>
        <v/>
      </c>
    </row>
    <row r="45" spans="2:7" x14ac:dyDescent="0.2">
      <c r="B45" s="114" t="s">
        <v>410</v>
      </c>
      <c r="C45" s="115" t="s">
        <v>71</v>
      </c>
      <c r="D45" s="115" t="s">
        <v>108</v>
      </c>
      <c r="E45" s="116" t="s">
        <v>720</v>
      </c>
      <c r="F45" s="117">
        <f t="shared" si="0"/>
        <v>7460.9375000000009</v>
      </c>
      <c r="G45" t="str">
        <f>IF((ISERROR((VLOOKUP(B45,Calculation!C$2:C$533,1,FALSE)))),"not entered","")</f>
        <v/>
      </c>
    </row>
    <row r="46" spans="2:7" x14ac:dyDescent="0.2">
      <c r="B46" s="114" t="s">
        <v>485</v>
      </c>
      <c r="C46" s="115" t="s">
        <v>71</v>
      </c>
      <c r="D46" s="115" t="s">
        <v>672</v>
      </c>
      <c r="E46" s="116" t="s">
        <v>721</v>
      </c>
      <c r="F46" s="117">
        <f t="shared" si="0"/>
        <v>7342.1197144426133</v>
      </c>
      <c r="G46" t="str">
        <f>IF((ISERROR((VLOOKUP(B46,Calculation!C$2:C$533,1,FALSE)))),"not entered","")</f>
        <v/>
      </c>
    </row>
    <row r="47" spans="2:7" x14ac:dyDescent="0.2">
      <c r="B47" s="114" t="s">
        <v>135</v>
      </c>
      <c r="C47" s="115" t="s">
        <v>71</v>
      </c>
      <c r="D47" s="115" t="s">
        <v>468</v>
      </c>
      <c r="E47" s="116" t="s">
        <v>722</v>
      </c>
      <c r="F47" s="117">
        <f t="shared" si="0"/>
        <v>7011.012060828527</v>
      </c>
      <c r="G47" t="str">
        <f>IF((ISERROR((VLOOKUP(B47,Calculation!C$2:C$533,1,FALSE)))),"not entered","")</f>
        <v/>
      </c>
    </row>
    <row r="48" spans="2:7" x14ac:dyDescent="0.2">
      <c r="B48" s="114" t="s">
        <v>138</v>
      </c>
      <c r="C48" s="115" t="s">
        <v>71</v>
      </c>
      <c r="D48" s="115" t="s">
        <v>468</v>
      </c>
      <c r="E48" s="116" t="s">
        <v>723</v>
      </c>
      <c r="F48" s="117">
        <f t="shared" si="0"/>
        <v>6863.4496919917865</v>
      </c>
      <c r="G48" t="str">
        <f>IF((ISERROR((VLOOKUP(B48,Calculation!C$2:C$533,1,FALSE)))),"not entered","")</f>
        <v/>
      </c>
    </row>
    <row r="49" spans="2:7" x14ac:dyDescent="0.2">
      <c r="B49" s="114" t="s">
        <v>724</v>
      </c>
      <c r="C49" s="115" t="s">
        <v>71</v>
      </c>
      <c r="D49" s="115" t="s">
        <v>149</v>
      </c>
      <c r="E49" s="116" t="s">
        <v>725</v>
      </c>
      <c r="F49" s="117">
        <f t="shared" si="0"/>
        <v>6474.5762711864409</v>
      </c>
      <c r="G49" t="str">
        <f>IF((ISERROR((VLOOKUP(B49,Calculation!C$2:C$533,1,FALSE)))),"not entered","")</f>
        <v/>
      </c>
    </row>
    <row r="50" spans="2:7" x14ac:dyDescent="0.2">
      <c r="B50" s="114" t="s">
        <v>726</v>
      </c>
      <c r="C50" s="115" t="s">
        <v>71</v>
      </c>
      <c r="D50" s="115" t="s">
        <v>399</v>
      </c>
      <c r="E50" s="116" t="s">
        <v>727</v>
      </c>
      <c r="F50" s="117">
        <f t="shared" si="0"/>
        <v>6017.1017101710186</v>
      </c>
      <c r="G50" t="str">
        <f>IF((ISERROR((VLOOKUP(B50,Calculation!C$2:C$533,1,FALSE)))),"not entered","")</f>
        <v>not entered</v>
      </c>
    </row>
    <row r="51" spans="2:7" x14ac:dyDescent="0.2">
      <c r="B51" s="114"/>
      <c r="C51" s="115"/>
      <c r="D51" s="115"/>
      <c r="E51" s="116"/>
      <c r="F51" s="117" t="e">
        <f t="shared" si="0"/>
        <v>#N/A</v>
      </c>
      <c r="G51" t="str">
        <f>IF((ISERROR((VLOOKUP(B51,Calculation!C$2:C$533,1,FALSE)))),"not entered","")</f>
        <v>not entered</v>
      </c>
    </row>
    <row r="52" spans="2:7" x14ac:dyDescent="0.2">
      <c r="B52" s="114" t="s">
        <v>8</v>
      </c>
      <c r="C52" s="118" t="str">
        <f t="shared" ref="C52:C69" si="1">VLOOKUP(B52,name,3,FALSE)</f>
        <v xml:space="preserve"> </v>
      </c>
      <c r="D52" s="118" t="str">
        <f t="shared" ref="D52:D69" si="2">VLOOKUP(B52,name,2,FALSE)</f>
        <v xml:space="preserve"> </v>
      </c>
      <c r="E52" s="116">
        <v>1.1574074074074073E-5</v>
      </c>
      <c r="F52" s="117" t="e">
        <f t="shared" si="0"/>
        <v>#N/A</v>
      </c>
      <c r="G52" t="str">
        <f>IF((ISERROR((VLOOKUP(B52,Calculation!C$2:C$533,1,FALSE)))),"not entered","")</f>
        <v/>
      </c>
    </row>
    <row r="53" spans="2:7" x14ac:dyDescent="0.2">
      <c r="B53" s="114" t="s">
        <v>8</v>
      </c>
      <c r="C53" s="118" t="str">
        <f t="shared" si="1"/>
        <v xml:space="preserve"> </v>
      </c>
      <c r="D53" s="118" t="str">
        <f t="shared" si="2"/>
        <v xml:space="preserve"> </v>
      </c>
      <c r="E53" s="116">
        <v>1.1574074074074073E-5</v>
      </c>
      <c r="F53" s="117" t="e">
        <f t="shared" si="0"/>
        <v>#N/A</v>
      </c>
      <c r="G53" t="str">
        <f>IF((ISERROR((VLOOKUP(B53,Calculation!C$2:C$533,1,FALSE)))),"not entered","")</f>
        <v/>
      </c>
    </row>
    <row r="54" spans="2:7" x14ac:dyDescent="0.2">
      <c r="B54" s="114" t="s">
        <v>8</v>
      </c>
      <c r="C54" s="118" t="str">
        <f t="shared" si="1"/>
        <v xml:space="preserve"> </v>
      </c>
      <c r="D54" s="118" t="str">
        <f t="shared" si="2"/>
        <v xml:space="preserve"> </v>
      </c>
      <c r="E54" s="116">
        <v>1.1574074074074073E-5</v>
      </c>
      <c r="F54" s="117" t="e">
        <f t="shared" si="0"/>
        <v>#N/A</v>
      </c>
      <c r="G54" t="str">
        <f>IF((ISERROR((VLOOKUP(B54,Calculation!C$2:C$533,1,FALSE)))),"not entered","")</f>
        <v/>
      </c>
    </row>
    <row r="55" spans="2:7" x14ac:dyDescent="0.2">
      <c r="B55" s="114" t="s">
        <v>8</v>
      </c>
      <c r="C55" s="118" t="str">
        <f t="shared" si="1"/>
        <v xml:space="preserve"> </v>
      </c>
      <c r="D55" s="118" t="str">
        <f t="shared" si="2"/>
        <v xml:space="preserve"> </v>
      </c>
      <c r="E55" s="116">
        <v>1.1574074074074073E-5</v>
      </c>
      <c r="F55" s="117" t="e">
        <f t="shared" si="0"/>
        <v>#N/A</v>
      </c>
      <c r="G55" t="str">
        <f>IF((ISERROR((VLOOKUP(B55,Calculation!C$2:C$533,1,FALSE)))),"not entered","")</f>
        <v/>
      </c>
    </row>
    <row r="56" spans="2:7" x14ac:dyDescent="0.2">
      <c r="B56" s="114" t="s">
        <v>8</v>
      </c>
      <c r="C56" s="118" t="str">
        <f t="shared" si="1"/>
        <v xml:space="preserve"> </v>
      </c>
      <c r="D56" s="118" t="str">
        <f t="shared" si="2"/>
        <v xml:space="preserve"> </v>
      </c>
      <c r="E56" s="116">
        <v>1.1574074074074073E-5</v>
      </c>
      <c r="F56" s="117" t="e">
        <f t="shared" si="0"/>
        <v>#N/A</v>
      </c>
      <c r="G56" t="str">
        <f>IF((ISERROR((VLOOKUP(B56,Calculation!C$2:C$533,1,FALSE)))),"not entered","")</f>
        <v/>
      </c>
    </row>
    <row r="57" spans="2:7" x14ac:dyDescent="0.2">
      <c r="B57" s="114" t="s">
        <v>8</v>
      </c>
      <c r="C57" s="118" t="str">
        <f t="shared" si="1"/>
        <v xml:space="preserve"> </v>
      </c>
      <c r="D57" s="118" t="str">
        <f t="shared" si="2"/>
        <v xml:space="preserve"> </v>
      </c>
      <c r="E57" s="116">
        <v>1.1574074074074073E-5</v>
      </c>
      <c r="F57" s="117" t="e">
        <f t="shared" si="0"/>
        <v>#N/A</v>
      </c>
      <c r="G57" t="str">
        <f>IF((ISERROR((VLOOKUP(B57,Calculation!C$2:C$533,1,FALSE)))),"not entered","")</f>
        <v/>
      </c>
    </row>
    <row r="58" spans="2:7" x14ac:dyDescent="0.2">
      <c r="B58" s="114" t="s">
        <v>8</v>
      </c>
      <c r="C58" s="118" t="str">
        <f t="shared" si="1"/>
        <v xml:space="preserve"> </v>
      </c>
      <c r="D58" s="118" t="str">
        <f t="shared" si="2"/>
        <v xml:space="preserve"> </v>
      </c>
      <c r="E58" s="116">
        <v>1.1574074074074073E-5</v>
      </c>
      <c r="F58" s="117" t="e">
        <f t="shared" si="0"/>
        <v>#N/A</v>
      </c>
      <c r="G58" t="str">
        <f>IF((ISERROR((VLOOKUP(B58,Calculation!C$2:C$533,1,FALSE)))),"not entered","")</f>
        <v/>
      </c>
    </row>
    <row r="59" spans="2:7" x14ac:dyDescent="0.2">
      <c r="B59" s="114" t="s">
        <v>8</v>
      </c>
      <c r="C59" s="118" t="str">
        <f t="shared" si="1"/>
        <v xml:space="preserve"> </v>
      </c>
      <c r="D59" s="118" t="str">
        <f t="shared" si="2"/>
        <v xml:space="preserve"> </v>
      </c>
      <c r="E59" s="116">
        <v>1.1574074074074073E-5</v>
      </c>
      <c r="F59" s="117" t="e">
        <f t="shared" si="0"/>
        <v>#N/A</v>
      </c>
      <c r="G59" t="str">
        <f>IF((ISERROR((VLOOKUP(B59,Calculation!C$2:C$533,1,FALSE)))),"not entered","")</f>
        <v/>
      </c>
    </row>
    <row r="60" spans="2:7" x14ac:dyDescent="0.2">
      <c r="B60" s="114" t="s">
        <v>8</v>
      </c>
      <c r="C60" s="118" t="str">
        <f t="shared" si="1"/>
        <v xml:space="preserve"> </v>
      </c>
      <c r="D60" s="118" t="str">
        <f t="shared" si="2"/>
        <v xml:space="preserve"> </v>
      </c>
      <c r="E60" s="116">
        <v>1.1574074074074073E-5</v>
      </c>
      <c r="F60" s="117" t="e">
        <f t="shared" si="0"/>
        <v>#N/A</v>
      </c>
      <c r="G60" t="str">
        <f>IF((ISERROR((VLOOKUP(B60,Calculation!C$2:C$533,1,FALSE)))),"not entered","")</f>
        <v/>
      </c>
    </row>
    <row r="61" spans="2:7" x14ac:dyDescent="0.2">
      <c r="B61" s="114" t="s">
        <v>8</v>
      </c>
      <c r="C61" s="118" t="str">
        <f t="shared" si="1"/>
        <v xml:space="preserve"> </v>
      </c>
      <c r="D61" s="118" t="str">
        <f t="shared" si="2"/>
        <v xml:space="preserve"> </v>
      </c>
      <c r="E61" s="116">
        <v>1.1574074074074073E-5</v>
      </c>
      <c r="F61" s="117" t="e">
        <f t="shared" si="0"/>
        <v>#N/A</v>
      </c>
      <c r="G61" t="str">
        <f>IF((ISERROR((VLOOKUP(B61,Calculation!C$2:C$533,1,FALSE)))),"not entered","")</f>
        <v/>
      </c>
    </row>
    <row r="62" spans="2:7" x14ac:dyDescent="0.2">
      <c r="B62" s="114" t="s">
        <v>8</v>
      </c>
      <c r="C62" s="118" t="str">
        <f t="shared" si="1"/>
        <v xml:space="preserve"> </v>
      </c>
      <c r="D62" s="118" t="str">
        <f t="shared" si="2"/>
        <v xml:space="preserve"> </v>
      </c>
      <c r="E62" s="116">
        <v>1.1574074074074073E-5</v>
      </c>
      <c r="F62" s="117" t="e">
        <f t="shared" si="0"/>
        <v>#N/A</v>
      </c>
      <c r="G62" t="str">
        <f>IF((ISERROR((VLOOKUP(B62,Calculation!C$2:C$533,1,FALSE)))),"not entered","")</f>
        <v/>
      </c>
    </row>
    <row r="63" spans="2:7" x14ac:dyDescent="0.2">
      <c r="B63" s="114" t="s">
        <v>8</v>
      </c>
      <c r="C63" s="118" t="str">
        <f t="shared" si="1"/>
        <v xml:space="preserve"> </v>
      </c>
      <c r="D63" s="118" t="str">
        <f t="shared" si="2"/>
        <v xml:space="preserve"> </v>
      </c>
      <c r="E63" s="116">
        <v>1.1574074074074073E-5</v>
      </c>
      <c r="F63" s="117" t="e">
        <f t="shared" si="0"/>
        <v>#N/A</v>
      </c>
      <c r="G63" t="str">
        <f>IF((ISERROR((VLOOKUP(B63,Calculation!C$2:C$533,1,FALSE)))),"not entered","")</f>
        <v/>
      </c>
    </row>
    <row r="64" spans="2:7" x14ac:dyDescent="0.2">
      <c r="B64" s="114" t="s">
        <v>8</v>
      </c>
      <c r="C64" s="118" t="str">
        <f t="shared" si="1"/>
        <v xml:space="preserve"> </v>
      </c>
      <c r="D64" s="118" t="str">
        <f t="shared" si="2"/>
        <v xml:space="preserve"> </v>
      </c>
      <c r="E64" s="116">
        <v>1.1574074074074073E-5</v>
      </c>
      <c r="F64" s="117" t="e">
        <f t="shared" si="0"/>
        <v>#N/A</v>
      </c>
      <c r="G64" t="str">
        <f>IF((ISERROR((VLOOKUP(B64,Calculation!C$2:C$533,1,FALSE)))),"not entered","")</f>
        <v/>
      </c>
    </row>
    <row r="65" spans="2:7" x14ac:dyDescent="0.2">
      <c r="B65" s="114" t="s">
        <v>8</v>
      </c>
      <c r="C65" s="118" t="str">
        <f t="shared" si="1"/>
        <v xml:space="preserve"> </v>
      </c>
      <c r="D65" s="118" t="str">
        <f t="shared" si="2"/>
        <v xml:space="preserve"> </v>
      </c>
      <c r="E65" s="116">
        <v>1.1574074074074073E-5</v>
      </c>
      <c r="F65" s="117" t="e">
        <f t="shared" si="0"/>
        <v>#N/A</v>
      </c>
      <c r="G65" t="str">
        <f>IF((ISERROR((VLOOKUP(B65,Calculation!C$2:C$533,1,FALSE)))),"not entered","")</f>
        <v/>
      </c>
    </row>
    <row r="66" spans="2:7" x14ac:dyDescent="0.2">
      <c r="B66" s="114" t="s">
        <v>8</v>
      </c>
      <c r="C66" s="118" t="str">
        <f t="shared" si="1"/>
        <v xml:space="preserve"> </v>
      </c>
      <c r="D66" s="118" t="str">
        <f t="shared" si="2"/>
        <v xml:space="preserve"> </v>
      </c>
      <c r="E66" s="116">
        <v>1.1574074074074073E-5</v>
      </c>
      <c r="F66" s="117" t="e">
        <f t="shared" si="0"/>
        <v>#N/A</v>
      </c>
      <c r="G66" t="str">
        <f>IF((ISERROR((VLOOKUP(B66,Calculation!C$2:C$533,1,FALSE)))),"not entered","")</f>
        <v/>
      </c>
    </row>
    <row r="67" spans="2:7" x14ac:dyDescent="0.2">
      <c r="B67" s="114" t="s">
        <v>8</v>
      </c>
      <c r="C67" s="118" t="str">
        <f t="shared" si="1"/>
        <v xml:space="preserve"> </v>
      </c>
      <c r="D67" s="118" t="str">
        <f t="shared" si="2"/>
        <v xml:space="preserve"> </v>
      </c>
      <c r="E67" s="116">
        <v>1.1574074074074073E-5</v>
      </c>
      <c r="F67" s="117" t="e">
        <f t="shared" si="0"/>
        <v>#N/A</v>
      </c>
      <c r="G67" t="str">
        <f>IF((ISERROR((VLOOKUP(B67,Calculation!C$2:C$533,1,FALSE)))),"not entered","")</f>
        <v/>
      </c>
    </row>
    <row r="68" spans="2:7" x14ac:dyDescent="0.2">
      <c r="B68" s="114" t="s">
        <v>8</v>
      </c>
      <c r="C68" s="118" t="str">
        <f t="shared" si="1"/>
        <v xml:space="preserve"> </v>
      </c>
      <c r="D68" s="118" t="str">
        <f t="shared" si="2"/>
        <v xml:space="preserve"> </v>
      </c>
      <c r="E68" s="116">
        <v>1.1574074074074073E-5</v>
      </c>
      <c r="F68" s="117" t="e">
        <f t="shared" si="0"/>
        <v>#N/A</v>
      </c>
      <c r="G68" t="str">
        <f>IF((ISERROR((VLOOKUP(B68,Calculation!C$2:C$533,1,FALSE)))),"not entered","")</f>
        <v/>
      </c>
    </row>
    <row r="69" spans="2:7" x14ac:dyDescent="0.2">
      <c r="B69" s="114" t="s">
        <v>8</v>
      </c>
      <c r="C69" s="118" t="str">
        <f t="shared" si="1"/>
        <v xml:space="preserve"> </v>
      </c>
      <c r="D69" s="118" t="str">
        <f t="shared" si="2"/>
        <v xml:space="preserve"> </v>
      </c>
      <c r="E69" s="116">
        <v>1.1574074074074073E-5</v>
      </c>
      <c r="F69" s="117" t="e">
        <f t="shared" si="0"/>
        <v>#N/A</v>
      </c>
      <c r="G69" t="str">
        <f>IF((ISERROR((VLOOKUP(B69,Calculation!C$2:C$533,1,FALSE)))),"not entered","")</f>
        <v/>
      </c>
    </row>
    <row r="70" spans="2:7" x14ac:dyDescent="0.2">
      <c r="B70" s="114" t="s">
        <v>8</v>
      </c>
      <c r="C70" s="118" t="str">
        <f t="shared" ref="C70:C133" si="3">VLOOKUP(B70,name,3,FALSE)</f>
        <v xml:space="preserve"> </v>
      </c>
      <c r="D70" s="118" t="str">
        <f t="shared" ref="D70:D133" si="4">VLOOKUP(B70,name,2,FALSE)</f>
        <v xml:space="preserve"> </v>
      </c>
      <c r="E70" s="116">
        <v>1.1574074074074073E-5</v>
      </c>
      <c r="F70" s="117" t="e">
        <f t="shared" ref="F70:F133" si="5">(VLOOKUP(C70,C$4:E$5,3,FALSE))/(E70/10000)</f>
        <v>#N/A</v>
      </c>
      <c r="G70" t="str">
        <f>IF((ISERROR((VLOOKUP(B70,Calculation!C$2:C$533,1,FALSE)))),"not entered","")</f>
        <v/>
      </c>
    </row>
    <row r="71" spans="2:7" x14ac:dyDescent="0.2">
      <c r="B71" s="114" t="s">
        <v>8</v>
      </c>
      <c r="C71" s="118" t="str">
        <f t="shared" si="3"/>
        <v xml:space="preserve"> </v>
      </c>
      <c r="D71" s="118" t="str">
        <f t="shared" si="4"/>
        <v xml:space="preserve"> </v>
      </c>
      <c r="E71" s="116">
        <v>1.1574074074074073E-5</v>
      </c>
      <c r="F71" s="117" t="e">
        <f t="shared" si="5"/>
        <v>#N/A</v>
      </c>
      <c r="G71" t="str">
        <f>IF((ISERROR((VLOOKUP(B71,Calculation!C$2:C$533,1,FALSE)))),"not entered","")</f>
        <v/>
      </c>
    </row>
    <row r="72" spans="2:7" x14ac:dyDescent="0.2">
      <c r="B72" s="114" t="s">
        <v>8</v>
      </c>
      <c r="C72" s="118" t="str">
        <f t="shared" si="3"/>
        <v xml:space="preserve"> </v>
      </c>
      <c r="D72" s="118" t="str">
        <f t="shared" si="4"/>
        <v xml:space="preserve"> </v>
      </c>
      <c r="E72" s="116">
        <v>1.1574074074074073E-5</v>
      </c>
      <c r="F72" s="117" t="e">
        <f t="shared" si="5"/>
        <v>#N/A</v>
      </c>
      <c r="G72" t="str">
        <f>IF((ISERROR((VLOOKUP(B72,Calculation!C$2:C$533,1,FALSE)))),"not entered","")</f>
        <v/>
      </c>
    </row>
    <row r="73" spans="2:7" x14ac:dyDescent="0.2">
      <c r="B73" s="114" t="s">
        <v>8</v>
      </c>
      <c r="C73" s="118" t="str">
        <f t="shared" si="3"/>
        <v xml:space="preserve"> </v>
      </c>
      <c r="D73" s="118" t="str">
        <f t="shared" si="4"/>
        <v xml:space="preserve"> </v>
      </c>
      <c r="E73" s="116">
        <v>1.1574074074074073E-5</v>
      </c>
      <c r="F73" s="117" t="e">
        <f t="shared" si="5"/>
        <v>#N/A</v>
      </c>
      <c r="G73" t="str">
        <f>IF((ISERROR((VLOOKUP(B73,Calculation!C$2:C$533,1,FALSE)))),"not entered","")</f>
        <v/>
      </c>
    </row>
    <row r="74" spans="2:7" x14ac:dyDescent="0.2">
      <c r="B74" s="114" t="s">
        <v>8</v>
      </c>
      <c r="C74" s="118" t="str">
        <f t="shared" si="3"/>
        <v xml:space="preserve"> </v>
      </c>
      <c r="D74" s="118" t="str">
        <f t="shared" si="4"/>
        <v xml:space="preserve"> </v>
      </c>
      <c r="E74" s="116">
        <v>1.1574074074074073E-5</v>
      </c>
      <c r="F74" s="117" t="e">
        <f t="shared" si="5"/>
        <v>#N/A</v>
      </c>
      <c r="G74" t="str">
        <f>IF((ISERROR((VLOOKUP(B74,Calculation!C$2:C$533,1,FALSE)))),"not entered","")</f>
        <v/>
      </c>
    </row>
    <row r="75" spans="2:7" x14ac:dyDescent="0.2">
      <c r="B75" s="114" t="s">
        <v>8</v>
      </c>
      <c r="C75" s="118" t="str">
        <f t="shared" si="3"/>
        <v xml:space="preserve"> </v>
      </c>
      <c r="D75" s="118" t="str">
        <f t="shared" si="4"/>
        <v xml:space="preserve"> </v>
      </c>
      <c r="E75" s="116">
        <v>1.1574074074074073E-5</v>
      </c>
      <c r="F75" s="117" t="e">
        <f t="shared" si="5"/>
        <v>#N/A</v>
      </c>
      <c r="G75" t="str">
        <f>IF((ISERROR((VLOOKUP(B75,Calculation!C$2:C$533,1,FALSE)))),"not entered","")</f>
        <v/>
      </c>
    </row>
    <row r="76" spans="2:7" x14ac:dyDescent="0.2">
      <c r="B76" s="114" t="s">
        <v>8</v>
      </c>
      <c r="C76" s="118" t="str">
        <f t="shared" si="3"/>
        <v xml:space="preserve"> </v>
      </c>
      <c r="D76" s="118" t="str">
        <f t="shared" si="4"/>
        <v xml:space="preserve"> </v>
      </c>
      <c r="E76" s="116">
        <v>1.1574074074074073E-5</v>
      </c>
      <c r="F76" s="117" t="e">
        <f t="shared" si="5"/>
        <v>#N/A</v>
      </c>
      <c r="G76" t="str">
        <f>IF((ISERROR((VLOOKUP(B76,Calculation!C$2:C$533,1,FALSE)))),"not entered","")</f>
        <v/>
      </c>
    </row>
    <row r="77" spans="2:7" x14ac:dyDescent="0.2">
      <c r="B77" s="114" t="s">
        <v>8</v>
      </c>
      <c r="C77" s="118" t="str">
        <f t="shared" si="3"/>
        <v xml:space="preserve"> </v>
      </c>
      <c r="D77" s="118" t="str">
        <f t="shared" si="4"/>
        <v xml:space="preserve"> </v>
      </c>
      <c r="E77" s="116">
        <v>1.1574074074074073E-5</v>
      </c>
      <c r="F77" s="117" t="e">
        <f t="shared" si="5"/>
        <v>#N/A</v>
      </c>
      <c r="G77" t="str">
        <f>IF((ISERROR((VLOOKUP(B77,Calculation!C$2:C$533,1,FALSE)))),"not entered","")</f>
        <v/>
      </c>
    </row>
    <row r="78" spans="2:7" x14ac:dyDescent="0.2">
      <c r="B78" s="114" t="s">
        <v>8</v>
      </c>
      <c r="C78" s="118" t="str">
        <f t="shared" si="3"/>
        <v xml:space="preserve"> </v>
      </c>
      <c r="D78" s="118" t="str">
        <f t="shared" si="4"/>
        <v xml:space="preserve"> </v>
      </c>
      <c r="E78" s="116">
        <v>1.1574074074074073E-5</v>
      </c>
      <c r="F78" s="117" t="e">
        <f t="shared" si="5"/>
        <v>#N/A</v>
      </c>
      <c r="G78" t="str">
        <f>IF((ISERROR((VLOOKUP(B78,Calculation!C$2:C$533,1,FALSE)))),"not entered","")</f>
        <v/>
      </c>
    </row>
    <row r="79" spans="2:7" x14ac:dyDescent="0.2">
      <c r="B79" s="114" t="s">
        <v>8</v>
      </c>
      <c r="C79" s="118" t="str">
        <f t="shared" si="3"/>
        <v xml:space="preserve"> </v>
      </c>
      <c r="D79" s="118" t="str">
        <f t="shared" si="4"/>
        <v xml:space="preserve"> </v>
      </c>
      <c r="E79" s="116">
        <v>1.1574074074074073E-5</v>
      </c>
      <c r="F79" s="117" t="e">
        <f t="shared" si="5"/>
        <v>#N/A</v>
      </c>
      <c r="G79" t="str">
        <f>IF((ISERROR((VLOOKUP(B79,Calculation!C$2:C$533,1,FALSE)))),"not entered","")</f>
        <v/>
      </c>
    </row>
    <row r="80" spans="2:7" x14ac:dyDescent="0.2">
      <c r="B80" s="114" t="s">
        <v>8</v>
      </c>
      <c r="C80" s="118" t="str">
        <f t="shared" si="3"/>
        <v xml:space="preserve"> </v>
      </c>
      <c r="D80" s="118" t="str">
        <f t="shared" si="4"/>
        <v xml:space="preserve"> </v>
      </c>
      <c r="E80" s="116">
        <v>1.1574074074074073E-5</v>
      </c>
      <c r="F80" s="117" t="e">
        <f t="shared" si="5"/>
        <v>#N/A</v>
      </c>
      <c r="G80" t="str">
        <f>IF((ISERROR((VLOOKUP(B80,Calculation!C$2:C$533,1,FALSE)))),"not entered","")</f>
        <v/>
      </c>
    </row>
    <row r="81" spans="2:7" x14ac:dyDescent="0.2">
      <c r="B81" s="114" t="s">
        <v>8</v>
      </c>
      <c r="C81" s="118" t="str">
        <f t="shared" si="3"/>
        <v xml:space="preserve"> </v>
      </c>
      <c r="D81" s="118" t="str">
        <f t="shared" si="4"/>
        <v xml:space="preserve"> </v>
      </c>
      <c r="E81" s="116">
        <v>1.1574074074074073E-5</v>
      </c>
      <c r="F81" s="117" t="e">
        <f t="shared" si="5"/>
        <v>#N/A</v>
      </c>
      <c r="G81" t="str">
        <f>IF((ISERROR((VLOOKUP(B81,Calculation!C$2:C$533,1,FALSE)))),"not entered","")</f>
        <v/>
      </c>
    </row>
    <row r="82" spans="2:7" x14ac:dyDescent="0.2">
      <c r="B82" s="114" t="s">
        <v>8</v>
      </c>
      <c r="C82" s="118" t="str">
        <f t="shared" si="3"/>
        <v xml:space="preserve"> </v>
      </c>
      <c r="D82" s="118" t="str">
        <f t="shared" si="4"/>
        <v xml:space="preserve"> </v>
      </c>
      <c r="E82" s="116">
        <v>1.1574074074074073E-5</v>
      </c>
      <c r="F82" s="117" t="e">
        <f t="shared" si="5"/>
        <v>#N/A</v>
      </c>
      <c r="G82" t="str">
        <f>IF((ISERROR((VLOOKUP(B82,Calculation!C$2:C$533,1,FALSE)))),"not entered","")</f>
        <v/>
      </c>
    </row>
    <row r="83" spans="2:7" x14ac:dyDescent="0.2">
      <c r="B83" s="114" t="s">
        <v>8</v>
      </c>
      <c r="C83" s="118" t="str">
        <f t="shared" si="3"/>
        <v xml:space="preserve"> </v>
      </c>
      <c r="D83" s="118" t="str">
        <f t="shared" si="4"/>
        <v xml:space="preserve"> </v>
      </c>
      <c r="E83" s="116">
        <v>1.1574074074074073E-5</v>
      </c>
      <c r="F83" s="117" t="e">
        <f t="shared" si="5"/>
        <v>#N/A</v>
      </c>
      <c r="G83" t="str">
        <f>IF((ISERROR((VLOOKUP(B83,Calculation!C$2:C$533,1,FALSE)))),"not entered","")</f>
        <v/>
      </c>
    </row>
    <row r="84" spans="2:7" x14ac:dyDescent="0.2">
      <c r="B84" s="114" t="s">
        <v>8</v>
      </c>
      <c r="C84" s="118" t="str">
        <f t="shared" si="3"/>
        <v xml:space="preserve"> </v>
      </c>
      <c r="D84" s="118" t="str">
        <f t="shared" si="4"/>
        <v xml:space="preserve"> </v>
      </c>
      <c r="E84" s="116">
        <v>1.1574074074074073E-5</v>
      </c>
      <c r="F84" s="117" t="e">
        <f t="shared" si="5"/>
        <v>#N/A</v>
      </c>
      <c r="G84" t="str">
        <f>IF((ISERROR((VLOOKUP(B84,Calculation!C$2:C$533,1,FALSE)))),"not entered","")</f>
        <v/>
      </c>
    </row>
    <row r="85" spans="2:7" x14ac:dyDescent="0.2">
      <c r="B85" s="114" t="s">
        <v>8</v>
      </c>
      <c r="C85" s="118" t="str">
        <f t="shared" si="3"/>
        <v xml:space="preserve"> </v>
      </c>
      <c r="D85" s="118" t="str">
        <f t="shared" si="4"/>
        <v xml:space="preserve"> </v>
      </c>
      <c r="E85" s="116">
        <v>1.1574074074074073E-5</v>
      </c>
      <c r="F85" s="117" t="e">
        <f t="shared" si="5"/>
        <v>#N/A</v>
      </c>
      <c r="G85" t="str">
        <f>IF((ISERROR((VLOOKUP(B85,Calculation!C$2:C$533,1,FALSE)))),"not entered","")</f>
        <v/>
      </c>
    </row>
    <row r="86" spans="2:7" x14ac:dyDescent="0.2">
      <c r="B86" s="114" t="s">
        <v>8</v>
      </c>
      <c r="C86" s="118" t="str">
        <f t="shared" si="3"/>
        <v xml:space="preserve"> </v>
      </c>
      <c r="D86" s="118" t="str">
        <f t="shared" si="4"/>
        <v xml:space="preserve"> </v>
      </c>
      <c r="E86" s="116">
        <v>1.1574074074074073E-5</v>
      </c>
      <c r="F86" s="117" t="e">
        <f t="shared" si="5"/>
        <v>#N/A</v>
      </c>
      <c r="G86" t="str">
        <f>IF((ISERROR((VLOOKUP(B86,Calculation!C$2:C$533,1,FALSE)))),"not entered","")</f>
        <v/>
      </c>
    </row>
    <row r="87" spans="2:7" x14ac:dyDescent="0.2">
      <c r="B87" s="114" t="s">
        <v>8</v>
      </c>
      <c r="C87" s="118" t="str">
        <f t="shared" si="3"/>
        <v xml:space="preserve"> </v>
      </c>
      <c r="D87" s="118" t="str">
        <f t="shared" si="4"/>
        <v xml:space="preserve"> </v>
      </c>
      <c r="E87" s="116">
        <v>1.1574074074074073E-5</v>
      </c>
      <c r="F87" s="117" t="e">
        <f t="shared" si="5"/>
        <v>#N/A</v>
      </c>
      <c r="G87" t="str">
        <f>IF((ISERROR((VLOOKUP(B87,Calculation!C$2:C$533,1,FALSE)))),"not entered","")</f>
        <v/>
      </c>
    </row>
    <row r="88" spans="2:7" x14ac:dyDescent="0.2">
      <c r="B88" s="114" t="s">
        <v>8</v>
      </c>
      <c r="C88" s="118" t="str">
        <f t="shared" si="3"/>
        <v xml:space="preserve"> </v>
      </c>
      <c r="D88" s="118" t="str">
        <f t="shared" si="4"/>
        <v xml:space="preserve"> </v>
      </c>
      <c r="E88" s="116">
        <v>1.1574074074074073E-5</v>
      </c>
      <c r="F88" s="117" t="e">
        <f t="shared" si="5"/>
        <v>#N/A</v>
      </c>
      <c r="G88" t="str">
        <f>IF((ISERROR((VLOOKUP(B88,Calculation!C$2:C$533,1,FALSE)))),"not entered","")</f>
        <v/>
      </c>
    </row>
    <row r="89" spans="2:7" x14ac:dyDescent="0.2">
      <c r="B89" s="114" t="s">
        <v>8</v>
      </c>
      <c r="C89" s="118" t="str">
        <f t="shared" si="3"/>
        <v xml:space="preserve"> </v>
      </c>
      <c r="D89" s="118" t="str">
        <f t="shared" si="4"/>
        <v xml:space="preserve"> </v>
      </c>
      <c r="E89" s="116">
        <v>1.1574074074074073E-5</v>
      </c>
      <c r="F89" s="117" t="e">
        <f t="shared" si="5"/>
        <v>#N/A</v>
      </c>
      <c r="G89" t="str">
        <f>IF((ISERROR((VLOOKUP(B89,Calculation!C$2:C$533,1,FALSE)))),"not entered","")</f>
        <v/>
      </c>
    </row>
    <row r="90" spans="2:7" x14ac:dyDescent="0.2">
      <c r="B90" s="114" t="s">
        <v>8</v>
      </c>
      <c r="C90" s="118" t="str">
        <f t="shared" si="3"/>
        <v xml:space="preserve"> </v>
      </c>
      <c r="D90" s="118" t="str">
        <f t="shared" si="4"/>
        <v xml:space="preserve"> </v>
      </c>
      <c r="E90" s="116">
        <v>1.1574074074074073E-5</v>
      </c>
      <c r="F90" s="117" t="e">
        <f t="shared" si="5"/>
        <v>#N/A</v>
      </c>
      <c r="G90" t="str">
        <f>IF((ISERROR((VLOOKUP(B90,Calculation!C$2:C$533,1,FALSE)))),"not entered","")</f>
        <v/>
      </c>
    </row>
    <row r="91" spans="2:7" x14ac:dyDescent="0.2">
      <c r="B91" s="114" t="s">
        <v>8</v>
      </c>
      <c r="C91" s="118" t="str">
        <f t="shared" si="3"/>
        <v xml:space="preserve"> </v>
      </c>
      <c r="D91" s="118" t="str">
        <f t="shared" si="4"/>
        <v xml:space="preserve"> </v>
      </c>
      <c r="E91" s="116">
        <v>1.1574074074074073E-5</v>
      </c>
      <c r="F91" s="117" t="e">
        <f t="shared" si="5"/>
        <v>#N/A</v>
      </c>
      <c r="G91" t="str">
        <f>IF((ISERROR((VLOOKUP(B91,Calculation!C$2:C$533,1,FALSE)))),"not entered","")</f>
        <v/>
      </c>
    </row>
    <row r="92" spans="2:7" x14ac:dyDescent="0.2">
      <c r="B92" s="114" t="s">
        <v>8</v>
      </c>
      <c r="C92" s="118" t="str">
        <f t="shared" si="3"/>
        <v xml:space="preserve"> </v>
      </c>
      <c r="D92" s="118" t="str">
        <f t="shared" si="4"/>
        <v xml:space="preserve"> </v>
      </c>
      <c r="E92" s="116">
        <v>1.1574074074074073E-5</v>
      </c>
      <c r="F92" s="117" t="e">
        <f t="shared" si="5"/>
        <v>#N/A</v>
      </c>
      <c r="G92" t="str">
        <f>IF((ISERROR((VLOOKUP(B92,Calculation!C$2:C$533,1,FALSE)))),"not entered","")</f>
        <v/>
      </c>
    </row>
    <row r="93" spans="2:7" x14ac:dyDescent="0.2">
      <c r="B93" s="114" t="s">
        <v>8</v>
      </c>
      <c r="C93" s="118" t="str">
        <f t="shared" si="3"/>
        <v xml:space="preserve"> </v>
      </c>
      <c r="D93" s="118" t="str">
        <f t="shared" si="4"/>
        <v xml:space="preserve"> </v>
      </c>
      <c r="E93" s="116">
        <v>1.1574074074074073E-5</v>
      </c>
      <c r="F93" s="117" t="e">
        <f t="shared" si="5"/>
        <v>#N/A</v>
      </c>
      <c r="G93" t="str">
        <f>IF((ISERROR((VLOOKUP(B93,Calculation!C$2:C$533,1,FALSE)))),"not entered","")</f>
        <v/>
      </c>
    </row>
    <row r="94" spans="2:7" x14ac:dyDescent="0.2">
      <c r="B94" s="114" t="s">
        <v>8</v>
      </c>
      <c r="C94" s="118" t="str">
        <f t="shared" si="3"/>
        <v xml:space="preserve"> </v>
      </c>
      <c r="D94" s="118" t="str">
        <f t="shared" si="4"/>
        <v xml:space="preserve"> </v>
      </c>
      <c r="E94" s="116">
        <v>1.1574074074074073E-5</v>
      </c>
      <c r="F94" s="117" t="e">
        <f t="shared" si="5"/>
        <v>#N/A</v>
      </c>
      <c r="G94" t="str">
        <f>IF((ISERROR((VLOOKUP(B94,Calculation!C$2:C$533,1,FALSE)))),"not entered","")</f>
        <v/>
      </c>
    </row>
    <row r="95" spans="2:7" x14ac:dyDescent="0.2">
      <c r="B95" s="114" t="s">
        <v>8</v>
      </c>
      <c r="C95" s="118" t="str">
        <f t="shared" si="3"/>
        <v xml:space="preserve"> </v>
      </c>
      <c r="D95" s="118" t="str">
        <f t="shared" si="4"/>
        <v xml:space="preserve"> </v>
      </c>
      <c r="E95" s="116">
        <v>1.1574074074074073E-5</v>
      </c>
      <c r="F95" s="117" t="e">
        <f t="shared" si="5"/>
        <v>#N/A</v>
      </c>
      <c r="G95" t="str">
        <f>IF((ISERROR((VLOOKUP(B95,Calculation!C$2:C$533,1,FALSE)))),"not entered","")</f>
        <v/>
      </c>
    </row>
    <row r="96" spans="2:7" x14ac:dyDescent="0.2">
      <c r="B96" s="114" t="s">
        <v>8</v>
      </c>
      <c r="C96" s="118" t="str">
        <f t="shared" si="3"/>
        <v xml:space="preserve"> </v>
      </c>
      <c r="D96" s="118" t="str">
        <f t="shared" si="4"/>
        <v xml:space="preserve"> </v>
      </c>
      <c r="E96" s="116">
        <v>1.1574074074074073E-5</v>
      </c>
      <c r="F96" s="117" t="e">
        <f t="shared" si="5"/>
        <v>#N/A</v>
      </c>
      <c r="G96" t="str">
        <f>IF((ISERROR((VLOOKUP(B96,Calculation!C$2:C$533,1,FALSE)))),"not entered","")</f>
        <v/>
      </c>
    </row>
    <row r="97" spans="2:7" x14ac:dyDescent="0.2">
      <c r="B97" s="114" t="s">
        <v>8</v>
      </c>
      <c r="C97" s="118" t="str">
        <f t="shared" si="3"/>
        <v xml:space="preserve"> </v>
      </c>
      <c r="D97" s="118" t="str">
        <f t="shared" si="4"/>
        <v xml:space="preserve"> </v>
      </c>
      <c r="E97" s="116">
        <v>1.1574074074074073E-5</v>
      </c>
      <c r="F97" s="117" t="e">
        <f t="shared" si="5"/>
        <v>#N/A</v>
      </c>
      <c r="G97" t="str">
        <f>IF((ISERROR((VLOOKUP(B97,Calculation!C$2:C$533,1,FALSE)))),"not entered","")</f>
        <v/>
      </c>
    </row>
    <row r="98" spans="2:7" x14ac:dyDescent="0.2">
      <c r="B98" s="114" t="s">
        <v>8</v>
      </c>
      <c r="C98" s="118" t="str">
        <f t="shared" si="3"/>
        <v xml:space="preserve"> </v>
      </c>
      <c r="D98" s="118" t="str">
        <f t="shared" si="4"/>
        <v xml:space="preserve"> </v>
      </c>
      <c r="E98" s="116">
        <v>1.1574074074074073E-5</v>
      </c>
      <c r="F98" s="117" t="e">
        <f t="shared" si="5"/>
        <v>#N/A</v>
      </c>
      <c r="G98" t="str">
        <f>IF((ISERROR((VLOOKUP(B98,Calculation!C$2:C$533,1,FALSE)))),"not entered","")</f>
        <v/>
      </c>
    </row>
    <row r="99" spans="2:7" x14ac:dyDescent="0.2">
      <c r="B99" s="114" t="s">
        <v>8</v>
      </c>
      <c r="C99" s="118" t="str">
        <f t="shared" si="3"/>
        <v xml:space="preserve"> </v>
      </c>
      <c r="D99" s="118" t="str">
        <f t="shared" si="4"/>
        <v xml:space="preserve"> </v>
      </c>
      <c r="E99" s="116">
        <v>1.1574074074074073E-5</v>
      </c>
      <c r="F99" s="117" t="e">
        <f t="shared" si="5"/>
        <v>#N/A</v>
      </c>
      <c r="G99" t="str">
        <f>IF((ISERROR((VLOOKUP(B99,Calculation!C$2:C$533,1,FALSE)))),"not entered","")</f>
        <v/>
      </c>
    </row>
    <row r="100" spans="2:7" x14ac:dyDescent="0.2">
      <c r="B100" s="114" t="s">
        <v>8</v>
      </c>
      <c r="C100" s="118" t="str">
        <f t="shared" si="3"/>
        <v xml:space="preserve"> </v>
      </c>
      <c r="D100" s="118" t="str">
        <f t="shared" si="4"/>
        <v xml:space="preserve"> </v>
      </c>
      <c r="E100" s="116">
        <v>1.1574074074074073E-5</v>
      </c>
      <c r="F100" s="117" t="e">
        <f t="shared" si="5"/>
        <v>#N/A</v>
      </c>
      <c r="G100" t="str">
        <f>IF((ISERROR((VLOOKUP(B100,Calculation!C$2:C$533,1,FALSE)))),"not entered","")</f>
        <v/>
      </c>
    </row>
    <row r="101" spans="2:7" x14ac:dyDescent="0.2">
      <c r="B101" s="114" t="s">
        <v>8</v>
      </c>
      <c r="C101" s="118" t="str">
        <f t="shared" si="3"/>
        <v xml:space="preserve"> </v>
      </c>
      <c r="D101" s="118" t="str">
        <f t="shared" si="4"/>
        <v xml:space="preserve"> </v>
      </c>
      <c r="E101" s="116">
        <v>1.1574074074074073E-5</v>
      </c>
      <c r="F101" s="117" t="e">
        <f t="shared" si="5"/>
        <v>#N/A</v>
      </c>
      <c r="G101" t="str">
        <f>IF((ISERROR((VLOOKUP(B101,Calculation!C$2:C$533,1,FALSE)))),"not entered","")</f>
        <v/>
      </c>
    </row>
    <row r="102" spans="2:7" x14ac:dyDescent="0.2">
      <c r="B102" s="114" t="s">
        <v>8</v>
      </c>
      <c r="C102" s="118" t="str">
        <f t="shared" si="3"/>
        <v xml:space="preserve"> </v>
      </c>
      <c r="D102" s="118" t="str">
        <f t="shared" si="4"/>
        <v xml:space="preserve"> </v>
      </c>
      <c r="E102" s="116">
        <v>1.1574074074074073E-5</v>
      </c>
      <c r="F102" s="117" t="e">
        <f t="shared" si="5"/>
        <v>#N/A</v>
      </c>
      <c r="G102" t="str">
        <f>IF((ISERROR((VLOOKUP(B102,Calculation!C$2:C$533,1,FALSE)))),"not entered","")</f>
        <v/>
      </c>
    </row>
    <row r="103" spans="2:7" x14ac:dyDescent="0.2">
      <c r="B103" s="114" t="s">
        <v>8</v>
      </c>
      <c r="C103" s="118" t="str">
        <f t="shared" si="3"/>
        <v xml:space="preserve"> </v>
      </c>
      <c r="D103" s="118" t="str">
        <f t="shared" si="4"/>
        <v xml:space="preserve"> </v>
      </c>
      <c r="E103" s="116">
        <v>1.1574074074074073E-5</v>
      </c>
      <c r="F103" s="117" t="e">
        <f t="shared" si="5"/>
        <v>#N/A</v>
      </c>
      <c r="G103" t="str">
        <f>IF((ISERROR((VLOOKUP(B103,Calculation!C$2:C$533,1,FALSE)))),"not entered","")</f>
        <v/>
      </c>
    </row>
    <row r="104" spans="2:7" x14ac:dyDescent="0.2">
      <c r="B104" s="114" t="s">
        <v>8</v>
      </c>
      <c r="C104" s="118" t="str">
        <f t="shared" si="3"/>
        <v xml:space="preserve"> </v>
      </c>
      <c r="D104" s="118" t="str">
        <f t="shared" si="4"/>
        <v xml:space="preserve"> </v>
      </c>
      <c r="E104" s="116">
        <v>1.1574074074074073E-5</v>
      </c>
      <c r="F104" s="117" t="e">
        <f t="shared" si="5"/>
        <v>#N/A</v>
      </c>
      <c r="G104" t="str">
        <f>IF((ISERROR((VLOOKUP(B104,Calculation!C$2:C$533,1,FALSE)))),"not entered","")</f>
        <v/>
      </c>
    </row>
    <row r="105" spans="2:7" x14ac:dyDescent="0.2">
      <c r="B105" s="114" t="s">
        <v>8</v>
      </c>
      <c r="C105" s="118" t="str">
        <f t="shared" si="3"/>
        <v xml:space="preserve"> </v>
      </c>
      <c r="D105" s="118" t="str">
        <f t="shared" si="4"/>
        <v xml:space="preserve"> </v>
      </c>
      <c r="E105" s="116">
        <v>1.1574074074074073E-5</v>
      </c>
      <c r="F105" s="117" t="e">
        <f t="shared" si="5"/>
        <v>#N/A</v>
      </c>
      <c r="G105" t="str">
        <f>IF((ISERROR((VLOOKUP(B105,Calculation!C$2:C$533,1,FALSE)))),"not entered","")</f>
        <v/>
      </c>
    </row>
    <row r="106" spans="2:7" x14ac:dyDescent="0.2">
      <c r="B106" s="114" t="s">
        <v>8</v>
      </c>
      <c r="C106" s="118" t="str">
        <f t="shared" si="3"/>
        <v xml:space="preserve"> </v>
      </c>
      <c r="D106" s="118" t="str">
        <f t="shared" si="4"/>
        <v xml:space="preserve"> </v>
      </c>
      <c r="E106" s="116">
        <v>1.1574074074074073E-5</v>
      </c>
      <c r="F106" s="117" t="e">
        <f t="shared" si="5"/>
        <v>#N/A</v>
      </c>
      <c r="G106" t="str">
        <f>IF((ISERROR((VLOOKUP(B106,Calculation!C$2:C$533,1,FALSE)))),"not entered","")</f>
        <v/>
      </c>
    </row>
    <row r="107" spans="2:7" x14ac:dyDescent="0.2">
      <c r="B107" s="114" t="s">
        <v>8</v>
      </c>
      <c r="C107" s="118" t="str">
        <f t="shared" si="3"/>
        <v xml:space="preserve"> </v>
      </c>
      <c r="D107" s="118" t="str">
        <f t="shared" si="4"/>
        <v xml:space="preserve"> </v>
      </c>
      <c r="E107" s="116">
        <v>1.1574074074074073E-5</v>
      </c>
      <c r="F107" s="117" t="e">
        <f t="shared" si="5"/>
        <v>#N/A</v>
      </c>
      <c r="G107" t="str">
        <f>IF((ISERROR((VLOOKUP(B107,Calculation!C$2:C$533,1,FALSE)))),"not entered","")</f>
        <v/>
      </c>
    </row>
    <row r="108" spans="2:7" x14ac:dyDescent="0.2">
      <c r="B108" s="114" t="s">
        <v>8</v>
      </c>
      <c r="C108" s="118" t="str">
        <f t="shared" si="3"/>
        <v xml:space="preserve"> </v>
      </c>
      <c r="D108" s="118" t="str">
        <f t="shared" si="4"/>
        <v xml:space="preserve"> </v>
      </c>
      <c r="E108" s="116">
        <v>1.1574074074074073E-5</v>
      </c>
      <c r="F108" s="117" t="e">
        <f t="shared" si="5"/>
        <v>#N/A</v>
      </c>
      <c r="G108" t="str">
        <f>IF((ISERROR((VLOOKUP(B108,Calculation!C$2:C$533,1,FALSE)))),"not entered","")</f>
        <v/>
      </c>
    </row>
    <row r="109" spans="2:7" x14ac:dyDescent="0.2">
      <c r="B109" s="114" t="s">
        <v>8</v>
      </c>
      <c r="C109" s="118" t="str">
        <f t="shared" si="3"/>
        <v xml:space="preserve"> </v>
      </c>
      <c r="D109" s="118" t="str">
        <f t="shared" si="4"/>
        <v xml:space="preserve"> </v>
      </c>
      <c r="E109" s="116">
        <v>1.1574074074074073E-5</v>
      </c>
      <c r="F109" s="117" t="e">
        <f t="shared" si="5"/>
        <v>#N/A</v>
      </c>
      <c r="G109" t="str">
        <f>IF((ISERROR((VLOOKUP(B109,Calculation!C$2:C$533,1,FALSE)))),"not entered","")</f>
        <v/>
      </c>
    </row>
    <row r="110" spans="2:7" x14ac:dyDescent="0.2">
      <c r="B110" s="114" t="s">
        <v>8</v>
      </c>
      <c r="C110" s="118" t="str">
        <f t="shared" si="3"/>
        <v xml:space="preserve"> </v>
      </c>
      <c r="D110" s="118" t="str">
        <f t="shared" si="4"/>
        <v xml:space="preserve"> </v>
      </c>
      <c r="E110" s="116">
        <v>1.1574074074074073E-5</v>
      </c>
      <c r="F110" s="117" t="e">
        <f t="shared" si="5"/>
        <v>#N/A</v>
      </c>
      <c r="G110" t="str">
        <f>IF((ISERROR((VLOOKUP(B110,Calculation!C$2:C$533,1,FALSE)))),"not entered","")</f>
        <v/>
      </c>
    </row>
    <row r="111" spans="2:7" x14ac:dyDescent="0.2">
      <c r="B111" s="114" t="s">
        <v>8</v>
      </c>
      <c r="C111" s="118" t="str">
        <f t="shared" si="3"/>
        <v xml:space="preserve"> </v>
      </c>
      <c r="D111" s="118" t="str">
        <f t="shared" si="4"/>
        <v xml:space="preserve"> </v>
      </c>
      <c r="E111" s="116">
        <v>1.1574074074074073E-5</v>
      </c>
      <c r="F111" s="117" t="e">
        <f t="shared" si="5"/>
        <v>#N/A</v>
      </c>
      <c r="G111" t="str">
        <f>IF((ISERROR((VLOOKUP(B111,Calculation!C$2:C$533,1,FALSE)))),"not entered","")</f>
        <v/>
      </c>
    </row>
    <row r="112" spans="2:7" x14ac:dyDescent="0.2">
      <c r="B112" s="114" t="s">
        <v>8</v>
      </c>
      <c r="C112" s="118" t="str">
        <f t="shared" si="3"/>
        <v xml:space="preserve"> </v>
      </c>
      <c r="D112" s="118" t="str">
        <f t="shared" si="4"/>
        <v xml:space="preserve"> </v>
      </c>
      <c r="E112" s="116">
        <v>1.1574074074074073E-5</v>
      </c>
      <c r="F112" s="117" t="e">
        <f t="shared" si="5"/>
        <v>#N/A</v>
      </c>
      <c r="G112" t="str">
        <f>IF((ISERROR((VLOOKUP(B112,Calculation!C$2:C$533,1,FALSE)))),"not entered","")</f>
        <v/>
      </c>
    </row>
    <row r="113" spans="2:7" x14ac:dyDescent="0.2">
      <c r="B113" s="114" t="s">
        <v>8</v>
      </c>
      <c r="C113" s="118" t="str">
        <f t="shared" si="3"/>
        <v xml:space="preserve"> </v>
      </c>
      <c r="D113" s="118" t="str">
        <f t="shared" si="4"/>
        <v xml:space="preserve"> </v>
      </c>
      <c r="E113" s="116">
        <v>1.1574074074074073E-5</v>
      </c>
      <c r="F113" s="117" t="e">
        <f t="shared" si="5"/>
        <v>#N/A</v>
      </c>
      <c r="G113" t="str">
        <f>IF((ISERROR((VLOOKUP(B113,Calculation!C$2:C$533,1,FALSE)))),"not entered","")</f>
        <v/>
      </c>
    </row>
    <row r="114" spans="2:7" x14ac:dyDescent="0.2">
      <c r="B114" s="114" t="s">
        <v>8</v>
      </c>
      <c r="C114" s="118" t="str">
        <f t="shared" si="3"/>
        <v xml:space="preserve"> </v>
      </c>
      <c r="D114" s="118" t="str">
        <f t="shared" si="4"/>
        <v xml:space="preserve"> </v>
      </c>
      <c r="E114" s="116">
        <v>1.1574074074074073E-5</v>
      </c>
      <c r="F114" s="117" t="e">
        <f t="shared" si="5"/>
        <v>#N/A</v>
      </c>
      <c r="G114" t="str">
        <f>IF((ISERROR((VLOOKUP(B114,Calculation!C$2:C$533,1,FALSE)))),"not entered","")</f>
        <v/>
      </c>
    </row>
    <row r="115" spans="2:7" x14ac:dyDescent="0.2">
      <c r="B115" s="114" t="s">
        <v>8</v>
      </c>
      <c r="C115" s="118" t="str">
        <f t="shared" si="3"/>
        <v xml:space="preserve"> </v>
      </c>
      <c r="D115" s="118" t="str">
        <f t="shared" si="4"/>
        <v xml:space="preserve"> </v>
      </c>
      <c r="E115" s="116">
        <v>1.1574074074074073E-5</v>
      </c>
      <c r="F115" s="117" t="e">
        <f t="shared" si="5"/>
        <v>#N/A</v>
      </c>
      <c r="G115" t="str">
        <f>IF((ISERROR((VLOOKUP(B115,Calculation!C$2:C$533,1,FALSE)))),"not entered","")</f>
        <v/>
      </c>
    </row>
    <row r="116" spans="2:7" x14ac:dyDescent="0.2">
      <c r="B116" s="114" t="s">
        <v>8</v>
      </c>
      <c r="C116" s="118" t="str">
        <f t="shared" si="3"/>
        <v xml:space="preserve"> </v>
      </c>
      <c r="D116" s="118" t="str">
        <f t="shared" si="4"/>
        <v xml:space="preserve"> </v>
      </c>
      <c r="E116" s="116">
        <v>1.1574074074074073E-5</v>
      </c>
      <c r="F116" s="117" t="e">
        <f t="shared" si="5"/>
        <v>#N/A</v>
      </c>
      <c r="G116" t="str">
        <f>IF((ISERROR((VLOOKUP(B116,Calculation!C$2:C$533,1,FALSE)))),"not entered","")</f>
        <v/>
      </c>
    </row>
    <row r="117" spans="2:7" x14ac:dyDescent="0.2">
      <c r="B117" s="114" t="s">
        <v>8</v>
      </c>
      <c r="C117" s="118" t="str">
        <f t="shared" si="3"/>
        <v xml:space="preserve"> </v>
      </c>
      <c r="D117" s="118" t="str">
        <f t="shared" si="4"/>
        <v xml:space="preserve"> </v>
      </c>
      <c r="E117" s="116">
        <v>1.1574074074074073E-5</v>
      </c>
      <c r="F117" s="117" t="e">
        <f t="shared" si="5"/>
        <v>#N/A</v>
      </c>
      <c r="G117" t="str">
        <f>IF((ISERROR((VLOOKUP(B117,Calculation!C$2:C$533,1,FALSE)))),"not entered","")</f>
        <v/>
      </c>
    </row>
    <row r="118" spans="2:7" x14ac:dyDescent="0.2">
      <c r="B118" s="114" t="s">
        <v>8</v>
      </c>
      <c r="C118" s="118" t="str">
        <f t="shared" si="3"/>
        <v xml:space="preserve"> </v>
      </c>
      <c r="D118" s="118" t="str">
        <f t="shared" si="4"/>
        <v xml:space="preserve"> </v>
      </c>
      <c r="E118" s="116">
        <v>1.1574074074074073E-5</v>
      </c>
      <c r="F118" s="117" t="e">
        <f t="shared" si="5"/>
        <v>#N/A</v>
      </c>
      <c r="G118" t="str">
        <f>IF((ISERROR((VLOOKUP(B118,Calculation!C$2:C$533,1,FALSE)))),"not entered","")</f>
        <v/>
      </c>
    </row>
    <row r="119" spans="2:7" x14ac:dyDescent="0.2">
      <c r="B119" s="114" t="s">
        <v>8</v>
      </c>
      <c r="C119" s="118" t="str">
        <f t="shared" si="3"/>
        <v xml:space="preserve"> </v>
      </c>
      <c r="D119" s="118" t="str">
        <f t="shared" si="4"/>
        <v xml:space="preserve"> </v>
      </c>
      <c r="E119" s="116">
        <v>1.1574074074074073E-5</v>
      </c>
      <c r="F119" s="117" t="e">
        <f t="shared" si="5"/>
        <v>#N/A</v>
      </c>
      <c r="G119" t="str">
        <f>IF((ISERROR((VLOOKUP(B119,Calculation!C$2:C$533,1,FALSE)))),"not entered","")</f>
        <v/>
      </c>
    </row>
    <row r="120" spans="2:7" x14ac:dyDescent="0.2">
      <c r="B120" s="114" t="s">
        <v>8</v>
      </c>
      <c r="C120" s="118" t="str">
        <f t="shared" si="3"/>
        <v xml:space="preserve"> </v>
      </c>
      <c r="D120" s="118" t="str">
        <f t="shared" si="4"/>
        <v xml:space="preserve"> </v>
      </c>
      <c r="E120" s="116">
        <v>1.1574074074074073E-5</v>
      </c>
      <c r="F120" s="117" t="e">
        <f t="shared" si="5"/>
        <v>#N/A</v>
      </c>
      <c r="G120" t="str">
        <f>IF((ISERROR((VLOOKUP(B120,Calculation!C$2:C$533,1,FALSE)))),"not entered","")</f>
        <v/>
      </c>
    </row>
    <row r="121" spans="2:7" x14ac:dyDescent="0.2">
      <c r="B121" s="114" t="s">
        <v>8</v>
      </c>
      <c r="C121" s="118" t="str">
        <f t="shared" si="3"/>
        <v xml:space="preserve"> </v>
      </c>
      <c r="D121" s="118" t="str">
        <f t="shared" si="4"/>
        <v xml:space="preserve"> </v>
      </c>
      <c r="E121" s="116">
        <v>1.1574074074074073E-5</v>
      </c>
      <c r="F121" s="117" t="e">
        <f t="shared" si="5"/>
        <v>#N/A</v>
      </c>
      <c r="G121" t="str">
        <f>IF((ISERROR((VLOOKUP(B121,Calculation!C$2:C$533,1,FALSE)))),"not entered","")</f>
        <v/>
      </c>
    </row>
    <row r="122" spans="2:7" x14ac:dyDescent="0.2">
      <c r="B122" s="114" t="s">
        <v>8</v>
      </c>
      <c r="C122" s="118" t="str">
        <f t="shared" si="3"/>
        <v xml:space="preserve"> </v>
      </c>
      <c r="D122" s="118" t="str">
        <f t="shared" si="4"/>
        <v xml:space="preserve"> </v>
      </c>
      <c r="E122" s="116">
        <v>1.1574074074074073E-5</v>
      </c>
      <c r="F122" s="117" t="e">
        <f t="shared" si="5"/>
        <v>#N/A</v>
      </c>
      <c r="G122" t="str">
        <f>IF((ISERROR((VLOOKUP(B122,Calculation!C$2:C$533,1,FALSE)))),"not entered","")</f>
        <v/>
      </c>
    </row>
    <row r="123" spans="2:7" x14ac:dyDescent="0.2">
      <c r="B123" s="114" t="s">
        <v>8</v>
      </c>
      <c r="C123" s="118" t="str">
        <f t="shared" si="3"/>
        <v xml:space="preserve"> </v>
      </c>
      <c r="D123" s="118" t="str">
        <f t="shared" si="4"/>
        <v xml:space="preserve"> </v>
      </c>
      <c r="E123" s="116">
        <v>1.1574074074074073E-5</v>
      </c>
      <c r="F123" s="117" t="e">
        <f t="shared" si="5"/>
        <v>#N/A</v>
      </c>
      <c r="G123" t="str">
        <f>IF((ISERROR((VLOOKUP(B123,Calculation!C$2:C$533,1,FALSE)))),"not entered","")</f>
        <v/>
      </c>
    </row>
    <row r="124" spans="2:7" x14ac:dyDescent="0.2">
      <c r="B124" s="114" t="s">
        <v>8</v>
      </c>
      <c r="C124" s="118" t="str">
        <f t="shared" si="3"/>
        <v xml:space="preserve"> </v>
      </c>
      <c r="D124" s="118" t="str">
        <f t="shared" si="4"/>
        <v xml:space="preserve"> </v>
      </c>
      <c r="E124" s="116">
        <v>1.1574074074074073E-5</v>
      </c>
      <c r="F124" s="117" t="e">
        <f t="shared" si="5"/>
        <v>#N/A</v>
      </c>
      <c r="G124" t="str">
        <f>IF((ISERROR((VLOOKUP(B124,Calculation!C$2:C$533,1,FALSE)))),"not entered","")</f>
        <v/>
      </c>
    </row>
    <row r="125" spans="2:7" x14ac:dyDescent="0.2">
      <c r="B125" s="114" t="s">
        <v>8</v>
      </c>
      <c r="C125" s="118" t="str">
        <f t="shared" si="3"/>
        <v xml:space="preserve"> </v>
      </c>
      <c r="D125" s="118" t="str">
        <f t="shared" si="4"/>
        <v xml:space="preserve"> </v>
      </c>
      <c r="E125" s="116">
        <v>1.1574074074074073E-5</v>
      </c>
      <c r="F125" s="117" t="e">
        <f t="shared" si="5"/>
        <v>#N/A</v>
      </c>
      <c r="G125" t="str">
        <f>IF((ISERROR((VLOOKUP(B125,Calculation!C$2:C$533,1,FALSE)))),"not entered","")</f>
        <v/>
      </c>
    </row>
    <row r="126" spans="2:7" x14ac:dyDescent="0.2">
      <c r="B126" s="114" t="s">
        <v>8</v>
      </c>
      <c r="C126" s="118" t="str">
        <f t="shared" si="3"/>
        <v xml:space="preserve"> </v>
      </c>
      <c r="D126" s="118" t="str">
        <f t="shared" si="4"/>
        <v xml:space="preserve"> </v>
      </c>
      <c r="E126" s="116">
        <v>1.1574074074074073E-5</v>
      </c>
      <c r="F126" s="117" t="e">
        <f t="shared" si="5"/>
        <v>#N/A</v>
      </c>
      <c r="G126" t="str">
        <f>IF((ISERROR((VLOOKUP(B126,Calculation!C$2:C$533,1,FALSE)))),"not entered","")</f>
        <v/>
      </c>
    </row>
    <row r="127" spans="2:7" x14ac:dyDescent="0.2">
      <c r="B127" s="114" t="s">
        <v>8</v>
      </c>
      <c r="C127" s="118" t="str">
        <f t="shared" si="3"/>
        <v xml:space="preserve"> </v>
      </c>
      <c r="D127" s="118" t="str">
        <f t="shared" si="4"/>
        <v xml:space="preserve"> </v>
      </c>
      <c r="E127" s="116">
        <v>1.1574074074074073E-5</v>
      </c>
      <c r="F127" s="117" t="e">
        <f t="shared" si="5"/>
        <v>#N/A</v>
      </c>
      <c r="G127" t="str">
        <f>IF((ISERROR((VLOOKUP(B127,Calculation!C$2:C$533,1,FALSE)))),"not entered","")</f>
        <v/>
      </c>
    </row>
    <row r="128" spans="2:7" x14ac:dyDescent="0.2">
      <c r="B128" s="114" t="s">
        <v>8</v>
      </c>
      <c r="C128" s="118" t="str">
        <f t="shared" si="3"/>
        <v xml:space="preserve"> </v>
      </c>
      <c r="D128" s="118" t="str">
        <f t="shared" si="4"/>
        <v xml:space="preserve"> </v>
      </c>
      <c r="E128" s="116">
        <v>1.1574074074074073E-5</v>
      </c>
      <c r="F128" s="117" t="e">
        <f t="shared" si="5"/>
        <v>#N/A</v>
      </c>
      <c r="G128" t="str">
        <f>IF((ISERROR((VLOOKUP(B128,Calculation!C$2:C$533,1,FALSE)))),"not entered","")</f>
        <v/>
      </c>
    </row>
    <row r="129" spans="2:7" x14ac:dyDescent="0.2">
      <c r="B129" s="114" t="s">
        <v>8</v>
      </c>
      <c r="C129" s="118" t="str">
        <f t="shared" si="3"/>
        <v xml:space="preserve"> </v>
      </c>
      <c r="D129" s="118" t="str">
        <f t="shared" si="4"/>
        <v xml:space="preserve"> </v>
      </c>
      <c r="E129" s="116">
        <v>1.1574074074074073E-5</v>
      </c>
      <c r="F129" s="117" t="e">
        <f t="shared" si="5"/>
        <v>#N/A</v>
      </c>
      <c r="G129" t="str">
        <f>IF((ISERROR((VLOOKUP(B129,Calculation!C$2:C$533,1,FALSE)))),"not entered","")</f>
        <v/>
      </c>
    </row>
    <row r="130" spans="2:7" x14ac:dyDescent="0.2">
      <c r="B130" s="114" t="s">
        <v>8</v>
      </c>
      <c r="C130" s="118" t="str">
        <f t="shared" si="3"/>
        <v xml:space="preserve"> </v>
      </c>
      <c r="D130" s="118" t="str">
        <f t="shared" si="4"/>
        <v xml:space="preserve"> </v>
      </c>
      <c r="E130" s="116">
        <v>1.1574074074074073E-5</v>
      </c>
      <c r="F130" s="117" t="e">
        <f t="shared" si="5"/>
        <v>#N/A</v>
      </c>
      <c r="G130" t="str">
        <f>IF((ISERROR((VLOOKUP(B130,Calculation!C$2:C$533,1,FALSE)))),"not entered","")</f>
        <v/>
      </c>
    </row>
    <row r="131" spans="2:7" x14ac:dyDescent="0.2">
      <c r="B131" s="114" t="s">
        <v>8</v>
      </c>
      <c r="C131" s="118" t="str">
        <f t="shared" si="3"/>
        <v xml:space="preserve"> </v>
      </c>
      <c r="D131" s="118" t="str">
        <f t="shared" si="4"/>
        <v xml:space="preserve"> </v>
      </c>
      <c r="E131" s="116">
        <v>1.1574074074074073E-5</v>
      </c>
      <c r="F131" s="117" t="e">
        <f t="shared" si="5"/>
        <v>#N/A</v>
      </c>
      <c r="G131" t="str">
        <f>IF((ISERROR((VLOOKUP(B131,Calculation!C$2:C$533,1,FALSE)))),"not entered","")</f>
        <v/>
      </c>
    </row>
    <row r="132" spans="2:7" x14ac:dyDescent="0.2">
      <c r="B132" s="114" t="s">
        <v>8</v>
      </c>
      <c r="C132" s="118" t="str">
        <f t="shared" si="3"/>
        <v xml:space="preserve"> </v>
      </c>
      <c r="D132" s="118" t="str">
        <f t="shared" si="4"/>
        <v xml:space="preserve"> </v>
      </c>
      <c r="E132" s="116">
        <v>1.1574074074074073E-5</v>
      </c>
      <c r="F132" s="117" t="e">
        <f t="shared" si="5"/>
        <v>#N/A</v>
      </c>
      <c r="G132" t="str">
        <f>IF((ISERROR((VLOOKUP(B132,Calculation!C$2:C$533,1,FALSE)))),"not entered","")</f>
        <v/>
      </c>
    </row>
    <row r="133" spans="2:7" x14ac:dyDescent="0.2">
      <c r="B133" s="114" t="s">
        <v>8</v>
      </c>
      <c r="C133" s="118" t="str">
        <f t="shared" si="3"/>
        <v xml:space="preserve"> </v>
      </c>
      <c r="D133" s="118" t="str">
        <f t="shared" si="4"/>
        <v xml:space="preserve"> </v>
      </c>
      <c r="E133" s="116">
        <v>1.1574074074074073E-5</v>
      </c>
      <c r="F133" s="117" t="e">
        <f t="shared" si="5"/>
        <v>#N/A</v>
      </c>
      <c r="G133" t="str">
        <f>IF((ISERROR((VLOOKUP(B133,Calculation!C$2:C$533,1,FALSE)))),"not entered","")</f>
        <v/>
      </c>
    </row>
    <row r="134" spans="2:7" x14ac:dyDescent="0.2">
      <c r="B134" s="114" t="s">
        <v>8</v>
      </c>
      <c r="C134" s="118" t="str">
        <f t="shared" ref="C134:C152" si="6">VLOOKUP(B134,name,3,FALSE)</f>
        <v xml:space="preserve"> </v>
      </c>
      <c r="D134" s="118" t="str">
        <f t="shared" ref="D134:D152" si="7">VLOOKUP(B134,name,2,FALSE)</f>
        <v xml:space="preserve"> </v>
      </c>
      <c r="E134" s="116">
        <v>1.1574074074074073E-5</v>
      </c>
      <c r="F134" s="117" t="e">
        <f t="shared" ref="F134:F152" si="8">(VLOOKUP(C134,C$4:E$5,3,FALSE))/(E134/10000)</f>
        <v>#N/A</v>
      </c>
      <c r="G134" t="str">
        <f>IF((ISERROR((VLOOKUP(B134,Calculation!C$2:C$533,1,FALSE)))),"not entered","")</f>
        <v/>
      </c>
    </row>
    <row r="135" spans="2:7" x14ac:dyDescent="0.2">
      <c r="B135" s="114" t="s">
        <v>8</v>
      </c>
      <c r="C135" s="118" t="str">
        <f t="shared" si="6"/>
        <v xml:space="preserve"> </v>
      </c>
      <c r="D135" s="118" t="str">
        <f t="shared" si="7"/>
        <v xml:space="preserve"> </v>
      </c>
      <c r="E135" s="116">
        <v>1.1574074074074073E-5</v>
      </c>
      <c r="F135" s="117" t="e">
        <f t="shared" si="8"/>
        <v>#N/A</v>
      </c>
      <c r="G135" t="str">
        <f>IF((ISERROR((VLOOKUP(B135,Calculation!C$2:C$533,1,FALSE)))),"not entered","")</f>
        <v/>
      </c>
    </row>
    <row r="136" spans="2:7" x14ac:dyDescent="0.2">
      <c r="B136" s="114" t="s">
        <v>8</v>
      </c>
      <c r="C136" s="118" t="str">
        <f t="shared" si="6"/>
        <v xml:space="preserve"> </v>
      </c>
      <c r="D136" s="118" t="str">
        <f t="shared" si="7"/>
        <v xml:space="preserve"> </v>
      </c>
      <c r="E136" s="116">
        <v>1.1574074074074073E-5</v>
      </c>
      <c r="F136" s="117" t="e">
        <f t="shared" si="8"/>
        <v>#N/A</v>
      </c>
      <c r="G136" t="str">
        <f>IF((ISERROR((VLOOKUP(B136,Calculation!C$2:C$533,1,FALSE)))),"not entered","")</f>
        <v/>
      </c>
    </row>
    <row r="137" spans="2:7" x14ac:dyDescent="0.2">
      <c r="B137" s="114" t="s">
        <v>8</v>
      </c>
      <c r="C137" s="118" t="str">
        <f t="shared" si="6"/>
        <v xml:space="preserve"> </v>
      </c>
      <c r="D137" s="118" t="str">
        <f t="shared" si="7"/>
        <v xml:space="preserve"> </v>
      </c>
      <c r="E137" s="116">
        <v>1.1574074074074073E-5</v>
      </c>
      <c r="F137" s="117" t="e">
        <f t="shared" si="8"/>
        <v>#N/A</v>
      </c>
      <c r="G137" t="str">
        <f>IF((ISERROR((VLOOKUP(B137,Calculation!C$2:C$533,1,FALSE)))),"not entered","")</f>
        <v/>
      </c>
    </row>
    <row r="138" spans="2:7" x14ac:dyDescent="0.2">
      <c r="B138" s="114" t="s">
        <v>8</v>
      </c>
      <c r="C138" s="118" t="str">
        <f t="shared" si="6"/>
        <v xml:space="preserve"> </v>
      </c>
      <c r="D138" s="118" t="str">
        <f t="shared" si="7"/>
        <v xml:space="preserve"> </v>
      </c>
      <c r="E138" s="116">
        <v>1.1574074074074073E-5</v>
      </c>
      <c r="F138" s="117" t="e">
        <f t="shared" si="8"/>
        <v>#N/A</v>
      </c>
      <c r="G138" t="str">
        <f>IF((ISERROR((VLOOKUP(B138,Calculation!C$2:C$533,1,FALSE)))),"not entered","")</f>
        <v/>
      </c>
    </row>
    <row r="139" spans="2:7" x14ac:dyDescent="0.2">
      <c r="B139" s="114" t="s">
        <v>8</v>
      </c>
      <c r="C139" s="118" t="str">
        <f t="shared" si="6"/>
        <v xml:space="preserve"> </v>
      </c>
      <c r="D139" s="118" t="str">
        <f t="shared" si="7"/>
        <v xml:space="preserve"> </v>
      </c>
      <c r="E139" s="116">
        <v>1.1574074074074073E-5</v>
      </c>
      <c r="F139" s="117" t="e">
        <f t="shared" si="8"/>
        <v>#N/A</v>
      </c>
      <c r="G139" t="str">
        <f>IF((ISERROR((VLOOKUP(B139,Calculation!C$2:C$533,1,FALSE)))),"not entered","")</f>
        <v/>
      </c>
    </row>
    <row r="140" spans="2:7" x14ac:dyDescent="0.2">
      <c r="B140" s="114" t="s">
        <v>8</v>
      </c>
      <c r="C140" s="118" t="str">
        <f t="shared" si="6"/>
        <v xml:space="preserve"> </v>
      </c>
      <c r="D140" s="118" t="str">
        <f t="shared" si="7"/>
        <v xml:space="preserve"> </v>
      </c>
      <c r="E140" s="116">
        <v>1.1574074074074073E-5</v>
      </c>
      <c r="F140" s="117" t="e">
        <f t="shared" si="8"/>
        <v>#N/A</v>
      </c>
      <c r="G140" t="str">
        <f>IF((ISERROR((VLOOKUP(B140,Calculation!C$2:C$533,1,FALSE)))),"not entered","")</f>
        <v/>
      </c>
    </row>
    <row r="141" spans="2:7" x14ac:dyDescent="0.2">
      <c r="B141" s="114" t="s">
        <v>8</v>
      </c>
      <c r="C141" s="118" t="str">
        <f t="shared" si="6"/>
        <v xml:space="preserve"> </v>
      </c>
      <c r="D141" s="118" t="str">
        <f t="shared" si="7"/>
        <v xml:space="preserve"> </v>
      </c>
      <c r="E141" s="116">
        <v>1.1574074074074073E-5</v>
      </c>
      <c r="F141" s="117" t="e">
        <f t="shared" si="8"/>
        <v>#N/A</v>
      </c>
      <c r="G141" t="str">
        <f>IF((ISERROR((VLOOKUP(B141,Calculation!C$2:C$533,1,FALSE)))),"not entered","")</f>
        <v/>
      </c>
    </row>
    <row r="142" spans="2:7" x14ac:dyDescent="0.2">
      <c r="B142" s="114" t="s">
        <v>8</v>
      </c>
      <c r="C142" s="118" t="str">
        <f t="shared" si="6"/>
        <v xml:space="preserve"> </v>
      </c>
      <c r="D142" s="118" t="str">
        <f t="shared" si="7"/>
        <v xml:space="preserve"> </v>
      </c>
      <c r="E142" s="116">
        <v>1.1574074074074073E-5</v>
      </c>
      <c r="F142" s="117" t="e">
        <f t="shared" si="8"/>
        <v>#N/A</v>
      </c>
      <c r="G142" t="str">
        <f>IF((ISERROR((VLOOKUP(B142,Calculation!C$2:C$533,1,FALSE)))),"not entered","")</f>
        <v/>
      </c>
    </row>
    <row r="143" spans="2:7" x14ac:dyDescent="0.2">
      <c r="B143" s="114" t="s">
        <v>8</v>
      </c>
      <c r="C143" s="118" t="str">
        <f t="shared" si="6"/>
        <v xml:space="preserve"> </v>
      </c>
      <c r="D143" s="118" t="str">
        <f t="shared" si="7"/>
        <v xml:space="preserve"> </v>
      </c>
      <c r="E143" s="116">
        <v>1.1574074074074073E-5</v>
      </c>
      <c r="F143" s="117" t="e">
        <f t="shared" si="8"/>
        <v>#N/A</v>
      </c>
      <c r="G143" t="str">
        <f>IF((ISERROR((VLOOKUP(B143,Calculation!C$2:C$533,1,FALSE)))),"not entered","")</f>
        <v/>
      </c>
    </row>
    <row r="144" spans="2:7" x14ac:dyDescent="0.2">
      <c r="B144" s="114" t="s">
        <v>8</v>
      </c>
      <c r="C144" s="118" t="str">
        <f t="shared" si="6"/>
        <v xml:space="preserve"> </v>
      </c>
      <c r="D144" s="118" t="str">
        <f t="shared" si="7"/>
        <v xml:space="preserve"> </v>
      </c>
      <c r="E144" s="116">
        <v>1.1574074074074073E-5</v>
      </c>
      <c r="F144" s="117" t="e">
        <f t="shared" si="8"/>
        <v>#N/A</v>
      </c>
      <c r="G144" t="str">
        <f>IF((ISERROR((VLOOKUP(B144,Calculation!C$2:C$533,1,FALSE)))),"not entered","")</f>
        <v/>
      </c>
    </row>
    <row r="145" spans="2:7" x14ac:dyDescent="0.2">
      <c r="B145" s="114" t="s">
        <v>8</v>
      </c>
      <c r="C145" s="118" t="str">
        <f t="shared" si="6"/>
        <v xml:space="preserve"> </v>
      </c>
      <c r="D145" s="118" t="str">
        <f t="shared" si="7"/>
        <v xml:space="preserve"> </v>
      </c>
      <c r="E145" s="116">
        <v>1.1574074074074073E-5</v>
      </c>
      <c r="F145" s="117" t="e">
        <f t="shared" si="8"/>
        <v>#N/A</v>
      </c>
      <c r="G145" t="str">
        <f>IF((ISERROR((VLOOKUP(B145,Calculation!C$2:C$533,1,FALSE)))),"not entered","")</f>
        <v/>
      </c>
    </row>
    <row r="146" spans="2:7" x14ac:dyDescent="0.2">
      <c r="B146" s="114" t="s">
        <v>8</v>
      </c>
      <c r="C146" s="118" t="str">
        <f t="shared" si="6"/>
        <v xml:space="preserve"> </v>
      </c>
      <c r="D146" s="118" t="str">
        <f t="shared" si="7"/>
        <v xml:space="preserve"> </v>
      </c>
      <c r="E146" s="116">
        <v>1.1574074074074073E-5</v>
      </c>
      <c r="F146" s="117" t="e">
        <f t="shared" si="8"/>
        <v>#N/A</v>
      </c>
      <c r="G146" t="str">
        <f>IF((ISERROR((VLOOKUP(B146,Calculation!C$2:C$533,1,FALSE)))),"not entered","")</f>
        <v/>
      </c>
    </row>
    <row r="147" spans="2:7" x14ac:dyDescent="0.2">
      <c r="B147" s="114" t="s">
        <v>8</v>
      </c>
      <c r="C147" s="118" t="str">
        <f t="shared" si="6"/>
        <v xml:space="preserve"> </v>
      </c>
      <c r="D147" s="118" t="str">
        <f t="shared" si="7"/>
        <v xml:space="preserve"> </v>
      </c>
      <c r="E147" s="116">
        <v>1.1574074074074073E-5</v>
      </c>
      <c r="F147" s="117" t="e">
        <f t="shared" si="8"/>
        <v>#N/A</v>
      </c>
      <c r="G147" t="str">
        <f>IF((ISERROR((VLOOKUP(B147,Calculation!C$2:C$533,1,FALSE)))),"not entered","")</f>
        <v/>
      </c>
    </row>
    <row r="148" spans="2:7" x14ac:dyDescent="0.2">
      <c r="B148" s="114" t="s">
        <v>8</v>
      </c>
      <c r="C148" s="118" t="str">
        <f t="shared" si="6"/>
        <v xml:space="preserve"> </v>
      </c>
      <c r="D148" s="118" t="str">
        <f t="shared" si="7"/>
        <v xml:space="preserve"> </v>
      </c>
      <c r="E148" s="116">
        <v>1.1574074074074073E-5</v>
      </c>
      <c r="F148" s="117" t="e">
        <f t="shared" si="8"/>
        <v>#N/A</v>
      </c>
      <c r="G148" t="str">
        <f>IF((ISERROR((VLOOKUP(B148,Calculation!C$2:C$533,1,FALSE)))),"not entered","")</f>
        <v/>
      </c>
    </row>
    <row r="149" spans="2:7" x14ac:dyDescent="0.2">
      <c r="B149" s="114" t="s">
        <v>8</v>
      </c>
      <c r="C149" s="118" t="str">
        <f t="shared" si="6"/>
        <v xml:space="preserve"> </v>
      </c>
      <c r="D149" s="118" t="str">
        <f t="shared" si="7"/>
        <v xml:space="preserve"> </v>
      </c>
      <c r="E149" s="116">
        <v>1.1574074074074073E-5</v>
      </c>
      <c r="F149" s="117" t="e">
        <f t="shared" si="8"/>
        <v>#N/A</v>
      </c>
      <c r="G149" t="str">
        <f>IF((ISERROR((VLOOKUP(B149,Calculation!C$2:C$533,1,FALSE)))),"not entered","")</f>
        <v/>
      </c>
    </row>
    <row r="150" spans="2:7" x14ac:dyDescent="0.2">
      <c r="B150" s="114" t="s">
        <v>8</v>
      </c>
      <c r="C150" s="118" t="str">
        <f t="shared" si="6"/>
        <v xml:space="preserve"> </v>
      </c>
      <c r="D150" s="118" t="str">
        <f t="shared" si="7"/>
        <v xml:space="preserve"> </v>
      </c>
      <c r="E150" s="116">
        <v>1.1574074074074073E-5</v>
      </c>
      <c r="F150" s="117" t="e">
        <f t="shared" si="8"/>
        <v>#N/A</v>
      </c>
      <c r="G150" t="str">
        <f>IF((ISERROR((VLOOKUP(B150,Calculation!C$2:C$533,1,FALSE)))),"not entered","")</f>
        <v/>
      </c>
    </row>
    <row r="151" spans="2:7" x14ac:dyDescent="0.2">
      <c r="B151" s="114" t="s">
        <v>8</v>
      </c>
      <c r="C151" s="118" t="str">
        <f t="shared" si="6"/>
        <v xml:space="preserve"> </v>
      </c>
      <c r="D151" s="118" t="str">
        <f t="shared" si="7"/>
        <v xml:space="preserve"> </v>
      </c>
      <c r="E151" s="116">
        <v>1.1574074074074073E-5</v>
      </c>
      <c r="F151" s="117" t="e">
        <f t="shared" si="8"/>
        <v>#N/A</v>
      </c>
      <c r="G151" t="str">
        <f>IF((ISERROR((VLOOKUP(B151,Calculation!C$2:C$533,1,FALSE)))),"not entered","")</f>
        <v/>
      </c>
    </row>
    <row r="152" spans="2:7" x14ac:dyDescent="0.2">
      <c r="B152" s="114" t="s">
        <v>8</v>
      </c>
      <c r="C152" s="118" t="str">
        <f t="shared" si="6"/>
        <v xml:space="preserve"> </v>
      </c>
      <c r="D152" s="118" t="str">
        <f t="shared" si="7"/>
        <v xml:space="preserve"> </v>
      </c>
      <c r="E152" s="116">
        <v>1.1574074074074073E-5</v>
      </c>
      <c r="F152" s="117" t="e">
        <f t="shared" si="8"/>
        <v>#N/A</v>
      </c>
      <c r="G152" t="str">
        <f>IF((ISERROR((VLOOKUP(B152,Calculation!C$2:C$533,1,FALSE)))),"not entered","")</f>
        <v/>
      </c>
    </row>
    <row r="153" spans="2:7" x14ac:dyDescent="0.2">
      <c r="B153" s="114" t="s">
        <v>8</v>
      </c>
      <c r="C153" s="118" t="str">
        <f t="shared" ref="C153:C197" si="9">VLOOKUP(B153,name,3,FALSE)</f>
        <v xml:space="preserve"> </v>
      </c>
      <c r="D153" s="118" t="str">
        <f t="shared" ref="D153:D197" si="10">VLOOKUP(B153,name,2,FALSE)</f>
        <v xml:space="preserve"> </v>
      </c>
      <c r="E153" s="116">
        <v>1.1574074074074073E-5</v>
      </c>
      <c r="F153" s="117" t="e">
        <f t="shared" ref="F153:F197" si="11">(VLOOKUP(C153,C$4:E$5,3,FALSE))/(E153/10000)</f>
        <v>#N/A</v>
      </c>
      <c r="G153" t="str">
        <f>IF((ISERROR((VLOOKUP(B153,Calculation!C$2:C$533,1,FALSE)))),"not entered","")</f>
        <v/>
      </c>
    </row>
    <row r="154" spans="2:7" x14ac:dyDescent="0.2">
      <c r="B154" s="114" t="s">
        <v>8</v>
      </c>
      <c r="C154" s="118" t="str">
        <f t="shared" si="9"/>
        <v xml:space="preserve"> </v>
      </c>
      <c r="D154" s="118" t="str">
        <f t="shared" si="10"/>
        <v xml:space="preserve"> </v>
      </c>
      <c r="E154" s="116">
        <v>1.1574074074074073E-5</v>
      </c>
      <c r="F154" s="117" t="e">
        <f t="shared" si="11"/>
        <v>#N/A</v>
      </c>
      <c r="G154" t="str">
        <f>IF((ISERROR((VLOOKUP(B154,Calculation!C$2:C$533,1,FALSE)))),"not entered","")</f>
        <v/>
      </c>
    </row>
    <row r="155" spans="2:7" x14ac:dyDescent="0.2">
      <c r="B155" s="114" t="s">
        <v>8</v>
      </c>
      <c r="C155" s="118" t="str">
        <f t="shared" si="9"/>
        <v xml:space="preserve"> </v>
      </c>
      <c r="D155" s="118" t="str">
        <f t="shared" si="10"/>
        <v xml:space="preserve"> </v>
      </c>
      <c r="E155" s="116">
        <v>1.1574074074074073E-5</v>
      </c>
      <c r="F155" s="117" t="e">
        <f t="shared" si="11"/>
        <v>#N/A</v>
      </c>
      <c r="G155" t="str">
        <f>IF((ISERROR((VLOOKUP(B155,Calculation!C$2:C$533,1,FALSE)))),"not entered","")</f>
        <v/>
      </c>
    </row>
    <row r="156" spans="2:7" x14ac:dyDescent="0.2">
      <c r="B156" s="114" t="s">
        <v>8</v>
      </c>
      <c r="C156" s="118" t="str">
        <f t="shared" si="9"/>
        <v xml:space="preserve"> </v>
      </c>
      <c r="D156" s="118" t="str">
        <f t="shared" si="10"/>
        <v xml:space="preserve"> </v>
      </c>
      <c r="E156" s="116">
        <v>1.1574074074074073E-5</v>
      </c>
      <c r="F156" s="117" t="e">
        <f t="shared" si="11"/>
        <v>#N/A</v>
      </c>
      <c r="G156" t="str">
        <f>IF((ISERROR((VLOOKUP(B156,Calculation!C$2:C$533,1,FALSE)))),"not entered","")</f>
        <v/>
      </c>
    </row>
    <row r="157" spans="2:7" x14ac:dyDescent="0.2">
      <c r="B157" s="114" t="s">
        <v>8</v>
      </c>
      <c r="C157" s="118" t="str">
        <f t="shared" si="9"/>
        <v xml:space="preserve"> </v>
      </c>
      <c r="D157" s="118" t="str">
        <f t="shared" si="10"/>
        <v xml:space="preserve"> </v>
      </c>
      <c r="E157" s="116">
        <v>1.1574074074074073E-5</v>
      </c>
      <c r="F157" s="117" t="e">
        <f t="shared" si="11"/>
        <v>#N/A</v>
      </c>
      <c r="G157" t="str">
        <f>IF((ISERROR((VLOOKUP(B157,Calculation!C$2:C$533,1,FALSE)))),"not entered","")</f>
        <v/>
      </c>
    </row>
    <row r="158" spans="2:7" x14ac:dyDescent="0.2">
      <c r="B158" s="114" t="s">
        <v>8</v>
      </c>
      <c r="C158" s="118" t="str">
        <f t="shared" si="9"/>
        <v xml:space="preserve"> </v>
      </c>
      <c r="D158" s="118" t="str">
        <f t="shared" si="10"/>
        <v xml:space="preserve"> </v>
      </c>
      <c r="E158" s="116">
        <v>1.1574074074074073E-5</v>
      </c>
      <c r="F158" s="117" t="e">
        <f t="shared" si="11"/>
        <v>#N/A</v>
      </c>
      <c r="G158" t="str">
        <f>IF((ISERROR((VLOOKUP(B158,Calculation!C$2:C$533,1,FALSE)))),"not entered","")</f>
        <v/>
      </c>
    </row>
    <row r="159" spans="2:7" x14ac:dyDescent="0.2">
      <c r="B159" s="114" t="s">
        <v>8</v>
      </c>
      <c r="C159" s="118" t="str">
        <f t="shared" si="9"/>
        <v xml:space="preserve"> </v>
      </c>
      <c r="D159" s="118" t="str">
        <f t="shared" si="10"/>
        <v xml:space="preserve"> </v>
      </c>
      <c r="E159" s="116">
        <v>1.1574074074074073E-5</v>
      </c>
      <c r="F159" s="117" t="e">
        <f t="shared" si="11"/>
        <v>#N/A</v>
      </c>
      <c r="G159" t="str">
        <f>IF((ISERROR((VLOOKUP(B159,Calculation!C$2:C$533,1,FALSE)))),"not entered","")</f>
        <v/>
      </c>
    </row>
    <row r="160" spans="2:7" x14ac:dyDescent="0.2">
      <c r="B160" s="114" t="s">
        <v>8</v>
      </c>
      <c r="C160" s="118" t="str">
        <f t="shared" si="9"/>
        <v xml:space="preserve"> </v>
      </c>
      <c r="D160" s="118" t="str">
        <f t="shared" si="10"/>
        <v xml:space="preserve"> </v>
      </c>
      <c r="E160" s="116">
        <v>1.1574074074074073E-5</v>
      </c>
      <c r="F160" s="117" t="e">
        <f t="shared" si="11"/>
        <v>#N/A</v>
      </c>
      <c r="G160" t="str">
        <f>IF((ISERROR((VLOOKUP(B160,Calculation!C$2:C$533,1,FALSE)))),"not entered","")</f>
        <v/>
      </c>
    </row>
    <row r="161" spans="2:7" x14ac:dyDescent="0.2">
      <c r="B161" s="114" t="s">
        <v>8</v>
      </c>
      <c r="C161" s="118" t="str">
        <f t="shared" si="9"/>
        <v xml:space="preserve"> </v>
      </c>
      <c r="D161" s="118" t="str">
        <f t="shared" si="10"/>
        <v xml:space="preserve"> </v>
      </c>
      <c r="E161" s="116">
        <v>1.1574074074074073E-5</v>
      </c>
      <c r="F161" s="117" t="e">
        <f t="shared" si="11"/>
        <v>#N/A</v>
      </c>
      <c r="G161" t="str">
        <f>IF((ISERROR((VLOOKUP(B161,Calculation!C$2:C$533,1,FALSE)))),"not entered","")</f>
        <v/>
      </c>
    </row>
    <row r="162" spans="2:7" x14ac:dyDescent="0.2">
      <c r="B162" s="114" t="s">
        <v>8</v>
      </c>
      <c r="C162" s="118" t="str">
        <f t="shared" si="9"/>
        <v xml:space="preserve"> </v>
      </c>
      <c r="D162" s="118" t="str">
        <f t="shared" si="10"/>
        <v xml:space="preserve"> </v>
      </c>
      <c r="E162" s="116">
        <v>1.1574074074074073E-5</v>
      </c>
      <c r="F162" s="117" t="e">
        <f t="shared" si="11"/>
        <v>#N/A</v>
      </c>
      <c r="G162" t="str">
        <f>IF((ISERROR((VLOOKUP(B162,Calculation!C$2:C$533,1,FALSE)))),"not entered","")</f>
        <v/>
      </c>
    </row>
    <row r="163" spans="2:7" x14ac:dyDescent="0.2">
      <c r="B163" s="114" t="s">
        <v>8</v>
      </c>
      <c r="C163" s="118" t="str">
        <f t="shared" si="9"/>
        <v xml:space="preserve"> </v>
      </c>
      <c r="D163" s="118" t="str">
        <f t="shared" si="10"/>
        <v xml:space="preserve"> </v>
      </c>
      <c r="E163" s="116">
        <v>1.1574074074074073E-5</v>
      </c>
      <c r="F163" s="117" t="e">
        <f t="shared" si="11"/>
        <v>#N/A</v>
      </c>
      <c r="G163" t="str">
        <f>IF((ISERROR((VLOOKUP(B163,Calculation!C$2:C$533,1,FALSE)))),"not entered","")</f>
        <v/>
      </c>
    </row>
    <row r="164" spans="2:7" x14ac:dyDescent="0.2">
      <c r="B164" s="114" t="s">
        <v>8</v>
      </c>
      <c r="C164" s="118" t="str">
        <f t="shared" si="9"/>
        <v xml:space="preserve"> </v>
      </c>
      <c r="D164" s="118" t="str">
        <f t="shared" si="10"/>
        <v xml:space="preserve"> </v>
      </c>
      <c r="E164" s="116">
        <v>1.1574074074074073E-5</v>
      </c>
      <c r="F164" s="117" t="e">
        <f t="shared" si="11"/>
        <v>#N/A</v>
      </c>
      <c r="G164" t="str">
        <f>IF((ISERROR((VLOOKUP(B164,Calculation!C$2:C$533,1,FALSE)))),"not entered","")</f>
        <v/>
      </c>
    </row>
    <row r="165" spans="2:7" x14ac:dyDescent="0.2">
      <c r="B165" s="114" t="s">
        <v>8</v>
      </c>
      <c r="C165" s="118" t="str">
        <f t="shared" si="9"/>
        <v xml:space="preserve"> </v>
      </c>
      <c r="D165" s="118" t="str">
        <f t="shared" si="10"/>
        <v xml:space="preserve"> </v>
      </c>
      <c r="E165" s="116">
        <v>1.1574074074074073E-5</v>
      </c>
      <c r="F165" s="117" t="e">
        <f t="shared" si="11"/>
        <v>#N/A</v>
      </c>
      <c r="G165" t="str">
        <f>IF((ISERROR((VLOOKUP(B165,Calculation!C$2:C$533,1,FALSE)))),"not entered","")</f>
        <v/>
      </c>
    </row>
    <row r="166" spans="2:7" x14ac:dyDescent="0.2">
      <c r="B166" s="114" t="s">
        <v>8</v>
      </c>
      <c r="C166" s="118" t="str">
        <f t="shared" si="9"/>
        <v xml:space="preserve"> </v>
      </c>
      <c r="D166" s="118" t="str">
        <f t="shared" si="10"/>
        <v xml:space="preserve"> </v>
      </c>
      <c r="E166" s="116">
        <v>1.1574074074074073E-5</v>
      </c>
      <c r="F166" s="117" t="e">
        <f t="shared" si="11"/>
        <v>#N/A</v>
      </c>
      <c r="G166" t="str">
        <f>IF((ISERROR((VLOOKUP(B166,Calculation!C$2:C$533,1,FALSE)))),"not entered","")</f>
        <v/>
      </c>
    </row>
    <row r="167" spans="2:7" x14ac:dyDescent="0.2">
      <c r="B167" s="114" t="s">
        <v>8</v>
      </c>
      <c r="C167" s="118" t="str">
        <f t="shared" si="9"/>
        <v xml:space="preserve"> </v>
      </c>
      <c r="D167" s="118" t="str">
        <f t="shared" si="10"/>
        <v xml:space="preserve"> </v>
      </c>
      <c r="E167" s="116">
        <v>1.1574074074074073E-5</v>
      </c>
      <c r="F167" s="117" t="e">
        <f t="shared" si="11"/>
        <v>#N/A</v>
      </c>
      <c r="G167" t="str">
        <f>IF((ISERROR((VLOOKUP(B167,Calculation!C$2:C$533,1,FALSE)))),"not entered","")</f>
        <v/>
      </c>
    </row>
    <row r="168" spans="2:7" x14ac:dyDescent="0.2">
      <c r="B168" s="114" t="s">
        <v>8</v>
      </c>
      <c r="C168" s="118" t="str">
        <f t="shared" si="9"/>
        <v xml:space="preserve"> </v>
      </c>
      <c r="D168" s="118" t="str">
        <f t="shared" si="10"/>
        <v xml:space="preserve"> </v>
      </c>
      <c r="E168" s="116">
        <v>1.1574074074074073E-5</v>
      </c>
      <c r="F168" s="117" t="e">
        <f t="shared" si="11"/>
        <v>#N/A</v>
      </c>
      <c r="G168" t="str">
        <f>IF((ISERROR((VLOOKUP(B168,Calculation!C$2:C$533,1,FALSE)))),"not entered","")</f>
        <v/>
      </c>
    </row>
    <row r="169" spans="2:7" x14ac:dyDescent="0.2">
      <c r="B169" s="114" t="s">
        <v>8</v>
      </c>
      <c r="C169" s="118" t="str">
        <f t="shared" si="9"/>
        <v xml:space="preserve"> </v>
      </c>
      <c r="D169" s="118" t="str">
        <f t="shared" si="10"/>
        <v xml:space="preserve"> </v>
      </c>
      <c r="E169" s="116">
        <v>1.1574074074074073E-5</v>
      </c>
      <c r="F169" s="117" t="e">
        <f t="shared" si="11"/>
        <v>#N/A</v>
      </c>
      <c r="G169" t="str">
        <f>IF((ISERROR((VLOOKUP(B169,Calculation!C$2:C$533,1,FALSE)))),"not entered","")</f>
        <v/>
      </c>
    </row>
    <row r="170" spans="2:7" x14ac:dyDescent="0.2">
      <c r="B170" s="114" t="s">
        <v>8</v>
      </c>
      <c r="C170" s="118" t="str">
        <f t="shared" si="9"/>
        <v xml:space="preserve"> </v>
      </c>
      <c r="D170" s="118" t="str">
        <f t="shared" si="10"/>
        <v xml:space="preserve"> </v>
      </c>
      <c r="E170" s="116">
        <v>1.1574074074074073E-5</v>
      </c>
      <c r="F170" s="117" t="e">
        <f t="shared" si="11"/>
        <v>#N/A</v>
      </c>
      <c r="G170" t="str">
        <f>IF((ISERROR((VLOOKUP(B170,Calculation!C$2:C$533,1,FALSE)))),"not entered","")</f>
        <v/>
      </c>
    </row>
    <row r="171" spans="2:7" x14ac:dyDescent="0.2">
      <c r="B171" s="114" t="s">
        <v>8</v>
      </c>
      <c r="C171" s="118" t="str">
        <f t="shared" si="9"/>
        <v xml:space="preserve"> </v>
      </c>
      <c r="D171" s="118" t="str">
        <f t="shared" si="10"/>
        <v xml:space="preserve"> </v>
      </c>
      <c r="E171" s="116">
        <v>1.1574074074074073E-5</v>
      </c>
      <c r="F171" s="117" t="e">
        <f t="shared" si="11"/>
        <v>#N/A</v>
      </c>
      <c r="G171" t="str">
        <f>IF((ISERROR((VLOOKUP(B171,Calculation!C$2:C$533,1,FALSE)))),"not entered","")</f>
        <v/>
      </c>
    </row>
    <row r="172" spans="2:7" x14ac:dyDescent="0.2">
      <c r="B172" s="114" t="s">
        <v>8</v>
      </c>
      <c r="C172" s="118" t="str">
        <f t="shared" si="9"/>
        <v xml:space="preserve"> </v>
      </c>
      <c r="D172" s="118" t="str">
        <f t="shared" si="10"/>
        <v xml:space="preserve"> </v>
      </c>
      <c r="E172" s="116">
        <v>1.1574074074074073E-5</v>
      </c>
      <c r="F172" s="117" t="e">
        <f t="shared" si="11"/>
        <v>#N/A</v>
      </c>
      <c r="G172" t="str">
        <f>IF((ISERROR((VLOOKUP(B172,Calculation!C$2:C$533,1,FALSE)))),"not entered","")</f>
        <v/>
      </c>
    </row>
    <row r="173" spans="2:7" x14ac:dyDescent="0.2">
      <c r="B173" s="114" t="s">
        <v>8</v>
      </c>
      <c r="C173" s="118" t="str">
        <f t="shared" si="9"/>
        <v xml:space="preserve"> </v>
      </c>
      <c r="D173" s="118" t="str">
        <f t="shared" si="10"/>
        <v xml:space="preserve"> </v>
      </c>
      <c r="E173" s="116">
        <v>1.1574074074074073E-5</v>
      </c>
      <c r="F173" s="117" t="e">
        <f t="shared" si="11"/>
        <v>#N/A</v>
      </c>
      <c r="G173" t="str">
        <f>IF((ISERROR((VLOOKUP(B173,Calculation!C$2:C$533,1,FALSE)))),"not entered","")</f>
        <v/>
      </c>
    </row>
    <row r="174" spans="2:7" x14ac:dyDescent="0.2">
      <c r="B174" s="114" t="s">
        <v>8</v>
      </c>
      <c r="C174" s="118" t="str">
        <f t="shared" si="9"/>
        <v xml:space="preserve"> </v>
      </c>
      <c r="D174" s="118" t="str">
        <f t="shared" si="10"/>
        <v xml:space="preserve"> </v>
      </c>
      <c r="E174" s="116">
        <v>1.1574074074074073E-5</v>
      </c>
      <c r="F174" s="117" t="e">
        <f t="shared" si="11"/>
        <v>#N/A</v>
      </c>
      <c r="G174" t="str">
        <f>IF((ISERROR((VLOOKUP(B174,Calculation!C$2:C$533,1,FALSE)))),"not entered","")</f>
        <v/>
      </c>
    </row>
    <row r="175" spans="2:7" x14ac:dyDescent="0.2">
      <c r="B175" s="114" t="s">
        <v>8</v>
      </c>
      <c r="C175" s="118" t="str">
        <f t="shared" si="9"/>
        <v xml:space="preserve"> </v>
      </c>
      <c r="D175" s="118" t="str">
        <f t="shared" si="10"/>
        <v xml:space="preserve"> </v>
      </c>
      <c r="E175" s="116">
        <v>1.1574074074074073E-5</v>
      </c>
      <c r="F175" s="117" t="e">
        <f t="shared" si="11"/>
        <v>#N/A</v>
      </c>
      <c r="G175" t="str">
        <f>IF((ISERROR((VLOOKUP(B175,Calculation!C$2:C$533,1,FALSE)))),"not entered","")</f>
        <v/>
      </c>
    </row>
    <row r="176" spans="2:7" x14ac:dyDescent="0.2">
      <c r="B176" s="114" t="s">
        <v>8</v>
      </c>
      <c r="C176" s="118" t="str">
        <f t="shared" si="9"/>
        <v xml:space="preserve"> </v>
      </c>
      <c r="D176" s="118" t="str">
        <f t="shared" si="10"/>
        <v xml:space="preserve"> </v>
      </c>
      <c r="E176" s="116">
        <v>1.1574074074074073E-5</v>
      </c>
      <c r="F176" s="117" t="e">
        <f t="shared" si="11"/>
        <v>#N/A</v>
      </c>
      <c r="G176" t="str">
        <f>IF((ISERROR((VLOOKUP(B176,Calculation!C$2:C$533,1,FALSE)))),"not entered","")</f>
        <v/>
      </c>
    </row>
    <row r="177" spans="2:7" x14ac:dyDescent="0.2">
      <c r="B177" s="114" t="s">
        <v>8</v>
      </c>
      <c r="C177" s="118" t="str">
        <f t="shared" si="9"/>
        <v xml:space="preserve"> </v>
      </c>
      <c r="D177" s="118" t="str">
        <f t="shared" si="10"/>
        <v xml:space="preserve"> </v>
      </c>
      <c r="E177" s="116">
        <v>1.1574074074074073E-5</v>
      </c>
      <c r="F177" s="117" t="e">
        <f t="shared" si="11"/>
        <v>#N/A</v>
      </c>
      <c r="G177" t="str">
        <f>IF((ISERROR((VLOOKUP(B177,Calculation!C$2:C$533,1,FALSE)))),"not entered","")</f>
        <v/>
      </c>
    </row>
    <row r="178" spans="2:7" x14ac:dyDescent="0.2">
      <c r="B178" s="114" t="s">
        <v>8</v>
      </c>
      <c r="C178" s="118" t="str">
        <f t="shared" si="9"/>
        <v xml:space="preserve"> </v>
      </c>
      <c r="D178" s="118" t="str">
        <f t="shared" si="10"/>
        <v xml:space="preserve"> </v>
      </c>
      <c r="E178" s="116">
        <v>1.1574074074074073E-5</v>
      </c>
      <c r="F178" s="117" t="e">
        <f t="shared" si="11"/>
        <v>#N/A</v>
      </c>
      <c r="G178" t="str">
        <f>IF((ISERROR((VLOOKUP(B178,Calculation!C$2:C$533,1,FALSE)))),"not entered","")</f>
        <v/>
      </c>
    </row>
    <row r="179" spans="2:7" x14ac:dyDescent="0.2">
      <c r="B179" s="114" t="s">
        <v>8</v>
      </c>
      <c r="C179" s="118" t="str">
        <f t="shared" si="9"/>
        <v xml:space="preserve"> </v>
      </c>
      <c r="D179" s="118" t="str">
        <f t="shared" si="10"/>
        <v xml:space="preserve"> </v>
      </c>
      <c r="E179" s="116">
        <v>1.1574074074074073E-5</v>
      </c>
      <c r="F179" s="117" t="e">
        <f t="shared" si="11"/>
        <v>#N/A</v>
      </c>
      <c r="G179" t="str">
        <f>IF((ISERROR((VLOOKUP(B179,Calculation!C$2:C$533,1,FALSE)))),"not entered","")</f>
        <v/>
      </c>
    </row>
    <row r="180" spans="2:7" x14ac:dyDescent="0.2">
      <c r="B180" s="114" t="s">
        <v>8</v>
      </c>
      <c r="C180" s="118" t="str">
        <f t="shared" si="9"/>
        <v xml:space="preserve"> </v>
      </c>
      <c r="D180" s="118" t="str">
        <f t="shared" si="10"/>
        <v xml:space="preserve"> </v>
      </c>
      <c r="E180" s="116">
        <v>1.1574074074074073E-5</v>
      </c>
      <c r="F180" s="117" t="e">
        <f t="shared" si="11"/>
        <v>#N/A</v>
      </c>
      <c r="G180" t="str">
        <f>IF((ISERROR((VLOOKUP(B180,Calculation!C$2:C$533,1,FALSE)))),"not entered","")</f>
        <v/>
      </c>
    </row>
    <row r="181" spans="2:7" x14ac:dyDescent="0.2">
      <c r="B181" s="114" t="s">
        <v>8</v>
      </c>
      <c r="C181" s="118" t="str">
        <f t="shared" si="9"/>
        <v xml:space="preserve"> </v>
      </c>
      <c r="D181" s="118" t="str">
        <f t="shared" si="10"/>
        <v xml:space="preserve"> </v>
      </c>
      <c r="E181" s="116">
        <v>1.1574074074074073E-5</v>
      </c>
      <c r="F181" s="117" t="e">
        <f t="shared" si="11"/>
        <v>#N/A</v>
      </c>
      <c r="G181" t="str">
        <f>IF((ISERROR((VLOOKUP(B181,Calculation!C$2:C$533,1,FALSE)))),"not entered","")</f>
        <v/>
      </c>
    </row>
    <row r="182" spans="2:7" x14ac:dyDescent="0.2">
      <c r="B182" s="114" t="s">
        <v>8</v>
      </c>
      <c r="C182" s="118" t="str">
        <f t="shared" si="9"/>
        <v xml:space="preserve"> </v>
      </c>
      <c r="D182" s="118" t="str">
        <f t="shared" si="10"/>
        <v xml:space="preserve"> </v>
      </c>
      <c r="E182" s="116">
        <v>1.1574074074074073E-5</v>
      </c>
      <c r="F182" s="117" t="e">
        <f t="shared" si="11"/>
        <v>#N/A</v>
      </c>
      <c r="G182" t="str">
        <f>IF((ISERROR((VLOOKUP(B182,Calculation!C$2:C$533,1,FALSE)))),"not entered","")</f>
        <v/>
      </c>
    </row>
    <row r="183" spans="2:7" x14ac:dyDescent="0.2">
      <c r="B183" s="114" t="s">
        <v>8</v>
      </c>
      <c r="C183" s="118" t="str">
        <f t="shared" si="9"/>
        <v xml:space="preserve"> </v>
      </c>
      <c r="D183" s="118" t="str">
        <f t="shared" si="10"/>
        <v xml:space="preserve"> </v>
      </c>
      <c r="E183" s="116">
        <v>1.1574074074074073E-5</v>
      </c>
      <c r="F183" s="117" t="e">
        <f t="shared" si="11"/>
        <v>#N/A</v>
      </c>
      <c r="G183" t="str">
        <f>IF((ISERROR((VLOOKUP(B183,Calculation!C$2:C$533,1,FALSE)))),"not entered","")</f>
        <v/>
      </c>
    </row>
    <row r="184" spans="2:7" x14ac:dyDescent="0.2">
      <c r="B184" s="114" t="s">
        <v>8</v>
      </c>
      <c r="C184" s="118" t="str">
        <f t="shared" si="9"/>
        <v xml:space="preserve"> </v>
      </c>
      <c r="D184" s="118" t="str">
        <f t="shared" si="10"/>
        <v xml:space="preserve"> </v>
      </c>
      <c r="E184" s="116">
        <v>1.1574074074074073E-5</v>
      </c>
      <c r="F184" s="117" t="e">
        <f t="shared" si="11"/>
        <v>#N/A</v>
      </c>
      <c r="G184" t="str">
        <f>IF((ISERROR((VLOOKUP(B184,Calculation!C$2:C$533,1,FALSE)))),"not entered","")</f>
        <v/>
      </c>
    </row>
    <row r="185" spans="2:7" x14ac:dyDescent="0.2">
      <c r="B185" s="114" t="s">
        <v>8</v>
      </c>
      <c r="C185" s="118" t="str">
        <f t="shared" si="9"/>
        <v xml:space="preserve"> </v>
      </c>
      <c r="D185" s="118" t="str">
        <f t="shared" si="10"/>
        <v xml:space="preserve"> </v>
      </c>
      <c r="E185" s="116">
        <v>1.1574074074074073E-5</v>
      </c>
      <c r="F185" s="117" t="e">
        <f t="shared" si="11"/>
        <v>#N/A</v>
      </c>
      <c r="G185" t="str">
        <f>IF((ISERROR((VLOOKUP(B185,Calculation!C$2:C$533,1,FALSE)))),"not entered","")</f>
        <v/>
      </c>
    </row>
    <row r="186" spans="2:7" x14ac:dyDescent="0.2">
      <c r="B186" s="114" t="s">
        <v>8</v>
      </c>
      <c r="C186" s="118" t="str">
        <f t="shared" si="9"/>
        <v xml:space="preserve"> </v>
      </c>
      <c r="D186" s="118" t="str">
        <f t="shared" si="10"/>
        <v xml:space="preserve"> </v>
      </c>
      <c r="E186" s="116">
        <v>1.1574074074074073E-5</v>
      </c>
      <c r="F186" s="117" t="e">
        <f t="shared" si="11"/>
        <v>#N/A</v>
      </c>
      <c r="G186" t="str">
        <f>IF((ISERROR((VLOOKUP(B186,Calculation!C$2:C$533,1,FALSE)))),"not entered","")</f>
        <v/>
      </c>
    </row>
    <row r="187" spans="2:7" x14ac:dyDescent="0.2">
      <c r="B187" s="114" t="s">
        <v>8</v>
      </c>
      <c r="C187" s="118" t="str">
        <f t="shared" si="9"/>
        <v xml:space="preserve"> </v>
      </c>
      <c r="D187" s="118" t="str">
        <f t="shared" si="10"/>
        <v xml:space="preserve"> </v>
      </c>
      <c r="E187" s="116">
        <v>1.1574074074074073E-5</v>
      </c>
      <c r="F187" s="117" t="e">
        <f t="shared" si="11"/>
        <v>#N/A</v>
      </c>
      <c r="G187" t="str">
        <f>IF((ISERROR((VLOOKUP(B187,Calculation!C$2:C$533,1,FALSE)))),"not entered","")</f>
        <v/>
      </c>
    </row>
    <row r="188" spans="2:7" x14ac:dyDescent="0.2">
      <c r="B188" s="114" t="s">
        <v>8</v>
      </c>
      <c r="C188" s="118" t="str">
        <f t="shared" si="9"/>
        <v xml:space="preserve"> </v>
      </c>
      <c r="D188" s="118" t="str">
        <f t="shared" si="10"/>
        <v xml:space="preserve"> </v>
      </c>
      <c r="E188" s="116">
        <v>1.1574074074074073E-5</v>
      </c>
      <c r="F188" s="117" t="e">
        <f t="shared" si="11"/>
        <v>#N/A</v>
      </c>
      <c r="G188" t="str">
        <f>IF((ISERROR((VLOOKUP(B188,Calculation!C$2:C$533,1,FALSE)))),"not entered","")</f>
        <v/>
      </c>
    </row>
    <row r="189" spans="2:7" x14ac:dyDescent="0.2">
      <c r="B189" s="114" t="s">
        <v>8</v>
      </c>
      <c r="C189" s="118" t="str">
        <f t="shared" si="9"/>
        <v xml:space="preserve"> </v>
      </c>
      <c r="D189" s="118" t="str">
        <f t="shared" si="10"/>
        <v xml:space="preserve"> </v>
      </c>
      <c r="E189" s="116">
        <v>1.1574074074074073E-5</v>
      </c>
      <c r="F189" s="117" t="e">
        <f t="shared" si="11"/>
        <v>#N/A</v>
      </c>
      <c r="G189" t="str">
        <f>IF((ISERROR((VLOOKUP(B189,Calculation!C$2:C$533,1,FALSE)))),"not entered","")</f>
        <v/>
      </c>
    </row>
    <row r="190" spans="2:7" x14ac:dyDescent="0.2">
      <c r="B190" s="114" t="s">
        <v>8</v>
      </c>
      <c r="C190" s="118" t="str">
        <f t="shared" si="9"/>
        <v xml:space="preserve"> </v>
      </c>
      <c r="D190" s="118" t="str">
        <f t="shared" si="10"/>
        <v xml:space="preserve"> </v>
      </c>
      <c r="E190" s="116">
        <v>1.1574074074074073E-5</v>
      </c>
      <c r="F190" s="117" t="e">
        <f t="shared" si="11"/>
        <v>#N/A</v>
      </c>
      <c r="G190" t="str">
        <f>IF((ISERROR((VLOOKUP(B190,Calculation!C$2:C$533,1,FALSE)))),"not entered","")</f>
        <v/>
      </c>
    </row>
    <row r="191" spans="2:7" x14ac:dyDescent="0.2">
      <c r="B191" s="114" t="s">
        <v>8</v>
      </c>
      <c r="C191" s="118" t="str">
        <f t="shared" si="9"/>
        <v xml:space="preserve"> </v>
      </c>
      <c r="D191" s="118" t="str">
        <f t="shared" si="10"/>
        <v xml:space="preserve"> </v>
      </c>
      <c r="E191" s="116">
        <v>1.1574074074074073E-5</v>
      </c>
      <c r="F191" s="117" t="e">
        <f t="shared" si="11"/>
        <v>#N/A</v>
      </c>
      <c r="G191" t="str">
        <f>IF((ISERROR((VLOOKUP(B191,Calculation!C$2:C$533,1,FALSE)))),"not entered","")</f>
        <v/>
      </c>
    </row>
    <row r="192" spans="2:7" x14ac:dyDescent="0.2">
      <c r="B192" s="114" t="s">
        <v>8</v>
      </c>
      <c r="C192" s="118" t="str">
        <f t="shared" si="9"/>
        <v xml:space="preserve"> </v>
      </c>
      <c r="D192" s="118" t="str">
        <f t="shared" si="10"/>
        <v xml:space="preserve"> </v>
      </c>
      <c r="E192" s="116">
        <v>1.1574074074074073E-5</v>
      </c>
      <c r="F192" s="117" t="e">
        <f t="shared" si="11"/>
        <v>#N/A</v>
      </c>
      <c r="G192" t="str">
        <f>IF((ISERROR((VLOOKUP(B192,Calculation!C$2:C$533,1,FALSE)))),"not entered","")</f>
        <v/>
      </c>
    </row>
    <row r="193" spans="2:7" x14ac:dyDescent="0.2">
      <c r="B193" s="114" t="s">
        <v>8</v>
      </c>
      <c r="C193" s="118" t="str">
        <f t="shared" si="9"/>
        <v xml:space="preserve"> </v>
      </c>
      <c r="D193" s="118" t="str">
        <f t="shared" si="10"/>
        <v xml:space="preserve"> </v>
      </c>
      <c r="E193" s="116">
        <v>1.1574074074074073E-5</v>
      </c>
      <c r="F193" s="117" t="e">
        <f t="shared" si="11"/>
        <v>#N/A</v>
      </c>
      <c r="G193" t="str">
        <f>IF((ISERROR((VLOOKUP(B193,Calculation!C$2:C$533,1,FALSE)))),"not entered","")</f>
        <v/>
      </c>
    </row>
    <row r="194" spans="2:7" x14ac:dyDescent="0.2">
      <c r="B194" s="114" t="s">
        <v>8</v>
      </c>
      <c r="C194" s="118" t="str">
        <f t="shared" si="9"/>
        <v xml:space="preserve"> </v>
      </c>
      <c r="D194" s="118" t="str">
        <f t="shared" si="10"/>
        <v xml:space="preserve"> </v>
      </c>
      <c r="E194" s="116">
        <v>1.1574074074074073E-5</v>
      </c>
      <c r="F194" s="117" t="e">
        <f t="shared" si="11"/>
        <v>#N/A</v>
      </c>
      <c r="G194" t="str">
        <f>IF((ISERROR((VLOOKUP(B194,Calculation!C$2:C$533,1,FALSE)))),"not entered","")</f>
        <v/>
      </c>
    </row>
    <row r="195" spans="2:7" x14ac:dyDescent="0.2">
      <c r="B195" s="114" t="s">
        <v>8</v>
      </c>
      <c r="C195" s="118" t="str">
        <f t="shared" si="9"/>
        <v xml:space="preserve"> </v>
      </c>
      <c r="D195" s="118" t="str">
        <f t="shared" si="10"/>
        <v xml:space="preserve"> </v>
      </c>
      <c r="E195" s="116">
        <v>1.1574074074074073E-5</v>
      </c>
      <c r="F195" s="117" t="e">
        <f t="shared" si="11"/>
        <v>#N/A</v>
      </c>
      <c r="G195" t="str">
        <f>IF((ISERROR((VLOOKUP(B195,Calculation!C$2:C$533,1,FALSE)))),"not entered","")</f>
        <v/>
      </c>
    </row>
    <row r="196" spans="2:7" x14ac:dyDescent="0.2">
      <c r="B196" s="114" t="s">
        <v>8</v>
      </c>
      <c r="C196" s="118" t="str">
        <f t="shared" si="9"/>
        <v xml:space="preserve"> </v>
      </c>
      <c r="D196" s="118" t="str">
        <f t="shared" si="10"/>
        <v xml:space="preserve"> </v>
      </c>
      <c r="E196" s="116">
        <v>1.1574074074074073E-5</v>
      </c>
      <c r="F196" s="117" t="e">
        <f t="shared" si="11"/>
        <v>#N/A</v>
      </c>
      <c r="G196" t="str">
        <f>IF((ISERROR((VLOOKUP(B196,Calculation!C$2:C$533,1,FALSE)))),"not entered","")</f>
        <v/>
      </c>
    </row>
    <row r="197" spans="2:7" x14ac:dyDescent="0.2">
      <c r="B197" s="114" t="s">
        <v>8</v>
      </c>
      <c r="C197" s="118" t="str">
        <f t="shared" si="9"/>
        <v xml:space="preserve"> </v>
      </c>
      <c r="D197" s="118" t="str">
        <f t="shared" si="10"/>
        <v xml:space="preserve"> </v>
      </c>
      <c r="E197" s="116">
        <v>1.1574074074074073E-5</v>
      </c>
      <c r="F197" s="117" t="e">
        <f t="shared" si="11"/>
        <v>#N/A</v>
      </c>
      <c r="G197" t="str">
        <f>IF((ISERROR((VLOOKUP(B197,Calculation!C$2:C$533,1,FALSE)))),"not entered","")</f>
        <v/>
      </c>
    </row>
    <row r="198" spans="2:7" x14ac:dyDescent="0.2">
      <c r="B198" s="114" t="s">
        <v>8</v>
      </c>
      <c r="C198" s="118" t="str">
        <f t="shared" ref="C198:C203" si="12">VLOOKUP(B198,name,3,FALSE)</f>
        <v xml:space="preserve"> </v>
      </c>
      <c r="D198" s="118" t="str">
        <f t="shared" ref="D198:D203" si="13">VLOOKUP(B198,name,2,FALSE)</f>
        <v xml:space="preserve"> </v>
      </c>
      <c r="E198" s="116">
        <v>1.1574074074074073E-5</v>
      </c>
      <c r="F198" s="117" t="e">
        <f t="shared" ref="F198:F203" si="14">(VLOOKUP(C198,C$4:E$5,3,FALSE))/(E198/10000)</f>
        <v>#N/A</v>
      </c>
      <c r="G198" t="str">
        <f>IF((ISERROR((VLOOKUP(B198,Calculation!C$2:C$533,1,FALSE)))),"not entered","")</f>
        <v/>
      </c>
    </row>
    <row r="199" spans="2:7" x14ac:dyDescent="0.2">
      <c r="B199" s="114" t="s">
        <v>8</v>
      </c>
      <c r="C199" s="118" t="str">
        <f t="shared" si="12"/>
        <v xml:space="preserve"> </v>
      </c>
      <c r="D199" s="118" t="str">
        <f t="shared" si="13"/>
        <v xml:space="preserve"> </v>
      </c>
      <c r="E199" s="116">
        <v>1.1574074074074073E-5</v>
      </c>
      <c r="F199" s="117" t="e">
        <f t="shared" si="14"/>
        <v>#N/A</v>
      </c>
      <c r="G199" t="str">
        <f>IF((ISERROR((VLOOKUP(B199,Calculation!C$2:C$533,1,FALSE)))),"not entered","")</f>
        <v/>
      </c>
    </row>
    <row r="200" spans="2:7" x14ac:dyDescent="0.2">
      <c r="B200" s="114" t="s">
        <v>8</v>
      </c>
      <c r="C200" s="118" t="str">
        <f t="shared" si="12"/>
        <v xml:space="preserve"> </v>
      </c>
      <c r="D200" s="118" t="str">
        <f t="shared" si="13"/>
        <v xml:space="preserve"> </v>
      </c>
      <c r="E200" s="116">
        <v>1.1574074074074073E-5</v>
      </c>
      <c r="F200" s="117" t="e">
        <f t="shared" si="14"/>
        <v>#N/A</v>
      </c>
      <c r="G200" t="str">
        <f>IF((ISERROR((VLOOKUP(B200,Calculation!C$2:C$533,1,FALSE)))),"not entered","")</f>
        <v/>
      </c>
    </row>
    <row r="201" spans="2:7" x14ac:dyDescent="0.2">
      <c r="B201" s="114" t="s">
        <v>8</v>
      </c>
      <c r="C201" s="118" t="str">
        <f t="shared" si="12"/>
        <v xml:space="preserve"> </v>
      </c>
      <c r="D201" s="118" t="str">
        <f t="shared" si="13"/>
        <v xml:space="preserve"> </v>
      </c>
      <c r="E201" s="116">
        <v>1.1574074074074073E-5</v>
      </c>
      <c r="F201" s="117" t="e">
        <f t="shared" si="14"/>
        <v>#N/A</v>
      </c>
      <c r="G201" t="str">
        <f>IF((ISERROR((VLOOKUP(B201,Calculation!C$2:C$533,1,FALSE)))),"not entered","")</f>
        <v/>
      </c>
    </row>
    <row r="202" spans="2:7" x14ac:dyDescent="0.2">
      <c r="B202" s="114" t="s">
        <v>8</v>
      </c>
      <c r="C202" s="118" t="str">
        <f t="shared" si="12"/>
        <v xml:space="preserve"> </v>
      </c>
      <c r="D202" s="118" t="str">
        <f t="shared" si="13"/>
        <v xml:space="preserve"> </v>
      </c>
      <c r="E202" s="116">
        <v>1.1574074074074073E-5</v>
      </c>
      <c r="F202" s="117" t="e">
        <f t="shared" si="14"/>
        <v>#N/A</v>
      </c>
    </row>
    <row r="203" spans="2:7" x14ac:dyDescent="0.2">
      <c r="B203" s="114" t="s">
        <v>8</v>
      </c>
      <c r="C203" s="118" t="str">
        <f t="shared" si="12"/>
        <v xml:space="preserve"> </v>
      </c>
      <c r="D203" s="118" t="str">
        <f t="shared" si="13"/>
        <v xml:space="preserve"> </v>
      </c>
      <c r="E203" s="116">
        <v>1.1574074074074073E-5</v>
      </c>
      <c r="F203" s="117" t="e">
        <f t="shared" si="14"/>
        <v>#N/A</v>
      </c>
    </row>
    <row r="204" spans="2:7" ht="13.5" thickBot="1" x14ac:dyDescent="0.25">
      <c r="B204" s="119"/>
      <c r="C204" s="120"/>
      <c r="D204" s="120"/>
      <c r="E204" s="121"/>
      <c r="F204" s="122"/>
    </row>
    <row r="205" spans="2:7" x14ac:dyDescent="0.2">
      <c r="B205" s="30"/>
      <c r="C205" s="57"/>
      <c r="D205" s="57"/>
      <c r="E205" s="31"/>
      <c r="F205" s="32"/>
    </row>
    <row r="206" spans="2:7" x14ac:dyDescent="0.2">
      <c r="B206" s="30"/>
      <c r="C206" s="57"/>
      <c r="D206" s="57"/>
      <c r="E206" s="31"/>
      <c r="F206" s="32"/>
    </row>
    <row r="207" spans="2:7" x14ac:dyDescent="0.2">
      <c r="B207" s="30"/>
      <c r="C207" s="57"/>
      <c r="D207" s="57"/>
      <c r="E207" s="31"/>
      <c r="F207" s="32"/>
    </row>
    <row r="208" spans="2:7" x14ac:dyDescent="0.2">
      <c r="B208" s="30"/>
      <c r="C208" s="57"/>
      <c r="D208" s="57"/>
      <c r="E208" s="31"/>
      <c r="F208" s="32"/>
    </row>
    <row r="209" spans="2:6" x14ac:dyDescent="0.2">
      <c r="B209" s="30"/>
      <c r="C209" s="57"/>
      <c r="D209" s="57"/>
      <c r="E209" s="31"/>
      <c r="F209" s="32"/>
    </row>
    <row r="210" spans="2:6" x14ac:dyDescent="0.2">
      <c r="B210" s="30"/>
      <c r="C210" s="57"/>
      <c r="D210" s="57"/>
      <c r="E210" s="31"/>
      <c r="F210" s="32"/>
    </row>
    <row r="211" spans="2:6" x14ac:dyDescent="0.2">
      <c r="B211" s="30"/>
      <c r="C211" s="57"/>
      <c r="D211" s="57"/>
      <c r="E211" s="31"/>
      <c r="F211" s="32"/>
    </row>
    <row r="212" spans="2:6" x14ac:dyDescent="0.2">
      <c r="B212" s="30"/>
      <c r="C212" s="57"/>
      <c r="D212" s="57"/>
      <c r="E212" s="31"/>
      <c r="F212" s="32"/>
    </row>
    <row r="213" spans="2:6" x14ac:dyDescent="0.2">
      <c r="B213" s="30"/>
      <c r="C213" s="57"/>
      <c r="D213" s="57"/>
      <c r="E213" s="31"/>
      <c r="F213" s="32"/>
    </row>
    <row r="214" spans="2:6" x14ac:dyDescent="0.2">
      <c r="B214" s="30"/>
      <c r="C214" s="57"/>
      <c r="D214" s="57"/>
      <c r="E214" s="31"/>
      <c r="F214" s="32"/>
    </row>
    <row r="215" spans="2:6" x14ac:dyDescent="0.2">
      <c r="B215" s="30"/>
      <c r="C215" s="57"/>
      <c r="D215" s="57"/>
      <c r="E215" s="31"/>
      <c r="F215" s="32"/>
    </row>
    <row r="216" spans="2:6" x14ac:dyDescent="0.2">
      <c r="B216" s="30"/>
      <c r="C216" s="57"/>
      <c r="D216" s="57"/>
      <c r="E216" s="31"/>
      <c r="F216" s="32"/>
    </row>
    <row r="217" spans="2:6" x14ac:dyDescent="0.2">
      <c r="B217" s="30"/>
      <c r="C217" s="57"/>
      <c r="D217" s="57"/>
      <c r="E217" s="31"/>
      <c r="F217" s="32"/>
    </row>
    <row r="218" spans="2:6" x14ac:dyDescent="0.2">
      <c r="B218" s="30"/>
      <c r="C218" s="57"/>
      <c r="D218" s="57"/>
      <c r="E218" s="31"/>
      <c r="F218" s="32"/>
    </row>
    <row r="219" spans="2:6" x14ac:dyDescent="0.2">
      <c r="B219" s="30"/>
      <c r="C219" s="57"/>
      <c r="D219" s="57"/>
      <c r="E219" s="31"/>
      <c r="F219" s="32"/>
    </row>
    <row r="220" spans="2:6" x14ac:dyDescent="0.2">
      <c r="B220" s="30"/>
      <c r="C220" s="57"/>
      <c r="D220" s="57"/>
      <c r="E220" s="31"/>
      <c r="F220" s="32"/>
    </row>
    <row r="221" spans="2:6" x14ac:dyDescent="0.2">
      <c r="B221" s="30"/>
      <c r="C221" s="57"/>
      <c r="D221" s="57"/>
      <c r="E221" s="31"/>
      <c r="F221" s="32"/>
    </row>
    <row r="222" spans="2:6" x14ac:dyDescent="0.2">
      <c r="B222" s="30"/>
      <c r="C222" s="57"/>
      <c r="D222" s="57"/>
      <c r="E222" s="31"/>
      <c r="F222" s="32"/>
    </row>
    <row r="223" spans="2:6" x14ac:dyDescent="0.2">
      <c r="B223" s="30"/>
      <c r="C223" s="57"/>
      <c r="D223" s="57"/>
      <c r="E223" s="31"/>
      <c r="F223" s="32"/>
    </row>
    <row r="224" spans="2:6" x14ac:dyDescent="0.2">
      <c r="B224" s="30"/>
      <c r="C224" s="57"/>
      <c r="D224" s="57"/>
      <c r="E224" s="31"/>
      <c r="F224" s="32"/>
    </row>
    <row r="225" spans="2:6" x14ac:dyDescent="0.2">
      <c r="B225" s="30"/>
      <c r="C225" s="57"/>
      <c r="D225" s="57"/>
      <c r="E225" s="31"/>
      <c r="F225" s="32"/>
    </row>
    <row r="226" spans="2:6" x14ac:dyDescent="0.2">
      <c r="B226" s="30"/>
      <c r="C226" s="57"/>
      <c r="D226" s="57"/>
      <c r="E226" s="31"/>
      <c r="F226" s="32"/>
    </row>
    <row r="227" spans="2:6" x14ac:dyDescent="0.2">
      <c r="B227" s="30"/>
      <c r="C227" s="57"/>
      <c r="D227" s="57"/>
      <c r="E227" s="31"/>
      <c r="F227" s="32"/>
    </row>
    <row r="228" spans="2:6" x14ac:dyDescent="0.2">
      <c r="B228" s="30"/>
      <c r="C228" s="57"/>
      <c r="D228" s="57"/>
      <c r="E228" s="31"/>
      <c r="F228" s="32"/>
    </row>
    <row r="229" spans="2:6" x14ac:dyDescent="0.2">
      <c r="B229" s="30"/>
      <c r="C229" s="57"/>
      <c r="D229" s="57"/>
      <c r="E229" s="31"/>
      <c r="F229" s="32"/>
    </row>
    <row r="230" spans="2:6" x14ac:dyDescent="0.2">
      <c r="B230" s="30"/>
      <c r="C230" s="57"/>
      <c r="D230" s="57"/>
      <c r="E230" s="31"/>
      <c r="F230" s="32"/>
    </row>
    <row r="231" spans="2:6" x14ac:dyDescent="0.2">
      <c r="B231" s="30"/>
      <c r="C231" s="57"/>
      <c r="D231" s="57"/>
      <c r="E231" s="31"/>
      <c r="F231" s="32"/>
    </row>
    <row r="232" spans="2:6" x14ac:dyDescent="0.2">
      <c r="B232" s="30"/>
      <c r="C232" s="57"/>
      <c r="D232" s="57"/>
      <c r="E232" s="31"/>
      <c r="F232" s="32"/>
    </row>
    <row r="233" spans="2:6" x14ac:dyDescent="0.2">
      <c r="B233" s="30"/>
      <c r="C233" s="57"/>
      <c r="D233" s="57"/>
      <c r="E233" s="31"/>
      <c r="F233" s="32"/>
    </row>
    <row r="234" spans="2:6" x14ac:dyDescent="0.2">
      <c r="B234" s="30"/>
      <c r="C234" s="57"/>
      <c r="D234" s="57"/>
      <c r="E234" s="31"/>
      <c r="F234" s="32"/>
    </row>
    <row r="235" spans="2:6" x14ac:dyDescent="0.2">
      <c r="B235" s="30"/>
      <c r="C235" s="57"/>
      <c r="D235" s="57"/>
      <c r="E235" s="31"/>
      <c r="F235" s="32"/>
    </row>
    <row r="236" spans="2:6" x14ac:dyDescent="0.2">
      <c r="B236" s="30"/>
      <c r="C236" s="57"/>
      <c r="D236" s="57"/>
      <c r="E236" s="31"/>
      <c r="F236" s="32"/>
    </row>
    <row r="237" spans="2:6" x14ac:dyDescent="0.2">
      <c r="B237" s="30"/>
      <c r="C237" s="57"/>
      <c r="D237" s="57"/>
      <c r="E237" s="31"/>
      <c r="F237" s="32"/>
    </row>
    <row r="238" spans="2:6" x14ac:dyDescent="0.2">
      <c r="B238" s="30"/>
      <c r="C238" s="57"/>
      <c r="D238" s="57"/>
      <c r="E238" s="31"/>
      <c r="F238" s="32"/>
    </row>
    <row r="239" spans="2:6" x14ac:dyDescent="0.2">
      <c r="B239" s="30"/>
      <c r="C239" s="57"/>
      <c r="D239" s="57"/>
      <c r="E239" s="31"/>
      <c r="F239" s="32"/>
    </row>
    <row r="240" spans="2:6" x14ac:dyDescent="0.2">
      <c r="B240" s="30"/>
      <c r="C240" s="57"/>
      <c r="D240" s="57"/>
      <c r="E240" s="31"/>
      <c r="F240" s="32"/>
    </row>
    <row r="241" spans="2:6" x14ac:dyDescent="0.2">
      <c r="B241" s="30"/>
      <c r="C241" s="57"/>
      <c r="D241" s="57"/>
      <c r="E241" s="31"/>
      <c r="F241" s="32"/>
    </row>
    <row r="242" spans="2:6" x14ac:dyDescent="0.2">
      <c r="B242" s="30"/>
      <c r="C242" s="57"/>
      <c r="D242" s="57"/>
      <c r="E242" s="31"/>
      <c r="F242" s="32"/>
    </row>
    <row r="243" spans="2:6" x14ac:dyDescent="0.2">
      <c r="B243" s="30"/>
      <c r="C243" s="57"/>
      <c r="D243" s="57"/>
      <c r="E243" s="31"/>
      <c r="F243" s="32"/>
    </row>
    <row r="244" spans="2:6" x14ac:dyDescent="0.2">
      <c r="B244" s="30"/>
      <c r="C244" s="57"/>
      <c r="D244" s="57"/>
      <c r="E244" s="31"/>
      <c r="F244" s="32"/>
    </row>
    <row r="245" spans="2:6" x14ac:dyDescent="0.2">
      <c r="B245" s="30"/>
      <c r="C245" s="57"/>
      <c r="D245" s="57"/>
      <c r="E245" s="31"/>
      <c r="F245" s="32"/>
    </row>
    <row r="246" spans="2:6" x14ac:dyDescent="0.2">
      <c r="B246" s="30"/>
      <c r="C246" s="57"/>
      <c r="D246" s="57"/>
      <c r="E246" s="31"/>
      <c r="F246" s="32"/>
    </row>
    <row r="247" spans="2:6" x14ac:dyDescent="0.2">
      <c r="B247" s="30"/>
      <c r="C247" s="57"/>
      <c r="D247" s="57"/>
      <c r="E247" s="31"/>
      <c r="F247" s="32"/>
    </row>
    <row r="248" spans="2:6" x14ac:dyDescent="0.2">
      <c r="B248" s="30"/>
      <c r="C248" s="57"/>
      <c r="D248" s="57"/>
      <c r="E248" s="31"/>
      <c r="F248" s="32"/>
    </row>
  </sheetData>
  <phoneticPr fontId="3" type="noConversion"/>
  <conditionalFormatting sqref="B1:B3 B205:B208">
    <cfRule type="cellIs" dxfId="67" priority="17" stopIfTrue="1" operator="equal">
      <formula>"x"</formula>
    </cfRule>
  </conditionalFormatting>
  <conditionalFormatting sqref="G4:G205">
    <cfRule type="cellIs" dxfId="66" priority="18" stopIfTrue="1" operator="equal">
      <formula>#N/A</formula>
    </cfRule>
  </conditionalFormatting>
  <conditionalFormatting sqref="G4:G30">
    <cfRule type="cellIs" dxfId="65" priority="15" stopIfTrue="1" operator="equal">
      <formula>#N/A</formula>
    </cfRule>
  </conditionalFormatting>
  <conditionalFormatting sqref="B4:B5 B52:B204">
    <cfRule type="cellIs" dxfId="64" priority="14" stopIfTrue="1" operator="equal">
      <formula>"x"</formula>
    </cfRule>
  </conditionalFormatting>
  <conditionalFormatting sqref="B205:B248">
    <cfRule type="cellIs" dxfId="63" priority="12" stopIfTrue="1" operator="equal">
      <formula>"x"</formula>
    </cfRule>
  </conditionalFormatting>
  <conditionalFormatting sqref="G4:G202">
    <cfRule type="cellIs" dxfId="62" priority="11" stopIfTrue="1" operator="equal">
      <formula>#N/A</formula>
    </cfRule>
  </conditionalFormatting>
  <conditionalFormatting sqref="B4:B5 B52:B204">
    <cfRule type="cellIs" dxfId="61" priority="10" stopIfTrue="1" operator="equal">
      <formula>"x"</formula>
    </cfRule>
  </conditionalFormatting>
  <conditionalFormatting sqref="B4:B5 B52:B152">
    <cfRule type="cellIs" dxfId="60" priority="6" stopIfTrue="1" operator="equal">
      <formula>"x"</formula>
    </cfRule>
  </conditionalFormatting>
  <conditionalFormatting sqref="B6:B51">
    <cfRule type="cellIs" dxfId="59" priority="2" stopIfTrue="1" operator="equal">
      <formula>"x"</formula>
    </cfRule>
  </conditionalFormatting>
  <conditionalFormatting sqref="B6:B51">
    <cfRule type="cellIs" dxfId="58" priority="1" stopIfTrue="1" operator="equal">
      <formula>"x"</formula>
    </cfRule>
  </conditionalFormatting>
  <conditionalFormatting sqref="B6:B51">
    <cfRule type="cellIs" dxfId="57" priority="3" stopIfTrue="1" operator="equal">
      <formula>"x"</formula>
    </cfRule>
  </conditionalFormatting>
  <pageMargins left="0.75" right="0.75" top="1" bottom="1" header="0.5" footer="0.5"/>
  <pageSetup paperSize="9" orientation="portrait" r:id="rId1"/>
  <headerFooter alignWithMargins="0"/>
  <webPublishItems count="1">
    <webPublishItem id="24371" divId="ebta league Youth_24371" sourceType="range" sourceRef="A1:F6" destinationFile="C:\A TEER\Web\TEER League 08\Clacton Y.htm"/>
  </webPublishItem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8"/>
  <sheetViews>
    <sheetView workbookViewId="0">
      <selection activeCell="B4" sqref="B4:K248"/>
    </sheetView>
  </sheetViews>
  <sheetFormatPr defaultRowHeight="12.75" x14ac:dyDescent="0.2"/>
  <cols>
    <col min="1" max="1" width="1.5703125" customWidth="1"/>
    <col min="2" max="2" width="12" bestFit="1" customWidth="1"/>
    <col min="3" max="3" width="7.140625" bestFit="1" customWidth="1"/>
    <col min="4" max="4" width="8.7109375" bestFit="1" customWidth="1"/>
    <col min="5" max="5" width="8.140625" bestFit="1" customWidth="1"/>
    <col min="6" max="6" width="8.5703125" bestFit="1" customWidth="1"/>
  </cols>
  <sheetData>
    <row r="1" spans="2:7" x14ac:dyDescent="0.2">
      <c r="B1" s="30"/>
      <c r="C1" s="57"/>
      <c r="D1" s="31"/>
      <c r="E1" s="32"/>
    </row>
    <row r="2" spans="2:7" ht="15.75" x14ac:dyDescent="0.25">
      <c r="B2" s="48" t="str">
        <f>Races!A15</f>
        <v>Tri 10</v>
      </c>
      <c r="C2" s="57"/>
      <c r="D2" s="31"/>
      <c r="E2" s="32"/>
    </row>
    <row r="3" spans="2:7" ht="13.5" thickBot="1" x14ac:dyDescent="0.25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 x14ac:dyDescent="0.2">
      <c r="B4" s="110" t="s">
        <v>67</v>
      </c>
      <c r="C4" s="111" t="s">
        <v>70</v>
      </c>
      <c r="D4" s="111"/>
      <c r="E4" s="112">
        <v>1.1574074074074073E-5</v>
      </c>
      <c r="F4" s="113"/>
      <c r="G4" t="str">
        <f>IF((ISERROR((VLOOKUP(B4,Calculation!C$2:C$533,1,FALSE)))),"not entered","")</f>
        <v/>
      </c>
    </row>
    <row r="5" spans="2:7" x14ac:dyDescent="0.2">
      <c r="B5" s="114" t="s">
        <v>67</v>
      </c>
      <c r="C5" s="115" t="s">
        <v>71</v>
      </c>
      <c r="D5" s="115"/>
      <c r="E5" s="116">
        <v>1.1574074074074073E-5</v>
      </c>
      <c r="F5" s="117"/>
      <c r="G5" t="str">
        <f>IF((ISERROR((VLOOKUP(B5,Calculation!C$2:C$533,1,FALSE)))),"not entered","")</f>
        <v/>
      </c>
    </row>
    <row r="6" spans="2:7" x14ac:dyDescent="0.2">
      <c r="B6" s="114" t="s">
        <v>8</v>
      </c>
      <c r="C6" s="118" t="str">
        <f t="shared" ref="C6:C69" si="0">VLOOKUP(B6,name,3,FALSE)</f>
        <v xml:space="preserve"> </v>
      </c>
      <c r="D6" s="118" t="str">
        <f t="shared" ref="D6:D69" si="1">VLOOKUP(B6,name,2,FALSE)</f>
        <v xml:space="preserve"> </v>
      </c>
      <c r="E6" s="116">
        <v>1.1574074074074073E-5</v>
      </c>
      <c r="F6" s="117" t="e">
        <f t="shared" ref="F6:F69" si="2">(VLOOKUP(C6,C$4:E$5,3,FALSE))/(E6/10000)</f>
        <v>#N/A</v>
      </c>
      <c r="G6" t="str">
        <f>IF((ISERROR((VLOOKUP(B6,Calculation!C$2:C$533,1,FALSE)))),"not entered","")</f>
        <v/>
      </c>
    </row>
    <row r="7" spans="2:7" x14ac:dyDescent="0.2">
      <c r="B7" s="114" t="s">
        <v>8</v>
      </c>
      <c r="C7" s="118" t="str">
        <f t="shared" si="0"/>
        <v xml:space="preserve"> </v>
      </c>
      <c r="D7" s="118" t="str">
        <f t="shared" si="1"/>
        <v xml:space="preserve"> </v>
      </c>
      <c r="E7" s="116">
        <v>1.1574074074074073E-5</v>
      </c>
      <c r="F7" s="117" t="e">
        <f t="shared" si="2"/>
        <v>#N/A</v>
      </c>
      <c r="G7" t="str">
        <f>IF((ISERROR((VLOOKUP(B7,Calculation!C$2:C$533,1,FALSE)))),"not entered","")</f>
        <v/>
      </c>
    </row>
    <row r="8" spans="2:7" x14ac:dyDescent="0.2">
      <c r="B8" s="114" t="s">
        <v>8</v>
      </c>
      <c r="C8" s="118" t="str">
        <f t="shared" si="0"/>
        <v xml:space="preserve"> </v>
      </c>
      <c r="D8" s="118" t="str">
        <f t="shared" si="1"/>
        <v xml:space="preserve"> </v>
      </c>
      <c r="E8" s="116">
        <v>1.1574074074074073E-5</v>
      </c>
      <c r="F8" s="117" t="e">
        <f t="shared" si="2"/>
        <v>#N/A</v>
      </c>
      <c r="G8" t="str">
        <f>IF((ISERROR((VLOOKUP(B8,Calculation!C$2:C$533,1,FALSE)))),"not entered","")</f>
        <v/>
      </c>
    </row>
    <row r="9" spans="2:7" x14ac:dyDescent="0.2">
      <c r="B9" s="114" t="s">
        <v>8</v>
      </c>
      <c r="C9" s="118" t="str">
        <f t="shared" si="0"/>
        <v xml:space="preserve"> </v>
      </c>
      <c r="D9" s="118" t="str">
        <f t="shared" si="1"/>
        <v xml:space="preserve"> </v>
      </c>
      <c r="E9" s="116">
        <v>1.1574074074074073E-5</v>
      </c>
      <c r="F9" s="117" t="e">
        <f t="shared" si="2"/>
        <v>#N/A</v>
      </c>
      <c r="G9" t="str">
        <f>IF((ISERROR((VLOOKUP(B9,Calculation!C$2:C$533,1,FALSE)))),"not entered","")</f>
        <v/>
      </c>
    </row>
    <row r="10" spans="2:7" x14ac:dyDescent="0.2">
      <c r="B10" s="114" t="s">
        <v>8</v>
      </c>
      <c r="C10" s="118" t="str">
        <f t="shared" si="0"/>
        <v xml:space="preserve"> </v>
      </c>
      <c r="D10" s="118" t="str">
        <f t="shared" si="1"/>
        <v xml:space="preserve"> </v>
      </c>
      <c r="E10" s="116">
        <v>1.1574074074074073E-5</v>
      </c>
      <c r="F10" s="117" t="e">
        <f t="shared" si="2"/>
        <v>#N/A</v>
      </c>
      <c r="G10" t="str">
        <f>IF((ISERROR((VLOOKUP(B10,Calculation!C$2:C$533,1,FALSE)))),"not entered","")</f>
        <v/>
      </c>
    </row>
    <row r="11" spans="2:7" x14ac:dyDescent="0.2">
      <c r="B11" s="114" t="s">
        <v>8</v>
      </c>
      <c r="C11" s="118" t="str">
        <f t="shared" si="0"/>
        <v xml:space="preserve"> </v>
      </c>
      <c r="D11" s="118" t="str">
        <f t="shared" si="1"/>
        <v xml:space="preserve"> </v>
      </c>
      <c r="E11" s="116">
        <v>1.1574074074074073E-5</v>
      </c>
      <c r="F11" s="117" t="e">
        <f t="shared" si="2"/>
        <v>#N/A</v>
      </c>
      <c r="G11" t="str">
        <f>IF((ISERROR((VLOOKUP(B11,Calculation!C$2:C$533,1,FALSE)))),"not entered","")</f>
        <v/>
      </c>
    </row>
    <row r="12" spans="2:7" x14ac:dyDescent="0.2">
      <c r="B12" s="114" t="s">
        <v>8</v>
      </c>
      <c r="C12" s="118" t="str">
        <f t="shared" si="0"/>
        <v xml:space="preserve"> </v>
      </c>
      <c r="D12" s="118" t="str">
        <f t="shared" si="1"/>
        <v xml:space="preserve"> </v>
      </c>
      <c r="E12" s="116">
        <v>1.1574074074074073E-5</v>
      </c>
      <c r="F12" s="117" t="e">
        <f t="shared" si="2"/>
        <v>#N/A</v>
      </c>
      <c r="G12" t="str">
        <f>IF((ISERROR((VLOOKUP(B12,Calculation!C$2:C$533,1,FALSE)))),"not entered","")</f>
        <v/>
      </c>
    </row>
    <row r="13" spans="2:7" x14ac:dyDescent="0.2">
      <c r="B13" s="114" t="s">
        <v>8</v>
      </c>
      <c r="C13" s="118" t="str">
        <f t="shared" si="0"/>
        <v xml:space="preserve"> </v>
      </c>
      <c r="D13" s="118" t="str">
        <f t="shared" si="1"/>
        <v xml:space="preserve"> </v>
      </c>
      <c r="E13" s="116">
        <v>1.1574074074074073E-5</v>
      </c>
      <c r="F13" s="117" t="e">
        <f t="shared" si="2"/>
        <v>#N/A</v>
      </c>
      <c r="G13" t="str">
        <f>IF((ISERROR((VLOOKUP(B13,Calculation!C$2:C$533,1,FALSE)))),"not entered","")</f>
        <v/>
      </c>
    </row>
    <row r="14" spans="2:7" x14ac:dyDescent="0.2">
      <c r="B14" s="114" t="s">
        <v>8</v>
      </c>
      <c r="C14" s="118" t="str">
        <f t="shared" si="0"/>
        <v xml:space="preserve"> </v>
      </c>
      <c r="D14" s="118" t="str">
        <f t="shared" si="1"/>
        <v xml:space="preserve"> </v>
      </c>
      <c r="E14" s="116">
        <v>1.1574074074074073E-5</v>
      </c>
      <c r="F14" s="117" t="e">
        <f t="shared" si="2"/>
        <v>#N/A</v>
      </c>
      <c r="G14" t="str">
        <f>IF((ISERROR((VLOOKUP(B14,Calculation!C$2:C$533,1,FALSE)))),"not entered","")</f>
        <v/>
      </c>
    </row>
    <row r="15" spans="2:7" x14ac:dyDescent="0.2">
      <c r="B15" s="114" t="s">
        <v>8</v>
      </c>
      <c r="C15" s="118" t="str">
        <f t="shared" si="0"/>
        <v xml:space="preserve"> </v>
      </c>
      <c r="D15" s="118" t="str">
        <f t="shared" si="1"/>
        <v xml:space="preserve"> </v>
      </c>
      <c r="E15" s="116">
        <v>1.1574074074074073E-5</v>
      </c>
      <c r="F15" s="117" t="e">
        <f t="shared" si="2"/>
        <v>#N/A</v>
      </c>
      <c r="G15" t="str">
        <f>IF((ISERROR((VLOOKUP(B15,Calculation!C$2:C$533,1,FALSE)))),"not entered","")</f>
        <v/>
      </c>
    </row>
    <row r="16" spans="2:7" x14ac:dyDescent="0.2">
      <c r="B16" s="114" t="s">
        <v>8</v>
      </c>
      <c r="C16" s="118" t="str">
        <f t="shared" si="0"/>
        <v xml:space="preserve"> </v>
      </c>
      <c r="D16" s="118" t="str">
        <f t="shared" si="1"/>
        <v xml:space="preserve"> </v>
      </c>
      <c r="E16" s="116">
        <v>1.1574074074074073E-5</v>
      </c>
      <c r="F16" s="117" t="e">
        <f t="shared" si="2"/>
        <v>#N/A</v>
      </c>
      <c r="G16" t="str">
        <f>IF((ISERROR((VLOOKUP(B16,Calculation!C$2:C$533,1,FALSE)))),"not entered","")</f>
        <v/>
      </c>
    </row>
    <row r="17" spans="2:7" x14ac:dyDescent="0.2">
      <c r="B17" s="114" t="s">
        <v>8</v>
      </c>
      <c r="C17" s="118" t="str">
        <f t="shared" si="0"/>
        <v xml:space="preserve"> </v>
      </c>
      <c r="D17" s="118" t="str">
        <f t="shared" si="1"/>
        <v xml:space="preserve"> </v>
      </c>
      <c r="E17" s="116">
        <v>1.1574074074074073E-5</v>
      </c>
      <c r="F17" s="117" t="e">
        <f t="shared" si="2"/>
        <v>#N/A</v>
      </c>
      <c r="G17" t="str">
        <f>IF((ISERROR((VLOOKUP(B17,Calculation!C$2:C$533,1,FALSE)))),"not entered","")</f>
        <v/>
      </c>
    </row>
    <row r="18" spans="2:7" x14ac:dyDescent="0.2">
      <c r="B18" s="114" t="s">
        <v>8</v>
      </c>
      <c r="C18" s="118" t="str">
        <f t="shared" si="0"/>
        <v xml:space="preserve"> </v>
      </c>
      <c r="D18" s="118" t="str">
        <f t="shared" si="1"/>
        <v xml:space="preserve"> </v>
      </c>
      <c r="E18" s="116">
        <v>1.1574074074074073E-5</v>
      </c>
      <c r="F18" s="117" t="e">
        <f t="shared" si="2"/>
        <v>#N/A</v>
      </c>
      <c r="G18" t="str">
        <f>IF((ISERROR((VLOOKUP(B18,Calculation!C$2:C$533,1,FALSE)))),"not entered","")</f>
        <v/>
      </c>
    </row>
    <row r="19" spans="2:7" x14ac:dyDescent="0.2">
      <c r="B19" s="114" t="s">
        <v>8</v>
      </c>
      <c r="C19" s="118" t="str">
        <f t="shared" si="0"/>
        <v xml:space="preserve"> </v>
      </c>
      <c r="D19" s="118" t="str">
        <f t="shared" si="1"/>
        <v xml:space="preserve"> </v>
      </c>
      <c r="E19" s="116">
        <v>1.1574074074074073E-5</v>
      </c>
      <c r="F19" s="117" t="e">
        <f t="shared" si="2"/>
        <v>#N/A</v>
      </c>
      <c r="G19" t="str">
        <f>IF((ISERROR((VLOOKUP(B19,Calculation!C$2:C$533,1,FALSE)))),"not entered","")</f>
        <v/>
      </c>
    </row>
    <row r="20" spans="2:7" x14ac:dyDescent="0.2">
      <c r="B20" s="114" t="s">
        <v>8</v>
      </c>
      <c r="C20" s="118" t="str">
        <f t="shared" si="0"/>
        <v xml:space="preserve"> </v>
      </c>
      <c r="D20" s="118" t="str">
        <f t="shared" si="1"/>
        <v xml:space="preserve"> </v>
      </c>
      <c r="E20" s="116">
        <v>1.1574074074074073E-5</v>
      </c>
      <c r="F20" s="117" t="e">
        <f t="shared" si="2"/>
        <v>#N/A</v>
      </c>
      <c r="G20" t="str">
        <f>IF((ISERROR((VLOOKUP(B20,Calculation!C$2:C$533,1,FALSE)))),"not entered","")</f>
        <v/>
      </c>
    </row>
    <row r="21" spans="2:7" x14ac:dyDescent="0.2">
      <c r="B21" s="114" t="s">
        <v>8</v>
      </c>
      <c r="C21" s="118" t="str">
        <f t="shared" si="0"/>
        <v xml:space="preserve"> </v>
      </c>
      <c r="D21" s="118" t="str">
        <f t="shared" si="1"/>
        <v xml:space="preserve"> </v>
      </c>
      <c r="E21" s="116">
        <v>1.1574074074074073E-5</v>
      </c>
      <c r="F21" s="117" t="e">
        <f t="shared" si="2"/>
        <v>#N/A</v>
      </c>
      <c r="G21" t="str">
        <f>IF((ISERROR((VLOOKUP(B21,Calculation!C$2:C$533,1,FALSE)))),"not entered","")</f>
        <v/>
      </c>
    </row>
    <row r="22" spans="2:7" x14ac:dyDescent="0.2">
      <c r="B22" s="114" t="s">
        <v>8</v>
      </c>
      <c r="C22" s="118" t="str">
        <f t="shared" si="0"/>
        <v xml:space="preserve"> </v>
      </c>
      <c r="D22" s="118" t="str">
        <f t="shared" si="1"/>
        <v xml:space="preserve"> </v>
      </c>
      <c r="E22" s="116">
        <v>1.1574074074074073E-5</v>
      </c>
      <c r="F22" s="117" t="e">
        <f t="shared" si="2"/>
        <v>#N/A</v>
      </c>
      <c r="G22" t="str">
        <f>IF((ISERROR((VLOOKUP(B22,Calculation!C$2:C$533,1,FALSE)))),"not entered","")</f>
        <v/>
      </c>
    </row>
    <row r="23" spans="2:7" x14ac:dyDescent="0.2">
      <c r="B23" s="114" t="s">
        <v>8</v>
      </c>
      <c r="C23" s="118" t="str">
        <f t="shared" si="0"/>
        <v xml:space="preserve"> </v>
      </c>
      <c r="D23" s="118" t="str">
        <f t="shared" si="1"/>
        <v xml:space="preserve"> </v>
      </c>
      <c r="E23" s="116">
        <v>1.1574074074074073E-5</v>
      </c>
      <c r="F23" s="117" t="e">
        <f t="shared" si="2"/>
        <v>#N/A</v>
      </c>
      <c r="G23" t="str">
        <f>IF((ISERROR((VLOOKUP(B23,Calculation!C$2:C$533,1,FALSE)))),"not entered","")</f>
        <v/>
      </c>
    </row>
    <row r="24" spans="2:7" x14ac:dyDescent="0.2">
      <c r="B24" s="114" t="s">
        <v>8</v>
      </c>
      <c r="C24" s="118" t="str">
        <f t="shared" si="0"/>
        <v xml:space="preserve"> </v>
      </c>
      <c r="D24" s="118" t="str">
        <f t="shared" si="1"/>
        <v xml:space="preserve"> </v>
      </c>
      <c r="E24" s="116">
        <v>1.1574074074074073E-5</v>
      </c>
      <c r="F24" s="117" t="e">
        <f t="shared" si="2"/>
        <v>#N/A</v>
      </c>
      <c r="G24" t="str">
        <f>IF((ISERROR((VLOOKUP(B24,Calculation!C$2:C$533,1,FALSE)))),"not entered","")</f>
        <v/>
      </c>
    </row>
    <row r="25" spans="2:7" x14ac:dyDescent="0.2">
      <c r="B25" s="114" t="s">
        <v>8</v>
      </c>
      <c r="C25" s="118" t="str">
        <f t="shared" si="0"/>
        <v xml:space="preserve"> </v>
      </c>
      <c r="D25" s="118" t="str">
        <f t="shared" si="1"/>
        <v xml:space="preserve"> </v>
      </c>
      <c r="E25" s="116">
        <v>1.1574074074074073E-5</v>
      </c>
      <c r="F25" s="117" t="e">
        <f t="shared" si="2"/>
        <v>#N/A</v>
      </c>
      <c r="G25" t="str">
        <f>IF((ISERROR((VLOOKUP(B25,Calculation!C$2:C$533,1,FALSE)))),"not entered","")</f>
        <v/>
      </c>
    </row>
    <row r="26" spans="2:7" x14ac:dyDescent="0.2">
      <c r="B26" s="114" t="s">
        <v>8</v>
      </c>
      <c r="C26" s="118" t="str">
        <f t="shared" si="0"/>
        <v xml:space="preserve"> </v>
      </c>
      <c r="D26" s="118" t="str">
        <f t="shared" si="1"/>
        <v xml:space="preserve"> </v>
      </c>
      <c r="E26" s="116">
        <v>1.1574074074074073E-5</v>
      </c>
      <c r="F26" s="117" t="e">
        <f t="shared" si="2"/>
        <v>#N/A</v>
      </c>
      <c r="G26" t="str">
        <f>IF((ISERROR((VLOOKUP(B26,Calculation!C$2:C$533,1,FALSE)))),"not entered","")</f>
        <v/>
      </c>
    </row>
    <row r="27" spans="2:7" x14ac:dyDescent="0.2">
      <c r="B27" s="114" t="s">
        <v>8</v>
      </c>
      <c r="C27" s="118" t="str">
        <f t="shared" si="0"/>
        <v xml:space="preserve"> </v>
      </c>
      <c r="D27" s="118" t="str">
        <f t="shared" si="1"/>
        <v xml:space="preserve"> </v>
      </c>
      <c r="E27" s="116">
        <v>1.1574074074074073E-5</v>
      </c>
      <c r="F27" s="117" t="e">
        <f t="shared" si="2"/>
        <v>#N/A</v>
      </c>
      <c r="G27" t="str">
        <f>IF((ISERROR((VLOOKUP(B27,Calculation!C$2:C$533,1,FALSE)))),"not entered","")</f>
        <v/>
      </c>
    </row>
    <row r="28" spans="2:7" x14ac:dyDescent="0.2">
      <c r="B28" s="114" t="s">
        <v>8</v>
      </c>
      <c r="C28" s="118" t="str">
        <f t="shared" si="0"/>
        <v xml:space="preserve"> </v>
      </c>
      <c r="D28" s="118" t="str">
        <f t="shared" si="1"/>
        <v xml:space="preserve"> </v>
      </c>
      <c r="E28" s="116">
        <v>1.1574074074074073E-5</v>
      </c>
      <c r="F28" s="117" t="e">
        <f t="shared" si="2"/>
        <v>#N/A</v>
      </c>
      <c r="G28" t="str">
        <f>IF((ISERROR((VLOOKUP(B28,Calculation!C$2:C$533,1,FALSE)))),"not entered","")</f>
        <v/>
      </c>
    </row>
    <row r="29" spans="2:7" x14ac:dyDescent="0.2">
      <c r="B29" s="114" t="s">
        <v>8</v>
      </c>
      <c r="C29" s="118" t="str">
        <f t="shared" si="0"/>
        <v xml:space="preserve"> </v>
      </c>
      <c r="D29" s="118" t="str">
        <f t="shared" si="1"/>
        <v xml:space="preserve"> </v>
      </c>
      <c r="E29" s="116">
        <v>1.1574074074074073E-5</v>
      </c>
      <c r="F29" s="117" t="e">
        <f t="shared" si="2"/>
        <v>#N/A</v>
      </c>
      <c r="G29" t="str">
        <f>IF((ISERROR((VLOOKUP(B29,Calculation!C$2:C$533,1,FALSE)))),"not entered","")</f>
        <v/>
      </c>
    </row>
    <row r="30" spans="2:7" x14ac:dyDescent="0.2">
      <c r="B30" s="114" t="s">
        <v>8</v>
      </c>
      <c r="C30" s="118" t="str">
        <f t="shared" si="0"/>
        <v xml:space="preserve"> </v>
      </c>
      <c r="D30" s="118" t="str">
        <f t="shared" si="1"/>
        <v xml:space="preserve"> </v>
      </c>
      <c r="E30" s="116">
        <v>1.1574074074074073E-5</v>
      </c>
      <c r="F30" s="117" t="e">
        <f t="shared" si="2"/>
        <v>#N/A</v>
      </c>
      <c r="G30" t="str">
        <f>IF((ISERROR((VLOOKUP(B30,Calculation!C$2:C$533,1,FALSE)))),"not entered","")</f>
        <v/>
      </c>
    </row>
    <row r="31" spans="2:7" x14ac:dyDescent="0.2">
      <c r="B31" s="114" t="s">
        <v>8</v>
      </c>
      <c r="C31" s="118" t="str">
        <f t="shared" si="0"/>
        <v xml:space="preserve"> </v>
      </c>
      <c r="D31" s="118" t="str">
        <f t="shared" si="1"/>
        <v xml:space="preserve"> </v>
      </c>
      <c r="E31" s="116">
        <v>1.1574074074074073E-5</v>
      </c>
      <c r="F31" s="117" t="e">
        <f t="shared" si="2"/>
        <v>#N/A</v>
      </c>
      <c r="G31" t="str">
        <f>IF((ISERROR((VLOOKUP(B31,Calculation!C$2:C$533,1,FALSE)))),"not entered","")</f>
        <v/>
      </c>
    </row>
    <row r="32" spans="2:7" x14ac:dyDescent="0.2">
      <c r="B32" s="114" t="s">
        <v>8</v>
      </c>
      <c r="C32" s="118" t="str">
        <f t="shared" si="0"/>
        <v xml:space="preserve"> </v>
      </c>
      <c r="D32" s="118" t="str">
        <f t="shared" si="1"/>
        <v xml:space="preserve"> </v>
      </c>
      <c r="E32" s="116">
        <v>1.1574074074074073E-5</v>
      </c>
      <c r="F32" s="117" t="e">
        <f t="shared" si="2"/>
        <v>#N/A</v>
      </c>
      <c r="G32" t="str">
        <f>IF((ISERROR((VLOOKUP(B32,Calculation!C$2:C$533,1,FALSE)))),"not entered","")</f>
        <v/>
      </c>
    </row>
    <row r="33" spans="2:7" x14ac:dyDescent="0.2">
      <c r="B33" s="114" t="s">
        <v>8</v>
      </c>
      <c r="C33" s="118" t="str">
        <f t="shared" si="0"/>
        <v xml:space="preserve"> </v>
      </c>
      <c r="D33" s="118" t="str">
        <f t="shared" si="1"/>
        <v xml:space="preserve"> </v>
      </c>
      <c r="E33" s="116">
        <v>1.1574074074074073E-5</v>
      </c>
      <c r="F33" s="117" t="e">
        <f t="shared" si="2"/>
        <v>#N/A</v>
      </c>
      <c r="G33" t="str">
        <f>IF((ISERROR((VLOOKUP(B33,Calculation!C$2:C$533,1,FALSE)))),"not entered","")</f>
        <v/>
      </c>
    </row>
    <row r="34" spans="2:7" x14ac:dyDescent="0.2">
      <c r="B34" s="114" t="s">
        <v>8</v>
      </c>
      <c r="C34" s="118" t="str">
        <f t="shared" si="0"/>
        <v xml:space="preserve"> </v>
      </c>
      <c r="D34" s="118" t="str">
        <f t="shared" si="1"/>
        <v xml:space="preserve"> </v>
      </c>
      <c r="E34" s="116">
        <v>1.1574074074074073E-5</v>
      </c>
      <c r="F34" s="117" t="e">
        <f t="shared" si="2"/>
        <v>#N/A</v>
      </c>
      <c r="G34" t="str">
        <f>IF((ISERROR((VLOOKUP(B34,Calculation!C$2:C$533,1,FALSE)))),"not entered","")</f>
        <v/>
      </c>
    </row>
    <row r="35" spans="2:7" x14ac:dyDescent="0.2">
      <c r="B35" s="114" t="s">
        <v>8</v>
      </c>
      <c r="C35" s="118" t="str">
        <f t="shared" si="0"/>
        <v xml:space="preserve"> </v>
      </c>
      <c r="D35" s="118" t="str">
        <f t="shared" si="1"/>
        <v xml:space="preserve"> </v>
      </c>
      <c r="E35" s="116">
        <v>1.1574074074074073E-5</v>
      </c>
      <c r="F35" s="117" t="e">
        <f t="shared" si="2"/>
        <v>#N/A</v>
      </c>
      <c r="G35" t="str">
        <f>IF((ISERROR((VLOOKUP(B35,Calculation!C$2:C$533,1,FALSE)))),"not entered","")</f>
        <v/>
      </c>
    </row>
    <row r="36" spans="2:7" x14ac:dyDescent="0.2">
      <c r="B36" s="114" t="s">
        <v>8</v>
      </c>
      <c r="C36" s="118" t="str">
        <f t="shared" si="0"/>
        <v xml:space="preserve"> </v>
      </c>
      <c r="D36" s="118" t="str">
        <f t="shared" si="1"/>
        <v xml:space="preserve"> </v>
      </c>
      <c r="E36" s="116">
        <v>1.1574074074074073E-5</v>
      </c>
      <c r="F36" s="117" t="e">
        <f t="shared" si="2"/>
        <v>#N/A</v>
      </c>
      <c r="G36" t="str">
        <f>IF((ISERROR((VLOOKUP(B36,Calculation!C$2:C$533,1,FALSE)))),"not entered","")</f>
        <v/>
      </c>
    </row>
    <row r="37" spans="2:7" x14ac:dyDescent="0.2">
      <c r="B37" s="114" t="s">
        <v>8</v>
      </c>
      <c r="C37" s="118" t="str">
        <f t="shared" si="0"/>
        <v xml:space="preserve"> </v>
      </c>
      <c r="D37" s="118" t="str">
        <f t="shared" si="1"/>
        <v xml:space="preserve"> </v>
      </c>
      <c r="E37" s="116">
        <v>1.1574074074074073E-5</v>
      </c>
      <c r="F37" s="117" t="e">
        <f t="shared" si="2"/>
        <v>#N/A</v>
      </c>
      <c r="G37" t="str">
        <f>IF((ISERROR((VLOOKUP(B37,Calculation!C$2:C$533,1,FALSE)))),"not entered","")</f>
        <v/>
      </c>
    </row>
    <row r="38" spans="2:7" x14ac:dyDescent="0.2">
      <c r="B38" s="114" t="s">
        <v>8</v>
      </c>
      <c r="C38" s="118" t="str">
        <f t="shared" si="0"/>
        <v xml:space="preserve"> </v>
      </c>
      <c r="D38" s="118" t="str">
        <f t="shared" si="1"/>
        <v xml:space="preserve"> </v>
      </c>
      <c r="E38" s="116">
        <v>1.1574074074074073E-5</v>
      </c>
      <c r="F38" s="117" t="e">
        <f t="shared" si="2"/>
        <v>#N/A</v>
      </c>
      <c r="G38" t="str">
        <f>IF((ISERROR((VLOOKUP(B38,Calculation!C$2:C$533,1,FALSE)))),"not entered","")</f>
        <v/>
      </c>
    </row>
    <row r="39" spans="2:7" x14ac:dyDescent="0.2">
      <c r="B39" s="114" t="s">
        <v>8</v>
      </c>
      <c r="C39" s="118" t="str">
        <f t="shared" si="0"/>
        <v xml:space="preserve"> </v>
      </c>
      <c r="D39" s="118" t="str">
        <f t="shared" si="1"/>
        <v xml:space="preserve"> </v>
      </c>
      <c r="E39" s="116">
        <v>1.1574074074074073E-5</v>
      </c>
      <c r="F39" s="117" t="e">
        <f t="shared" si="2"/>
        <v>#N/A</v>
      </c>
      <c r="G39" t="str">
        <f>IF((ISERROR((VLOOKUP(B39,Calculation!C$2:C$533,1,FALSE)))),"not entered","")</f>
        <v/>
      </c>
    </row>
    <row r="40" spans="2:7" x14ac:dyDescent="0.2">
      <c r="B40" s="114" t="s">
        <v>8</v>
      </c>
      <c r="C40" s="118" t="str">
        <f t="shared" si="0"/>
        <v xml:space="preserve"> </v>
      </c>
      <c r="D40" s="118" t="str">
        <f t="shared" si="1"/>
        <v xml:space="preserve"> </v>
      </c>
      <c r="E40" s="116">
        <v>1.1574074074074073E-5</v>
      </c>
      <c r="F40" s="117" t="e">
        <f t="shared" si="2"/>
        <v>#N/A</v>
      </c>
      <c r="G40" t="str">
        <f>IF((ISERROR((VLOOKUP(B40,Calculation!C$2:C$533,1,FALSE)))),"not entered","")</f>
        <v/>
      </c>
    </row>
    <row r="41" spans="2:7" x14ac:dyDescent="0.2">
      <c r="B41" s="114" t="s">
        <v>8</v>
      </c>
      <c r="C41" s="118" t="str">
        <f t="shared" si="0"/>
        <v xml:space="preserve"> </v>
      </c>
      <c r="D41" s="118" t="str">
        <f t="shared" si="1"/>
        <v xml:space="preserve"> </v>
      </c>
      <c r="E41" s="116">
        <v>1.1574074074074073E-5</v>
      </c>
      <c r="F41" s="117" t="e">
        <f t="shared" si="2"/>
        <v>#N/A</v>
      </c>
      <c r="G41" t="str">
        <f>IF((ISERROR((VLOOKUP(B41,Calculation!C$2:C$533,1,FALSE)))),"not entered","")</f>
        <v/>
      </c>
    </row>
    <row r="42" spans="2:7" x14ac:dyDescent="0.2">
      <c r="B42" s="114" t="s">
        <v>8</v>
      </c>
      <c r="C42" s="118" t="str">
        <f t="shared" si="0"/>
        <v xml:space="preserve"> </v>
      </c>
      <c r="D42" s="118" t="str">
        <f t="shared" si="1"/>
        <v xml:space="preserve"> </v>
      </c>
      <c r="E42" s="116">
        <v>1.1574074074074073E-5</v>
      </c>
      <c r="F42" s="117" t="e">
        <f t="shared" si="2"/>
        <v>#N/A</v>
      </c>
      <c r="G42" t="str">
        <f>IF((ISERROR((VLOOKUP(B42,Calculation!C$2:C$533,1,FALSE)))),"not entered","")</f>
        <v/>
      </c>
    </row>
    <row r="43" spans="2:7" x14ac:dyDescent="0.2">
      <c r="B43" s="114" t="s">
        <v>8</v>
      </c>
      <c r="C43" s="118" t="str">
        <f t="shared" si="0"/>
        <v xml:space="preserve"> </v>
      </c>
      <c r="D43" s="118" t="str">
        <f t="shared" si="1"/>
        <v xml:space="preserve"> </v>
      </c>
      <c r="E43" s="116">
        <v>1.1574074074074073E-5</v>
      </c>
      <c r="F43" s="117" t="e">
        <f t="shared" si="2"/>
        <v>#N/A</v>
      </c>
      <c r="G43" t="str">
        <f>IF((ISERROR((VLOOKUP(B43,Calculation!C$2:C$533,1,FALSE)))),"not entered","")</f>
        <v/>
      </c>
    </row>
    <row r="44" spans="2:7" x14ac:dyDescent="0.2">
      <c r="B44" s="114" t="s">
        <v>8</v>
      </c>
      <c r="C44" s="118" t="str">
        <f t="shared" si="0"/>
        <v xml:space="preserve"> </v>
      </c>
      <c r="D44" s="118" t="str">
        <f t="shared" si="1"/>
        <v xml:space="preserve"> </v>
      </c>
      <c r="E44" s="116">
        <v>1.1574074074074073E-5</v>
      </c>
      <c r="F44" s="117" t="e">
        <f t="shared" si="2"/>
        <v>#N/A</v>
      </c>
      <c r="G44" t="str">
        <f>IF((ISERROR((VLOOKUP(B44,Calculation!C$2:C$533,1,FALSE)))),"not entered","")</f>
        <v/>
      </c>
    </row>
    <row r="45" spans="2:7" x14ac:dyDescent="0.2">
      <c r="B45" s="114" t="s">
        <v>8</v>
      </c>
      <c r="C45" s="118" t="str">
        <f t="shared" si="0"/>
        <v xml:space="preserve"> </v>
      </c>
      <c r="D45" s="118" t="str">
        <f t="shared" si="1"/>
        <v xml:space="preserve"> </v>
      </c>
      <c r="E45" s="116">
        <v>1.1574074074074073E-5</v>
      </c>
      <c r="F45" s="117" t="e">
        <f t="shared" si="2"/>
        <v>#N/A</v>
      </c>
      <c r="G45" t="str">
        <f>IF((ISERROR((VLOOKUP(B45,Calculation!C$2:C$533,1,FALSE)))),"not entered","")</f>
        <v/>
      </c>
    </row>
    <row r="46" spans="2:7" x14ac:dyDescent="0.2">
      <c r="B46" s="114" t="s">
        <v>8</v>
      </c>
      <c r="C46" s="118" t="str">
        <f t="shared" si="0"/>
        <v xml:space="preserve"> </v>
      </c>
      <c r="D46" s="118" t="str">
        <f t="shared" si="1"/>
        <v xml:space="preserve"> </v>
      </c>
      <c r="E46" s="116">
        <v>1.1574074074074073E-5</v>
      </c>
      <c r="F46" s="117" t="e">
        <f t="shared" si="2"/>
        <v>#N/A</v>
      </c>
      <c r="G46" t="str">
        <f>IF((ISERROR((VLOOKUP(B46,Calculation!C$2:C$533,1,FALSE)))),"not entered","")</f>
        <v/>
      </c>
    </row>
    <row r="47" spans="2:7" x14ac:dyDescent="0.2">
      <c r="B47" s="114" t="s">
        <v>8</v>
      </c>
      <c r="C47" s="118" t="str">
        <f t="shared" si="0"/>
        <v xml:space="preserve"> </v>
      </c>
      <c r="D47" s="118" t="str">
        <f t="shared" si="1"/>
        <v xml:space="preserve"> </v>
      </c>
      <c r="E47" s="116">
        <v>1.1574074074074073E-5</v>
      </c>
      <c r="F47" s="117" t="e">
        <f t="shared" si="2"/>
        <v>#N/A</v>
      </c>
      <c r="G47" t="str">
        <f>IF((ISERROR((VLOOKUP(B47,Calculation!C$2:C$533,1,FALSE)))),"not entered","")</f>
        <v/>
      </c>
    </row>
    <row r="48" spans="2:7" x14ac:dyDescent="0.2">
      <c r="B48" s="114" t="s">
        <v>8</v>
      </c>
      <c r="C48" s="118" t="str">
        <f t="shared" si="0"/>
        <v xml:space="preserve"> </v>
      </c>
      <c r="D48" s="118" t="str">
        <f t="shared" si="1"/>
        <v xml:space="preserve"> </v>
      </c>
      <c r="E48" s="116">
        <v>1.1574074074074073E-5</v>
      </c>
      <c r="F48" s="117" t="e">
        <f t="shared" si="2"/>
        <v>#N/A</v>
      </c>
      <c r="G48" t="str">
        <f>IF((ISERROR((VLOOKUP(B48,Calculation!C$2:C$533,1,FALSE)))),"not entered","")</f>
        <v/>
      </c>
    </row>
    <row r="49" spans="2:7" x14ac:dyDescent="0.2">
      <c r="B49" s="114" t="s">
        <v>8</v>
      </c>
      <c r="C49" s="118" t="str">
        <f t="shared" si="0"/>
        <v xml:space="preserve"> </v>
      </c>
      <c r="D49" s="118" t="str">
        <f t="shared" si="1"/>
        <v xml:space="preserve"> </v>
      </c>
      <c r="E49" s="116">
        <v>1.1574074074074073E-5</v>
      </c>
      <c r="F49" s="117" t="e">
        <f t="shared" si="2"/>
        <v>#N/A</v>
      </c>
      <c r="G49" t="str">
        <f>IF((ISERROR((VLOOKUP(B49,Calculation!C$2:C$533,1,FALSE)))),"not entered","")</f>
        <v/>
      </c>
    </row>
    <row r="50" spans="2:7" x14ac:dyDescent="0.2">
      <c r="B50" s="114" t="s">
        <v>8</v>
      </c>
      <c r="C50" s="118" t="str">
        <f t="shared" si="0"/>
        <v xml:space="preserve"> </v>
      </c>
      <c r="D50" s="118" t="str">
        <f t="shared" si="1"/>
        <v xml:space="preserve"> </v>
      </c>
      <c r="E50" s="116">
        <v>1.1574074074074073E-5</v>
      </c>
      <c r="F50" s="117" t="e">
        <f t="shared" si="2"/>
        <v>#N/A</v>
      </c>
      <c r="G50" t="str">
        <f>IF((ISERROR((VLOOKUP(B50,Calculation!C$2:C$533,1,FALSE)))),"not entered","")</f>
        <v/>
      </c>
    </row>
    <row r="51" spans="2:7" x14ac:dyDescent="0.2">
      <c r="B51" s="114" t="s">
        <v>8</v>
      </c>
      <c r="C51" s="118" t="str">
        <f t="shared" si="0"/>
        <v xml:space="preserve"> </v>
      </c>
      <c r="D51" s="118" t="str">
        <f t="shared" si="1"/>
        <v xml:space="preserve"> </v>
      </c>
      <c r="E51" s="116">
        <v>1.1574074074074073E-5</v>
      </c>
      <c r="F51" s="117" t="e">
        <f t="shared" si="2"/>
        <v>#N/A</v>
      </c>
      <c r="G51" t="str">
        <f>IF((ISERROR((VLOOKUP(B51,Calculation!C$2:C$533,1,FALSE)))),"not entered","")</f>
        <v/>
      </c>
    </row>
    <row r="52" spans="2:7" x14ac:dyDescent="0.2">
      <c r="B52" s="114" t="s">
        <v>8</v>
      </c>
      <c r="C52" s="118" t="str">
        <f t="shared" si="0"/>
        <v xml:space="preserve"> </v>
      </c>
      <c r="D52" s="118" t="str">
        <f t="shared" si="1"/>
        <v xml:space="preserve"> </v>
      </c>
      <c r="E52" s="116">
        <v>1.1574074074074073E-5</v>
      </c>
      <c r="F52" s="117" t="e">
        <f t="shared" si="2"/>
        <v>#N/A</v>
      </c>
      <c r="G52" t="str">
        <f>IF((ISERROR((VLOOKUP(B52,Calculation!C$2:C$533,1,FALSE)))),"not entered","")</f>
        <v/>
      </c>
    </row>
    <row r="53" spans="2:7" x14ac:dyDescent="0.2">
      <c r="B53" s="114" t="s">
        <v>8</v>
      </c>
      <c r="C53" s="118" t="str">
        <f t="shared" si="0"/>
        <v xml:space="preserve"> </v>
      </c>
      <c r="D53" s="118" t="str">
        <f t="shared" si="1"/>
        <v xml:space="preserve"> </v>
      </c>
      <c r="E53" s="116">
        <v>1.1574074074074073E-5</v>
      </c>
      <c r="F53" s="117" t="e">
        <f t="shared" si="2"/>
        <v>#N/A</v>
      </c>
      <c r="G53" t="str">
        <f>IF((ISERROR((VLOOKUP(B53,Calculation!C$2:C$533,1,FALSE)))),"not entered","")</f>
        <v/>
      </c>
    </row>
    <row r="54" spans="2:7" x14ac:dyDescent="0.2">
      <c r="B54" s="114" t="s">
        <v>8</v>
      </c>
      <c r="C54" s="118" t="str">
        <f t="shared" si="0"/>
        <v xml:space="preserve"> </v>
      </c>
      <c r="D54" s="118" t="str">
        <f t="shared" si="1"/>
        <v xml:space="preserve"> </v>
      </c>
      <c r="E54" s="116">
        <v>1.1574074074074073E-5</v>
      </c>
      <c r="F54" s="117" t="e">
        <f t="shared" si="2"/>
        <v>#N/A</v>
      </c>
      <c r="G54" t="str">
        <f>IF((ISERROR((VLOOKUP(B54,Calculation!C$2:C$533,1,FALSE)))),"not entered","")</f>
        <v/>
      </c>
    </row>
    <row r="55" spans="2:7" x14ac:dyDescent="0.2">
      <c r="B55" s="114" t="s">
        <v>8</v>
      </c>
      <c r="C55" s="118" t="str">
        <f t="shared" si="0"/>
        <v xml:space="preserve"> </v>
      </c>
      <c r="D55" s="118" t="str">
        <f t="shared" si="1"/>
        <v xml:space="preserve"> </v>
      </c>
      <c r="E55" s="116">
        <v>1.1574074074074073E-5</v>
      </c>
      <c r="F55" s="117" t="e">
        <f t="shared" si="2"/>
        <v>#N/A</v>
      </c>
      <c r="G55" t="str">
        <f>IF((ISERROR((VLOOKUP(B55,Calculation!C$2:C$533,1,FALSE)))),"not entered","")</f>
        <v/>
      </c>
    </row>
    <row r="56" spans="2:7" x14ac:dyDescent="0.2">
      <c r="B56" s="114" t="s">
        <v>8</v>
      </c>
      <c r="C56" s="118" t="str">
        <f t="shared" si="0"/>
        <v xml:space="preserve"> </v>
      </c>
      <c r="D56" s="118" t="str">
        <f t="shared" si="1"/>
        <v xml:space="preserve"> </v>
      </c>
      <c r="E56" s="116">
        <v>1.1574074074074073E-5</v>
      </c>
      <c r="F56" s="117" t="e">
        <f t="shared" si="2"/>
        <v>#N/A</v>
      </c>
      <c r="G56" t="str">
        <f>IF((ISERROR((VLOOKUP(B56,Calculation!C$2:C$533,1,FALSE)))),"not entered","")</f>
        <v/>
      </c>
    </row>
    <row r="57" spans="2:7" x14ac:dyDescent="0.2">
      <c r="B57" s="114" t="s">
        <v>8</v>
      </c>
      <c r="C57" s="118" t="str">
        <f t="shared" si="0"/>
        <v xml:space="preserve"> </v>
      </c>
      <c r="D57" s="118" t="str">
        <f t="shared" si="1"/>
        <v xml:space="preserve"> </v>
      </c>
      <c r="E57" s="116">
        <v>1.1574074074074073E-5</v>
      </c>
      <c r="F57" s="117" t="e">
        <f t="shared" si="2"/>
        <v>#N/A</v>
      </c>
      <c r="G57" t="str">
        <f>IF((ISERROR((VLOOKUP(B57,Calculation!C$2:C$533,1,FALSE)))),"not entered","")</f>
        <v/>
      </c>
    </row>
    <row r="58" spans="2:7" x14ac:dyDescent="0.2">
      <c r="B58" s="114" t="s">
        <v>8</v>
      </c>
      <c r="C58" s="118" t="str">
        <f t="shared" si="0"/>
        <v xml:space="preserve"> </v>
      </c>
      <c r="D58" s="118" t="str">
        <f t="shared" si="1"/>
        <v xml:space="preserve"> </v>
      </c>
      <c r="E58" s="116">
        <v>1.1574074074074073E-5</v>
      </c>
      <c r="F58" s="117" t="e">
        <f t="shared" si="2"/>
        <v>#N/A</v>
      </c>
      <c r="G58" t="str">
        <f>IF((ISERROR((VLOOKUP(B58,Calculation!C$2:C$533,1,FALSE)))),"not entered","")</f>
        <v/>
      </c>
    </row>
    <row r="59" spans="2:7" x14ac:dyDescent="0.2">
      <c r="B59" s="114" t="s">
        <v>8</v>
      </c>
      <c r="C59" s="118" t="str">
        <f t="shared" si="0"/>
        <v xml:space="preserve"> </v>
      </c>
      <c r="D59" s="118" t="str">
        <f t="shared" si="1"/>
        <v xml:space="preserve"> </v>
      </c>
      <c r="E59" s="116">
        <v>1.1574074074074073E-5</v>
      </c>
      <c r="F59" s="117" t="e">
        <f t="shared" si="2"/>
        <v>#N/A</v>
      </c>
      <c r="G59" t="str">
        <f>IF((ISERROR((VLOOKUP(B59,Calculation!C$2:C$533,1,FALSE)))),"not entered","")</f>
        <v/>
      </c>
    </row>
    <row r="60" spans="2:7" x14ac:dyDescent="0.2">
      <c r="B60" s="114" t="s">
        <v>8</v>
      </c>
      <c r="C60" s="118" t="str">
        <f t="shared" si="0"/>
        <v xml:space="preserve"> </v>
      </c>
      <c r="D60" s="118" t="str">
        <f t="shared" si="1"/>
        <v xml:space="preserve"> </v>
      </c>
      <c r="E60" s="116">
        <v>1.1574074074074073E-5</v>
      </c>
      <c r="F60" s="117" t="e">
        <f t="shared" si="2"/>
        <v>#N/A</v>
      </c>
      <c r="G60" t="str">
        <f>IF((ISERROR((VLOOKUP(B60,Calculation!C$2:C$533,1,FALSE)))),"not entered","")</f>
        <v/>
      </c>
    </row>
    <row r="61" spans="2:7" x14ac:dyDescent="0.2">
      <c r="B61" s="114" t="s">
        <v>8</v>
      </c>
      <c r="C61" s="118" t="str">
        <f t="shared" si="0"/>
        <v xml:space="preserve"> </v>
      </c>
      <c r="D61" s="118" t="str">
        <f t="shared" si="1"/>
        <v xml:space="preserve"> </v>
      </c>
      <c r="E61" s="116">
        <v>1.1574074074074073E-5</v>
      </c>
      <c r="F61" s="117" t="e">
        <f t="shared" si="2"/>
        <v>#N/A</v>
      </c>
      <c r="G61" t="str">
        <f>IF((ISERROR((VLOOKUP(B61,Calculation!C$2:C$533,1,FALSE)))),"not entered","")</f>
        <v/>
      </c>
    </row>
    <row r="62" spans="2:7" x14ac:dyDescent="0.2">
      <c r="B62" s="114" t="s">
        <v>8</v>
      </c>
      <c r="C62" s="118" t="str">
        <f t="shared" si="0"/>
        <v xml:space="preserve"> </v>
      </c>
      <c r="D62" s="118" t="str">
        <f t="shared" si="1"/>
        <v xml:space="preserve"> </v>
      </c>
      <c r="E62" s="116">
        <v>1.1574074074074073E-5</v>
      </c>
      <c r="F62" s="117" t="e">
        <f t="shared" si="2"/>
        <v>#N/A</v>
      </c>
      <c r="G62" t="str">
        <f>IF((ISERROR((VLOOKUP(B62,Calculation!C$2:C$533,1,FALSE)))),"not entered","")</f>
        <v/>
      </c>
    </row>
    <row r="63" spans="2:7" x14ac:dyDescent="0.2">
      <c r="B63" s="114" t="s">
        <v>8</v>
      </c>
      <c r="C63" s="118" t="str">
        <f t="shared" si="0"/>
        <v xml:space="preserve"> </v>
      </c>
      <c r="D63" s="118" t="str">
        <f t="shared" si="1"/>
        <v xml:space="preserve"> </v>
      </c>
      <c r="E63" s="116">
        <v>1.1574074074074073E-5</v>
      </c>
      <c r="F63" s="117" t="e">
        <f t="shared" si="2"/>
        <v>#N/A</v>
      </c>
      <c r="G63" t="str">
        <f>IF((ISERROR((VLOOKUP(B63,Calculation!C$2:C$533,1,FALSE)))),"not entered","")</f>
        <v/>
      </c>
    </row>
    <row r="64" spans="2:7" x14ac:dyDescent="0.2">
      <c r="B64" s="114" t="s">
        <v>8</v>
      </c>
      <c r="C64" s="118" t="str">
        <f t="shared" si="0"/>
        <v xml:space="preserve"> </v>
      </c>
      <c r="D64" s="118" t="str">
        <f t="shared" si="1"/>
        <v xml:space="preserve"> </v>
      </c>
      <c r="E64" s="116">
        <v>1.1574074074074073E-5</v>
      </c>
      <c r="F64" s="117" t="e">
        <f t="shared" si="2"/>
        <v>#N/A</v>
      </c>
      <c r="G64" t="str">
        <f>IF((ISERROR((VLOOKUP(B64,Calculation!C$2:C$533,1,FALSE)))),"not entered","")</f>
        <v/>
      </c>
    </row>
    <row r="65" spans="2:7" x14ac:dyDescent="0.2">
      <c r="B65" s="114" t="s">
        <v>8</v>
      </c>
      <c r="C65" s="118" t="str">
        <f t="shared" si="0"/>
        <v xml:space="preserve"> </v>
      </c>
      <c r="D65" s="118" t="str">
        <f t="shared" si="1"/>
        <v xml:space="preserve"> </v>
      </c>
      <c r="E65" s="116">
        <v>1.1574074074074073E-5</v>
      </c>
      <c r="F65" s="117" t="e">
        <f t="shared" si="2"/>
        <v>#N/A</v>
      </c>
      <c r="G65" t="str">
        <f>IF((ISERROR((VLOOKUP(B65,Calculation!C$2:C$533,1,FALSE)))),"not entered","")</f>
        <v/>
      </c>
    </row>
    <row r="66" spans="2:7" x14ac:dyDescent="0.2">
      <c r="B66" s="114" t="s">
        <v>8</v>
      </c>
      <c r="C66" s="118" t="str">
        <f t="shared" si="0"/>
        <v xml:space="preserve"> </v>
      </c>
      <c r="D66" s="118" t="str">
        <f t="shared" si="1"/>
        <v xml:space="preserve"> </v>
      </c>
      <c r="E66" s="116">
        <v>1.1574074074074073E-5</v>
      </c>
      <c r="F66" s="117" t="e">
        <f t="shared" si="2"/>
        <v>#N/A</v>
      </c>
      <c r="G66" t="str">
        <f>IF((ISERROR((VLOOKUP(B66,Calculation!C$2:C$533,1,FALSE)))),"not entered","")</f>
        <v/>
      </c>
    </row>
    <row r="67" spans="2:7" x14ac:dyDescent="0.2">
      <c r="B67" s="114" t="s">
        <v>8</v>
      </c>
      <c r="C67" s="118" t="str">
        <f t="shared" si="0"/>
        <v xml:space="preserve"> </v>
      </c>
      <c r="D67" s="118" t="str">
        <f t="shared" si="1"/>
        <v xml:space="preserve"> </v>
      </c>
      <c r="E67" s="116">
        <v>1.1574074074074073E-5</v>
      </c>
      <c r="F67" s="117" t="e">
        <f t="shared" si="2"/>
        <v>#N/A</v>
      </c>
      <c r="G67" t="str">
        <f>IF((ISERROR((VLOOKUP(B67,Calculation!C$2:C$533,1,FALSE)))),"not entered","")</f>
        <v/>
      </c>
    </row>
    <row r="68" spans="2:7" x14ac:dyDescent="0.2">
      <c r="B68" s="114" t="s">
        <v>8</v>
      </c>
      <c r="C68" s="118" t="str">
        <f t="shared" si="0"/>
        <v xml:space="preserve"> </v>
      </c>
      <c r="D68" s="118" t="str">
        <f t="shared" si="1"/>
        <v xml:space="preserve"> </v>
      </c>
      <c r="E68" s="116">
        <v>1.1574074074074073E-5</v>
      </c>
      <c r="F68" s="117" t="e">
        <f t="shared" si="2"/>
        <v>#N/A</v>
      </c>
      <c r="G68" t="str">
        <f>IF((ISERROR((VLOOKUP(B68,Calculation!C$2:C$533,1,FALSE)))),"not entered","")</f>
        <v/>
      </c>
    </row>
    <row r="69" spans="2:7" x14ac:dyDescent="0.2">
      <c r="B69" s="114" t="s">
        <v>8</v>
      </c>
      <c r="C69" s="118" t="str">
        <f t="shared" si="0"/>
        <v xml:space="preserve"> </v>
      </c>
      <c r="D69" s="118" t="str">
        <f t="shared" si="1"/>
        <v xml:space="preserve"> </v>
      </c>
      <c r="E69" s="116">
        <v>1.1574074074074073E-5</v>
      </c>
      <c r="F69" s="117" t="e">
        <f t="shared" si="2"/>
        <v>#N/A</v>
      </c>
      <c r="G69" t="str">
        <f>IF((ISERROR((VLOOKUP(B69,Calculation!C$2:C$533,1,FALSE)))),"not entered","")</f>
        <v/>
      </c>
    </row>
    <row r="70" spans="2:7" x14ac:dyDescent="0.2">
      <c r="B70" s="114" t="s">
        <v>8</v>
      </c>
      <c r="C70" s="118" t="str">
        <f t="shared" ref="C70:C133" si="3">VLOOKUP(B70,name,3,FALSE)</f>
        <v xml:space="preserve"> </v>
      </c>
      <c r="D70" s="118" t="str">
        <f t="shared" ref="D70:D133" si="4">VLOOKUP(B70,name,2,FALSE)</f>
        <v xml:space="preserve"> </v>
      </c>
      <c r="E70" s="116">
        <v>1.1574074074074073E-5</v>
      </c>
      <c r="F70" s="117" t="e">
        <f t="shared" ref="F70:F133" si="5">(VLOOKUP(C70,C$4:E$5,3,FALSE))/(E70/10000)</f>
        <v>#N/A</v>
      </c>
      <c r="G70" t="str">
        <f>IF((ISERROR((VLOOKUP(B70,Calculation!C$2:C$533,1,FALSE)))),"not entered","")</f>
        <v/>
      </c>
    </row>
    <row r="71" spans="2:7" x14ac:dyDescent="0.2">
      <c r="B71" s="114" t="s">
        <v>8</v>
      </c>
      <c r="C71" s="118" t="str">
        <f t="shared" si="3"/>
        <v xml:space="preserve"> </v>
      </c>
      <c r="D71" s="118" t="str">
        <f t="shared" si="4"/>
        <v xml:space="preserve"> </v>
      </c>
      <c r="E71" s="116">
        <v>1.1574074074074073E-5</v>
      </c>
      <c r="F71" s="117" t="e">
        <f t="shared" si="5"/>
        <v>#N/A</v>
      </c>
      <c r="G71" t="str">
        <f>IF((ISERROR((VLOOKUP(B71,Calculation!C$2:C$533,1,FALSE)))),"not entered","")</f>
        <v/>
      </c>
    </row>
    <row r="72" spans="2:7" x14ac:dyDescent="0.2">
      <c r="B72" s="114" t="s">
        <v>8</v>
      </c>
      <c r="C72" s="118" t="str">
        <f t="shared" si="3"/>
        <v xml:space="preserve"> </v>
      </c>
      <c r="D72" s="118" t="str">
        <f t="shared" si="4"/>
        <v xml:space="preserve"> </v>
      </c>
      <c r="E72" s="116">
        <v>1.1574074074074073E-5</v>
      </c>
      <c r="F72" s="117" t="e">
        <f t="shared" si="5"/>
        <v>#N/A</v>
      </c>
      <c r="G72" t="str">
        <f>IF((ISERROR((VLOOKUP(B72,Calculation!C$2:C$533,1,FALSE)))),"not entered","")</f>
        <v/>
      </c>
    </row>
    <row r="73" spans="2:7" x14ac:dyDescent="0.2">
      <c r="B73" s="114" t="s">
        <v>8</v>
      </c>
      <c r="C73" s="118" t="str">
        <f t="shared" si="3"/>
        <v xml:space="preserve"> </v>
      </c>
      <c r="D73" s="118" t="str">
        <f t="shared" si="4"/>
        <v xml:space="preserve"> </v>
      </c>
      <c r="E73" s="116">
        <v>1.1574074074074073E-5</v>
      </c>
      <c r="F73" s="117" t="e">
        <f t="shared" si="5"/>
        <v>#N/A</v>
      </c>
      <c r="G73" t="str">
        <f>IF((ISERROR((VLOOKUP(B73,Calculation!C$2:C$533,1,FALSE)))),"not entered","")</f>
        <v/>
      </c>
    </row>
    <row r="74" spans="2:7" x14ac:dyDescent="0.2">
      <c r="B74" s="114" t="s">
        <v>8</v>
      </c>
      <c r="C74" s="118" t="str">
        <f t="shared" si="3"/>
        <v xml:space="preserve"> </v>
      </c>
      <c r="D74" s="118" t="str">
        <f t="shared" si="4"/>
        <v xml:space="preserve"> </v>
      </c>
      <c r="E74" s="116">
        <v>1.1574074074074073E-5</v>
      </c>
      <c r="F74" s="117" t="e">
        <f t="shared" si="5"/>
        <v>#N/A</v>
      </c>
      <c r="G74" t="str">
        <f>IF((ISERROR((VLOOKUP(B74,Calculation!C$2:C$533,1,FALSE)))),"not entered","")</f>
        <v/>
      </c>
    </row>
    <row r="75" spans="2:7" x14ac:dyDescent="0.2">
      <c r="B75" s="114" t="s">
        <v>8</v>
      </c>
      <c r="C75" s="118" t="str">
        <f t="shared" si="3"/>
        <v xml:space="preserve"> </v>
      </c>
      <c r="D75" s="118" t="str">
        <f t="shared" si="4"/>
        <v xml:space="preserve"> </v>
      </c>
      <c r="E75" s="116">
        <v>1.1574074074074073E-5</v>
      </c>
      <c r="F75" s="117" t="e">
        <f t="shared" si="5"/>
        <v>#N/A</v>
      </c>
      <c r="G75" t="str">
        <f>IF((ISERROR((VLOOKUP(B75,Calculation!C$2:C$533,1,FALSE)))),"not entered","")</f>
        <v/>
      </c>
    </row>
    <row r="76" spans="2:7" x14ac:dyDescent="0.2">
      <c r="B76" s="114" t="s">
        <v>8</v>
      </c>
      <c r="C76" s="118" t="str">
        <f t="shared" si="3"/>
        <v xml:space="preserve"> </v>
      </c>
      <c r="D76" s="118" t="str">
        <f t="shared" si="4"/>
        <v xml:space="preserve"> </v>
      </c>
      <c r="E76" s="116">
        <v>1.1574074074074073E-5</v>
      </c>
      <c r="F76" s="117" t="e">
        <f t="shared" si="5"/>
        <v>#N/A</v>
      </c>
      <c r="G76" t="str">
        <f>IF((ISERROR((VLOOKUP(B76,Calculation!C$2:C$533,1,FALSE)))),"not entered","")</f>
        <v/>
      </c>
    </row>
    <row r="77" spans="2:7" x14ac:dyDescent="0.2">
      <c r="B77" s="114" t="s">
        <v>8</v>
      </c>
      <c r="C77" s="118" t="str">
        <f t="shared" si="3"/>
        <v xml:space="preserve"> </v>
      </c>
      <c r="D77" s="118" t="str">
        <f t="shared" si="4"/>
        <v xml:space="preserve"> </v>
      </c>
      <c r="E77" s="116">
        <v>1.1574074074074073E-5</v>
      </c>
      <c r="F77" s="117" t="e">
        <f t="shared" si="5"/>
        <v>#N/A</v>
      </c>
      <c r="G77" t="str">
        <f>IF((ISERROR((VLOOKUP(B77,Calculation!C$2:C$533,1,FALSE)))),"not entered","")</f>
        <v/>
      </c>
    </row>
    <row r="78" spans="2:7" x14ac:dyDescent="0.2">
      <c r="B78" s="114" t="s">
        <v>8</v>
      </c>
      <c r="C78" s="118" t="str">
        <f t="shared" si="3"/>
        <v xml:space="preserve"> </v>
      </c>
      <c r="D78" s="118" t="str">
        <f t="shared" si="4"/>
        <v xml:space="preserve"> </v>
      </c>
      <c r="E78" s="116">
        <v>1.1574074074074073E-5</v>
      </c>
      <c r="F78" s="117" t="e">
        <f t="shared" si="5"/>
        <v>#N/A</v>
      </c>
      <c r="G78" t="str">
        <f>IF((ISERROR((VLOOKUP(B78,Calculation!C$2:C$533,1,FALSE)))),"not entered","")</f>
        <v/>
      </c>
    </row>
    <row r="79" spans="2:7" x14ac:dyDescent="0.2">
      <c r="B79" s="114" t="s">
        <v>8</v>
      </c>
      <c r="C79" s="118" t="str">
        <f t="shared" si="3"/>
        <v xml:space="preserve"> </v>
      </c>
      <c r="D79" s="118" t="str">
        <f t="shared" si="4"/>
        <v xml:space="preserve"> </v>
      </c>
      <c r="E79" s="116">
        <v>1.1574074074074073E-5</v>
      </c>
      <c r="F79" s="117" t="e">
        <f t="shared" si="5"/>
        <v>#N/A</v>
      </c>
      <c r="G79" t="str">
        <f>IF((ISERROR((VLOOKUP(B79,Calculation!C$2:C$533,1,FALSE)))),"not entered","")</f>
        <v/>
      </c>
    </row>
    <row r="80" spans="2:7" x14ac:dyDescent="0.2">
      <c r="B80" s="114" t="s">
        <v>8</v>
      </c>
      <c r="C80" s="118" t="str">
        <f t="shared" si="3"/>
        <v xml:space="preserve"> </v>
      </c>
      <c r="D80" s="118" t="str">
        <f t="shared" si="4"/>
        <v xml:space="preserve"> </v>
      </c>
      <c r="E80" s="116">
        <v>1.1574074074074073E-5</v>
      </c>
      <c r="F80" s="117" t="e">
        <f t="shared" si="5"/>
        <v>#N/A</v>
      </c>
      <c r="G80" t="str">
        <f>IF((ISERROR((VLOOKUP(B80,Calculation!C$2:C$533,1,FALSE)))),"not entered","")</f>
        <v/>
      </c>
    </row>
    <row r="81" spans="2:7" x14ac:dyDescent="0.2">
      <c r="B81" s="114" t="s">
        <v>8</v>
      </c>
      <c r="C81" s="118" t="str">
        <f t="shared" si="3"/>
        <v xml:space="preserve"> </v>
      </c>
      <c r="D81" s="118" t="str">
        <f t="shared" si="4"/>
        <v xml:space="preserve"> </v>
      </c>
      <c r="E81" s="116">
        <v>1.1574074074074073E-5</v>
      </c>
      <c r="F81" s="117" t="e">
        <f t="shared" si="5"/>
        <v>#N/A</v>
      </c>
      <c r="G81" t="str">
        <f>IF((ISERROR((VLOOKUP(B81,Calculation!C$2:C$533,1,FALSE)))),"not entered","")</f>
        <v/>
      </c>
    </row>
    <row r="82" spans="2:7" x14ac:dyDescent="0.2">
      <c r="B82" s="114" t="s">
        <v>8</v>
      </c>
      <c r="C82" s="118" t="str">
        <f t="shared" si="3"/>
        <v xml:space="preserve"> </v>
      </c>
      <c r="D82" s="118" t="str">
        <f t="shared" si="4"/>
        <v xml:space="preserve"> </v>
      </c>
      <c r="E82" s="116">
        <v>1.1574074074074073E-5</v>
      </c>
      <c r="F82" s="117" t="e">
        <f t="shared" si="5"/>
        <v>#N/A</v>
      </c>
      <c r="G82" t="str">
        <f>IF((ISERROR((VLOOKUP(B82,Calculation!C$2:C$533,1,FALSE)))),"not entered","")</f>
        <v/>
      </c>
    </row>
    <row r="83" spans="2:7" x14ac:dyDescent="0.2">
      <c r="B83" s="114" t="s">
        <v>8</v>
      </c>
      <c r="C83" s="118" t="str">
        <f t="shared" si="3"/>
        <v xml:space="preserve"> </v>
      </c>
      <c r="D83" s="118" t="str">
        <f t="shared" si="4"/>
        <v xml:space="preserve"> </v>
      </c>
      <c r="E83" s="116">
        <v>1.1574074074074073E-5</v>
      </c>
      <c r="F83" s="117" t="e">
        <f t="shared" si="5"/>
        <v>#N/A</v>
      </c>
      <c r="G83" t="str">
        <f>IF((ISERROR((VLOOKUP(B83,Calculation!C$2:C$533,1,FALSE)))),"not entered","")</f>
        <v/>
      </c>
    </row>
    <row r="84" spans="2:7" x14ac:dyDescent="0.2">
      <c r="B84" s="114" t="s">
        <v>8</v>
      </c>
      <c r="C84" s="118" t="str">
        <f t="shared" si="3"/>
        <v xml:space="preserve"> </v>
      </c>
      <c r="D84" s="118" t="str">
        <f t="shared" si="4"/>
        <v xml:space="preserve"> </v>
      </c>
      <c r="E84" s="116">
        <v>1.1574074074074073E-5</v>
      </c>
      <c r="F84" s="117" t="e">
        <f t="shared" si="5"/>
        <v>#N/A</v>
      </c>
      <c r="G84" t="str">
        <f>IF((ISERROR((VLOOKUP(B84,Calculation!C$2:C$533,1,FALSE)))),"not entered","")</f>
        <v/>
      </c>
    </row>
    <row r="85" spans="2:7" x14ac:dyDescent="0.2">
      <c r="B85" s="114" t="s">
        <v>8</v>
      </c>
      <c r="C85" s="118" t="str">
        <f t="shared" si="3"/>
        <v xml:space="preserve"> </v>
      </c>
      <c r="D85" s="118" t="str">
        <f t="shared" si="4"/>
        <v xml:space="preserve"> </v>
      </c>
      <c r="E85" s="116">
        <v>1.1574074074074073E-5</v>
      </c>
      <c r="F85" s="117" t="e">
        <f t="shared" si="5"/>
        <v>#N/A</v>
      </c>
      <c r="G85" t="str">
        <f>IF((ISERROR((VLOOKUP(B85,Calculation!C$2:C$533,1,FALSE)))),"not entered","")</f>
        <v/>
      </c>
    </row>
    <row r="86" spans="2:7" x14ac:dyDescent="0.2">
      <c r="B86" s="114" t="s">
        <v>8</v>
      </c>
      <c r="C86" s="118" t="str">
        <f t="shared" si="3"/>
        <v xml:space="preserve"> </v>
      </c>
      <c r="D86" s="118" t="str">
        <f t="shared" si="4"/>
        <v xml:space="preserve"> </v>
      </c>
      <c r="E86" s="116">
        <v>1.1574074074074073E-5</v>
      </c>
      <c r="F86" s="117" t="e">
        <f t="shared" si="5"/>
        <v>#N/A</v>
      </c>
      <c r="G86" t="str">
        <f>IF((ISERROR((VLOOKUP(B86,Calculation!C$2:C$533,1,FALSE)))),"not entered","")</f>
        <v/>
      </c>
    </row>
    <row r="87" spans="2:7" x14ac:dyDescent="0.2">
      <c r="B87" s="114" t="s">
        <v>8</v>
      </c>
      <c r="C87" s="118" t="str">
        <f t="shared" si="3"/>
        <v xml:space="preserve"> </v>
      </c>
      <c r="D87" s="118" t="str">
        <f t="shared" si="4"/>
        <v xml:space="preserve"> </v>
      </c>
      <c r="E87" s="116">
        <v>1.1574074074074073E-5</v>
      </c>
      <c r="F87" s="117" t="e">
        <f t="shared" si="5"/>
        <v>#N/A</v>
      </c>
      <c r="G87" t="str">
        <f>IF((ISERROR((VLOOKUP(B87,Calculation!C$2:C$533,1,FALSE)))),"not entered","")</f>
        <v/>
      </c>
    </row>
    <row r="88" spans="2:7" x14ac:dyDescent="0.2">
      <c r="B88" s="114" t="s">
        <v>8</v>
      </c>
      <c r="C88" s="118" t="str">
        <f t="shared" si="3"/>
        <v xml:space="preserve"> </v>
      </c>
      <c r="D88" s="118" t="str">
        <f t="shared" si="4"/>
        <v xml:space="preserve"> </v>
      </c>
      <c r="E88" s="116">
        <v>1.1574074074074073E-5</v>
      </c>
      <c r="F88" s="117" t="e">
        <f t="shared" si="5"/>
        <v>#N/A</v>
      </c>
      <c r="G88" t="str">
        <f>IF((ISERROR((VLOOKUP(B88,Calculation!C$2:C$533,1,FALSE)))),"not entered","")</f>
        <v/>
      </c>
    </row>
    <row r="89" spans="2:7" x14ac:dyDescent="0.2">
      <c r="B89" s="114" t="s">
        <v>8</v>
      </c>
      <c r="C89" s="118" t="str">
        <f t="shared" si="3"/>
        <v xml:space="preserve"> </v>
      </c>
      <c r="D89" s="118" t="str">
        <f t="shared" si="4"/>
        <v xml:space="preserve"> </v>
      </c>
      <c r="E89" s="116">
        <v>1.1574074074074073E-5</v>
      </c>
      <c r="F89" s="117" t="e">
        <f t="shared" si="5"/>
        <v>#N/A</v>
      </c>
      <c r="G89" t="str">
        <f>IF((ISERROR((VLOOKUP(B89,Calculation!C$2:C$533,1,FALSE)))),"not entered","")</f>
        <v/>
      </c>
    </row>
    <row r="90" spans="2:7" x14ac:dyDescent="0.2">
      <c r="B90" s="114" t="s">
        <v>8</v>
      </c>
      <c r="C90" s="118" t="str">
        <f t="shared" si="3"/>
        <v xml:space="preserve"> </v>
      </c>
      <c r="D90" s="118" t="str">
        <f t="shared" si="4"/>
        <v xml:space="preserve"> </v>
      </c>
      <c r="E90" s="116">
        <v>1.1574074074074073E-5</v>
      </c>
      <c r="F90" s="117" t="e">
        <f t="shared" si="5"/>
        <v>#N/A</v>
      </c>
      <c r="G90" t="str">
        <f>IF((ISERROR((VLOOKUP(B90,Calculation!C$2:C$533,1,FALSE)))),"not entered","")</f>
        <v/>
      </c>
    </row>
    <row r="91" spans="2:7" x14ac:dyDescent="0.2">
      <c r="B91" s="114" t="s">
        <v>8</v>
      </c>
      <c r="C91" s="118" t="str">
        <f t="shared" si="3"/>
        <v xml:space="preserve"> </v>
      </c>
      <c r="D91" s="118" t="str">
        <f t="shared" si="4"/>
        <v xml:space="preserve"> </v>
      </c>
      <c r="E91" s="116">
        <v>1.1574074074074073E-5</v>
      </c>
      <c r="F91" s="117" t="e">
        <f t="shared" si="5"/>
        <v>#N/A</v>
      </c>
      <c r="G91" t="str">
        <f>IF((ISERROR((VLOOKUP(B91,Calculation!C$2:C$533,1,FALSE)))),"not entered","")</f>
        <v/>
      </c>
    </row>
    <row r="92" spans="2:7" x14ac:dyDescent="0.2">
      <c r="B92" s="114" t="s">
        <v>8</v>
      </c>
      <c r="C92" s="118" t="str">
        <f t="shared" si="3"/>
        <v xml:space="preserve"> </v>
      </c>
      <c r="D92" s="118" t="str">
        <f t="shared" si="4"/>
        <v xml:space="preserve"> </v>
      </c>
      <c r="E92" s="116">
        <v>1.1574074074074073E-5</v>
      </c>
      <c r="F92" s="117" t="e">
        <f t="shared" si="5"/>
        <v>#N/A</v>
      </c>
      <c r="G92" t="str">
        <f>IF((ISERROR((VLOOKUP(B92,Calculation!C$2:C$533,1,FALSE)))),"not entered","")</f>
        <v/>
      </c>
    </row>
    <row r="93" spans="2:7" x14ac:dyDescent="0.2">
      <c r="B93" s="114" t="s">
        <v>8</v>
      </c>
      <c r="C93" s="118" t="str">
        <f t="shared" si="3"/>
        <v xml:space="preserve"> </v>
      </c>
      <c r="D93" s="118" t="str">
        <f t="shared" si="4"/>
        <v xml:space="preserve"> </v>
      </c>
      <c r="E93" s="116">
        <v>1.1574074074074073E-5</v>
      </c>
      <c r="F93" s="117" t="e">
        <f t="shared" si="5"/>
        <v>#N/A</v>
      </c>
      <c r="G93" t="str">
        <f>IF((ISERROR((VLOOKUP(B93,Calculation!C$2:C$533,1,FALSE)))),"not entered","")</f>
        <v/>
      </c>
    </row>
    <row r="94" spans="2:7" x14ac:dyDescent="0.2">
      <c r="B94" s="114" t="s">
        <v>8</v>
      </c>
      <c r="C94" s="118" t="str">
        <f t="shared" si="3"/>
        <v xml:space="preserve"> </v>
      </c>
      <c r="D94" s="118" t="str">
        <f t="shared" si="4"/>
        <v xml:space="preserve"> </v>
      </c>
      <c r="E94" s="116">
        <v>1.1574074074074073E-5</v>
      </c>
      <c r="F94" s="117" t="e">
        <f t="shared" si="5"/>
        <v>#N/A</v>
      </c>
      <c r="G94" t="str">
        <f>IF((ISERROR((VLOOKUP(B94,Calculation!C$2:C$533,1,FALSE)))),"not entered","")</f>
        <v/>
      </c>
    </row>
    <row r="95" spans="2:7" x14ac:dyDescent="0.2">
      <c r="B95" s="114" t="s">
        <v>8</v>
      </c>
      <c r="C95" s="118" t="str">
        <f t="shared" si="3"/>
        <v xml:space="preserve"> </v>
      </c>
      <c r="D95" s="118" t="str">
        <f t="shared" si="4"/>
        <v xml:space="preserve"> </v>
      </c>
      <c r="E95" s="116">
        <v>1.1574074074074073E-5</v>
      </c>
      <c r="F95" s="117" t="e">
        <f t="shared" si="5"/>
        <v>#N/A</v>
      </c>
      <c r="G95" t="str">
        <f>IF((ISERROR((VLOOKUP(B95,Calculation!C$2:C$533,1,FALSE)))),"not entered","")</f>
        <v/>
      </c>
    </row>
    <row r="96" spans="2:7" x14ac:dyDescent="0.2">
      <c r="B96" s="114" t="s">
        <v>8</v>
      </c>
      <c r="C96" s="118" t="str">
        <f t="shared" si="3"/>
        <v xml:space="preserve"> </v>
      </c>
      <c r="D96" s="118" t="str">
        <f t="shared" si="4"/>
        <v xml:space="preserve"> </v>
      </c>
      <c r="E96" s="116">
        <v>1.1574074074074073E-5</v>
      </c>
      <c r="F96" s="117" t="e">
        <f t="shared" si="5"/>
        <v>#N/A</v>
      </c>
      <c r="G96" t="str">
        <f>IF((ISERROR((VLOOKUP(B96,Calculation!C$2:C$533,1,FALSE)))),"not entered","")</f>
        <v/>
      </c>
    </row>
    <row r="97" spans="2:7" x14ac:dyDescent="0.2">
      <c r="B97" s="114" t="s">
        <v>8</v>
      </c>
      <c r="C97" s="118" t="str">
        <f t="shared" si="3"/>
        <v xml:space="preserve"> </v>
      </c>
      <c r="D97" s="118" t="str">
        <f t="shared" si="4"/>
        <v xml:space="preserve"> </v>
      </c>
      <c r="E97" s="116">
        <v>1.1574074074074073E-5</v>
      </c>
      <c r="F97" s="117" t="e">
        <f t="shared" si="5"/>
        <v>#N/A</v>
      </c>
      <c r="G97" t="str">
        <f>IF((ISERROR((VLOOKUP(B97,Calculation!C$2:C$533,1,FALSE)))),"not entered","")</f>
        <v/>
      </c>
    </row>
    <row r="98" spans="2:7" x14ac:dyDescent="0.2">
      <c r="B98" s="114" t="s">
        <v>8</v>
      </c>
      <c r="C98" s="118" t="str">
        <f t="shared" si="3"/>
        <v xml:space="preserve"> </v>
      </c>
      <c r="D98" s="118" t="str">
        <f t="shared" si="4"/>
        <v xml:space="preserve"> </v>
      </c>
      <c r="E98" s="116">
        <v>1.1574074074074073E-5</v>
      </c>
      <c r="F98" s="117" t="e">
        <f t="shared" si="5"/>
        <v>#N/A</v>
      </c>
      <c r="G98" t="str">
        <f>IF((ISERROR((VLOOKUP(B98,Calculation!C$2:C$533,1,FALSE)))),"not entered","")</f>
        <v/>
      </c>
    </row>
    <row r="99" spans="2:7" x14ac:dyDescent="0.2">
      <c r="B99" s="114" t="s">
        <v>8</v>
      </c>
      <c r="C99" s="118" t="str">
        <f t="shared" si="3"/>
        <v xml:space="preserve"> </v>
      </c>
      <c r="D99" s="118" t="str">
        <f t="shared" si="4"/>
        <v xml:space="preserve"> </v>
      </c>
      <c r="E99" s="116">
        <v>1.1574074074074073E-5</v>
      </c>
      <c r="F99" s="117" t="e">
        <f t="shared" si="5"/>
        <v>#N/A</v>
      </c>
      <c r="G99" t="str">
        <f>IF((ISERROR((VLOOKUP(B99,Calculation!C$2:C$533,1,FALSE)))),"not entered","")</f>
        <v/>
      </c>
    </row>
    <row r="100" spans="2:7" x14ac:dyDescent="0.2">
      <c r="B100" s="114" t="s">
        <v>8</v>
      </c>
      <c r="C100" s="118" t="str">
        <f t="shared" si="3"/>
        <v xml:space="preserve"> </v>
      </c>
      <c r="D100" s="118" t="str">
        <f t="shared" si="4"/>
        <v xml:space="preserve"> </v>
      </c>
      <c r="E100" s="116">
        <v>1.1574074074074073E-5</v>
      </c>
      <c r="F100" s="117" t="e">
        <f t="shared" si="5"/>
        <v>#N/A</v>
      </c>
      <c r="G100" t="str">
        <f>IF((ISERROR((VLOOKUP(B100,Calculation!C$2:C$533,1,FALSE)))),"not entered","")</f>
        <v/>
      </c>
    </row>
    <row r="101" spans="2:7" x14ac:dyDescent="0.2">
      <c r="B101" s="114" t="s">
        <v>8</v>
      </c>
      <c r="C101" s="118" t="str">
        <f t="shared" si="3"/>
        <v xml:space="preserve"> </v>
      </c>
      <c r="D101" s="118" t="str">
        <f t="shared" si="4"/>
        <v xml:space="preserve"> </v>
      </c>
      <c r="E101" s="116">
        <v>1.1574074074074073E-5</v>
      </c>
      <c r="F101" s="117" t="e">
        <f t="shared" si="5"/>
        <v>#N/A</v>
      </c>
      <c r="G101" t="str">
        <f>IF((ISERROR((VLOOKUP(B101,Calculation!C$2:C$533,1,FALSE)))),"not entered","")</f>
        <v/>
      </c>
    </row>
    <row r="102" spans="2:7" x14ac:dyDescent="0.2">
      <c r="B102" s="114" t="s">
        <v>8</v>
      </c>
      <c r="C102" s="118" t="str">
        <f t="shared" si="3"/>
        <v xml:space="preserve"> </v>
      </c>
      <c r="D102" s="118" t="str">
        <f t="shared" si="4"/>
        <v xml:space="preserve"> </v>
      </c>
      <c r="E102" s="116">
        <v>1.1574074074074073E-5</v>
      </c>
      <c r="F102" s="117" t="e">
        <f t="shared" si="5"/>
        <v>#N/A</v>
      </c>
      <c r="G102" t="str">
        <f>IF((ISERROR((VLOOKUP(B102,Calculation!C$2:C$533,1,FALSE)))),"not entered","")</f>
        <v/>
      </c>
    </row>
    <row r="103" spans="2:7" x14ac:dyDescent="0.2">
      <c r="B103" s="114" t="s">
        <v>8</v>
      </c>
      <c r="C103" s="118" t="str">
        <f t="shared" si="3"/>
        <v xml:space="preserve"> </v>
      </c>
      <c r="D103" s="118" t="str">
        <f t="shared" si="4"/>
        <v xml:space="preserve"> </v>
      </c>
      <c r="E103" s="116">
        <v>1.1574074074074073E-5</v>
      </c>
      <c r="F103" s="117" t="e">
        <f t="shared" si="5"/>
        <v>#N/A</v>
      </c>
      <c r="G103" t="str">
        <f>IF((ISERROR((VLOOKUP(B103,Calculation!C$2:C$533,1,FALSE)))),"not entered","")</f>
        <v/>
      </c>
    </row>
    <row r="104" spans="2:7" x14ac:dyDescent="0.2">
      <c r="B104" s="114" t="s">
        <v>8</v>
      </c>
      <c r="C104" s="118" t="str">
        <f t="shared" si="3"/>
        <v xml:space="preserve"> </v>
      </c>
      <c r="D104" s="118" t="str">
        <f t="shared" si="4"/>
        <v xml:space="preserve"> </v>
      </c>
      <c r="E104" s="116">
        <v>1.1574074074074073E-5</v>
      </c>
      <c r="F104" s="117" t="e">
        <f t="shared" si="5"/>
        <v>#N/A</v>
      </c>
      <c r="G104" t="str">
        <f>IF((ISERROR((VLOOKUP(B104,Calculation!C$2:C$533,1,FALSE)))),"not entered","")</f>
        <v/>
      </c>
    </row>
    <row r="105" spans="2:7" x14ac:dyDescent="0.2">
      <c r="B105" s="114" t="s">
        <v>8</v>
      </c>
      <c r="C105" s="118" t="str">
        <f t="shared" si="3"/>
        <v xml:space="preserve"> </v>
      </c>
      <c r="D105" s="118" t="str">
        <f t="shared" si="4"/>
        <v xml:space="preserve"> </v>
      </c>
      <c r="E105" s="116">
        <v>1.1574074074074073E-5</v>
      </c>
      <c r="F105" s="117" t="e">
        <f t="shared" si="5"/>
        <v>#N/A</v>
      </c>
      <c r="G105" t="str">
        <f>IF((ISERROR((VLOOKUP(B105,Calculation!C$2:C$533,1,FALSE)))),"not entered","")</f>
        <v/>
      </c>
    </row>
    <row r="106" spans="2:7" x14ac:dyDescent="0.2">
      <c r="B106" s="114" t="s">
        <v>8</v>
      </c>
      <c r="C106" s="118" t="str">
        <f t="shared" si="3"/>
        <v xml:space="preserve"> </v>
      </c>
      <c r="D106" s="118" t="str">
        <f t="shared" si="4"/>
        <v xml:space="preserve"> </v>
      </c>
      <c r="E106" s="116">
        <v>1.1574074074074073E-5</v>
      </c>
      <c r="F106" s="117" t="e">
        <f t="shared" si="5"/>
        <v>#N/A</v>
      </c>
      <c r="G106" t="str">
        <f>IF((ISERROR((VLOOKUP(B106,Calculation!C$2:C$533,1,FALSE)))),"not entered","")</f>
        <v/>
      </c>
    </row>
    <row r="107" spans="2:7" x14ac:dyDescent="0.2">
      <c r="B107" s="114" t="s">
        <v>8</v>
      </c>
      <c r="C107" s="118" t="str">
        <f t="shared" si="3"/>
        <v xml:space="preserve"> </v>
      </c>
      <c r="D107" s="118" t="str">
        <f t="shared" si="4"/>
        <v xml:space="preserve"> </v>
      </c>
      <c r="E107" s="116">
        <v>1.1574074074074073E-5</v>
      </c>
      <c r="F107" s="117" t="e">
        <f t="shared" si="5"/>
        <v>#N/A</v>
      </c>
      <c r="G107" t="str">
        <f>IF((ISERROR((VLOOKUP(B107,Calculation!C$2:C$533,1,FALSE)))),"not entered","")</f>
        <v/>
      </c>
    </row>
    <row r="108" spans="2:7" x14ac:dyDescent="0.2">
      <c r="B108" s="114" t="s">
        <v>8</v>
      </c>
      <c r="C108" s="118" t="str">
        <f t="shared" si="3"/>
        <v xml:space="preserve"> </v>
      </c>
      <c r="D108" s="118" t="str">
        <f t="shared" si="4"/>
        <v xml:space="preserve"> </v>
      </c>
      <c r="E108" s="116">
        <v>1.1574074074074073E-5</v>
      </c>
      <c r="F108" s="117" t="e">
        <f t="shared" si="5"/>
        <v>#N/A</v>
      </c>
      <c r="G108" t="str">
        <f>IF((ISERROR((VLOOKUP(B108,Calculation!C$2:C$533,1,FALSE)))),"not entered","")</f>
        <v/>
      </c>
    </row>
    <row r="109" spans="2:7" x14ac:dyDescent="0.2">
      <c r="B109" s="114" t="s">
        <v>8</v>
      </c>
      <c r="C109" s="118" t="str">
        <f t="shared" si="3"/>
        <v xml:space="preserve"> </v>
      </c>
      <c r="D109" s="118" t="str">
        <f t="shared" si="4"/>
        <v xml:space="preserve"> </v>
      </c>
      <c r="E109" s="116">
        <v>1.1574074074074073E-5</v>
      </c>
      <c r="F109" s="117" t="e">
        <f t="shared" si="5"/>
        <v>#N/A</v>
      </c>
      <c r="G109" t="str">
        <f>IF((ISERROR((VLOOKUP(B109,Calculation!C$2:C$533,1,FALSE)))),"not entered","")</f>
        <v/>
      </c>
    </row>
    <row r="110" spans="2:7" x14ac:dyDescent="0.2">
      <c r="B110" s="114" t="s">
        <v>8</v>
      </c>
      <c r="C110" s="118" t="str">
        <f t="shared" si="3"/>
        <v xml:space="preserve"> </v>
      </c>
      <c r="D110" s="118" t="str">
        <f t="shared" si="4"/>
        <v xml:space="preserve"> </v>
      </c>
      <c r="E110" s="116">
        <v>1.1574074074074073E-5</v>
      </c>
      <c r="F110" s="117" t="e">
        <f t="shared" si="5"/>
        <v>#N/A</v>
      </c>
      <c r="G110" t="str">
        <f>IF((ISERROR((VLOOKUP(B110,Calculation!C$2:C$533,1,FALSE)))),"not entered","")</f>
        <v/>
      </c>
    </row>
    <row r="111" spans="2:7" x14ac:dyDescent="0.2">
      <c r="B111" s="114" t="s">
        <v>8</v>
      </c>
      <c r="C111" s="118" t="str">
        <f t="shared" si="3"/>
        <v xml:space="preserve"> </v>
      </c>
      <c r="D111" s="118" t="str">
        <f t="shared" si="4"/>
        <v xml:space="preserve"> </v>
      </c>
      <c r="E111" s="116">
        <v>1.1574074074074073E-5</v>
      </c>
      <c r="F111" s="117" t="e">
        <f t="shared" si="5"/>
        <v>#N/A</v>
      </c>
      <c r="G111" t="str">
        <f>IF((ISERROR((VLOOKUP(B111,Calculation!C$2:C$533,1,FALSE)))),"not entered","")</f>
        <v/>
      </c>
    </row>
    <row r="112" spans="2:7" x14ac:dyDescent="0.2">
      <c r="B112" s="114" t="s">
        <v>8</v>
      </c>
      <c r="C112" s="118" t="str">
        <f t="shared" si="3"/>
        <v xml:space="preserve"> </v>
      </c>
      <c r="D112" s="118" t="str">
        <f t="shared" si="4"/>
        <v xml:space="preserve"> </v>
      </c>
      <c r="E112" s="116">
        <v>1.1574074074074073E-5</v>
      </c>
      <c r="F112" s="117" t="e">
        <f t="shared" si="5"/>
        <v>#N/A</v>
      </c>
      <c r="G112" t="str">
        <f>IF((ISERROR((VLOOKUP(B112,Calculation!C$2:C$533,1,FALSE)))),"not entered","")</f>
        <v/>
      </c>
    </row>
    <row r="113" spans="2:7" x14ac:dyDescent="0.2">
      <c r="B113" s="114" t="s">
        <v>8</v>
      </c>
      <c r="C113" s="118" t="str">
        <f t="shared" si="3"/>
        <v xml:space="preserve"> </v>
      </c>
      <c r="D113" s="118" t="str">
        <f t="shared" si="4"/>
        <v xml:space="preserve"> </v>
      </c>
      <c r="E113" s="116">
        <v>1.1574074074074073E-5</v>
      </c>
      <c r="F113" s="117" t="e">
        <f t="shared" si="5"/>
        <v>#N/A</v>
      </c>
      <c r="G113" t="str">
        <f>IF((ISERROR((VLOOKUP(B113,Calculation!C$2:C$533,1,FALSE)))),"not entered","")</f>
        <v/>
      </c>
    </row>
    <row r="114" spans="2:7" x14ac:dyDescent="0.2">
      <c r="B114" s="114" t="s">
        <v>8</v>
      </c>
      <c r="C114" s="118" t="str">
        <f t="shared" si="3"/>
        <v xml:space="preserve"> </v>
      </c>
      <c r="D114" s="118" t="str">
        <f t="shared" si="4"/>
        <v xml:space="preserve"> </v>
      </c>
      <c r="E114" s="116">
        <v>1.1574074074074073E-5</v>
      </c>
      <c r="F114" s="117" t="e">
        <f t="shared" si="5"/>
        <v>#N/A</v>
      </c>
      <c r="G114" t="str">
        <f>IF((ISERROR((VLOOKUP(B114,Calculation!C$2:C$533,1,FALSE)))),"not entered","")</f>
        <v/>
      </c>
    </row>
    <row r="115" spans="2:7" x14ac:dyDescent="0.2">
      <c r="B115" s="114" t="s">
        <v>8</v>
      </c>
      <c r="C115" s="118" t="str">
        <f t="shared" si="3"/>
        <v xml:space="preserve"> </v>
      </c>
      <c r="D115" s="118" t="str">
        <f t="shared" si="4"/>
        <v xml:space="preserve"> </v>
      </c>
      <c r="E115" s="116">
        <v>1.1574074074074073E-5</v>
      </c>
      <c r="F115" s="117" t="e">
        <f t="shared" si="5"/>
        <v>#N/A</v>
      </c>
      <c r="G115" t="str">
        <f>IF((ISERROR((VLOOKUP(B115,Calculation!C$2:C$533,1,FALSE)))),"not entered","")</f>
        <v/>
      </c>
    </row>
    <row r="116" spans="2:7" x14ac:dyDescent="0.2">
      <c r="B116" s="114" t="s">
        <v>8</v>
      </c>
      <c r="C116" s="118" t="str">
        <f t="shared" si="3"/>
        <v xml:space="preserve"> </v>
      </c>
      <c r="D116" s="118" t="str">
        <f t="shared" si="4"/>
        <v xml:space="preserve"> </v>
      </c>
      <c r="E116" s="116">
        <v>1.1574074074074073E-5</v>
      </c>
      <c r="F116" s="117" t="e">
        <f t="shared" si="5"/>
        <v>#N/A</v>
      </c>
      <c r="G116" t="str">
        <f>IF((ISERROR((VLOOKUP(B116,Calculation!C$2:C$533,1,FALSE)))),"not entered","")</f>
        <v/>
      </c>
    </row>
    <row r="117" spans="2:7" x14ac:dyDescent="0.2">
      <c r="B117" s="114" t="s">
        <v>8</v>
      </c>
      <c r="C117" s="118" t="str">
        <f t="shared" si="3"/>
        <v xml:space="preserve"> </v>
      </c>
      <c r="D117" s="118" t="str">
        <f t="shared" si="4"/>
        <v xml:space="preserve"> </v>
      </c>
      <c r="E117" s="116">
        <v>1.1574074074074073E-5</v>
      </c>
      <c r="F117" s="117" t="e">
        <f t="shared" si="5"/>
        <v>#N/A</v>
      </c>
      <c r="G117" t="str">
        <f>IF((ISERROR((VLOOKUP(B117,Calculation!C$2:C$533,1,FALSE)))),"not entered","")</f>
        <v/>
      </c>
    </row>
    <row r="118" spans="2:7" x14ac:dyDescent="0.2">
      <c r="B118" s="114" t="s">
        <v>8</v>
      </c>
      <c r="C118" s="118" t="str">
        <f t="shared" si="3"/>
        <v xml:space="preserve"> </v>
      </c>
      <c r="D118" s="118" t="str">
        <f t="shared" si="4"/>
        <v xml:space="preserve"> </v>
      </c>
      <c r="E118" s="116">
        <v>1.1574074074074073E-5</v>
      </c>
      <c r="F118" s="117" t="e">
        <f t="shared" si="5"/>
        <v>#N/A</v>
      </c>
      <c r="G118" t="str">
        <f>IF((ISERROR((VLOOKUP(B118,Calculation!C$2:C$533,1,FALSE)))),"not entered","")</f>
        <v/>
      </c>
    </row>
    <row r="119" spans="2:7" x14ac:dyDescent="0.2">
      <c r="B119" s="114" t="s">
        <v>8</v>
      </c>
      <c r="C119" s="118" t="str">
        <f t="shared" si="3"/>
        <v xml:space="preserve"> </v>
      </c>
      <c r="D119" s="118" t="str">
        <f t="shared" si="4"/>
        <v xml:space="preserve"> </v>
      </c>
      <c r="E119" s="116">
        <v>1.1574074074074073E-5</v>
      </c>
      <c r="F119" s="117" t="e">
        <f t="shared" si="5"/>
        <v>#N/A</v>
      </c>
      <c r="G119" t="str">
        <f>IF((ISERROR((VLOOKUP(B119,Calculation!C$2:C$533,1,FALSE)))),"not entered","")</f>
        <v/>
      </c>
    </row>
    <row r="120" spans="2:7" x14ac:dyDescent="0.2">
      <c r="B120" s="114" t="s">
        <v>8</v>
      </c>
      <c r="C120" s="118" t="str">
        <f t="shared" si="3"/>
        <v xml:space="preserve"> </v>
      </c>
      <c r="D120" s="118" t="str">
        <f t="shared" si="4"/>
        <v xml:space="preserve"> </v>
      </c>
      <c r="E120" s="116">
        <v>1.1574074074074073E-5</v>
      </c>
      <c r="F120" s="117" t="e">
        <f t="shared" si="5"/>
        <v>#N/A</v>
      </c>
      <c r="G120" t="str">
        <f>IF((ISERROR((VLOOKUP(B120,Calculation!C$2:C$533,1,FALSE)))),"not entered","")</f>
        <v/>
      </c>
    </row>
    <row r="121" spans="2:7" x14ac:dyDescent="0.2">
      <c r="B121" s="114" t="s">
        <v>8</v>
      </c>
      <c r="C121" s="118" t="str">
        <f t="shared" si="3"/>
        <v xml:space="preserve"> </v>
      </c>
      <c r="D121" s="118" t="str">
        <f t="shared" si="4"/>
        <v xml:space="preserve"> </v>
      </c>
      <c r="E121" s="116">
        <v>1.1574074074074073E-5</v>
      </c>
      <c r="F121" s="117" t="e">
        <f t="shared" si="5"/>
        <v>#N/A</v>
      </c>
      <c r="G121" t="str">
        <f>IF((ISERROR((VLOOKUP(B121,Calculation!C$2:C$533,1,FALSE)))),"not entered","")</f>
        <v/>
      </c>
    </row>
    <row r="122" spans="2:7" x14ac:dyDescent="0.2">
      <c r="B122" s="114" t="s">
        <v>8</v>
      </c>
      <c r="C122" s="118" t="str">
        <f t="shared" si="3"/>
        <v xml:space="preserve"> </v>
      </c>
      <c r="D122" s="118" t="str">
        <f t="shared" si="4"/>
        <v xml:space="preserve"> </v>
      </c>
      <c r="E122" s="116">
        <v>1.1574074074074073E-5</v>
      </c>
      <c r="F122" s="117" t="e">
        <f t="shared" si="5"/>
        <v>#N/A</v>
      </c>
      <c r="G122" t="str">
        <f>IF((ISERROR((VLOOKUP(B122,Calculation!C$2:C$533,1,FALSE)))),"not entered","")</f>
        <v/>
      </c>
    </row>
    <row r="123" spans="2:7" x14ac:dyDescent="0.2">
      <c r="B123" s="114" t="s">
        <v>8</v>
      </c>
      <c r="C123" s="118" t="str">
        <f t="shared" si="3"/>
        <v xml:space="preserve"> </v>
      </c>
      <c r="D123" s="118" t="str">
        <f t="shared" si="4"/>
        <v xml:space="preserve"> </v>
      </c>
      <c r="E123" s="116">
        <v>1.1574074074074073E-5</v>
      </c>
      <c r="F123" s="117" t="e">
        <f t="shared" si="5"/>
        <v>#N/A</v>
      </c>
      <c r="G123" t="str">
        <f>IF((ISERROR((VLOOKUP(B123,Calculation!C$2:C$533,1,FALSE)))),"not entered","")</f>
        <v/>
      </c>
    </row>
    <row r="124" spans="2:7" x14ac:dyDescent="0.2">
      <c r="B124" s="114" t="s">
        <v>8</v>
      </c>
      <c r="C124" s="118" t="str">
        <f t="shared" si="3"/>
        <v xml:space="preserve"> </v>
      </c>
      <c r="D124" s="118" t="str">
        <f t="shared" si="4"/>
        <v xml:space="preserve"> </v>
      </c>
      <c r="E124" s="116">
        <v>1.1574074074074073E-5</v>
      </c>
      <c r="F124" s="117" t="e">
        <f t="shared" si="5"/>
        <v>#N/A</v>
      </c>
      <c r="G124" t="str">
        <f>IF((ISERROR((VLOOKUP(B124,Calculation!C$2:C$533,1,FALSE)))),"not entered","")</f>
        <v/>
      </c>
    </row>
    <row r="125" spans="2:7" x14ac:dyDescent="0.2">
      <c r="B125" s="114" t="s">
        <v>8</v>
      </c>
      <c r="C125" s="118" t="str">
        <f t="shared" si="3"/>
        <v xml:space="preserve"> </v>
      </c>
      <c r="D125" s="118" t="str">
        <f t="shared" si="4"/>
        <v xml:space="preserve"> </v>
      </c>
      <c r="E125" s="116">
        <v>1.1574074074074073E-5</v>
      </c>
      <c r="F125" s="117" t="e">
        <f t="shared" si="5"/>
        <v>#N/A</v>
      </c>
      <c r="G125" t="str">
        <f>IF((ISERROR((VLOOKUP(B125,Calculation!C$2:C$533,1,FALSE)))),"not entered","")</f>
        <v/>
      </c>
    </row>
    <row r="126" spans="2:7" x14ac:dyDescent="0.2">
      <c r="B126" s="114" t="s">
        <v>8</v>
      </c>
      <c r="C126" s="118" t="str">
        <f t="shared" si="3"/>
        <v xml:space="preserve"> </v>
      </c>
      <c r="D126" s="118" t="str">
        <f t="shared" si="4"/>
        <v xml:space="preserve"> </v>
      </c>
      <c r="E126" s="116">
        <v>1.1574074074074073E-5</v>
      </c>
      <c r="F126" s="117" t="e">
        <f t="shared" si="5"/>
        <v>#N/A</v>
      </c>
      <c r="G126" t="str">
        <f>IF((ISERROR((VLOOKUP(B126,Calculation!C$2:C$533,1,FALSE)))),"not entered","")</f>
        <v/>
      </c>
    </row>
    <row r="127" spans="2:7" x14ac:dyDescent="0.2">
      <c r="B127" s="114" t="s">
        <v>8</v>
      </c>
      <c r="C127" s="118" t="str">
        <f t="shared" si="3"/>
        <v xml:space="preserve"> </v>
      </c>
      <c r="D127" s="118" t="str">
        <f t="shared" si="4"/>
        <v xml:space="preserve"> </v>
      </c>
      <c r="E127" s="116">
        <v>1.1574074074074073E-5</v>
      </c>
      <c r="F127" s="117" t="e">
        <f t="shared" si="5"/>
        <v>#N/A</v>
      </c>
      <c r="G127" t="str">
        <f>IF((ISERROR((VLOOKUP(B127,Calculation!C$2:C$533,1,FALSE)))),"not entered","")</f>
        <v/>
      </c>
    </row>
    <row r="128" spans="2:7" x14ac:dyDescent="0.2">
      <c r="B128" s="114" t="s">
        <v>8</v>
      </c>
      <c r="C128" s="118" t="str">
        <f t="shared" si="3"/>
        <v xml:space="preserve"> </v>
      </c>
      <c r="D128" s="118" t="str">
        <f t="shared" si="4"/>
        <v xml:space="preserve"> </v>
      </c>
      <c r="E128" s="116">
        <v>1.1574074074074073E-5</v>
      </c>
      <c r="F128" s="117" t="e">
        <f t="shared" si="5"/>
        <v>#N/A</v>
      </c>
      <c r="G128" t="str">
        <f>IF((ISERROR((VLOOKUP(B128,Calculation!C$2:C$533,1,FALSE)))),"not entered","")</f>
        <v/>
      </c>
    </row>
    <row r="129" spans="2:7" x14ac:dyDescent="0.2">
      <c r="B129" s="114" t="s">
        <v>8</v>
      </c>
      <c r="C129" s="118" t="str">
        <f t="shared" si="3"/>
        <v xml:space="preserve"> </v>
      </c>
      <c r="D129" s="118" t="str">
        <f t="shared" si="4"/>
        <v xml:space="preserve"> </v>
      </c>
      <c r="E129" s="116">
        <v>1.1574074074074073E-5</v>
      </c>
      <c r="F129" s="117" t="e">
        <f t="shared" si="5"/>
        <v>#N/A</v>
      </c>
      <c r="G129" t="str">
        <f>IF((ISERROR((VLOOKUP(B129,Calculation!C$2:C$533,1,FALSE)))),"not entered","")</f>
        <v/>
      </c>
    </row>
    <row r="130" spans="2:7" x14ac:dyDescent="0.2">
      <c r="B130" s="114" t="s">
        <v>8</v>
      </c>
      <c r="C130" s="118" t="str">
        <f t="shared" si="3"/>
        <v xml:space="preserve"> </v>
      </c>
      <c r="D130" s="118" t="str">
        <f t="shared" si="4"/>
        <v xml:space="preserve"> </v>
      </c>
      <c r="E130" s="116">
        <v>1.1574074074074073E-5</v>
      </c>
      <c r="F130" s="117" t="e">
        <f t="shared" si="5"/>
        <v>#N/A</v>
      </c>
      <c r="G130" t="str">
        <f>IF((ISERROR((VLOOKUP(B130,Calculation!C$2:C$533,1,FALSE)))),"not entered","")</f>
        <v/>
      </c>
    </row>
    <row r="131" spans="2:7" x14ac:dyDescent="0.2">
      <c r="B131" s="114" t="s">
        <v>8</v>
      </c>
      <c r="C131" s="118" t="str">
        <f t="shared" si="3"/>
        <v xml:space="preserve"> </v>
      </c>
      <c r="D131" s="118" t="str">
        <f t="shared" si="4"/>
        <v xml:space="preserve"> </v>
      </c>
      <c r="E131" s="116">
        <v>1.1574074074074073E-5</v>
      </c>
      <c r="F131" s="117" t="e">
        <f t="shared" si="5"/>
        <v>#N/A</v>
      </c>
      <c r="G131" t="str">
        <f>IF((ISERROR((VLOOKUP(B131,Calculation!C$2:C$533,1,FALSE)))),"not entered","")</f>
        <v/>
      </c>
    </row>
    <row r="132" spans="2:7" x14ac:dyDescent="0.2">
      <c r="B132" s="114" t="s">
        <v>8</v>
      </c>
      <c r="C132" s="118" t="str">
        <f t="shared" si="3"/>
        <v xml:space="preserve"> </v>
      </c>
      <c r="D132" s="118" t="str">
        <f t="shared" si="4"/>
        <v xml:space="preserve"> </v>
      </c>
      <c r="E132" s="116">
        <v>1.1574074074074073E-5</v>
      </c>
      <c r="F132" s="117" t="e">
        <f t="shared" si="5"/>
        <v>#N/A</v>
      </c>
      <c r="G132" t="str">
        <f>IF((ISERROR((VLOOKUP(B132,Calculation!C$2:C$533,1,FALSE)))),"not entered","")</f>
        <v/>
      </c>
    </row>
    <row r="133" spans="2:7" x14ac:dyDescent="0.2">
      <c r="B133" s="114" t="s">
        <v>8</v>
      </c>
      <c r="C133" s="118" t="str">
        <f t="shared" si="3"/>
        <v xml:space="preserve"> </v>
      </c>
      <c r="D133" s="118" t="str">
        <f t="shared" si="4"/>
        <v xml:space="preserve"> </v>
      </c>
      <c r="E133" s="116">
        <v>1.1574074074074073E-5</v>
      </c>
      <c r="F133" s="117" t="e">
        <f t="shared" si="5"/>
        <v>#N/A</v>
      </c>
      <c r="G133" t="str">
        <f>IF((ISERROR((VLOOKUP(B133,Calculation!C$2:C$533,1,FALSE)))),"not entered","")</f>
        <v/>
      </c>
    </row>
    <row r="134" spans="2:7" x14ac:dyDescent="0.2">
      <c r="B134" s="114" t="s">
        <v>8</v>
      </c>
      <c r="C134" s="118" t="str">
        <f t="shared" ref="C134:C197" si="6">VLOOKUP(B134,name,3,FALSE)</f>
        <v xml:space="preserve"> </v>
      </c>
      <c r="D134" s="118" t="str">
        <f t="shared" ref="D134:D197" si="7">VLOOKUP(B134,name,2,FALSE)</f>
        <v xml:space="preserve"> </v>
      </c>
      <c r="E134" s="116">
        <v>1.1574074074074073E-5</v>
      </c>
      <c r="F134" s="117" t="e">
        <f t="shared" ref="F134:F197" si="8">(VLOOKUP(C134,C$4:E$5,3,FALSE))/(E134/10000)</f>
        <v>#N/A</v>
      </c>
      <c r="G134" t="str">
        <f>IF((ISERROR((VLOOKUP(B134,Calculation!C$2:C$533,1,FALSE)))),"not entered","")</f>
        <v/>
      </c>
    </row>
    <row r="135" spans="2:7" x14ac:dyDescent="0.2">
      <c r="B135" s="114" t="s">
        <v>8</v>
      </c>
      <c r="C135" s="118" t="str">
        <f t="shared" si="6"/>
        <v xml:space="preserve"> </v>
      </c>
      <c r="D135" s="118" t="str">
        <f t="shared" si="7"/>
        <v xml:space="preserve"> </v>
      </c>
      <c r="E135" s="116">
        <v>1.1574074074074073E-5</v>
      </c>
      <c r="F135" s="117" t="e">
        <f t="shared" si="8"/>
        <v>#N/A</v>
      </c>
      <c r="G135" t="str">
        <f>IF((ISERROR((VLOOKUP(B135,Calculation!C$2:C$533,1,FALSE)))),"not entered","")</f>
        <v/>
      </c>
    </row>
    <row r="136" spans="2:7" x14ac:dyDescent="0.2">
      <c r="B136" s="114" t="s">
        <v>8</v>
      </c>
      <c r="C136" s="118" t="str">
        <f t="shared" si="6"/>
        <v xml:space="preserve"> </v>
      </c>
      <c r="D136" s="118" t="str">
        <f t="shared" si="7"/>
        <v xml:space="preserve"> </v>
      </c>
      <c r="E136" s="116">
        <v>1.1574074074074073E-5</v>
      </c>
      <c r="F136" s="117" t="e">
        <f t="shared" si="8"/>
        <v>#N/A</v>
      </c>
      <c r="G136" t="str">
        <f>IF((ISERROR((VLOOKUP(B136,Calculation!C$2:C$533,1,FALSE)))),"not entered","")</f>
        <v/>
      </c>
    </row>
    <row r="137" spans="2:7" x14ac:dyDescent="0.2">
      <c r="B137" s="114" t="s">
        <v>8</v>
      </c>
      <c r="C137" s="118" t="str">
        <f t="shared" si="6"/>
        <v xml:space="preserve"> </v>
      </c>
      <c r="D137" s="118" t="str">
        <f t="shared" si="7"/>
        <v xml:space="preserve"> </v>
      </c>
      <c r="E137" s="116">
        <v>1.1574074074074073E-5</v>
      </c>
      <c r="F137" s="117" t="e">
        <f t="shared" si="8"/>
        <v>#N/A</v>
      </c>
      <c r="G137" t="str">
        <f>IF((ISERROR((VLOOKUP(B137,Calculation!C$2:C$533,1,FALSE)))),"not entered","")</f>
        <v/>
      </c>
    </row>
    <row r="138" spans="2:7" x14ac:dyDescent="0.2">
      <c r="B138" s="114" t="s">
        <v>8</v>
      </c>
      <c r="C138" s="118" t="str">
        <f t="shared" si="6"/>
        <v xml:space="preserve"> </v>
      </c>
      <c r="D138" s="118" t="str">
        <f t="shared" si="7"/>
        <v xml:space="preserve"> </v>
      </c>
      <c r="E138" s="116">
        <v>1.1574074074074073E-5</v>
      </c>
      <c r="F138" s="117" t="e">
        <f t="shared" si="8"/>
        <v>#N/A</v>
      </c>
      <c r="G138" t="str">
        <f>IF((ISERROR((VLOOKUP(B138,Calculation!C$2:C$533,1,FALSE)))),"not entered","")</f>
        <v/>
      </c>
    </row>
    <row r="139" spans="2:7" x14ac:dyDescent="0.2">
      <c r="B139" s="114" t="s">
        <v>8</v>
      </c>
      <c r="C139" s="118" t="str">
        <f t="shared" si="6"/>
        <v xml:space="preserve"> </v>
      </c>
      <c r="D139" s="118" t="str">
        <f t="shared" si="7"/>
        <v xml:space="preserve"> </v>
      </c>
      <c r="E139" s="116">
        <v>1.1574074074074073E-5</v>
      </c>
      <c r="F139" s="117" t="e">
        <f t="shared" si="8"/>
        <v>#N/A</v>
      </c>
      <c r="G139" t="str">
        <f>IF((ISERROR((VLOOKUP(B139,Calculation!C$2:C$533,1,FALSE)))),"not entered","")</f>
        <v/>
      </c>
    </row>
    <row r="140" spans="2:7" x14ac:dyDescent="0.2">
      <c r="B140" s="114" t="s">
        <v>8</v>
      </c>
      <c r="C140" s="118" t="str">
        <f t="shared" si="6"/>
        <v xml:space="preserve"> </v>
      </c>
      <c r="D140" s="118" t="str">
        <f t="shared" si="7"/>
        <v xml:space="preserve"> </v>
      </c>
      <c r="E140" s="116">
        <v>1.1574074074074073E-5</v>
      </c>
      <c r="F140" s="117" t="e">
        <f t="shared" si="8"/>
        <v>#N/A</v>
      </c>
      <c r="G140" t="str">
        <f>IF((ISERROR((VLOOKUP(B140,Calculation!C$2:C$533,1,FALSE)))),"not entered","")</f>
        <v/>
      </c>
    </row>
    <row r="141" spans="2:7" x14ac:dyDescent="0.2">
      <c r="B141" s="114" t="s">
        <v>8</v>
      </c>
      <c r="C141" s="118" t="str">
        <f t="shared" si="6"/>
        <v xml:space="preserve"> </v>
      </c>
      <c r="D141" s="118" t="str">
        <f t="shared" si="7"/>
        <v xml:space="preserve"> </v>
      </c>
      <c r="E141" s="116">
        <v>1.1574074074074073E-5</v>
      </c>
      <c r="F141" s="117" t="e">
        <f t="shared" si="8"/>
        <v>#N/A</v>
      </c>
      <c r="G141" t="str">
        <f>IF((ISERROR((VLOOKUP(B141,Calculation!C$2:C$533,1,FALSE)))),"not entered","")</f>
        <v/>
      </c>
    </row>
    <row r="142" spans="2:7" x14ac:dyDescent="0.2">
      <c r="B142" s="114" t="s">
        <v>8</v>
      </c>
      <c r="C142" s="118" t="str">
        <f t="shared" si="6"/>
        <v xml:space="preserve"> </v>
      </c>
      <c r="D142" s="118" t="str">
        <f t="shared" si="7"/>
        <v xml:space="preserve"> </v>
      </c>
      <c r="E142" s="116">
        <v>1.1574074074074073E-5</v>
      </c>
      <c r="F142" s="117" t="e">
        <f t="shared" si="8"/>
        <v>#N/A</v>
      </c>
      <c r="G142" t="str">
        <f>IF((ISERROR((VLOOKUP(B142,Calculation!C$2:C$533,1,FALSE)))),"not entered","")</f>
        <v/>
      </c>
    </row>
    <row r="143" spans="2:7" x14ac:dyDescent="0.2">
      <c r="B143" s="114" t="s">
        <v>8</v>
      </c>
      <c r="C143" s="118" t="str">
        <f t="shared" si="6"/>
        <v xml:space="preserve"> </v>
      </c>
      <c r="D143" s="118" t="str">
        <f t="shared" si="7"/>
        <v xml:space="preserve"> </v>
      </c>
      <c r="E143" s="116">
        <v>1.1574074074074073E-5</v>
      </c>
      <c r="F143" s="117" t="e">
        <f t="shared" si="8"/>
        <v>#N/A</v>
      </c>
      <c r="G143" t="str">
        <f>IF((ISERROR((VLOOKUP(B143,Calculation!C$2:C$533,1,FALSE)))),"not entered","")</f>
        <v/>
      </c>
    </row>
    <row r="144" spans="2:7" x14ac:dyDescent="0.2">
      <c r="B144" s="114" t="s">
        <v>8</v>
      </c>
      <c r="C144" s="118" t="str">
        <f t="shared" si="6"/>
        <v xml:space="preserve"> </v>
      </c>
      <c r="D144" s="118" t="str">
        <f t="shared" si="7"/>
        <v xml:space="preserve"> </v>
      </c>
      <c r="E144" s="116">
        <v>1.1574074074074073E-5</v>
      </c>
      <c r="F144" s="117" t="e">
        <f t="shared" si="8"/>
        <v>#N/A</v>
      </c>
      <c r="G144" t="str">
        <f>IF((ISERROR((VLOOKUP(B144,Calculation!C$2:C$533,1,FALSE)))),"not entered","")</f>
        <v/>
      </c>
    </row>
    <row r="145" spans="2:7" x14ac:dyDescent="0.2">
      <c r="B145" s="114" t="s">
        <v>8</v>
      </c>
      <c r="C145" s="118" t="str">
        <f t="shared" si="6"/>
        <v xml:space="preserve"> </v>
      </c>
      <c r="D145" s="118" t="str">
        <f t="shared" si="7"/>
        <v xml:space="preserve"> </v>
      </c>
      <c r="E145" s="116">
        <v>1.1574074074074073E-5</v>
      </c>
      <c r="F145" s="117" t="e">
        <f t="shared" si="8"/>
        <v>#N/A</v>
      </c>
      <c r="G145" t="str">
        <f>IF((ISERROR((VLOOKUP(B145,Calculation!C$2:C$533,1,FALSE)))),"not entered","")</f>
        <v/>
      </c>
    </row>
    <row r="146" spans="2:7" x14ac:dyDescent="0.2">
      <c r="B146" s="114" t="s">
        <v>8</v>
      </c>
      <c r="C146" s="118" t="str">
        <f t="shared" si="6"/>
        <v xml:space="preserve"> </v>
      </c>
      <c r="D146" s="118" t="str">
        <f t="shared" si="7"/>
        <v xml:space="preserve"> </v>
      </c>
      <c r="E146" s="116">
        <v>1.1574074074074073E-5</v>
      </c>
      <c r="F146" s="117" t="e">
        <f t="shared" si="8"/>
        <v>#N/A</v>
      </c>
      <c r="G146" t="str">
        <f>IF((ISERROR((VLOOKUP(B146,Calculation!C$2:C$533,1,FALSE)))),"not entered","")</f>
        <v/>
      </c>
    </row>
    <row r="147" spans="2:7" x14ac:dyDescent="0.2">
      <c r="B147" s="114" t="s">
        <v>8</v>
      </c>
      <c r="C147" s="118" t="str">
        <f t="shared" si="6"/>
        <v xml:space="preserve"> </v>
      </c>
      <c r="D147" s="118" t="str">
        <f t="shared" si="7"/>
        <v xml:space="preserve"> </v>
      </c>
      <c r="E147" s="116">
        <v>1.1574074074074073E-5</v>
      </c>
      <c r="F147" s="117" t="e">
        <f t="shared" si="8"/>
        <v>#N/A</v>
      </c>
      <c r="G147" t="str">
        <f>IF((ISERROR((VLOOKUP(B147,Calculation!C$2:C$533,1,FALSE)))),"not entered","")</f>
        <v/>
      </c>
    </row>
    <row r="148" spans="2:7" x14ac:dyDescent="0.2">
      <c r="B148" s="114" t="s">
        <v>8</v>
      </c>
      <c r="C148" s="118" t="str">
        <f t="shared" si="6"/>
        <v xml:space="preserve"> </v>
      </c>
      <c r="D148" s="118" t="str">
        <f t="shared" si="7"/>
        <v xml:space="preserve"> </v>
      </c>
      <c r="E148" s="116">
        <v>1.1574074074074073E-5</v>
      </c>
      <c r="F148" s="117" t="e">
        <f t="shared" si="8"/>
        <v>#N/A</v>
      </c>
      <c r="G148" t="str">
        <f>IF((ISERROR((VLOOKUP(B148,Calculation!C$2:C$533,1,FALSE)))),"not entered","")</f>
        <v/>
      </c>
    </row>
    <row r="149" spans="2:7" x14ac:dyDescent="0.2">
      <c r="B149" s="114" t="s">
        <v>8</v>
      </c>
      <c r="C149" s="118" t="str">
        <f t="shared" si="6"/>
        <v xml:space="preserve"> </v>
      </c>
      <c r="D149" s="118" t="str">
        <f t="shared" si="7"/>
        <v xml:space="preserve"> </v>
      </c>
      <c r="E149" s="116">
        <v>1.1574074074074073E-5</v>
      </c>
      <c r="F149" s="117" t="e">
        <f t="shared" si="8"/>
        <v>#N/A</v>
      </c>
      <c r="G149" t="str">
        <f>IF((ISERROR((VLOOKUP(B149,Calculation!C$2:C$533,1,FALSE)))),"not entered","")</f>
        <v/>
      </c>
    </row>
    <row r="150" spans="2:7" x14ac:dyDescent="0.2">
      <c r="B150" s="114" t="s">
        <v>8</v>
      </c>
      <c r="C150" s="118" t="str">
        <f t="shared" si="6"/>
        <v xml:space="preserve"> </v>
      </c>
      <c r="D150" s="118" t="str">
        <f t="shared" si="7"/>
        <v xml:space="preserve"> </v>
      </c>
      <c r="E150" s="116">
        <v>1.1574074074074073E-5</v>
      </c>
      <c r="F150" s="117" t="e">
        <f t="shared" si="8"/>
        <v>#N/A</v>
      </c>
      <c r="G150" t="str">
        <f>IF((ISERROR((VLOOKUP(B150,Calculation!C$2:C$533,1,FALSE)))),"not entered","")</f>
        <v/>
      </c>
    </row>
    <row r="151" spans="2:7" x14ac:dyDescent="0.2">
      <c r="B151" s="114" t="s">
        <v>8</v>
      </c>
      <c r="C151" s="118" t="str">
        <f t="shared" si="6"/>
        <v xml:space="preserve"> </v>
      </c>
      <c r="D151" s="118" t="str">
        <f t="shared" si="7"/>
        <v xml:space="preserve"> </v>
      </c>
      <c r="E151" s="116">
        <v>1.1574074074074073E-5</v>
      </c>
      <c r="F151" s="117" t="e">
        <f t="shared" si="8"/>
        <v>#N/A</v>
      </c>
      <c r="G151" t="str">
        <f>IF((ISERROR((VLOOKUP(B151,Calculation!C$2:C$533,1,FALSE)))),"not entered","")</f>
        <v/>
      </c>
    </row>
    <row r="152" spans="2:7" x14ac:dyDescent="0.2">
      <c r="B152" s="114" t="s">
        <v>8</v>
      </c>
      <c r="C152" s="118" t="str">
        <f t="shared" si="6"/>
        <v xml:space="preserve"> </v>
      </c>
      <c r="D152" s="118" t="str">
        <f t="shared" si="7"/>
        <v xml:space="preserve"> </v>
      </c>
      <c r="E152" s="116">
        <v>1.1574074074074073E-5</v>
      </c>
      <c r="F152" s="117" t="e">
        <f t="shared" si="8"/>
        <v>#N/A</v>
      </c>
      <c r="G152" t="str">
        <f>IF((ISERROR((VLOOKUP(B152,Calculation!C$2:C$533,1,FALSE)))),"not entered","")</f>
        <v/>
      </c>
    </row>
    <row r="153" spans="2:7" x14ac:dyDescent="0.2">
      <c r="B153" s="114" t="s">
        <v>8</v>
      </c>
      <c r="C153" s="118" t="str">
        <f t="shared" si="6"/>
        <v xml:space="preserve"> </v>
      </c>
      <c r="D153" s="118" t="str">
        <f t="shared" si="7"/>
        <v xml:space="preserve"> </v>
      </c>
      <c r="E153" s="116">
        <v>1.1574074074074073E-5</v>
      </c>
      <c r="F153" s="117" t="e">
        <f t="shared" si="8"/>
        <v>#N/A</v>
      </c>
      <c r="G153" t="str">
        <f>IF((ISERROR((VLOOKUP(B153,Calculation!C$2:C$533,1,FALSE)))),"not entered","")</f>
        <v/>
      </c>
    </row>
    <row r="154" spans="2:7" x14ac:dyDescent="0.2">
      <c r="B154" s="114" t="s">
        <v>8</v>
      </c>
      <c r="C154" s="118" t="str">
        <f t="shared" si="6"/>
        <v xml:space="preserve"> </v>
      </c>
      <c r="D154" s="118" t="str">
        <f t="shared" si="7"/>
        <v xml:space="preserve"> </v>
      </c>
      <c r="E154" s="116">
        <v>1.1574074074074073E-5</v>
      </c>
      <c r="F154" s="117" t="e">
        <f t="shared" si="8"/>
        <v>#N/A</v>
      </c>
      <c r="G154" t="str">
        <f>IF((ISERROR((VLOOKUP(B154,Calculation!C$2:C$533,1,FALSE)))),"not entered","")</f>
        <v/>
      </c>
    </row>
    <row r="155" spans="2:7" x14ac:dyDescent="0.2">
      <c r="B155" s="114" t="s">
        <v>8</v>
      </c>
      <c r="C155" s="118" t="str">
        <f t="shared" si="6"/>
        <v xml:space="preserve"> </v>
      </c>
      <c r="D155" s="118" t="str">
        <f t="shared" si="7"/>
        <v xml:space="preserve"> </v>
      </c>
      <c r="E155" s="116">
        <v>1.1574074074074073E-5</v>
      </c>
      <c r="F155" s="117" t="e">
        <f t="shared" si="8"/>
        <v>#N/A</v>
      </c>
      <c r="G155" t="str">
        <f>IF((ISERROR((VLOOKUP(B155,Calculation!C$2:C$533,1,FALSE)))),"not entered","")</f>
        <v/>
      </c>
    </row>
    <row r="156" spans="2:7" x14ac:dyDescent="0.2">
      <c r="B156" s="114" t="s">
        <v>8</v>
      </c>
      <c r="C156" s="118" t="str">
        <f t="shared" si="6"/>
        <v xml:space="preserve"> </v>
      </c>
      <c r="D156" s="118" t="str">
        <f t="shared" si="7"/>
        <v xml:space="preserve"> </v>
      </c>
      <c r="E156" s="116">
        <v>1.1574074074074073E-5</v>
      </c>
      <c r="F156" s="117" t="e">
        <f t="shared" si="8"/>
        <v>#N/A</v>
      </c>
      <c r="G156" t="str">
        <f>IF((ISERROR((VLOOKUP(B156,Calculation!C$2:C$533,1,FALSE)))),"not entered","")</f>
        <v/>
      </c>
    </row>
    <row r="157" spans="2:7" x14ac:dyDescent="0.2">
      <c r="B157" s="114" t="s">
        <v>8</v>
      </c>
      <c r="C157" s="118" t="str">
        <f t="shared" si="6"/>
        <v xml:space="preserve"> </v>
      </c>
      <c r="D157" s="118" t="str">
        <f t="shared" si="7"/>
        <v xml:space="preserve"> </v>
      </c>
      <c r="E157" s="116">
        <v>1.1574074074074073E-5</v>
      </c>
      <c r="F157" s="117" t="e">
        <f t="shared" si="8"/>
        <v>#N/A</v>
      </c>
      <c r="G157" t="str">
        <f>IF((ISERROR((VLOOKUP(B157,Calculation!C$2:C$533,1,FALSE)))),"not entered","")</f>
        <v/>
      </c>
    </row>
    <row r="158" spans="2:7" x14ac:dyDescent="0.2">
      <c r="B158" s="114" t="s">
        <v>8</v>
      </c>
      <c r="C158" s="118" t="str">
        <f t="shared" si="6"/>
        <v xml:space="preserve"> </v>
      </c>
      <c r="D158" s="118" t="str">
        <f t="shared" si="7"/>
        <v xml:space="preserve"> </v>
      </c>
      <c r="E158" s="116">
        <v>1.1574074074074073E-5</v>
      </c>
      <c r="F158" s="117" t="e">
        <f t="shared" si="8"/>
        <v>#N/A</v>
      </c>
      <c r="G158" t="str">
        <f>IF((ISERROR((VLOOKUP(B158,Calculation!C$2:C$533,1,FALSE)))),"not entered","")</f>
        <v/>
      </c>
    </row>
    <row r="159" spans="2:7" x14ac:dyDescent="0.2">
      <c r="B159" s="114" t="s">
        <v>8</v>
      </c>
      <c r="C159" s="118" t="str">
        <f t="shared" si="6"/>
        <v xml:space="preserve"> </v>
      </c>
      <c r="D159" s="118" t="str">
        <f t="shared" si="7"/>
        <v xml:space="preserve"> </v>
      </c>
      <c r="E159" s="116">
        <v>1.1574074074074073E-5</v>
      </c>
      <c r="F159" s="117" t="e">
        <f t="shared" si="8"/>
        <v>#N/A</v>
      </c>
      <c r="G159" t="str">
        <f>IF((ISERROR((VLOOKUP(B159,Calculation!C$2:C$533,1,FALSE)))),"not entered","")</f>
        <v/>
      </c>
    </row>
    <row r="160" spans="2:7" x14ac:dyDescent="0.2">
      <c r="B160" s="114" t="s">
        <v>8</v>
      </c>
      <c r="C160" s="118" t="str">
        <f t="shared" si="6"/>
        <v xml:space="preserve"> </v>
      </c>
      <c r="D160" s="118" t="str">
        <f t="shared" si="7"/>
        <v xml:space="preserve"> </v>
      </c>
      <c r="E160" s="116">
        <v>1.1574074074074073E-5</v>
      </c>
      <c r="F160" s="117" t="e">
        <f t="shared" si="8"/>
        <v>#N/A</v>
      </c>
      <c r="G160" t="str">
        <f>IF((ISERROR((VLOOKUP(B160,Calculation!C$2:C$533,1,FALSE)))),"not entered","")</f>
        <v/>
      </c>
    </row>
    <row r="161" spans="2:7" x14ac:dyDescent="0.2">
      <c r="B161" s="114" t="s">
        <v>8</v>
      </c>
      <c r="C161" s="118" t="str">
        <f t="shared" si="6"/>
        <v xml:space="preserve"> </v>
      </c>
      <c r="D161" s="118" t="str">
        <f t="shared" si="7"/>
        <v xml:space="preserve"> </v>
      </c>
      <c r="E161" s="116">
        <v>1.1574074074074073E-5</v>
      </c>
      <c r="F161" s="117" t="e">
        <f t="shared" si="8"/>
        <v>#N/A</v>
      </c>
      <c r="G161" t="str">
        <f>IF((ISERROR((VLOOKUP(B161,Calculation!C$2:C$533,1,FALSE)))),"not entered","")</f>
        <v/>
      </c>
    </row>
    <row r="162" spans="2:7" x14ac:dyDescent="0.2">
      <c r="B162" s="114" t="s">
        <v>8</v>
      </c>
      <c r="C162" s="118" t="str">
        <f t="shared" si="6"/>
        <v xml:space="preserve"> </v>
      </c>
      <c r="D162" s="118" t="str">
        <f t="shared" si="7"/>
        <v xml:space="preserve"> </v>
      </c>
      <c r="E162" s="116">
        <v>1.1574074074074073E-5</v>
      </c>
      <c r="F162" s="117" t="e">
        <f t="shared" si="8"/>
        <v>#N/A</v>
      </c>
      <c r="G162" t="str">
        <f>IF((ISERROR((VLOOKUP(B162,Calculation!C$2:C$533,1,FALSE)))),"not entered","")</f>
        <v/>
      </c>
    </row>
    <row r="163" spans="2:7" x14ac:dyDescent="0.2">
      <c r="B163" s="114" t="s">
        <v>8</v>
      </c>
      <c r="C163" s="118" t="str">
        <f t="shared" si="6"/>
        <v xml:space="preserve"> </v>
      </c>
      <c r="D163" s="118" t="str">
        <f t="shared" si="7"/>
        <v xml:space="preserve"> </v>
      </c>
      <c r="E163" s="116">
        <v>1.1574074074074073E-5</v>
      </c>
      <c r="F163" s="117" t="e">
        <f t="shared" si="8"/>
        <v>#N/A</v>
      </c>
      <c r="G163" t="str">
        <f>IF((ISERROR((VLOOKUP(B163,Calculation!C$2:C$533,1,FALSE)))),"not entered","")</f>
        <v/>
      </c>
    </row>
    <row r="164" spans="2:7" x14ac:dyDescent="0.2">
      <c r="B164" s="114" t="s">
        <v>8</v>
      </c>
      <c r="C164" s="118" t="str">
        <f t="shared" si="6"/>
        <v xml:space="preserve"> </v>
      </c>
      <c r="D164" s="118" t="str">
        <f t="shared" si="7"/>
        <v xml:space="preserve"> </v>
      </c>
      <c r="E164" s="116">
        <v>1.1574074074074073E-5</v>
      </c>
      <c r="F164" s="117" t="e">
        <f t="shared" si="8"/>
        <v>#N/A</v>
      </c>
      <c r="G164" t="str">
        <f>IF((ISERROR((VLOOKUP(B164,Calculation!C$2:C$533,1,FALSE)))),"not entered","")</f>
        <v/>
      </c>
    </row>
    <row r="165" spans="2:7" x14ac:dyDescent="0.2">
      <c r="B165" s="114" t="s">
        <v>8</v>
      </c>
      <c r="C165" s="118" t="str">
        <f t="shared" si="6"/>
        <v xml:space="preserve"> </v>
      </c>
      <c r="D165" s="118" t="str">
        <f t="shared" si="7"/>
        <v xml:space="preserve"> </v>
      </c>
      <c r="E165" s="116">
        <v>1.1574074074074073E-5</v>
      </c>
      <c r="F165" s="117" t="e">
        <f t="shared" si="8"/>
        <v>#N/A</v>
      </c>
      <c r="G165" t="str">
        <f>IF((ISERROR((VLOOKUP(B165,Calculation!C$2:C$533,1,FALSE)))),"not entered","")</f>
        <v/>
      </c>
    </row>
    <row r="166" spans="2:7" x14ac:dyDescent="0.2">
      <c r="B166" s="114" t="s">
        <v>8</v>
      </c>
      <c r="C166" s="118" t="str">
        <f t="shared" si="6"/>
        <v xml:space="preserve"> </v>
      </c>
      <c r="D166" s="118" t="str">
        <f t="shared" si="7"/>
        <v xml:space="preserve"> </v>
      </c>
      <c r="E166" s="116">
        <v>1.1574074074074073E-5</v>
      </c>
      <c r="F166" s="117" t="e">
        <f t="shared" si="8"/>
        <v>#N/A</v>
      </c>
      <c r="G166" t="str">
        <f>IF((ISERROR((VLOOKUP(B166,Calculation!C$2:C$533,1,FALSE)))),"not entered","")</f>
        <v/>
      </c>
    </row>
    <row r="167" spans="2:7" x14ac:dyDescent="0.2">
      <c r="B167" s="114" t="s">
        <v>8</v>
      </c>
      <c r="C167" s="118" t="str">
        <f t="shared" si="6"/>
        <v xml:space="preserve"> </v>
      </c>
      <c r="D167" s="118" t="str">
        <f t="shared" si="7"/>
        <v xml:space="preserve"> </v>
      </c>
      <c r="E167" s="116">
        <v>1.1574074074074073E-5</v>
      </c>
      <c r="F167" s="117" t="e">
        <f t="shared" si="8"/>
        <v>#N/A</v>
      </c>
      <c r="G167" t="str">
        <f>IF((ISERROR((VLOOKUP(B167,Calculation!C$2:C$533,1,FALSE)))),"not entered","")</f>
        <v/>
      </c>
    </row>
    <row r="168" spans="2:7" x14ac:dyDescent="0.2">
      <c r="B168" s="114" t="s">
        <v>8</v>
      </c>
      <c r="C168" s="118" t="str">
        <f t="shared" si="6"/>
        <v xml:space="preserve"> </v>
      </c>
      <c r="D168" s="118" t="str">
        <f t="shared" si="7"/>
        <v xml:space="preserve"> </v>
      </c>
      <c r="E168" s="116">
        <v>1.1574074074074073E-5</v>
      </c>
      <c r="F168" s="117" t="e">
        <f t="shared" si="8"/>
        <v>#N/A</v>
      </c>
      <c r="G168" t="str">
        <f>IF((ISERROR((VLOOKUP(B168,Calculation!C$2:C$533,1,FALSE)))),"not entered","")</f>
        <v/>
      </c>
    </row>
    <row r="169" spans="2:7" x14ac:dyDescent="0.2">
      <c r="B169" s="114" t="s">
        <v>8</v>
      </c>
      <c r="C169" s="118" t="str">
        <f t="shared" si="6"/>
        <v xml:space="preserve"> </v>
      </c>
      <c r="D169" s="118" t="str">
        <f t="shared" si="7"/>
        <v xml:space="preserve"> </v>
      </c>
      <c r="E169" s="116">
        <v>1.1574074074074073E-5</v>
      </c>
      <c r="F169" s="117" t="e">
        <f t="shared" si="8"/>
        <v>#N/A</v>
      </c>
      <c r="G169" t="str">
        <f>IF((ISERROR((VLOOKUP(B169,Calculation!C$2:C$533,1,FALSE)))),"not entered","")</f>
        <v/>
      </c>
    </row>
    <row r="170" spans="2:7" x14ac:dyDescent="0.2">
      <c r="B170" s="114" t="s">
        <v>8</v>
      </c>
      <c r="C170" s="118" t="str">
        <f t="shared" si="6"/>
        <v xml:space="preserve"> </v>
      </c>
      <c r="D170" s="118" t="str">
        <f t="shared" si="7"/>
        <v xml:space="preserve"> </v>
      </c>
      <c r="E170" s="116">
        <v>1.1574074074074073E-5</v>
      </c>
      <c r="F170" s="117" t="e">
        <f t="shared" si="8"/>
        <v>#N/A</v>
      </c>
      <c r="G170" t="str">
        <f>IF((ISERROR((VLOOKUP(B170,Calculation!C$2:C$533,1,FALSE)))),"not entered","")</f>
        <v/>
      </c>
    </row>
    <row r="171" spans="2:7" x14ac:dyDescent="0.2">
      <c r="B171" s="114" t="s">
        <v>8</v>
      </c>
      <c r="C171" s="118" t="str">
        <f t="shared" si="6"/>
        <v xml:space="preserve"> </v>
      </c>
      <c r="D171" s="118" t="str">
        <f t="shared" si="7"/>
        <v xml:space="preserve"> </v>
      </c>
      <c r="E171" s="116">
        <v>1.1574074074074073E-5</v>
      </c>
      <c r="F171" s="117" t="e">
        <f t="shared" si="8"/>
        <v>#N/A</v>
      </c>
      <c r="G171" t="str">
        <f>IF((ISERROR((VLOOKUP(B171,Calculation!C$2:C$533,1,FALSE)))),"not entered","")</f>
        <v/>
      </c>
    </row>
    <row r="172" spans="2:7" x14ac:dyDescent="0.2">
      <c r="B172" s="114" t="s">
        <v>8</v>
      </c>
      <c r="C172" s="118" t="str">
        <f t="shared" si="6"/>
        <v xml:space="preserve"> </v>
      </c>
      <c r="D172" s="118" t="str">
        <f t="shared" si="7"/>
        <v xml:space="preserve"> </v>
      </c>
      <c r="E172" s="116">
        <v>1.1574074074074073E-5</v>
      </c>
      <c r="F172" s="117" t="e">
        <f t="shared" si="8"/>
        <v>#N/A</v>
      </c>
      <c r="G172" t="str">
        <f>IF((ISERROR((VLOOKUP(B172,Calculation!C$2:C$533,1,FALSE)))),"not entered","")</f>
        <v/>
      </c>
    </row>
    <row r="173" spans="2:7" x14ac:dyDescent="0.2">
      <c r="B173" s="114" t="s">
        <v>8</v>
      </c>
      <c r="C173" s="118" t="str">
        <f t="shared" si="6"/>
        <v xml:space="preserve"> </v>
      </c>
      <c r="D173" s="118" t="str">
        <f t="shared" si="7"/>
        <v xml:space="preserve"> </v>
      </c>
      <c r="E173" s="116">
        <v>1.1574074074074073E-5</v>
      </c>
      <c r="F173" s="117" t="e">
        <f t="shared" si="8"/>
        <v>#N/A</v>
      </c>
      <c r="G173" t="str">
        <f>IF((ISERROR((VLOOKUP(B173,Calculation!C$2:C$533,1,FALSE)))),"not entered","")</f>
        <v/>
      </c>
    </row>
    <row r="174" spans="2:7" x14ac:dyDescent="0.2">
      <c r="B174" s="114" t="s">
        <v>8</v>
      </c>
      <c r="C174" s="118" t="str">
        <f t="shared" si="6"/>
        <v xml:space="preserve"> </v>
      </c>
      <c r="D174" s="118" t="str">
        <f t="shared" si="7"/>
        <v xml:space="preserve"> </v>
      </c>
      <c r="E174" s="116">
        <v>1.1574074074074073E-5</v>
      </c>
      <c r="F174" s="117" t="e">
        <f t="shared" si="8"/>
        <v>#N/A</v>
      </c>
      <c r="G174" t="str">
        <f>IF((ISERROR((VLOOKUP(B174,Calculation!C$2:C$533,1,FALSE)))),"not entered","")</f>
        <v/>
      </c>
    </row>
    <row r="175" spans="2:7" x14ac:dyDescent="0.2">
      <c r="B175" s="114" t="s">
        <v>8</v>
      </c>
      <c r="C175" s="118" t="str">
        <f t="shared" si="6"/>
        <v xml:space="preserve"> </v>
      </c>
      <c r="D175" s="118" t="str">
        <f t="shared" si="7"/>
        <v xml:space="preserve"> </v>
      </c>
      <c r="E175" s="116">
        <v>1.1574074074074073E-5</v>
      </c>
      <c r="F175" s="117" t="e">
        <f t="shared" si="8"/>
        <v>#N/A</v>
      </c>
      <c r="G175" t="str">
        <f>IF((ISERROR((VLOOKUP(B175,Calculation!C$2:C$533,1,FALSE)))),"not entered","")</f>
        <v/>
      </c>
    </row>
    <row r="176" spans="2:7" x14ac:dyDescent="0.2">
      <c r="B176" s="114" t="s">
        <v>8</v>
      </c>
      <c r="C176" s="118" t="str">
        <f t="shared" si="6"/>
        <v xml:space="preserve"> </v>
      </c>
      <c r="D176" s="118" t="str">
        <f t="shared" si="7"/>
        <v xml:space="preserve"> </v>
      </c>
      <c r="E176" s="116">
        <v>1.1574074074074073E-5</v>
      </c>
      <c r="F176" s="117" t="e">
        <f t="shared" si="8"/>
        <v>#N/A</v>
      </c>
      <c r="G176" t="str">
        <f>IF((ISERROR((VLOOKUP(B176,Calculation!C$2:C$533,1,FALSE)))),"not entered","")</f>
        <v/>
      </c>
    </row>
    <row r="177" spans="2:7" x14ac:dyDescent="0.2">
      <c r="B177" s="114" t="s">
        <v>8</v>
      </c>
      <c r="C177" s="118" t="str">
        <f t="shared" si="6"/>
        <v xml:space="preserve"> </v>
      </c>
      <c r="D177" s="118" t="str">
        <f t="shared" si="7"/>
        <v xml:space="preserve"> </v>
      </c>
      <c r="E177" s="116">
        <v>1.1574074074074073E-5</v>
      </c>
      <c r="F177" s="117" t="e">
        <f t="shared" si="8"/>
        <v>#N/A</v>
      </c>
      <c r="G177" t="str">
        <f>IF((ISERROR((VLOOKUP(B177,Calculation!C$2:C$533,1,FALSE)))),"not entered","")</f>
        <v/>
      </c>
    </row>
    <row r="178" spans="2:7" x14ac:dyDescent="0.2">
      <c r="B178" s="114" t="s">
        <v>8</v>
      </c>
      <c r="C178" s="118" t="str">
        <f t="shared" si="6"/>
        <v xml:space="preserve"> </v>
      </c>
      <c r="D178" s="118" t="str">
        <f t="shared" si="7"/>
        <v xml:space="preserve"> </v>
      </c>
      <c r="E178" s="116">
        <v>1.1574074074074073E-5</v>
      </c>
      <c r="F178" s="117" t="e">
        <f t="shared" si="8"/>
        <v>#N/A</v>
      </c>
      <c r="G178" t="str">
        <f>IF((ISERROR((VLOOKUP(B178,Calculation!C$2:C$533,1,FALSE)))),"not entered","")</f>
        <v/>
      </c>
    </row>
    <row r="179" spans="2:7" x14ac:dyDescent="0.2">
      <c r="B179" s="114" t="s">
        <v>8</v>
      </c>
      <c r="C179" s="118" t="str">
        <f t="shared" si="6"/>
        <v xml:space="preserve"> </v>
      </c>
      <c r="D179" s="118" t="str">
        <f t="shared" si="7"/>
        <v xml:space="preserve"> </v>
      </c>
      <c r="E179" s="116">
        <v>1.1574074074074073E-5</v>
      </c>
      <c r="F179" s="117" t="e">
        <f t="shared" si="8"/>
        <v>#N/A</v>
      </c>
      <c r="G179" t="str">
        <f>IF((ISERROR((VLOOKUP(B179,Calculation!C$2:C$533,1,FALSE)))),"not entered","")</f>
        <v/>
      </c>
    </row>
    <row r="180" spans="2:7" x14ac:dyDescent="0.2">
      <c r="B180" s="114" t="s">
        <v>8</v>
      </c>
      <c r="C180" s="118" t="str">
        <f t="shared" si="6"/>
        <v xml:space="preserve"> </v>
      </c>
      <c r="D180" s="118" t="str">
        <f t="shared" si="7"/>
        <v xml:space="preserve"> </v>
      </c>
      <c r="E180" s="116">
        <v>1.1574074074074073E-5</v>
      </c>
      <c r="F180" s="117" t="e">
        <f t="shared" si="8"/>
        <v>#N/A</v>
      </c>
      <c r="G180" t="str">
        <f>IF((ISERROR((VLOOKUP(B180,Calculation!C$2:C$533,1,FALSE)))),"not entered","")</f>
        <v/>
      </c>
    </row>
    <row r="181" spans="2:7" x14ac:dyDescent="0.2">
      <c r="B181" s="114" t="s">
        <v>8</v>
      </c>
      <c r="C181" s="118" t="str">
        <f t="shared" si="6"/>
        <v xml:space="preserve"> </v>
      </c>
      <c r="D181" s="118" t="str">
        <f t="shared" si="7"/>
        <v xml:space="preserve"> </v>
      </c>
      <c r="E181" s="116">
        <v>1.1574074074074073E-5</v>
      </c>
      <c r="F181" s="117" t="e">
        <f t="shared" si="8"/>
        <v>#N/A</v>
      </c>
      <c r="G181" t="str">
        <f>IF((ISERROR((VLOOKUP(B181,Calculation!C$2:C$533,1,FALSE)))),"not entered","")</f>
        <v/>
      </c>
    </row>
    <row r="182" spans="2:7" x14ac:dyDescent="0.2">
      <c r="B182" s="114" t="s">
        <v>8</v>
      </c>
      <c r="C182" s="118" t="str">
        <f t="shared" si="6"/>
        <v xml:space="preserve"> </v>
      </c>
      <c r="D182" s="118" t="str">
        <f t="shared" si="7"/>
        <v xml:space="preserve"> </v>
      </c>
      <c r="E182" s="116">
        <v>1.1574074074074073E-5</v>
      </c>
      <c r="F182" s="117" t="e">
        <f t="shared" si="8"/>
        <v>#N/A</v>
      </c>
      <c r="G182" t="str">
        <f>IF((ISERROR((VLOOKUP(B182,Calculation!C$2:C$533,1,FALSE)))),"not entered","")</f>
        <v/>
      </c>
    </row>
    <row r="183" spans="2:7" x14ac:dyDescent="0.2">
      <c r="B183" s="114" t="s">
        <v>8</v>
      </c>
      <c r="C183" s="118" t="str">
        <f t="shared" si="6"/>
        <v xml:space="preserve"> </v>
      </c>
      <c r="D183" s="118" t="str">
        <f t="shared" si="7"/>
        <v xml:space="preserve"> </v>
      </c>
      <c r="E183" s="116">
        <v>1.1574074074074073E-5</v>
      </c>
      <c r="F183" s="117" t="e">
        <f t="shared" si="8"/>
        <v>#N/A</v>
      </c>
      <c r="G183" t="str">
        <f>IF((ISERROR((VLOOKUP(B183,Calculation!C$2:C$533,1,FALSE)))),"not entered","")</f>
        <v/>
      </c>
    </row>
    <row r="184" spans="2:7" x14ac:dyDescent="0.2">
      <c r="B184" s="114" t="s">
        <v>8</v>
      </c>
      <c r="C184" s="118" t="str">
        <f t="shared" si="6"/>
        <v xml:space="preserve"> </v>
      </c>
      <c r="D184" s="118" t="str">
        <f t="shared" si="7"/>
        <v xml:space="preserve"> </v>
      </c>
      <c r="E184" s="116">
        <v>1.1574074074074073E-5</v>
      </c>
      <c r="F184" s="117" t="e">
        <f t="shared" si="8"/>
        <v>#N/A</v>
      </c>
      <c r="G184" t="str">
        <f>IF((ISERROR((VLOOKUP(B184,Calculation!C$2:C$533,1,FALSE)))),"not entered","")</f>
        <v/>
      </c>
    </row>
    <row r="185" spans="2:7" x14ac:dyDescent="0.2">
      <c r="B185" s="114" t="s">
        <v>8</v>
      </c>
      <c r="C185" s="118" t="str">
        <f t="shared" si="6"/>
        <v xml:space="preserve"> </v>
      </c>
      <c r="D185" s="118" t="str">
        <f t="shared" si="7"/>
        <v xml:space="preserve"> </v>
      </c>
      <c r="E185" s="116">
        <v>1.1574074074074073E-5</v>
      </c>
      <c r="F185" s="117" t="e">
        <f t="shared" si="8"/>
        <v>#N/A</v>
      </c>
      <c r="G185" t="str">
        <f>IF((ISERROR((VLOOKUP(B185,Calculation!C$2:C$533,1,FALSE)))),"not entered","")</f>
        <v/>
      </c>
    </row>
    <row r="186" spans="2:7" x14ac:dyDescent="0.2">
      <c r="B186" s="114" t="s">
        <v>8</v>
      </c>
      <c r="C186" s="118" t="str">
        <f t="shared" si="6"/>
        <v xml:space="preserve"> </v>
      </c>
      <c r="D186" s="118" t="str">
        <f t="shared" si="7"/>
        <v xml:space="preserve"> </v>
      </c>
      <c r="E186" s="116">
        <v>1.1574074074074073E-5</v>
      </c>
      <c r="F186" s="117" t="e">
        <f t="shared" si="8"/>
        <v>#N/A</v>
      </c>
      <c r="G186" t="str">
        <f>IF((ISERROR((VLOOKUP(B186,Calculation!C$2:C$533,1,FALSE)))),"not entered","")</f>
        <v/>
      </c>
    </row>
    <row r="187" spans="2:7" x14ac:dyDescent="0.2">
      <c r="B187" s="114" t="s">
        <v>8</v>
      </c>
      <c r="C187" s="118" t="str">
        <f t="shared" si="6"/>
        <v xml:space="preserve"> </v>
      </c>
      <c r="D187" s="118" t="str">
        <f t="shared" si="7"/>
        <v xml:space="preserve"> </v>
      </c>
      <c r="E187" s="116">
        <v>1.1574074074074073E-5</v>
      </c>
      <c r="F187" s="117" t="e">
        <f t="shared" si="8"/>
        <v>#N/A</v>
      </c>
      <c r="G187" t="str">
        <f>IF((ISERROR((VLOOKUP(B187,Calculation!C$2:C$533,1,FALSE)))),"not entered","")</f>
        <v/>
      </c>
    </row>
    <row r="188" spans="2:7" x14ac:dyDescent="0.2">
      <c r="B188" s="114" t="s">
        <v>8</v>
      </c>
      <c r="C188" s="118" t="str">
        <f t="shared" si="6"/>
        <v xml:space="preserve"> </v>
      </c>
      <c r="D188" s="118" t="str">
        <f t="shared" si="7"/>
        <v xml:space="preserve"> </v>
      </c>
      <c r="E188" s="116">
        <v>1.1574074074074073E-5</v>
      </c>
      <c r="F188" s="117" t="e">
        <f t="shared" si="8"/>
        <v>#N/A</v>
      </c>
      <c r="G188" t="str">
        <f>IF((ISERROR((VLOOKUP(B188,Calculation!C$2:C$533,1,FALSE)))),"not entered","")</f>
        <v/>
      </c>
    </row>
    <row r="189" spans="2:7" x14ac:dyDescent="0.2">
      <c r="B189" s="114" t="s">
        <v>8</v>
      </c>
      <c r="C189" s="118" t="str">
        <f t="shared" si="6"/>
        <v xml:space="preserve"> </v>
      </c>
      <c r="D189" s="118" t="str">
        <f t="shared" si="7"/>
        <v xml:space="preserve"> </v>
      </c>
      <c r="E189" s="116">
        <v>1.1574074074074073E-5</v>
      </c>
      <c r="F189" s="117" t="e">
        <f t="shared" si="8"/>
        <v>#N/A</v>
      </c>
      <c r="G189" t="str">
        <f>IF((ISERROR((VLOOKUP(B189,Calculation!C$2:C$533,1,FALSE)))),"not entered","")</f>
        <v/>
      </c>
    </row>
    <row r="190" spans="2:7" x14ac:dyDescent="0.2">
      <c r="B190" s="114" t="s">
        <v>8</v>
      </c>
      <c r="C190" s="118" t="str">
        <f t="shared" si="6"/>
        <v xml:space="preserve"> </v>
      </c>
      <c r="D190" s="118" t="str">
        <f t="shared" si="7"/>
        <v xml:space="preserve"> </v>
      </c>
      <c r="E190" s="116">
        <v>1.1574074074074073E-5</v>
      </c>
      <c r="F190" s="117" t="e">
        <f t="shared" si="8"/>
        <v>#N/A</v>
      </c>
      <c r="G190" t="str">
        <f>IF((ISERROR((VLOOKUP(B190,Calculation!C$2:C$533,1,FALSE)))),"not entered","")</f>
        <v/>
      </c>
    </row>
    <row r="191" spans="2:7" x14ac:dyDescent="0.2">
      <c r="B191" s="114" t="s">
        <v>8</v>
      </c>
      <c r="C191" s="118" t="str">
        <f t="shared" si="6"/>
        <v xml:space="preserve"> </v>
      </c>
      <c r="D191" s="118" t="str">
        <f t="shared" si="7"/>
        <v xml:space="preserve"> </v>
      </c>
      <c r="E191" s="116">
        <v>1.1574074074074073E-5</v>
      </c>
      <c r="F191" s="117" t="e">
        <f t="shared" si="8"/>
        <v>#N/A</v>
      </c>
      <c r="G191" t="str">
        <f>IF((ISERROR((VLOOKUP(B191,Calculation!C$2:C$533,1,FALSE)))),"not entered","")</f>
        <v/>
      </c>
    </row>
    <row r="192" spans="2:7" x14ac:dyDescent="0.2">
      <c r="B192" s="114" t="s">
        <v>8</v>
      </c>
      <c r="C192" s="118" t="str">
        <f t="shared" si="6"/>
        <v xml:space="preserve"> </v>
      </c>
      <c r="D192" s="118" t="str">
        <f t="shared" si="7"/>
        <v xml:space="preserve"> </v>
      </c>
      <c r="E192" s="116">
        <v>1.1574074074074073E-5</v>
      </c>
      <c r="F192" s="117" t="e">
        <f t="shared" si="8"/>
        <v>#N/A</v>
      </c>
      <c r="G192" t="str">
        <f>IF((ISERROR((VLOOKUP(B192,Calculation!C$2:C$533,1,FALSE)))),"not entered","")</f>
        <v/>
      </c>
    </row>
    <row r="193" spans="2:7" x14ac:dyDescent="0.2">
      <c r="B193" s="114" t="s">
        <v>8</v>
      </c>
      <c r="C193" s="118" t="str">
        <f t="shared" si="6"/>
        <v xml:space="preserve"> </v>
      </c>
      <c r="D193" s="118" t="str">
        <f t="shared" si="7"/>
        <v xml:space="preserve"> </v>
      </c>
      <c r="E193" s="116">
        <v>1.1574074074074073E-5</v>
      </c>
      <c r="F193" s="117" t="e">
        <f t="shared" si="8"/>
        <v>#N/A</v>
      </c>
      <c r="G193" t="str">
        <f>IF((ISERROR((VLOOKUP(B193,Calculation!C$2:C$533,1,FALSE)))),"not entered","")</f>
        <v/>
      </c>
    </row>
    <row r="194" spans="2:7" x14ac:dyDescent="0.2">
      <c r="B194" s="114" t="s">
        <v>8</v>
      </c>
      <c r="C194" s="118" t="str">
        <f t="shared" si="6"/>
        <v xml:space="preserve"> </v>
      </c>
      <c r="D194" s="118" t="str">
        <f t="shared" si="7"/>
        <v xml:space="preserve"> </v>
      </c>
      <c r="E194" s="116">
        <v>1.1574074074074073E-5</v>
      </c>
      <c r="F194" s="117" t="e">
        <f t="shared" si="8"/>
        <v>#N/A</v>
      </c>
      <c r="G194" t="str">
        <f>IF((ISERROR((VLOOKUP(B194,Calculation!C$2:C$533,1,FALSE)))),"not entered","")</f>
        <v/>
      </c>
    </row>
    <row r="195" spans="2:7" x14ac:dyDescent="0.2">
      <c r="B195" s="114" t="s">
        <v>8</v>
      </c>
      <c r="C195" s="118" t="str">
        <f t="shared" si="6"/>
        <v xml:space="preserve"> </v>
      </c>
      <c r="D195" s="118" t="str">
        <f t="shared" si="7"/>
        <v xml:space="preserve"> </v>
      </c>
      <c r="E195" s="116">
        <v>1.1574074074074073E-5</v>
      </c>
      <c r="F195" s="117" t="e">
        <f t="shared" si="8"/>
        <v>#N/A</v>
      </c>
      <c r="G195" t="str">
        <f>IF((ISERROR((VLOOKUP(B195,Calculation!C$2:C$533,1,FALSE)))),"not entered","")</f>
        <v/>
      </c>
    </row>
    <row r="196" spans="2:7" x14ac:dyDescent="0.2">
      <c r="B196" s="114" t="s">
        <v>8</v>
      </c>
      <c r="C196" s="118" t="str">
        <f t="shared" si="6"/>
        <v xml:space="preserve"> </v>
      </c>
      <c r="D196" s="118" t="str">
        <f t="shared" si="7"/>
        <v xml:space="preserve"> </v>
      </c>
      <c r="E196" s="116">
        <v>1.1574074074074073E-5</v>
      </c>
      <c r="F196" s="117" t="e">
        <f t="shared" si="8"/>
        <v>#N/A</v>
      </c>
      <c r="G196" t="str">
        <f>IF((ISERROR((VLOOKUP(B196,Calculation!C$2:C$533,1,FALSE)))),"not entered","")</f>
        <v/>
      </c>
    </row>
    <row r="197" spans="2:7" x14ac:dyDescent="0.2">
      <c r="B197" s="114" t="s">
        <v>8</v>
      </c>
      <c r="C197" s="118" t="str">
        <f t="shared" si="6"/>
        <v xml:space="preserve"> </v>
      </c>
      <c r="D197" s="118" t="str">
        <f t="shared" si="7"/>
        <v xml:space="preserve"> </v>
      </c>
      <c r="E197" s="116">
        <v>1.1574074074074073E-5</v>
      </c>
      <c r="F197" s="117" t="e">
        <f t="shared" si="8"/>
        <v>#N/A</v>
      </c>
      <c r="G197" t="str">
        <f>IF((ISERROR((VLOOKUP(B197,Calculation!C$2:C$533,1,FALSE)))),"not entered","")</f>
        <v/>
      </c>
    </row>
    <row r="198" spans="2:7" x14ac:dyDescent="0.2">
      <c r="B198" s="114" t="s">
        <v>8</v>
      </c>
      <c r="C198" s="118" t="str">
        <f t="shared" ref="C198:C203" si="9">VLOOKUP(B198,name,3,FALSE)</f>
        <v xml:space="preserve"> </v>
      </c>
      <c r="D198" s="118" t="str">
        <f t="shared" ref="D198:D203" si="10">VLOOKUP(B198,name,2,FALSE)</f>
        <v xml:space="preserve"> </v>
      </c>
      <c r="E198" s="116">
        <v>1.1574074074074073E-5</v>
      </c>
      <c r="F198" s="117" t="e">
        <f t="shared" ref="F198:F203" si="11">(VLOOKUP(C198,C$4:E$5,3,FALSE))/(E198/10000)</f>
        <v>#N/A</v>
      </c>
      <c r="G198" t="str">
        <f>IF((ISERROR((VLOOKUP(B198,Calculation!C$2:C$533,1,FALSE)))),"not entered","")</f>
        <v/>
      </c>
    </row>
    <row r="199" spans="2:7" x14ac:dyDescent="0.2">
      <c r="B199" s="114" t="s">
        <v>8</v>
      </c>
      <c r="C199" s="118" t="str">
        <f t="shared" si="9"/>
        <v xml:space="preserve"> </v>
      </c>
      <c r="D199" s="118" t="str">
        <f t="shared" si="10"/>
        <v xml:space="preserve"> </v>
      </c>
      <c r="E199" s="116">
        <v>1.1574074074074073E-5</v>
      </c>
      <c r="F199" s="117" t="e">
        <f t="shared" si="11"/>
        <v>#N/A</v>
      </c>
      <c r="G199" t="str">
        <f>IF((ISERROR((VLOOKUP(B199,Calculation!C$2:C$533,1,FALSE)))),"not entered","")</f>
        <v/>
      </c>
    </row>
    <row r="200" spans="2:7" x14ac:dyDescent="0.2">
      <c r="B200" s="114" t="s">
        <v>8</v>
      </c>
      <c r="C200" s="118" t="str">
        <f t="shared" si="9"/>
        <v xml:space="preserve"> </v>
      </c>
      <c r="D200" s="118" t="str">
        <f t="shared" si="10"/>
        <v xml:space="preserve"> </v>
      </c>
      <c r="E200" s="116">
        <v>1.1574074074074073E-5</v>
      </c>
      <c r="F200" s="117" t="e">
        <f t="shared" si="11"/>
        <v>#N/A</v>
      </c>
      <c r="G200" t="str">
        <f>IF((ISERROR((VLOOKUP(B200,Calculation!C$2:C$533,1,FALSE)))),"not entered","")</f>
        <v/>
      </c>
    </row>
    <row r="201" spans="2:7" x14ac:dyDescent="0.2">
      <c r="B201" s="114" t="s">
        <v>8</v>
      </c>
      <c r="C201" s="118" t="str">
        <f t="shared" si="9"/>
        <v xml:space="preserve"> </v>
      </c>
      <c r="D201" s="118" t="str">
        <f t="shared" si="10"/>
        <v xml:space="preserve"> </v>
      </c>
      <c r="E201" s="116">
        <v>1.1574074074074073E-5</v>
      </c>
      <c r="F201" s="117" t="e">
        <f t="shared" si="11"/>
        <v>#N/A</v>
      </c>
      <c r="G201" t="str">
        <f>IF((ISERROR((VLOOKUP(B201,Calculation!C$2:C$533,1,FALSE)))),"not entered","")</f>
        <v/>
      </c>
    </row>
    <row r="202" spans="2:7" x14ac:dyDescent="0.2">
      <c r="B202" s="114" t="s">
        <v>8</v>
      </c>
      <c r="C202" s="118" t="str">
        <f t="shared" si="9"/>
        <v xml:space="preserve"> </v>
      </c>
      <c r="D202" s="118" t="str">
        <f t="shared" si="10"/>
        <v xml:space="preserve"> </v>
      </c>
      <c r="E202" s="116">
        <v>1.1574074074074073E-5</v>
      </c>
      <c r="F202" s="117" t="e">
        <f t="shared" si="11"/>
        <v>#N/A</v>
      </c>
    </row>
    <row r="203" spans="2:7" x14ac:dyDescent="0.2">
      <c r="B203" s="114" t="s">
        <v>8</v>
      </c>
      <c r="C203" s="118" t="str">
        <f t="shared" si="9"/>
        <v xml:space="preserve"> </v>
      </c>
      <c r="D203" s="118" t="str">
        <f t="shared" si="10"/>
        <v xml:space="preserve"> </v>
      </c>
      <c r="E203" s="116">
        <v>1.1574074074074073E-5</v>
      </c>
      <c r="F203" s="117" t="e">
        <f t="shared" si="11"/>
        <v>#N/A</v>
      </c>
    </row>
    <row r="204" spans="2:7" ht="13.5" thickBot="1" x14ac:dyDescent="0.25">
      <c r="B204" s="119"/>
      <c r="C204" s="120"/>
      <c r="D204" s="120"/>
      <c r="E204" s="121"/>
      <c r="F204" s="122"/>
    </row>
    <row r="205" spans="2:7" x14ac:dyDescent="0.2">
      <c r="B205" s="30"/>
      <c r="C205" s="57"/>
      <c r="D205" s="57"/>
      <c r="E205" s="31"/>
      <c r="F205" s="32"/>
    </row>
    <row r="206" spans="2:7" x14ac:dyDescent="0.2">
      <c r="B206" s="30"/>
      <c r="C206" s="57"/>
      <c r="D206" s="57"/>
      <c r="E206" s="31"/>
      <c r="F206" s="32"/>
    </row>
    <row r="207" spans="2:7" x14ac:dyDescent="0.2">
      <c r="B207" s="30"/>
      <c r="C207" s="57"/>
      <c r="D207" s="57"/>
      <c r="E207" s="31"/>
      <c r="F207" s="32"/>
    </row>
    <row r="208" spans="2:7" x14ac:dyDescent="0.2">
      <c r="B208" s="30"/>
      <c r="C208" s="57"/>
      <c r="D208" s="57"/>
      <c r="E208" s="31"/>
      <c r="F208" s="32"/>
    </row>
    <row r="209" spans="2:6" x14ac:dyDescent="0.2">
      <c r="B209" s="30"/>
      <c r="C209" s="57"/>
      <c r="D209" s="57"/>
      <c r="E209" s="31"/>
      <c r="F209" s="32"/>
    </row>
    <row r="210" spans="2:6" x14ac:dyDescent="0.2">
      <c r="B210" s="30"/>
      <c r="C210" s="57"/>
      <c r="D210" s="57"/>
      <c r="E210" s="31"/>
      <c r="F210" s="32"/>
    </row>
    <row r="211" spans="2:6" x14ac:dyDescent="0.2">
      <c r="B211" s="30"/>
      <c r="C211" s="57"/>
      <c r="D211" s="57"/>
      <c r="E211" s="31"/>
      <c r="F211" s="32"/>
    </row>
    <row r="212" spans="2:6" x14ac:dyDescent="0.2">
      <c r="B212" s="30"/>
      <c r="C212" s="57"/>
      <c r="D212" s="57"/>
      <c r="E212" s="31"/>
      <c r="F212" s="32"/>
    </row>
    <row r="213" spans="2:6" x14ac:dyDescent="0.2">
      <c r="B213" s="30"/>
      <c r="C213" s="57"/>
      <c r="D213" s="57"/>
      <c r="E213" s="31"/>
      <c r="F213" s="32"/>
    </row>
    <row r="214" spans="2:6" x14ac:dyDescent="0.2">
      <c r="B214" s="30"/>
      <c r="C214" s="57"/>
      <c r="D214" s="57"/>
      <c r="E214" s="31"/>
      <c r="F214" s="32"/>
    </row>
    <row r="215" spans="2:6" x14ac:dyDescent="0.2">
      <c r="B215" s="30"/>
      <c r="C215" s="57"/>
      <c r="D215" s="57"/>
      <c r="E215" s="31"/>
      <c r="F215" s="32"/>
    </row>
    <row r="216" spans="2:6" x14ac:dyDescent="0.2">
      <c r="B216" s="30"/>
      <c r="C216" s="57"/>
      <c r="D216" s="57"/>
      <c r="E216" s="31"/>
      <c r="F216" s="32"/>
    </row>
    <row r="217" spans="2:6" x14ac:dyDescent="0.2">
      <c r="B217" s="30"/>
      <c r="C217" s="57"/>
      <c r="D217" s="57"/>
      <c r="E217" s="31"/>
      <c r="F217" s="32"/>
    </row>
    <row r="218" spans="2:6" x14ac:dyDescent="0.2">
      <c r="B218" s="30"/>
      <c r="C218" s="57"/>
      <c r="D218" s="57"/>
      <c r="E218" s="31"/>
      <c r="F218" s="32"/>
    </row>
    <row r="219" spans="2:6" x14ac:dyDescent="0.2">
      <c r="B219" s="30"/>
      <c r="C219" s="57"/>
      <c r="D219" s="57"/>
      <c r="E219" s="31"/>
      <c r="F219" s="32"/>
    </row>
    <row r="220" spans="2:6" x14ac:dyDescent="0.2">
      <c r="B220" s="30"/>
      <c r="C220" s="57"/>
      <c r="D220" s="57"/>
      <c r="E220" s="31"/>
      <c r="F220" s="32"/>
    </row>
    <row r="221" spans="2:6" x14ac:dyDescent="0.2">
      <c r="B221" s="30"/>
      <c r="C221" s="57"/>
      <c r="D221" s="57"/>
      <c r="E221" s="31"/>
      <c r="F221" s="32"/>
    </row>
    <row r="222" spans="2:6" x14ac:dyDescent="0.2">
      <c r="B222" s="30"/>
      <c r="C222" s="57"/>
      <c r="D222" s="57"/>
      <c r="E222" s="31"/>
      <c r="F222" s="32"/>
    </row>
    <row r="223" spans="2:6" x14ac:dyDescent="0.2">
      <c r="B223" s="30"/>
      <c r="C223" s="57"/>
      <c r="D223" s="57"/>
      <c r="E223" s="31"/>
      <c r="F223" s="32"/>
    </row>
    <row r="224" spans="2:6" x14ac:dyDescent="0.2">
      <c r="B224" s="30"/>
      <c r="C224" s="57"/>
      <c r="D224" s="57"/>
      <c r="E224" s="31"/>
      <c r="F224" s="32"/>
    </row>
    <row r="225" spans="2:6" x14ac:dyDescent="0.2">
      <c r="B225" s="30"/>
      <c r="C225" s="57"/>
      <c r="D225" s="57"/>
      <c r="E225" s="31"/>
      <c r="F225" s="32"/>
    </row>
    <row r="226" spans="2:6" x14ac:dyDescent="0.2">
      <c r="B226" s="30"/>
      <c r="C226" s="57"/>
      <c r="D226" s="57"/>
      <c r="E226" s="31"/>
      <c r="F226" s="32"/>
    </row>
    <row r="227" spans="2:6" x14ac:dyDescent="0.2">
      <c r="B227" s="30"/>
      <c r="C227" s="57"/>
      <c r="D227" s="57"/>
      <c r="E227" s="31"/>
      <c r="F227" s="32"/>
    </row>
    <row r="228" spans="2:6" x14ac:dyDescent="0.2">
      <c r="B228" s="30"/>
      <c r="C228" s="57"/>
      <c r="D228" s="57"/>
      <c r="E228" s="31"/>
      <c r="F228" s="32"/>
    </row>
    <row r="229" spans="2:6" x14ac:dyDescent="0.2">
      <c r="B229" s="30"/>
      <c r="C229" s="57"/>
      <c r="D229" s="57"/>
      <c r="E229" s="31"/>
      <c r="F229" s="32"/>
    </row>
    <row r="230" spans="2:6" x14ac:dyDescent="0.2">
      <c r="B230" s="30"/>
      <c r="C230" s="57"/>
      <c r="D230" s="57"/>
      <c r="E230" s="31"/>
      <c r="F230" s="32"/>
    </row>
    <row r="231" spans="2:6" x14ac:dyDescent="0.2">
      <c r="B231" s="30"/>
      <c r="C231" s="57"/>
      <c r="D231" s="57"/>
      <c r="E231" s="31"/>
      <c r="F231" s="32"/>
    </row>
    <row r="232" spans="2:6" x14ac:dyDescent="0.2">
      <c r="B232" s="30"/>
      <c r="C232" s="57"/>
      <c r="D232" s="57"/>
      <c r="E232" s="31"/>
      <c r="F232" s="32"/>
    </row>
    <row r="233" spans="2:6" x14ac:dyDescent="0.2">
      <c r="B233" s="30"/>
      <c r="C233" s="57"/>
      <c r="D233" s="57"/>
      <c r="E233" s="31"/>
      <c r="F233" s="32"/>
    </row>
    <row r="234" spans="2:6" x14ac:dyDescent="0.2">
      <c r="B234" s="30"/>
      <c r="C234" s="57"/>
      <c r="D234" s="57"/>
      <c r="E234" s="31"/>
      <c r="F234" s="32"/>
    </row>
    <row r="235" spans="2:6" x14ac:dyDescent="0.2">
      <c r="B235" s="30"/>
      <c r="C235" s="57"/>
      <c r="D235" s="57"/>
      <c r="E235" s="31"/>
      <c r="F235" s="32"/>
    </row>
    <row r="236" spans="2:6" x14ac:dyDescent="0.2">
      <c r="B236" s="30"/>
      <c r="C236" s="57"/>
      <c r="D236" s="57"/>
      <c r="E236" s="31"/>
      <c r="F236" s="32"/>
    </row>
    <row r="237" spans="2:6" x14ac:dyDescent="0.2">
      <c r="B237" s="30"/>
      <c r="C237" s="57"/>
      <c r="D237" s="57"/>
      <c r="E237" s="31"/>
      <c r="F237" s="32"/>
    </row>
    <row r="238" spans="2:6" x14ac:dyDescent="0.2">
      <c r="B238" s="30"/>
      <c r="C238" s="57"/>
      <c r="D238" s="57"/>
      <c r="E238" s="31"/>
      <c r="F238" s="32"/>
    </row>
    <row r="239" spans="2:6" x14ac:dyDescent="0.2">
      <c r="B239" s="30"/>
      <c r="C239" s="57"/>
      <c r="D239" s="57"/>
      <c r="E239" s="31"/>
      <c r="F239" s="32"/>
    </row>
    <row r="240" spans="2:6" x14ac:dyDescent="0.2">
      <c r="B240" s="30"/>
      <c r="C240" s="57"/>
      <c r="D240" s="57"/>
      <c r="E240" s="31"/>
      <c r="F240" s="32"/>
    </row>
    <row r="241" spans="2:6" x14ac:dyDescent="0.2">
      <c r="B241" s="30"/>
      <c r="C241" s="57"/>
      <c r="D241" s="57"/>
      <c r="E241" s="31"/>
      <c r="F241" s="32"/>
    </row>
    <row r="242" spans="2:6" x14ac:dyDescent="0.2">
      <c r="B242" s="30"/>
      <c r="C242" s="57"/>
      <c r="D242" s="57"/>
      <c r="E242" s="31"/>
      <c r="F242" s="32"/>
    </row>
    <row r="243" spans="2:6" x14ac:dyDescent="0.2">
      <c r="B243" s="30"/>
      <c r="C243" s="57"/>
      <c r="D243" s="57"/>
      <c r="E243" s="31"/>
      <c r="F243" s="32"/>
    </row>
    <row r="244" spans="2:6" x14ac:dyDescent="0.2">
      <c r="B244" s="30"/>
      <c r="C244" s="57"/>
      <c r="D244" s="57"/>
      <c r="E244" s="31"/>
      <c r="F244" s="32"/>
    </row>
    <row r="245" spans="2:6" x14ac:dyDescent="0.2">
      <c r="B245" s="30"/>
      <c r="C245" s="57"/>
      <c r="D245" s="57"/>
      <c r="E245" s="31"/>
      <c r="F245" s="32"/>
    </row>
    <row r="246" spans="2:6" x14ac:dyDescent="0.2">
      <c r="B246" s="30"/>
      <c r="C246" s="57"/>
      <c r="D246" s="57"/>
      <c r="E246" s="31"/>
      <c r="F246" s="32"/>
    </row>
    <row r="247" spans="2:6" x14ac:dyDescent="0.2">
      <c r="B247" s="30"/>
      <c r="C247" s="57"/>
      <c r="D247" s="57"/>
      <c r="E247" s="31"/>
      <c r="F247" s="32"/>
    </row>
    <row r="248" spans="2:6" x14ac:dyDescent="0.2">
      <c r="B248" s="30"/>
      <c r="C248" s="57"/>
      <c r="D248" s="57"/>
      <c r="E248" s="31"/>
      <c r="F248" s="32"/>
    </row>
  </sheetData>
  <phoneticPr fontId="3" type="noConversion"/>
  <conditionalFormatting sqref="B1:B3 B205:B206">
    <cfRule type="cellIs" dxfId="56" priority="9" stopIfTrue="1" operator="equal">
      <formula>"x"</formula>
    </cfRule>
  </conditionalFormatting>
  <conditionalFormatting sqref="G4:G204">
    <cfRule type="cellIs" dxfId="55" priority="10" stopIfTrue="1" operator="equal">
      <formula>#N/A</formula>
    </cfRule>
  </conditionalFormatting>
  <conditionalFormatting sqref="G4:G30">
    <cfRule type="cellIs" dxfId="54" priority="7" stopIfTrue="1" operator="equal">
      <formula>#N/A</formula>
    </cfRule>
  </conditionalFormatting>
  <conditionalFormatting sqref="B4:B5 B7:B204">
    <cfRule type="cellIs" dxfId="53" priority="6" stopIfTrue="1" operator="equal">
      <formula>"x"</formula>
    </cfRule>
  </conditionalFormatting>
  <conditionalFormatting sqref="B6">
    <cfRule type="cellIs" dxfId="52" priority="5" stopIfTrue="1" operator="equal">
      <formula>"x"</formula>
    </cfRule>
  </conditionalFormatting>
  <conditionalFormatting sqref="B205:B248">
    <cfRule type="cellIs" dxfId="51" priority="4" stopIfTrue="1" operator="equal">
      <formula>"x"</formula>
    </cfRule>
  </conditionalFormatting>
  <conditionalFormatting sqref="G4:G202">
    <cfRule type="cellIs" dxfId="50" priority="3" stopIfTrue="1" operator="equal">
      <formula>#N/A</formula>
    </cfRule>
  </conditionalFormatting>
  <conditionalFormatting sqref="B4:B204">
    <cfRule type="cellIs" dxfId="49" priority="2" stopIfTrue="1" operator="equal">
      <formula>"x"</formula>
    </cfRule>
  </conditionalFormatting>
  <conditionalFormatting sqref="B6">
    <cfRule type="cellIs" dxfId="48" priority="1" stopIfTrue="1" operator="equal">
      <formula>"x"</formula>
    </cfRule>
  </conditionalFormatting>
  <pageMargins left="0.75" right="0.75" top="1" bottom="1" header="0.5" footer="0.5"/>
  <headerFooter alignWithMargins="0"/>
  <webPublishItems count="2">
    <webPublishItem id="14641" divId="ebta league Youth_14641" sourceType="range" sourceRef="A1:F6" destinationFile="C:\A TEER\Web\TEER League 09\waveyney2 09.htm"/>
    <webPublishItem id="16524" divId="ebta league Youth_16524" sourceType="range" sourceRef="A1:F8" destinationFile="C:\A TEER\Web\TEER League 08\waveney J.htm"/>
  </webPublishItem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8"/>
  <sheetViews>
    <sheetView workbookViewId="0">
      <selection activeCell="B4" sqref="B4:K248"/>
    </sheetView>
  </sheetViews>
  <sheetFormatPr defaultRowHeight="12.75" x14ac:dyDescent="0.2"/>
  <cols>
    <col min="1" max="1" width="2" customWidth="1"/>
    <col min="2" max="2" width="13.85546875" bestFit="1" customWidth="1"/>
    <col min="3" max="3" width="7.140625" bestFit="1" customWidth="1"/>
    <col min="4" max="4" width="21.42578125" bestFit="1" customWidth="1"/>
    <col min="5" max="5" width="8.140625" bestFit="1" customWidth="1"/>
    <col min="6" max="6" width="8.5703125" bestFit="1" customWidth="1"/>
  </cols>
  <sheetData>
    <row r="1" spans="2:7" x14ac:dyDescent="0.2">
      <c r="B1" s="30"/>
      <c r="C1" s="57"/>
      <c r="D1" s="31"/>
      <c r="E1" s="32"/>
    </row>
    <row r="2" spans="2:7" ht="15.75" x14ac:dyDescent="0.25">
      <c r="B2" s="48" t="str">
        <f>Races!A16</f>
        <v>Tri 11</v>
      </c>
      <c r="C2" s="57"/>
      <c r="D2" s="31"/>
      <c r="E2" s="32"/>
    </row>
    <row r="3" spans="2:7" ht="13.5" thickBot="1" x14ac:dyDescent="0.25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 x14ac:dyDescent="0.2">
      <c r="B4" s="110" t="s">
        <v>67</v>
      </c>
      <c r="C4" s="111" t="s">
        <v>70</v>
      </c>
      <c r="D4" s="111"/>
      <c r="E4" s="112">
        <v>1.1574074074074073E-5</v>
      </c>
      <c r="F4" s="113"/>
      <c r="G4" t="str">
        <f>IF((ISERROR((VLOOKUP(B4,Calculation!C$2:C$533,1,FALSE)))),"not entered","")</f>
        <v/>
      </c>
    </row>
    <row r="5" spans="2:7" x14ac:dyDescent="0.2">
      <c r="B5" s="114" t="s">
        <v>67</v>
      </c>
      <c r="C5" s="115" t="s">
        <v>71</v>
      </c>
      <c r="D5" s="115"/>
      <c r="E5" s="116">
        <v>1.1574074074074073E-5</v>
      </c>
      <c r="F5" s="117"/>
      <c r="G5" t="str">
        <f>IF((ISERROR((VLOOKUP(B5,Calculation!C$2:C$533,1,FALSE)))),"not entered","")</f>
        <v/>
      </c>
    </row>
    <row r="6" spans="2:7" x14ac:dyDescent="0.2">
      <c r="B6" s="114" t="s">
        <v>8</v>
      </c>
      <c r="C6" s="118" t="str">
        <f t="shared" ref="C6:C69" si="0">VLOOKUP(B6,name,3,FALSE)</f>
        <v xml:space="preserve"> </v>
      </c>
      <c r="D6" s="118" t="str">
        <f t="shared" ref="D6:D69" si="1">VLOOKUP(B6,name,2,FALSE)</f>
        <v xml:space="preserve"> </v>
      </c>
      <c r="E6" s="116">
        <v>1.1574074074074073E-5</v>
      </c>
      <c r="F6" s="117" t="e">
        <f t="shared" ref="F6:F69" si="2">(VLOOKUP(C6,C$4:E$5,3,FALSE))/(E6/10000)</f>
        <v>#N/A</v>
      </c>
      <c r="G6" t="str">
        <f>IF((ISERROR((VLOOKUP(B6,Calculation!C$2:C$533,1,FALSE)))),"not entered","")</f>
        <v/>
      </c>
    </row>
    <row r="7" spans="2:7" x14ac:dyDescent="0.2">
      <c r="B7" s="114" t="s">
        <v>8</v>
      </c>
      <c r="C7" s="118" t="str">
        <f t="shared" si="0"/>
        <v xml:space="preserve"> </v>
      </c>
      <c r="D7" s="118" t="str">
        <f t="shared" si="1"/>
        <v xml:space="preserve"> </v>
      </c>
      <c r="E7" s="116">
        <v>1.1574074074074073E-5</v>
      </c>
      <c r="F7" s="117" t="e">
        <f t="shared" si="2"/>
        <v>#N/A</v>
      </c>
      <c r="G7" t="str">
        <f>IF((ISERROR((VLOOKUP(B7,Calculation!C$2:C$533,1,FALSE)))),"not entered","")</f>
        <v/>
      </c>
    </row>
    <row r="8" spans="2:7" x14ac:dyDescent="0.2">
      <c r="B8" s="114" t="s">
        <v>8</v>
      </c>
      <c r="C8" s="118" t="str">
        <f t="shared" si="0"/>
        <v xml:space="preserve"> </v>
      </c>
      <c r="D8" s="118" t="str">
        <f t="shared" si="1"/>
        <v xml:space="preserve"> </v>
      </c>
      <c r="E8" s="116">
        <v>1.1574074074074073E-5</v>
      </c>
      <c r="F8" s="117" t="e">
        <f t="shared" si="2"/>
        <v>#N/A</v>
      </c>
      <c r="G8" t="str">
        <f>IF((ISERROR((VLOOKUP(B8,Calculation!C$2:C$533,1,FALSE)))),"not entered","")</f>
        <v/>
      </c>
    </row>
    <row r="9" spans="2:7" x14ac:dyDescent="0.2">
      <c r="B9" s="114" t="s">
        <v>8</v>
      </c>
      <c r="C9" s="118" t="str">
        <f t="shared" si="0"/>
        <v xml:space="preserve"> </v>
      </c>
      <c r="D9" s="118" t="str">
        <f t="shared" si="1"/>
        <v xml:space="preserve"> </v>
      </c>
      <c r="E9" s="116">
        <v>1.1574074074074073E-5</v>
      </c>
      <c r="F9" s="117" t="e">
        <f t="shared" si="2"/>
        <v>#N/A</v>
      </c>
      <c r="G9" t="str">
        <f>IF((ISERROR((VLOOKUP(B9,Calculation!C$2:C$533,1,FALSE)))),"not entered","")</f>
        <v/>
      </c>
    </row>
    <row r="10" spans="2:7" x14ac:dyDescent="0.2">
      <c r="B10" s="114" t="s">
        <v>8</v>
      </c>
      <c r="C10" s="118" t="str">
        <f t="shared" si="0"/>
        <v xml:space="preserve"> </v>
      </c>
      <c r="D10" s="118" t="str">
        <f t="shared" si="1"/>
        <v xml:space="preserve"> </v>
      </c>
      <c r="E10" s="116">
        <v>1.1574074074074073E-5</v>
      </c>
      <c r="F10" s="117" t="e">
        <f t="shared" si="2"/>
        <v>#N/A</v>
      </c>
      <c r="G10" t="str">
        <f>IF((ISERROR((VLOOKUP(B10,Calculation!C$2:C$533,1,FALSE)))),"not entered","")</f>
        <v/>
      </c>
    </row>
    <row r="11" spans="2:7" x14ac:dyDescent="0.2">
      <c r="B11" s="114" t="s">
        <v>8</v>
      </c>
      <c r="C11" s="118" t="str">
        <f t="shared" si="0"/>
        <v xml:space="preserve"> </v>
      </c>
      <c r="D11" s="118" t="str">
        <f t="shared" si="1"/>
        <v xml:space="preserve"> </v>
      </c>
      <c r="E11" s="116">
        <v>1.1574074074074073E-5</v>
      </c>
      <c r="F11" s="117" t="e">
        <f t="shared" si="2"/>
        <v>#N/A</v>
      </c>
      <c r="G11" t="str">
        <f>IF((ISERROR((VLOOKUP(B11,Calculation!C$2:C$533,1,FALSE)))),"not entered","")</f>
        <v/>
      </c>
    </row>
    <row r="12" spans="2:7" x14ac:dyDescent="0.2">
      <c r="B12" s="114" t="s">
        <v>8</v>
      </c>
      <c r="C12" s="118" t="str">
        <f t="shared" si="0"/>
        <v xml:space="preserve"> </v>
      </c>
      <c r="D12" s="118" t="str">
        <f t="shared" si="1"/>
        <v xml:space="preserve"> </v>
      </c>
      <c r="E12" s="116">
        <v>1.1574074074074073E-5</v>
      </c>
      <c r="F12" s="117" t="e">
        <f t="shared" si="2"/>
        <v>#N/A</v>
      </c>
      <c r="G12" t="str">
        <f>IF((ISERROR((VLOOKUP(B12,Calculation!C$2:C$533,1,FALSE)))),"not entered","")</f>
        <v/>
      </c>
    </row>
    <row r="13" spans="2:7" x14ac:dyDescent="0.2">
      <c r="B13" s="114" t="s">
        <v>8</v>
      </c>
      <c r="C13" s="118" t="str">
        <f t="shared" si="0"/>
        <v xml:space="preserve"> </v>
      </c>
      <c r="D13" s="118" t="str">
        <f t="shared" si="1"/>
        <v xml:space="preserve"> </v>
      </c>
      <c r="E13" s="116">
        <v>1.1574074074074073E-5</v>
      </c>
      <c r="F13" s="117" t="e">
        <f t="shared" si="2"/>
        <v>#N/A</v>
      </c>
      <c r="G13" t="str">
        <f>IF((ISERROR((VLOOKUP(B13,Calculation!C$2:C$533,1,FALSE)))),"not entered","")</f>
        <v/>
      </c>
    </row>
    <row r="14" spans="2:7" x14ac:dyDescent="0.2">
      <c r="B14" s="114" t="s">
        <v>8</v>
      </c>
      <c r="C14" s="118" t="str">
        <f t="shared" si="0"/>
        <v xml:space="preserve"> </v>
      </c>
      <c r="D14" s="118" t="str">
        <f t="shared" si="1"/>
        <v xml:space="preserve"> </v>
      </c>
      <c r="E14" s="116">
        <v>1.1574074074074073E-5</v>
      </c>
      <c r="F14" s="117" t="e">
        <f t="shared" si="2"/>
        <v>#N/A</v>
      </c>
      <c r="G14" t="str">
        <f>IF((ISERROR((VLOOKUP(B14,Calculation!C$2:C$533,1,FALSE)))),"not entered","")</f>
        <v/>
      </c>
    </row>
    <row r="15" spans="2:7" x14ac:dyDescent="0.2">
      <c r="B15" s="114" t="s">
        <v>8</v>
      </c>
      <c r="C15" s="118" t="str">
        <f t="shared" si="0"/>
        <v xml:space="preserve"> </v>
      </c>
      <c r="D15" s="118" t="str">
        <f t="shared" si="1"/>
        <v xml:space="preserve"> </v>
      </c>
      <c r="E15" s="116">
        <v>1.1574074074074073E-5</v>
      </c>
      <c r="F15" s="117" t="e">
        <f t="shared" si="2"/>
        <v>#N/A</v>
      </c>
      <c r="G15" t="str">
        <f>IF((ISERROR((VLOOKUP(B15,Calculation!C$2:C$533,1,FALSE)))),"not entered","")</f>
        <v/>
      </c>
    </row>
    <row r="16" spans="2:7" x14ac:dyDescent="0.2">
      <c r="B16" s="114" t="s">
        <v>8</v>
      </c>
      <c r="C16" s="118" t="str">
        <f t="shared" si="0"/>
        <v xml:space="preserve"> </v>
      </c>
      <c r="D16" s="118" t="str">
        <f t="shared" si="1"/>
        <v xml:space="preserve"> </v>
      </c>
      <c r="E16" s="116">
        <v>1.1574074074074073E-5</v>
      </c>
      <c r="F16" s="117" t="e">
        <f t="shared" si="2"/>
        <v>#N/A</v>
      </c>
      <c r="G16" t="str">
        <f>IF((ISERROR((VLOOKUP(B16,Calculation!C$2:C$533,1,FALSE)))),"not entered","")</f>
        <v/>
      </c>
    </row>
    <row r="17" spans="2:7" x14ac:dyDescent="0.2">
      <c r="B17" s="114" t="s">
        <v>8</v>
      </c>
      <c r="C17" s="118" t="str">
        <f t="shared" si="0"/>
        <v xml:space="preserve"> </v>
      </c>
      <c r="D17" s="118" t="str">
        <f t="shared" si="1"/>
        <v xml:space="preserve"> </v>
      </c>
      <c r="E17" s="116">
        <v>1.1574074074074073E-5</v>
      </c>
      <c r="F17" s="117" t="e">
        <f t="shared" si="2"/>
        <v>#N/A</v>
      </c>
      <c r="G17" t="str">
        <f>IF((ISERROR((VLOOKUP(B17,Calculation!C$2:C$533,1,FALSE)))),"not entered","")</f>
        <v/>
      </c>
    </row>
    <row r="18" spans="2:7" x14ac:dyDescent="0.2">
      <c r="B18" s="114" t="s">
        <v>8</v>
      </c>
      <c r="C18" s="118" t="str">
        <f t="shared" si="0"/>
        <v xml:space="preserve"> </v>
      </c>
      <c r="D18" s="118" t="str">
        <f t="shared" si="1"/>
        <v xml:space="preserve"> </v>
      </c>
      <c r="E18" s="116">
        <v>1.1574074074074073E-5</v>
      </c>
      <c r="F18" s="117" t="e">
        <f t="shared" si="2"/>
        <v>#N/A</v>
      </c>
      <c r="G18" t="str">
        <f>IF((ISERROR((VLOOKUP(B18,Calculation!C$2:C$533,1,FALSE)))),"not entered","")</f>
        <v/>
      </c>
    </row>
    <row r="19" spans="2:7" x14ac:dyDescent="0.2">
      <c r="B19" s="114" t="s">
        <v>8</v>
      </c>
      <c r="C19" s="118" t="str">
        <f t="shared" si="0"/>
        <v xml:space="preserve"> </v>
      </c>
      <c r="D19" s="118" t="str">
        <f t="shared" si="1"/>
        <v xml:space="preserve"> </v>
      </c>
      <c r="E19" s="116">
        <v>1.1574074074074073E-5</v>
      </c>
      <c r="F19" s="117" t="e">
        <f t="shared" si="2"/>
        <v>#N/A</v>
      </c>
      <c r="G19" t="str">
        <f>IF((ISERROR((VLOOKUP(B19,Calculation!C$2:C$533,1,FALSE)))),"not entered","")</f>
        <v/>
      </c>
    </row>
    <row r="20" spans="2:7" x14ac:dyDescent="0.2">
      <c r="B20" s="114" t="s">
        <v>8</v>
      </c>
      <c r="C20" s="118" t="str">
        <f t="shared" si="0"/>
        <v xml:space="preserve"> </v>
      </c>
      <c r="D20" s="118" t="str">
        <f t="shared" si="1"/>
        <v xml:space="preserve"> </v>
      </c>
      <c r="E20" s="116">
        <v>1.1574074074074073E-5</v>
      </c>
      <c r="F20" s="117" t="e">
        <f t="shared" si="2"/>
        <v>#N/A</v>
      </c>
      <c r="G20" t="str">
        <f>IF((ISERROR((VLOOKUP(B20,Calculation!C$2:C$533,1,FALSE)))),"not entered","")</f>
        <v/>
      </c>
    </row>
    <row r="21" spans="2:7" x14ac:dyDescent="0.2">
      <c r="B21" s="114" t="s">
        <v>8</v>
      </c>
      <c r="C21" s="118" t="str">
        <f t="shared" si="0"/>
        <v xml:space="preserve"> </v>
      </c>
      <c r="D21" s="118" t="str">
        <f t="shared" si="1"/>
        <v xml:space="preserve"> </v>
      </c>
      <c r="E21" s="116">
        <v>1.1574074074074073E-5</v>
      </c>
      <c r="F21" s="117" t="e">
        <f t="shared" si="2"/>
        <v>#N/A</v>
      </c>
      <c r="G21" t="str">
        <f>IF((ISERROR((VLOOKUP(B21,Calculation!C$2:C$533,1,FALSE)))),"not entered","")</f>
        <v/>
      </c>
    </row>
    <row r="22" spans="2:7" x14ac:dyDescent="0.2">
      <c r="B22" s="114" t="s">
        <v>8</v>
      </c>
      <c r="C22" s="118" t="str">
        <f t="shared" si="0"/>
        <v xml:space="preserve"> </v>
      </c>
      <c r="D22" s="118" t="str">
        <f t="shared" si="1"/>
        <v xml:space="preserve"> </v>
      </c>
      <c r="E22" s="116">
        <v>1.1574074074074073E-5</v>
      </c>
      <c r="F22" s="117" t="e">
        <f t="shared" si="2"/>
        <v>#N/A</v>
      </c>
      <c r="G22" t="str">
        <f>IF((ISERROR((VLOOKUP(B22,Calculation!C$2:C$533,1,FALSE)))),"not entered","")</f>
        <v/>
      </c>
    </row>
    <row r="23" spans="2:7" x14ac:dyDescent="0.2">
      <c r="B23" s="114" t="s">
        <v>8</v>
      </c>
      <c r="C23" s="118" t="str">
        <f t="shared" si="0"/>
        <v xml:space="preserve"> </v>
      </c>
      <c r="D23" s="118" t="str">
        <f t="shared" si="1"/>
        <v xml:space="preserve"> </v>
      </c>
      <c r="E23" s="116">
        <v>1.1574074074074073E-5</v>
      </c>
      <c r="F23" s="117" t="e">
        <f t="shared" si="2"/>
        <v>#N/A</v>
      </c>
      <c r="G23" t="str">
        <f>IF((ISERROR((VLOOKUP(B23,Calculation!C$2:C$533,1,FALSE)))),"not entered","")</f>
        <v/>
      </c>
    </row>
    <row r="24" spans="2:7" x14ac:dyDescent="0.2">
      <c r="B24" s="114" t="s">
        <v>8</v>
      </c>
      <c r="C24" s="118" t="str">
        <f t="shared" si="0"/>
        <v xml:space="preserve"> </v>
      </c>
      <c r="D24" s="118" t="str">
        <f t="shared" si="1"/>
        <v xml:space="preserve"> </v>
      </c>
      <c r="E24" s="116">
        <v>1.1574074074074073E-5</v>
      </c>
      <c r="F24" s="117" t="e">
        <f t="shared" si="2"/>
        <v>#N/A</v>
      </c>
      <c r="G24" t="str">
        <f>IF((ISERROR((VLOOKUP(B24,Calculation!C$2:C$533,1,FALSE)))),"not entered","")</f>
        <v/>
      </c>
    </row>
    <row r="25" spans="2:7" x14ac:dyDescent="0.2">
      <c r="B25" s="114" t="s">
        <v>8</v>
      </c>
      <c r="C25" s="118" t="str">
        <f t="shared" si="0"/>
        <v xml:space="preserve"> </v>
      </c>
      <c r="D25" s="118" t="str">
        <f t="shared" si="1"/>
        <v xml:space="preserve"> </v>
      </c>
      <c r="E25" s="116">
        <v>1.1574074074074073E-5</v>
      </c>
      <c r="F25" s="117" t="e">
        <f t="shared" si="2"/>
        <v>#N/A</v>
      </c>
      <c r="G25" t="str">
        <f>IF((ISERROR((VLOOKUP(B25,Calculation!C$2:C$533,1,FALSE)))),"not entered","")</f>
        <v/>
      </c>
    </row>
    <row r="26" spans="2:7" x14ac:dyDescent="0.2">
      <c r="B26" s="114" t="s">
        <v>8</v>
      </c>
      <c r="C26" s="118" t="str">
        <f t="shared" si="0"/>
        <v xml:space="preserve"> </v>
      </c>
      <c r="D26" s="118" t="str">
        <f t="shared" si="1"/>
        <v xml:space="preserve"> </v>
      </c>
      <c r="E26" s="116">
        <v>1.1574074074074073E-5</v>
      </c>
      <c r="F26" s="117" t="e">
        <f t="shared" si="2"/>
        <v>#N/A</v>
      </c>
      <c r="G26" t="str">
        <f>IF((ISERROR((VLOOKUP(B26,Calculation!C$2:C$533,1,FALSE)))),"not entered","")</f>
        <v/>
      </c>
    </row>
    <row r="27" spans="2:7" x14ac:dyDescent="0.2">
      <c r="B27" s="114" t="s">
        <v>8</v>
      </c>
      <c r="C27" s="118" t="str">
        <f t="shared" si="0"/>
        <v xml:space="preserve"> </v>
      </c>
      <c r="D27" s="118" t="str">
        <f t="shared" si="1"/>
        <v xml:space="preserve"> </v>
      </c>
      <c r="E27" s="116">
        <v>1.1574074074074073E-5</v>
      </c>
      <c r="F27" s="117" t="e">
        <f t="shared" si="2"/>
        <v>#N/A</v>
      </c>
      <c r="G27" t="str">
        <f>IF((ISERROR((VLOOKUP(B27,Calculation!C$2:C$533,1,FALSE)))),"not entered","")</f>
        <v/>
      </c>
    </row>
    <row r="28" spans="2:7" x14ac:dyDescent="0.2">
      <c r="B28" s="114" t="s">
        <v>8</v>
      </c>
      <c r="C28" s="118" t="str">
        <f t="shared" si="0"/>
        <v xml:space="preserve"> </v>
      </c>
      <c r="D28" s="118" t="str">
        <f t="shared" si="1"/>
        <v xml:space="preserve"> </v>
      </c>
      <c r="E28" s="116">
        <v>1.1574074074074073E-5</v>
      </c>
      <c r="F28" s="117" t="e">
        <f t="shared" si="2"/>
        <v>#N/A</v>
      </c>
      <c r="G28" t="str">
        <f>IF((ISERROR((VLOOKUP(B28,Calculation!C$2:C$533,1,FALSE)))),"not entered","")</f>
        <v/>
      </c>
    </row>
    <row r="29" spans="2:7" x14ac:dyDescent="0.2">
      <c r="B29" s="114" t="s">
        <v>8</v>
      </c>
      <c r="C29" s="118" t="str">
        <f t="shared" si="0"/>
        <v xml:space="preserve"> </v>
      </c>
      <c r="D29" s="118" t="str">
        <f t="shared" si="1"/>
        <v xml:space="preserve"> </v>
      </c>
      <c r="E29" s="116">
        <v>1.1574074074074073E-5</v>
      </c>
      <c r="F29" s="117" t="e">
        <f t="shared" si="2"/>
        <v>#N/A</v>
      </c>
      <c r="G29" t="str">
        <f>IF((ISERROR((VLOOKUP(B29,Calculation!C$2:C$533,1,FALSE)))),"not entered","")</f>
        <v/>
      </c>
    </row>
    <row r="30" spans="2:7" x14ac:dyDescent="0.2">
      <c r="B30" s="114" t="s">
        <v>8</v>
      </c>
      <c r="C30" s="118" t="str">
        <f t="shared" si="0"/>
        <v xml:space="preserve"> </v>
      </c>
      <c r="D30" s="118" t="str">
        <f t="shared" si="1"/>
        <v xml:space="preserve"> </v>
      </c>
      <c r="E30" s="116">
        <v>1.1574074074074073E-5</v>
      </c>
      <c r="F30" s="117" t="e">
        <f t="shared" si="2"/>
        <v>#N/A</v>
      </c>
      <c r="G30" t="str">
        <f>IF((ISERROR((VLOOKUP(B30,Calculation!C$2:C$533,1,FALSE)))),"not entered","")</f>
        <v/>
      </c>
    </row>
    <row r="31" spans="2:7" x14ac:dyDescent="0.2">
      <c r="B31" s="114" t="s">
        <v>8</v>
      </c>
      <c r="C31" s="118" t="str">
        <f t="shared" si="0"/>
        <v xml:space="preserve"> </v>
      </c>
      <c r="D31" s="118" t="str">
        <f t="shared" si="1"/>
        <v xml:space="preserve"> </v>
      </c>
      <c r="E31" s="116">
        <v>1.1574074074074073E-5</v>
      </c>
      <c r="F31" s="117" t="e">
        <f t="shared" si="2"/>
        <v>#N/A</v>
      </c>
      <c r="G31" t="str">
        <f>IF((ISERROR((VLOOKUP(B31,Calculation!C$2:C$533,1,FALSE)))),"not entered","")</f>
        <v/>
      </c>
    </row>
    <row r="32" spans="2:7" x14ac:dyDescent="0.2">
      <c r="B32" s="114" t="s">
        <v>8</v>
      </c>
      <c r="C32" s="118" t="str">
        <f t="shared" si="0"/>
        <v xml:space="preserve"> </v>
      </c>
      <c r="D32" s="118" t="str">
        <f t="shared" si="1"/>
        <v xml:space="preserve"> </v>
      </c>
      <c r="E32" s="116">
        <v>1.1574074074074073E-5</v>
      </c>
      <c r="F32" s="117" t="e">
        <f t="shared" si="2"/>
        <v>#N/A</v>
      </c>
      <c r="G32" t="str">
        <f>IF((ISERROR((VLOOKUP(B32,Calculation!C$2:C$533,1,FALSE)))),"not entered","")</f>
        <v/>
      </c>
    </row>
    <row r="33" spans="2:7" x14ac:dyDescent="0.2">
      <c r="B33" s="114" t="s">
        <v>8</v>
      </c>
      <c r="C33" s="118" t="str">
        <f t="shared" si="0"/>
        <v xml:space="preserve"> </v>
      </c>
      <c r="D33" s="118" t="str">
        <f t="shared" si="1"/>
        <v xml:space="preserve"> </v>
      </c>
      <c r="E33" s="116">
        <v>1.1574074074074073E-5</v>
      </c>
      <c r="F33" s="117" t="e">
        <f t="shared" si="2"/>
        <v>#N/A</v>
      </c>
      <c r="G33" t="str">
        <f>IF((ISERROR((VLOOKUP(B33,Calculation!C$2:C$533,1,FALSE)))),"not entered","")</f>
        <v/>
      </c>
    </row>
    <row r="34" spans="2:7" x14ac:dyDescent="0.2">
      <c r="B34" s="114" t="s">
        <v>8</v>
      </c>
      <c r="C34" s="118" t="str">
        <f t="shared" si="0"/>
        <v xml:space="preserve"> </v>
      </c>
      <c r="D34" s="118" t="str">
        <f t="shared" si="1"/>
        <v xml:space="preserve"> </v>
      </c>
      <c r="E34" s="116">
        <v>1.1574074074074073E-5</v>
      </c>
      <c r="F34" s="117" t="e">
        <f t="shared" si="2"/>
        <v>#N/A</v>
      </c>
      <c r="G34" t="str">
        <f>IF((ISERROR((VLOOKUP(B34,Calculation!C$2:C$533,1,FALSE)))),"not entered","")</f>
        <v/>
      </c>
    </row>
    <row r="35" spans="2:7" x14ac:dyDescent="0.2">
      <c r="B35" s="114" t="s">
        <v>8</v>
      </c>
      <c r="C35" s="118" t="str">
        <f t="shared" si="0"/>
        <v xml:space="preserve"> </v>
      </c>
      <c r="D35" s="118" t="str">
        <f t="shared" si="1"/>
        <v xml:space="preserve"> </v>
      </c>
      <c r="E35" s="116">
        <v>1.1574074074074073E-5</v>
      </c>
      <c r="F35" s="117" t="e">
        <f t="shared" si="2"/>
        <v>#N/A</v>
      </c>
      <c r="G35" t="str">
        <f>IF((ISERROR((VLOOKUP(B35,Calculation!C$2:C$533,1,FALSE)))),"not entered","")</f>
        <v/>
      </c>
    </row>
    <row r="36" spans="2:7" x14ac:dyDescent="0.2">
      <c r="B36" s="114" t="s">
        <v>8</v>
      </c>
      <c r="C36" s="118" t="str">
        <f t="shared" si="0"/>
        <v xml:space="preserve"> </v>
      </c>
      <c r="D36" s="118" t="str">
        <f t="shared" si="1"/>
        <v xml:space="preserve"> </v>
      </c>
      <c r="E36" s="116">
        <v>1.1574074074074073E-5</v>
      </c>
      <c r="F36" s="117" t="e">
        <f t="shared" si="2"/>
        <v>#N/A</v>
      </c>
      <c r="G36" t="str">
        <f>IF((ISERROR((VLOOKUP(B36,Calculation!C$2:C$533,1,FALSE)))),"not entered","")</f>
        <v/>
      </c>
    </row>
    <row r="37" spans="2:7" x14ac:dyDescent="0.2">
      <c r="B37" s="114" t="s">
        <v>8</v>
      </c>
      <c r="C37" s="118" t="str">
        <f t="shared" si="0"/>
        <v xml:space="preserve"> </v>
      </c>
      <c r="D37" s="118" t="str">
        <f t="shared" si="1"/>
        <v xml:space="preserve"> </v>
      </c>
      <c r="E37" s="116">
        <v>1.1574074074074073E-5</v>
      </c>
      <c r="F37" s="117" t="e">
        <f t="shared" si="2"/>
        <v>#N/A</v>
      </c>
      <c r="G37" t="str">
        <f>IF((ISERROR((VLOOKUP(B37,Calculation!C$2:C$533,1,FALSE)))),"not entered","")</f>
        <v/>
      </c>
    </row>
    <row r="38" spans="2:7" x14ac:dyDescent="0.2">
      <c r="B38" s="114" t="s">
        <v>8</v>
      </c>
      <c r="C38" s="118" t="str">
        <f t="shared" si="0"/>
        <v xml:space="preserve"> </v>
      </c>
      <c r="D38" s="118" t="str">
        <f t="shared" si="1"/>
        <v xml:space="preserve"> </v>
      </c>
      <c r="E38" s="116">
        <v>1.1574074074074073E-5</v>
      </c>
      <c r="F38" s="117" t="e">
        <f t="shared" si="2"/>
        <v>#N/A</v>
      </c>
      <c r="G38" t="str">
        <f>IF((ISERROR((VLOOKUP(B38,Calculation!C$2:C$533,1,FALSE)))),"not entered","")</f>
        <v/>
      </c>
    </row>
    <row r="39" spans="2:7" x14ac:dyDescent="0.2">
      <c r="B39" s="114" t="s">
        <v>8</v>
      </c>
      <c r="C39" s="118" t="str">
        <f t="shared" si="0"/>
        <v xml:space="preserve"> </v>
      </c>
      <c r="D39" s="118" t="str">
        <f t="shared" si="1"/>
        <v xml:space="preserve"> </v>
      </c>
      <c r="E39" s="116">
        <v>1.1574074074074073E-5</v>
      </c>
      <c r="F39" s="117" t="e">
        <f t="shared" si="2"/>
        <v>#N/A</v>
      </c>
      <c r="G39" t="str">
        <f>IF((ISERROR((VLOOKUP(B39,Calculation!C$2:C$533,1,FALSE)))),"not entered","")</f>
        <v/>
      </c>
    </row>
    <row r="40" spans="2:7" x14ac:dyDescent="0.2">
      <c r="B40" s="114" t="s">
        <v>8</v>
      </c>
      <c r="C40" s="118" t="str">
        <f t="shared" si="0"/>
        <v xml:space="preserve"> </v>
      </c>
      <c r="D40" s="118" t="str">
        <f t="shared" si="1"/>
        <v xml:space="preserve"> </v>
      </c>
      <c r="E40" s="116">
        <v>1.1574074074074073E-5</v>
      </c>
      <c r="F40" s="117" t="e">
        <f t="shared" si="2"/>
        <v>#N/A</v>
      </c>
      <c r="G40" t="str">
        <f>IF((ISERROR((VLOOKUP(B40,Calculation!C$2:C$533,1,FALSE)))),"not entered","")</f>
        <v/>
      </c>
    </row>
    <row r="41" spans="2:7" x14ac:dyDescent="0.2">
      <c r="B41" s="114" t="s">
        <v>8</v>
      </c>
      <c r="C41" s="118" t="str">
        <f t="shared" si="0"/>
        <v xml:space="preserve"> </v>
      </c>
      <c r="D41" s="118" t="str">
        <f t="shared" si="1"/>
        <v xml:space="preserve"> </v>
      </c>
      <c r="E41" s="116">
        <v>1.1574074074074073E-5</v>
      </c>
      <c r="F41" s="117" t="e">
        <f t="shared" si="2"/>
        <v>#N/A</v>
      </c>
      <c r="G41" t="str">
        <f>IF((ISERROR((VLOOKUP(B41,Calculation!C$2:C$533,1,FALSE)))),"not entered","")</f>
        <v/>
      </c>
    </row>
    <row r="42" spans="2:7" x14ac:dyDescent="0.2">
      <c r="B42" s="114" t="s">
        <v>8</v>
      </c>
      <c r="C42" s="118" t="str">
        <f t="shared" si="0"/>
        <v xml:space="preserve"> </v>
      </c>
      <c r="D42" s="118" t="str">
        <f t="shared" si="1"/>
        <v xml:space="preserve"> </v>
      </c>
      <c r="E42" s="116">
        <v>1.1574074074074073E-5</v>
      </c>
      <c r="F42" s="117" t="e">
        <f t="shared" si="2"/>
        <v>#N/A</v>
      </c>
      <c r="G42" t="str">
        <f>IF((ISERROR((VLOOKUP(B42,Calculation!C$2:C$533,1,FALSE)))),"not entered","")</f>
        <v/>
      </c>
    </row>
    <row r="43" spans="2:7" x14ac:dyDescent="0.2">
      <c r="B43" s="114" t="s">
        <v>8</v>
      </c>
      <c r="C43" s="118" t="str">
        <f t="shared" si="0"/>
        <v xml:space="preserve"> </v>
      </c>
      <c r="D43" s="118" t="str">
        <f t="shared" si="1"/>
        <v xml:space="preserve"> </v>
      </c>
      <c r="E43" s="116">
        <v>1.1574074074074073E-5</v>
      </c>
      <c r="F43" s="117" t="e">
        <f t="shared" si="2"/>
        <v>#N/A</v>
      </c>
      <c r="G43" t="str">
        <f>IF((ISERROR((VLOOKUP(B43,Calculation!C$2:C$533,1,FALSE)))),"not entered","")</f>
        <v/>
      </c>
    </row>
    <row r="44" spans="2:7" x14ac:dyDescent="0.2">
      <c r="B44" s="114" t="s">
        <v>8</v>
      </c>
      <c r="C44" s="118" t="str">
        <f t="shared" si="0"/>
        <v xml:space="preserve"> </v>
      </c>
      <c r="D44" s="118" t="str">
        <f t="shared" si="1"/>
        <v xml:space="preserve"> </v>
      </c>
      <c r="E44" s="116">
        <v>1.1574074074074073E-5</v>
      </c>
      <c r="F44" s="117" t="e">
        <f t="shared" si="2"/>
        <v>#N/A</v>
      </c>
      <c r="G44" t="str">
        <f>IF((ISERROR((VLOOKUP(B44,Calculation!C$2:C$533,1,FALSE)))),"not entered","")</f>
        <v/>
      </c>
    </row>
    <row r="45" spans="2:7" x14ac:dyDescent="0.2">
      <c r="B45" s="114" t="s">
        <v>8</v>
      </c>
      <c r="C45" s="118" t="str">
        <f t="shared" si="0"/>
        <v xml:space="preserve"> </v>
      </c>
      <c r="D45" s="118" t="str">
        <f t="shared" si="1"/>
        <v xml:space="preserve"> </v>
      </c>
      <c r="E45" s="116">
        <v>1.1574074074074073E-5</v>
      </c>
      <c r="F45" s="117" t="e">
        <f t="shared" si="2"/>
        <v>#N/A</v>
      </c>
      <c r="G45" t="str">
        <f>IF((ISERROR((VLOOKUP(B45,Calculation!C$2:C$533,1,FALSE)))),"not entered","")</f>
        <v/>
      </c>
    </row>
    <row r="46" spans="2:7" x14ac:dyDescent="0.2">
      <c r="B46" s="114" t="s">
        <v>8</v>
      </c>
      <c r="C46" s="118" t="str">
        <f t="shared" si="0"/>
        <v xml:space="preserve"> </v>
      </c>
      <c r="D46" s="118" t="str">
        <f t="shared" si="1"/>
        <v xml:space="preserve"> </v>
      </c>
      <c r="E46" s="116">
        <v>1.1574074074074073E-5</v>
      </c>
      <c r="F46" s="117" t="e">
        <f t="shared" si="2"/>
        <v>#N/A</v>
      </c>
      <c r="G46" t="str">
        <f>IF((ISERROR((VLOOKUP(B46,Calculation!C$2:C$533,1,FALSE)))),"not entered","")</f>
        <v/>
      </c>
    </row>
    <row r="47" spans="2:7" x14ac:dyDescent="0.2">
      <c r="B47" s="114" t="s">
        <v>8</v>
      </c>
      <c r="C47" s="118" t="str">
        <f t="shared" si="0"/>
        <v xml:space="preserve"> </v>
      </c>
      <c r="D47" s="118" t="str">
        <f t="shared" si="1"/>
        <v xml:space="preserve"> </v>
      </c>
      <c r="E47" s="116">
        <v>1.1574074074074073E-5</v>
      </c>
      <c r="F47" s="117" t="e">
        <f t="shared" si="2"/>
        <v>#N/A</v>
      </c>
      <c r="G47" t="str">
        <f>IF((ISERROR((VLOOKUP(B47,Calculation!C$2:C$533,1,FALSE)))),"not entered","")</f>
        <v/>
      </c>
    </row>
    <row r="48" spans="2:7" x14ac:dyDescent="0.2">
      <c r="B48" s="114" t="s">
        <v>8</v>
      </c>
      <c r="C48" s="118" t="str">
        <f t="shared" si="0"/>
        <v xml:space="preserve"> </v>
      </c>
      <c r="D48" s="118" t="str">
        <f t="shared" si="1"/>
        <v xml:space="preserve"> </v>
      </c>
      <c r="E48" s="116">
        <v>1.1574074074074073E-5</v>
      </c>
      <c r="F48" s="117" t="e">
        <f t="shared" si="2"/>
        <v>#N/A</v>
      </c>
      <c r="G48" t="str">
        <f>IF((ISERROR((VLOOKUP(B48,Calculation!C$2:C$533,1,FALSE)))),"not entered","")</f>
        <v/>
      </c>
    </row>
    <row r="49" spans="2:7" x14ac:dyDescent="0.2">
      <c r="B49" s="114" t="s">
        <v>8</v>
      </c>
      <c r="C49" s="118" t="str">
        <f t="shared" si="0"/>
        <v xml:space="preserve"> </v>
      </c>
      <c r="D49" s="118" t="str">
        <f t="shared" si="1"/>
        <v xml:space="preserve"> </v>
      </c>
      <c r="E49" s="116">
        <v>1.1574074074074073E-5</v>
      </c>
      <c r="F49" s="117" t="e">
        <f t="shared" si="2"/>
        <v>#N/A</v>
      </c>
      <c r="G49" t="str">
        <f>IF((ISERROR((VLOOKUP(B49,Calculation!C$2:C$533,1,FALSE)))),"not entered","")</f>
        <v/>
      </c>
    </row>
    <row r="50" spans="2:7" x14ac:dyDescent="0.2">
      <c r="B50" s="114" t="s">
        <v>8</v>
      </c>
      <c r="C50" s="118" t="str">
        <f t="shared" si="0"/>
        <v xml:space="preserve"> </v>
      </c>
      <c r="D50" s="118" t="str">
        <f t="shared" si="1"/>
        <v xml:space="preserve"> </v>
      </c>
      <c r="E50" s="116">
        <v>1.1574074074074073E-5</v>
      </c>
      <c r="F50" s="117" t="e">
        <f t="shared" si="2"/>
        <v>#N/A</v>
      </c>
      <c r="G50" t="str">
        <f>IF((ISERROR((VLOOKUP(B50,Calculation!C$2:C$533,1,FALSE)))),"not entered","")</f>
        <v/>
      </c>
    </row>
    <row r="51" spans="2:7" x14ac:dyDescent="0.2">
      <c r="B51" s="114" t="s">
        <v>8</v>
      </c>
      <c r="C51" s="118" t="str">
        <f t="shared" si="0"/>
        <v xml:space="preserve"> </v>
      </c>
      <c r="D51" s="118" t="str">
        <f t="shared" si="1"/>
        <v xml:space="preserve"> </v>
      </c>
      <c r="E51" s="116">
        <v>1.1574074074074073E-5</v>
      </c>
      <c r="F51" s="117" t="e">
        <f t="shared" si="2"/>
        <v>#N/A</v>
      </c>
      <c r="G51" t="str">
        <f>IF((ISERROR((VLOOKUP(B51,Calculation!C$2:C$533,1,FALSE)))),"not entered","")</f>
        <v/>
      </c>
    </row>
    <row r="52" spans="2:7" x14ac:dyDescent="0.2">
      <c r="B52" s="114" t="s">
        <v>8</v>
      </c>
      <c r="C52" s="118" t="str">
        <f t="shared" si="0"/>
        <v xml:space="preserve"> </v>
      </c>
      <c r="D52" s="118" t="str">
        <f t="shared" si="1"/>
        <v xml:space="preserve"> </v>
      </c>
      <c r="E52" s="116">
        <v>1.1574074074074073E-5</v>
      </c>
      <c r="F52" s="117" t="e">
        <f t="shared" si="2"/>
        <v>#N/A</v>
      </c>
      <c r="G52" t="str">
        <f>IF((ISERROR((VLOOKUP(B52,Calculation!C$2:C$533,1,FALSE)))),"not entered","")</f>
        <v/>
      </c>
    </row>
    <row r="53" spans="2:7" x14ac:dyDescent="0.2">
      <c r="B53" s="114" t="s">
        <v>8</v>
      </c>
      <c r="C53" s="118" t="str">
        <f t="shared" si="0"/>
        <v xml:space="preserve"> </v>
      </c>
      <c r="D53" s="118" t="str">
        <f t="shared" si="1"/>
        <v xml:space="preserve"> </v>
      </c>
      <c r="E53" s="116">
        <v>1.1574074074074073E-5</v>
      </c>
      <c r="F53" s="117" t="e">
        <f t="shared" si="2"/>
        <v>#N/A</v>
      </c>
      <c r="G53" t="str">
        <f>IF((ISERROR((VLOOKUP(B53,Calculation!C$2:C$533,1,FALSE)))),"not entered","")</f>
        <v/>
      </c>
    </row>
    <row r="54" spans="2:7" x14ac:dyDescent="0.2">
      <c r="B54" s="114" t="s">
        <v>8</v>
      </c>
      <c r="C54" s="118" t="str">
        <f t="shared" si="0"/>
        <v xml:space="preserve"> </v>
      </c>
      <c r="D54" s="118" t="str">
        <f t="shared" si="1"/>
        <v xml:space="preserve"> </v>
      </c>
      <c r="E54" s="116">
        <v>1.1574074074074073E-5</v>
      </c>
      <c r="F54" s="117" t="e">
        <f t="shared" si="2"/>
        <v>#N/A</v>
      </c>
      <c r="G54" t="str">
        <f>IF((ISERROR((VLOOKUP(B54,Calculation!C$2:C$533,1,FALSE)))),"not entered","")</f>
        <v/>
      </c>
    </row>
    <row r="55" spans="2:7" x14ac:dyDescent="0.2">
      <c r="B55" s="114" t="s">
        <v>8</v>
      </c>
      <c r="C55" s="118" t="str">
        <f t="shared" si="0"/>
        <v xml:space="preserve"> </v>
      </c>
      <c r="D55" s="118" t="str">
        <f t="shared" si="1"/>
        <v xml:space="preserve"> </v>
      </c>
      <c r="E55" s="116">
        <v>1.1574074074074073E-5</v>
      </c>
      <c r="F55" s="117" t="e">
        <f t="shared" si="2"/>
        <v>#N/A</v>
      </c>
      <c r="G55" t="str">
        <f>IF((ISERROR((VLOOKUP(B55,Calculation!C$2:C$533,1,FALSE)))),"not entered","")</f>
        <v/>
      </c>
    </row>
    <row r="56" spans="2:7" x14ac:dyDescent="0.2">
      <c r="B56" s="114" t="s">
        <v>8</v>
      </c>
      <c r="C56" s="118" t="str">
        <f t="shared" si="0"/>
        <v xml:space="preserve"> </v>
      </c>
      <c r="D56" s="118" t="str">
        <f t="shared" si="1"/>
        <v xml:space="preserve"> </v>
      </c>
      <c r="E56" s="116">
        <v>1.1574074074074073E-5</v>
      </c>
      <c r="F56" s="117" t="e">
        <f t="shared" si="2"/>
        <v>#N/A</v>
      </c>
      <c r="G56" t="str">
        <f>IF((ISERROR((VLOOKUP(B56,Calculation!C$2:C$533,1,FALSE)))),"not entered","")</f>
        <v/>
      </c>
    </row>
    <row r="57" spans="2:7" x14ac:dyDescent="0.2">
      <c r="B57" s="114" t="s">
        <v>8</v>
      </c>
      <c r="C57" s="118" t="str">
        <f t="shared" si="0"/>
        <v xml:space="preserve"> </v>
      </c>
      <c r="D57" s="118" t="str">
        <f t="shared" si="1"/>
        <v xml:space="preserve"> </v>
      </c>
      <c r="E57" s="116">
        <v>1.1574074074074073E-5</v>
      </c>
      <c r="F57" s="117" t="e">
        <f t="shared" si="2"/>
        <v>#N/A</v>
      </c>
      <c r="G57" t="str">
        <f>IF((ISERROR((VLOOKUP(B57,Calculation!C$2:C$533,1,FALSE)))),"not entered","")</f>
        <v/>
      </c>
    </row>
    <row r="58" spans="2:7" x14ac:dyDescent="0.2">
      <c r="B58" s="114" t="s">
        <v>8</v>
      </c>
      <c r="C58" s="118" t="str">
        <f t="shared" si="0"/>
        <v xml:space="preserve"> </v>
      </c>
      <c r="D58" s="118" t="str">
        <f t="shared" si="1"/>
        <v xml:space="preserve"> </v>
      </c>
      <c r="E58" s="116">
        <v>1.1574074074074073E-5</v>
      </c>
      <c r="F58" s="117" t="e">
        <f t="shared" si="2"/>
        <v>#N/A</v>
      </c>
      <c r="G58" t="str">
        <f>IF((ISERROR((VLOOKUP(B58,Calculation!C$2:C$533,1,FALSE)))),"not entered","")</f>
        <v/>
      </c>
    </row>
    <row r="59" spans="2:7" x14ac:dyDescent="0.2">
      <c r="B59" s="114" t="s">
        <v>8</v>
      </c>
      <c r="C59" s="118" t="str">
        <f t="shared" si="0"/>
        <v xml:space="preserve"> </v>
      </c>
      <c r="D59" s="118" t="str">
        <f t="shared" si="1"/>
        <v xml:space="preserve"> </v>
      </c>
      <c r="E59" s="116">
        <v>1.1574074074074073E-5</v>
      </c>
      <c r="F59" s="117" t="e">
        <f t="shared" si="2"/>
        <v>#N/A</v>
      </c>
      <c r="G59" t="str">
        <f>IF((ISERROR((VLOOKUP(B59,Calculation!C$2:C$533,1,FALSE)))),"not entered","")</f>
        <v/>
      </c>
    </row>
    <row r="60" spans="2:7" x14ac:dyDescent="0.2">
      <c r="B60" s="114" t="s">
        <v>8</v>
      </c>
      <c r="C60" s="118" t="str">
        <f t="shared" si="0"/>
        <v xml:space="preserve"> </v>
      </c>
      <c r="D60" s="118" t="str">
        <f t="shared" si="1"/>
        <v xml:space="preserve"> </v>
      </c>
      <c r="E60" s="116">
        <v>1.1574074074074073E-5</v>
      </c>
      <c r="F60" s="117" t="e">
        <f t="shared" si="2"/>
        <v>#N/A</v>
      </c>
      <c r="G60" t="str">
        <f>IF((ISERROR((VLOOKUP(B60,Calculation!C$2:C$533,1,FALSE)))),"not entered","")</f>
        <v/>
      </c>
    </row>
    <row r="61" spans="2:7" x14ac:dyDescent="0.2">
      <c r="B61" s="114" t="s">
        <v>8</v>
      </c>
      <c r="C61" s="118" t="str">
        <f t="shared" si="0"/>
        <v xml:space="preserve"> </v>
      </c>
      <c r="D61" s="118" t="str">
        <f t="shared" si="1"/>
        <v xml:space="preserve"> </v>
      </c>
      <c r="E61" s="116">
        <v>1.1574074074074073E-5</v>
      </c>
      <c r="F61" s="117" t="e">
        <f t="shared" si="2"/>
        <v>#N/A</v>
      </c>
      <c r="G61" t="str">
        <f>IF((ISERROR((VLOOKUP(B61,Calculation!C$2:C$533,1,FALSE)))),"not entered","")</f>
        <v/>
      </c>
    </row>
    <row r="62" spans="2:7" x14ac:dyDescent="0.2">
      <c r="B62" s="114" t="s">
        <v>8</v>
      </c>
      <c r="C62" s="118" t="str">
        <f t="shared" si="0"/>
        <v xml:space="preserve"> </v>
      </c>
      <c r="D62" s="118" t="str">
        <f t="shared" si="1"/>
        <v xml:space="preserve"> </v>
      </c>
      <c r="E62" s="116">
        <v>1.1574074074074073E-5</v>
      </c>
      <c r="F62" s="117" t="e">
        <f t="shared" si="2"/>
        <v>#N/A</v>
      </c>
      <c r="G62" t="str">
        <f>IF((ISERROR((VLOOKUP(B62,Calculation!C$2:C$533,1,FALSE)))),"not entered","")</f>
        <v/>
      </c>
    </row>
    <row r="63" spans="2:7" x14ac:dyDescent="0.2">
      <c r="B63" s="114" t="s">
        <v>8</v>
      </c>
      <c r="C63" s="118" t="str">
        <f t="shared" si="0"/>
        <v xml:space="preserve"> </v>
      </c>
      <c r="D63" s="118" t="str">
        <f t="shared" si="1"/>
        <v xml:space="preserve"> </v>
      </c>
      <c r="E63" s="116">
        <v>1.1574074074074073E-5</v>
      </c>
      <c r="F63" s="117" t="e">
        <f t="shared" si="2"/>
        <v>#N/A</v>
      </c>
      <c r="G63" t="str">
        <f>IF((ISERROR((VLOOKUP(B63,Calculation!C$2:C$533,1,FALSE)))),"not entered","")</f>
        <v/>
      </c>
    </row>
    <row r="64" spans="2:7" x14ac:dyDescent="0.2">
      <c r="B64" s="114" t="s">
        <v>8</v>
      </c>
      <c r="C64" s="118" t="str">
        <f t="shared" si="0"/>
        <v xml:space="preserve"> </v>
      </c>
      <c r="D64" s="118" t="str">
        <f t="shared" si="1"/>
        <v xml:space="preserve"> </v>
      </c>
      <c r="E64" s="116">
        <v>1.1574074074074073E-5</v>
      </c>
      <c r="F64" s="117" t="e">
        <f t="shared" si="2"/>
        <v>#N/A</v>
      </c>
      <c r="G64" t="str">
        <f>IF((ISERROR((VLOOKUP(B64,Calculation!C$2:C$533,1,FALSE)))),"not entered","")</f>
        <v/>
      </c>
    </row>
    <row r="65" spans="2:7" x14ac:dyDescent="0.2">
      <c r="B65" s="114" t="s">
        <v>8</v>
      </c>
      <c r="C65" s="118" t="str">
        <f t="shared" si="0"/>
        <v xml:space="preserve"> </v>
      </c>
      <c r="D65" s="118" t="str">
        <f t="shared" si="1"/>
        <v xml:space="preserve"> </v>
      </c>
      <c r="E65" s="116">
        <v>1.1574074074074073E-5</v>
      </c>
      <c r="F65" s="117" t="e">
        <f t="shared" si="2"/>
        <v>#N/A</v>
      </c>
      <c r="G65" t="str">
        <f>IF((ISERROR((VLOOKUP(B65,Calculation!C$2:C$533,1,FALSE)))),"not entered","")</f>
        <v/>
      </c>
    </row>
    <row r="66" spans="2:7" x14ac:dyDescent="0.2">
      <c r="B66" s="114" t="s">
        <v>8</v>
      </c>
      <c r="C66" s="118" t="str">
        <f t="shared" si="0"/>
        <v xml:space="preserve"> </v>
      </c>
      <c r="D66" s="118" t="str">
        <f t="shared" si="1"/>
        <v xml:space="preserve"> </v>
      </c>
      <c r="E66" s="116">
        <v>1.1574074074074073E-5</v>
      </c>
      <c r="F66" s="117" t="e">
        <f t="shared" si="2"/>
        <v>#N/A</v>
      </c>
      <c r="G66" t="str">
        <f>IF((ISERROR((VLOOKUP(B66,Calculation!C$2:C$533,1,FALSE)))),"not entered","")</f>
        <v/>
      </c>
    </row>
    <row r="67" spans="2:7" x14ac:dyDescent="0.2">
      <c r="B67" s="114" t="s">
        <v>8</v>
      </c>
      <c r="C67" s="118" t="str">
        <f t="shared" si="0"/>
        <v xml:space="preserve"> </v>
      </c>
      <c r="D67" s="118" t="str">
        <f t="shared" si="1"/>
        <v xml:space="preserve"> </v>
      </c>
      <c r="E67" s="116">
        <v>1.1574074074074073E-5</v>
      </c>
      <c r="F67" s="117" t="e">
        <f t="shared" si="2"/>
        <v>#N/A</v>
      </c>
      <c r="G67" t="str">
        <f>IF((ISERROR((VLOOKUP(B67,Calculation!C$2:C$533,1,FALSE)))),"not entered","")</f>
        <v/>
      </c>
    </row>
    <row r="68" spans="2:7" x14ac:dyDescent="0.2">
      <c r="B68" s="114" t="s">
        <v>8</v>
      </c>
      <c r="C68" s="118" t="str">
        <f t="shared" si="0"/>
        <v xml:space="preserve"> </v>
      </c>
      <c r="D68" s="118" t="str">
        <f t="shared" si="1"/>
        <v xml:space="preserve"> </v>
      </c>
      <c r="E68" s="116">
        <v>1.1574074074074073E-5</v>
      </c>
      <c r="F68" s="117" t="e">
        <f t="shared" si="2"/>
        <v>#N/A</v>
      </c>
      <c r="G68" t="str">
        <f>IF((ISERROR((VLOOKUP(B68,Calculation!C$2:C$533,1,FALSE)))),"not entered","")</f>
        <v/>
      </c>
    </row>
    <row r="69" spans="2:7" x14ac:dyDescent="0.2">
      <c r="B69" s="114" t="s">
        <v>8</v>
      </c>
      <c r="C69" s="118" t="str">
        <f t="shared" si="0"/>
        <v xml:space="preserve"> </v>
      </c>
      <c r="D69" s="118" t="str">
        <f t="shared" si="1"/>
        <v xml:space="preserve"> </v>
      </c>
      <c r="E69" s="116">
        <v>1.1574074074074073E-5</v>
      </c>
      <c r="F69" s="117" t="e">
        <f t="shared" si="2"/>
        <v>#N/A</v>
      </c>
      <c r="G69" t="str">
        <f>IF((ISERROR((VLOOKUP(B69,Calculation!C$2:C$533,1,FALSE)))),"not entered","")</f>
        <v/>
      </c>
    </row>
    <row r="70" spans="2:7" x14ac:dyDescent="0.2">
      <c r="B70" s="114" t="s">
        <v>8</v>
      </c>
      <c r="C70" s="118" t="str">
        <f t="shared" ref="C70:C133" si="3">VLOOKUP(B70,name,3,FALSE)</f>
        <v xml:space="preserve"> </v>
      </c>
      <c r="D70" s="118" t="str">
        <f t="shared" ref="D70:D133" si="4">VLOOKUP(B70,name,2,FALSE)</f>
        <v xml:space="preserve"> </v>
      </c>
      <c r="E70" s="116">
        <v>1.1574074074074073E-5</v>
      </c>
      <c r="F70" s="117" t="e">
        <f t="shared" ref="F70:F133" si="5">(VLOOKUP(C70,C$4:E$5,3,FALSE))/(E70/10000)</f>
        <v>#N/A</v>
      </c>
      <c r="G70" t="str">
        <f>IF((ISERROR((VLOOKUP(B70,Calculation!C$2:C$533,1,FALSE)))),"not entered","")</f>
        <v/>
      </c>
    </row>
    <row r="71" spans="2:7" x14ac:dyDescent="0.2">
      <c r="B71" s="114" t="s">
        <v>8</v>
      </c>
      <c r="C71" s="118" t="str">
        <f t="shared" si="3"/>
        <v xml:space="preserve"> </v>
      </c>
      <c r="D71" s="118" t="str">
        <f t="shared" si="4"/>
        <v xml:space="preserve"> </v>
      </c>
      <c r="E71" s="116">
        <v>1.1574074074074073E-5</v>
      </c>
      <c r="F71" s="117" t="e">
        <f t="shared" si="5"/>
        <v>#N/A</v>
      </c>
      <c r="G71" t="str">
        <f>IF((ISERROR((VLOOKUP(B71,Calculation!C$2:C$533,1,FALSE)))),"not entered","")</f>
        <v/>
      </c>
    </row>
    <row r="72" spans="2:7" x14ac:dyDescent="0.2">
      <c r="B72" s="114" t="s">
        <v>8</v>
      </c>
      <c r="C72" s="118" t="str">
        <f t="shared" si="3"/>
        <v xml:space="preserve"> </v>
      </c>
      <c r="D72" s="118" t="str">
        <f t="shared" si="4"/>
        <v xml:space="preserve"> </v>
      </c>
      <c r="E72" s="116">
        <v>1.1574074074074073E-5</v>
      </c>
      <c r="F72" s="117" t="e">
        <f t="shared" si="5"/>
        <v>#N/A</v>
      </c>
      <c r="G72" t="str">
        <f>IF((ISERROR((VLOOKUP(B72,Calculation!C$2:C$533,1,FALSE)))),"not entered","")</f>
        <v/>
      </c>
    </row>
    <row r="73" spans="2:7" x14ac:dyDescent="0.2">
      <c r="B73" s="114" t="s">
        <v>8</v>
      </c>
      <c r="C73" s="118" t="str">
        <f t="shared" si="3"/>
        <v xml:space="preserve"> </v>
      </c>
      <c r="D73" s="118" t="str">
        <f t="shared" si="4"/>
        <v xml:space="preserve"> </v>
      </c>
      <c r="E73" s="116">
        <v>1.1574074074074073E-5</v>
      </c>
      <c r="F73" s="117" t="e">
        <f t="shared" si="5"/>
        <v>#N/A</v>
      </c>
      <c r="G73" t="str">
        <f>IF((ISERROR((VLOOKUP(B73,Calculation!C$2:C$533,1,FALSE)))),"not entered","")</f>
        <v/>
      </c>
    </row>
    <row r="74" spans="2:7" x14ac:dyDescent="0.2">
      <c r="B74" s="114" t="s">
        <v>8</v>
      </c>
      <c r="C74" s="118" t="str">
        <f t="shared" si="3"/>
        <v xml:space="preserve"> </v>
      </c>
      <c r="D74" s="118" t="str">
        <f t="shared" si="4"/>
        <v xml:space="preserve"> </v>
      </c>
      <c r="E74" s="116">
        <v>1.1574074074074073E-5</v>
      </c>
      <c r="F74" s="117" t="e">
        <f t="shared" si="5"/>
        <v>#N/A</v>
      </c>
      <c r="G74" t="str">
        <f>IF((ISERROR((VLOOKUP(B74,Calculation!C$2:C$533,1,FALSE)))),"not entered","")</f>
        <v/>
      </c>
    </row>
    <row r="75" spans="2:7" x14ac:dyDescent="0.2">
      <c r="B75" s="114" t="s">
        <v>8</v>
      </c>
      <c r="C75" s="118" t="str">
        <f t="shared" si="3"/>
        <v xml:space="preserve"> </v>
      </c>
      <c r="D75" s="118" t="str">
        <f t="shared" si="4"/>
        <v xml:space="preserve"> </v>
      </c>
      <c r="E75" s="116">
        <v>1.1574074074074073E-5</v>
      </c>
      <c r="F75" s="117" t="e">
        <f t="shared" si="5"/>
        <v>#N/A</v>
      </c>
      <c r="G75" t="str">
        <f>IF((ISERROR((VLOOKUP(B75,Calculation!C$2:C$533,1,FALSE)))),"not entered","")</f>
        <v/>
      </c>
    </row>
    <row r="76" spans="2:7" x14ac:dyDescent="0.2">
      <c r="B76" s="114" t="s">
        <v>8</v>
      </c>
      <c r="C76" s="118" t="str">
        <f t="shared" si="3"/>
        <v xml:space="preserve"> </v>
      </c>
      <c r="D76" s="118" t="str">
        <f t="shared" si="4"/>
        <v xml:space="preserve"> </v>
      </c>
      <c r="E76" s="116">
        <v>1.1574074074074073E-5</v>
      </c>
      <c r="F76" s="117" t="e">
        <f t="shared" si="5"/>
        <v>#N/A</v>
      </c>
      <c r="G76" t="str">
        <f>IF((ISERROR((VLOOKUP(B76,Calculation!C$2:C$533,1,FALSE)))),"not entered","")</f>
        <v/>
      </c>
    </row>
    <row r="77" spans="2:7" x14ac:dyDescent="0.2">
      <c r="B77" s="114" t="s">
        <v>8</v>
      </c>
      <c r="C77" s="118" t="str">
        <f t="shared" si="3"/>
        <v xml:space="preserve"> </v>
      </c>
      <c r="D77" s="118" t="str">
        <f t="shared" si="4"/>
        <v xml:space="preserve"> </v>
      </c>
      <c r="E77" s="116">
        <v>1.1574074074074073E-5</v>
      </c>
      <c r="F77" s="117" t="e">
        <f t="shared" si="5"/>
        <v>#N/A</v>
      </c>
      <c r="G77" t="str">
        <f>IF((ISERROR((VLOOKUP(B77,Calculation!C$2:C$533,1,FALSE)))),"not entered","")</f>
        <v/>
      </c>
    </row>
    <row r="78" spans="2:7" x14ac:dyDescent="0.2">
      <c r="B78" s="114" t="s">
        <v>8</v>
      </c>
      <c r="C78" s="118" t="str">
        <f t="shared" si="3"/>
        <v xml:space="preserve"> </v>
      </c>
      <c r="D78" s="118" t="str">
        <f t="shared" si="4"/>
        <v xml:space="preserve"> </v>
      </c>
      <c r="E78" s="116">
        <v>1.1574074074074073E-5</v>
      </c>
      <c r="F78" s="117" t="e">
        <f t="shared" si="5"/>
        <v>#N/A</v>
      </c>
      <c r="G78" t="str">
        <f>IF((ISERROR((VLOOKUP(B78,Calculation!C$2:C$533,1,FALSE)))),"not entered","")</f>
        <v/>
      </c>
    </row>
    <row r="79" spans="2:7" x14ac:dyDescent="0.2">
      <c r="B79" s="114" t="s">
        <v>8</v>
      </c>
      <c r="C79" s="118" t="str">
        <f t="shared" si="3"/>
        <v xml:space="preserve"> </v>
      </c>
      <c r="D79" s="118" t="str">
        <f t="shared" si="4"/>
        <v xml:space="preserve"> </v>
      </c>
      <c r="E79" s="116">
        <v>1.1574074074074073E-5</v>
      </c>
      <c r="F79" s="117" t="e">
        <f t="shared" si="5"/>
        <v>#N/A</v>
      </c>
      <c r="G79" t="str">
        <f>IF((ISERROR((VLOOKUP(B79,Calculation!C$2:C$533,1,FALSE)))),"not entered","")</f>
        <v/>
      </c>
    </row>
    <row r="80" spans="2:7" x14ac:dyDescent="0.2">
      <c r="B80" s="114" t="s">
        <v>8</v>
      </c>
      <c r="C80" s="118" t="str">
        <f t="shared" si="3"/>
        <v xml:space="preserve"> </v>
      </c>
      <c r="D80" s="118" t="str">
        <f t="shared" si="4"/>
        <v xml:space="preserve"> </v>
      </c>
      <c r="E80" s="116">
        <v>1.1574074074074073E-5</v>
      </c>
      <c r="F80" s="117" t="e">
        <f t="shared" si="5"/>
        <v>#N/A</v>
      </c>
      <c r="G80" t="str">
        <f>IF((ISERROR((VLOOKUP(B80,Calculation!C$2:C$533,1,FALSE)))),"not entered","")</f>
        <v/>
      </c>
    </row>
    <row r="81" spans="2:7" x14ac:dyDescent="0.2">
      <c r="B81" s="114" t="s">
        <v>8</v>
      </c>
      <c r="C81" s="118" t="str">
        <f t="shared" si="3"/>
        <v xml:space="preserve"> </v>
      </c>
      <c r="D81" s="118" t="str">
        <f t="shared" si="4"/>
        <v xml:space="preserve"> </v>
      </c>
      <c r="E81" s="116">
        <v>1.1574074074074073E-5</v>
      </c>
      <c r="F81" s="117" t="e">
        <f t="shared" si="5"/>
        <v>#N/A</v>
      </c>
      <c r="G81" t="str">
        <f>IF((ISERROR((VLOOKUP(B81,Calculation!C$2:C$533,1,FALSE)))),"not entered","")</f>
        <v/>
      </c>
    </row>
    <row r="82" spans="2:7" x14ac:dyDescent="0.2">
      <c r="B82" s="114" t="s">
        <v>8</v>
      </c>
      <c r="C82" s="118" t="str">
        <f t="shared" si="3"/>
        <v xml:space="preserve"> </v>
      </c>
      <c r="D82" s="118" t="str">
        <f t="shared" si="4"/>
        <v xml:space="preserve"> </v>
      </c>
      <c r="E82" s="116">
        <v>1.1574074074074073E-5</v>
      </c>
      <c r="F82" s="117" t="e">
        <f t="shared" si="5"/>
        <v>#N/A</v>
      </c>
      <c r="G82" t="str">
        <f>IF((ISERROR((VLOOKUP(B82,Calculation!C$2:C$533,1,FALSE)))),"not entered","")</f>
        <v/>
      </c>
    </row>
    <row r="83" spans="2:7" x14ac:dyDescent="0.2">
      <c r="B83" s="114" t="s">
        <v>8</v>
      </c>
      <c r="C83" s="118" t="str">
        <f t="shared" si="3"/>
        <v xml:space="preserve"> </v>
      </c>
      <c r="D83" s="118" t="str">
        <f t="shared" si="4"/>
        <v xml:space="preserve"> </v>
      </c>
      <c r="E83" s="116">
        <v>1.1574074074074073E-5</v>
      </c>
      <c r="F83" s="117" t="e">
        <f t="shared" si="5"/>
        <v>#N/A</v>
      </c>
      <c r="G83" t="str">
        <f>IF((ISERROR((VLOOKUP(B83,Calculation!C$2:C$533,1,FALSE)))),"not entered","")</f>
        <v/>
      </c>
    </row>
    <row r="84" spans="2:7" x14ac:dyDescent="0.2">
      <c r="B84" s="114" t="s">
        <v>8</v>
      </c>
      <c r="C84" s="118" t="str">
        <f t="shared" si="3"/>
        <v xml:space="preserve"> </v>
      </c>
      <c r="D84" s="118" t="str">
        <f t="shared" si="4"/>
        <v xml:space="preserve"> </v>
      </c>
      <c r="E84" s="116">
        <v>1.1574074074074073E-5</v>
      </c>
      <c r="F84" s="117" t="e">
        <f t="shared" si="5"/>
        <v>#N/A</v>
      </c>
      <c r="G84" t="str">
        <f>IF((ISERROR((VLOOKUP(B84,Calculation!C$2:C$533,1,FALSE)))),"not entered","")</f>
        <v/>
      </c>
    </row>
    <row r="85" spans="2:7" x14ac:dyDescent="0.2">
      <c r="B85" s="114" t="s">
        <v>8</v>
      </c>
      <c r="C85" s="118" t="str">
        <f t="shared" si="3"/>
        <v xml:space="preserve"> </v>
      </c>
      <c r="D85" s="118" t="str">
        <f t="shared" si="4"/>
        <v xml:space="preserve"> </v>
      </c>
      <c r="E85" s="116">
        <v>1.1574074074074073E-5</v>
      </c>
      <c r="F85" s="117" t="e">
        <f t="shared" si="5"/>
        <v>#N/A</v>
      </c>
      <c r="G85" t="str">
        <f>IF((ISERROR((VLOOKUP(B85,Calculation!C$2:C$533,1,FALSE)))),"not entered","")</f>
        <v/>
      </c>
    </row>
    <row r="86" spans="2:7" x14ac:dyDescent="0.2">
      <c r="B86" s="114" t="s">
        <v>8</v>
      </c>
      <c r="C86" s="118" t="str">
        <f t="shared" si="3"/>
        <v xml:space="preserve"> </v>
      </c>
      <c r="D86" s="118" t="str">
        <f t="shared" si="4"/>
        <v xml:space="preserve"> </v>
      </c>
      <c r="E86" s="116">
        <v>1.1574074074074073E-5</v>
      </c>
      <c r="F86" s="117" t="e">
        <f t="shared" si="5"/>
        <v>#N/A</v>
      </c>
      <c r="G86" t="str">
        <f>IF((ISERROR((VLOOKUP(B86,Calculation!C$2:C$533,1,FALSE)))),"not entered","")</f>
        <v/>
      </c>
    </row>
    <row r="87" spans="2:7" x14ac:dyDescent="0.2">
      <c r="B87" s="114" t="s">
        <v>8</v>
      </c>
      <c r="C87" s="118" t="str">
        <f t="shared" si="3"/>
        <v xml:space="preserve"> </v>
      </c>
      <c r="D87" s="118" t="str">
        <f t="shared" si="4"/>
        <v xml:space="preserve"> </v>
      </c>
      <c r="E87" s="116">
        <v>1.1574074074074073E-5</v>
      </c>
      <c r="F87" s="117" t="e">
        <f t="shared" si="5"/>
        <v>#N/A</v>
      </c>
      <c r="G87" t="str">
        <f>IF((ISERROR((VLOOKUP(B87,Calculation!C$2:C$533,1,FALSE)))),"not entered","")</f>
        <v/>
      </c>
    </row>
    <row r="88" spans="2:7" x14ac:dyDescent="0.2">
      <c r="B88" s="114" t="s">
        <v>8</v>
      </c>
      <c r="C88" s="118" t="str">
        <f t="shared" si="3"/>
        <v xml:space="preserve"> </v>
      </c>
      <c r="D88" s="118" t="str">
        <f t="shared" si="4"/>
        <v xml:space="preserve"> </v>
      </c>
      <c r="E88" s="116">
        <v>1.1574074074074073E-5</v>
      </c>
      <c r="F88" s="117" t="e">
        <f t="shared" si="5"/>
        <v>#N/A</v>
      </c>
      <c r="G88" t="str">
        <f>IF((ISERROR((VLOOKUP(B88,Calculation!C$2:C$533,1,FALSE)))),"not entered","")</f>
        <v/>
      </c>
    </row>
    <row r="89" spans="2:7" x14ac:dyDescent="0.2">
      <c r="B89" s="114" t="s">
        <v>8</v>
      </c>
      <c r="C89" s="118" t="str">
        <f t="shared" si="3"/>
        <v xml:space="preserve"> </v>
      </c>
      <c r="D89" s="118" t="str">
        <f t="shared" si="4"/>
        <v xml:space="preserve"> </v>
      </c>
      <c r="E89" s="116">
        <v>1.1574074074074073E-5</v>
      </c>
      <c r="F89" s="117" t="e">
        <f t="shared" si="5"/>
        <v>#N/A</v>
      </c>
      <c r="G89" t="str">
        <f>IF((ISERROR((VLOOKUP(B89,Calculation!C$2:C$533,1,FALSE)))),"not entered","")</f>
        <v/>
      </c>
    </row>
    <row r="90" spans="2:7" x14ac:dyDescent="0.2">
      <c r="B90" s="114" t="s">
        <v>8</v>
      </c>
      <c r="C90" s="118" t="str">
        <f t="shared" si="3"/>
        <v xml:space="preserve"> </v>
      </c>
      <c r="D90" s="118" t="str">
        <f t="shared" si="4"/>
        <v xml:space="preserve"> </v>
      </c>
      <c r="E90" s="116">
        <v>1.1574074074074073E-5</v>
      </c>
      <c r="F90" s="117" t="e">
        <f t="shared" si="5"/>
        <v>#N/A</v>
      </c>
      <c r="G90" t="str">
        <f>IF((ISERROR((VLOOKUP(B90,Calculation!C$2:C$533,1,FALSE)))),"not entered","")</f>
        <v/>
      </c>
    </row>
    <row r="91" spans="2:7" x14ac:dyDescent="0.2">
      <c r="B91" s="114" t="s">
        <v>8</v>
      </c>
      <c r="C91" s="118" t="str">
        <f t="shared" si="3"/>
        <v xml:space="preserve"> </v>
      </c>
      <c r="D91" s="118" t="str">
        <f t="shared" si="4"/>
        <v xml:space="preserve"> </v>
      </c>
      <c r="E91" s="116">
        <v>1.1574074074074073E-5</v>
      </c>
      <c r="F91" s="117" t="e">
        <f t="shared" si="5"/>
        <v>#N/A</v>
      </c>
      <c r="G91" t="str">
        <f>IF((ISERROR((VLOOKUP(B91,Calculation!C$2:C$533,1,FALSE)))),"not entered","")</f>
        <v/>
      </c>
    </row>
    <row r="92" spans="2:7" x14ac:dyDescent="0.2">
      <c r="B92" s="114" t="s">
        <v>8</v>
      </c>
      <c r="C92" s="118" t="str">
        <f t="shared" si="3"/>
        <v xml:space="preserve"> </v>
      </c>
      <c r="D92" s="118" t="str">
        <f t="shared" si="4"/>
        <v xml:space="preserve"> </v>
      </c>
      <c r="E92" s="116">
        <v>1.1574074074074073E-5</v>
      </c>
      <c r="F92" s="117" t="e">
        <f t="shared" si="5"/>
        <v>#N/A</v>
      </c>
      <c r="G92" t="str">
        <f>IF((ISERROR((VLOOKUP(B92,Calculation!C$2:C$533,1,FALSE)))),"not entered","")</f>
        <v/>
      </c>
    </row>
    <row r="93" spans="2:7" x14ac:dyDescent="0.2">
      <c r="B93" s="114" t="s">
        <v>8</v>
      </c>
      <c r="C93" s="118" t="str">
        <f t="shared" si="3"/>
        <v xml:space="preserve"> </v>
      </c>
      <c r="D93" s="118" t="str">
        <f t="shared" si="4"/>
        <v xml:space="preserve"> </v>
      </c>
      <c r="E93" s="116">
        <v>1.1574074074074073E-5</v>
      </c>
      <c r="F93" s="117" t="e">
        <f t="shared" si="5"/>
        <v>#N/A</v>
      </c>
      <c r="G93" t="str">
        <f>IF((ISERROR((VLOOKUP(B93,Calculation!C$2:C$533,1,FALSE)))),"not entered","")</f>
        <v/>
      </c>
    </row>
    <row r="94" spans="2:7" x14ac:dyDescent="0.2">
      <c r="B94" s="114" t="s">
        <v>8</v>
      </c>
      <c r="C94" s="118" t="str">
        <f t="shared" si="3"/>
        <v xml:space="preserve"> </v>
      </c>
      <c r="D94" s="118" t="str">
        <f t="shared" si="4"/>
        <v xml:space="preserve"> </v>
      </c>
      <c r="E94" s="116">
        <v>1.1574074074074073E-5</v>
      </c>
      <c r="F94" s="117" t="e">
        <f t="shared" si="5"/>
        <v>#N/A</v>
      </c>
      <c r="G94" t="str">
        <f>IF((ISERROR((VLOOKUP(B94,Calculation!C$2:C$533,1,FALSE)))),"not entered","")</f>
        <v/>
      </c>
    </row>
    <row r="95" spans="2:7" x14ac:dyDescent="0.2">
      <c r="B95" s="114" t="s">
        <v>8</v>
      </c>
      <c r="C95" s="118" t="str">
        <f t="shared" si="3"/>
        <v xml:space="preserve"> </v>
      </c>
      <c r="D95" s="118" t="str">
        <f t="shared" si="4"/>
        <v xml:space="preserve"> </v>
      </c>
      <c r="E95" s="116">
        <v>1.1574074074074073E-5</v>
      </c>
      <c r="F95" s="117" t="e">
        <f t="shared" si="5"/>
        <v>#N/A</v>
      </c>
      <c r="G95" t="str">
        <f>IF((ISERROR((VLOOKUP(B95,Calculation!C$2:C$533,1,FALSE)))),"not entered","")</f>
        <v/>
      </c>
    </row>
    <row r="96" spans="2:7" x14ac:dyDescent="0.2">
      <c r="B96" s="114" t="s">
        <v>8</v>
      </c>
      <c r="C96" s="118" t="str">
        <f t="shared" si="3"/>
        <v xml:space="preserve"> </v>
      </c>
      <c r="D96" s="118" t="str">
        <f t="shared" si="4"/>
        <v xml:space="preserve"> </v>
      </c>
      <c r="E96" s="116">
        <v>1.1574074074074073E-5</v>
      </c>
      <c r="F96" s="117" t="e">
        <f t="shared" si="5"/>
        <v>#N/A</v>
      </c>
      <c r="G96" t="str">
        <f>IF((ISERROR((VLOOKUP(B96,Calculation!C$2:C$533,1,FALSE)))),"not entered","")</f>
        <v/>
      </c>
    </row>
    <row r="97" spans="2:7" x14ac:dyDescent="0.2">
      <c r="B97" s="114" t="s">
        <v>8</v>
      </c>
      <c r="C97" s="118" t="str">
        <f t="shared" si="3"/>
        <v xml:space="preserve"> </v>
      </c>
      <c r="D97" s="118" t="str">
        <f t="shared" si="4"/>
        <v xml:space="preserve"> </v>
      </c>
      <c r="E97" s="116">
        <v>1.1574074074074073E-5</v>
      </c>
      <c r="F97" s="117" t="e">
        <f t="shared" si="5"/>
        <v>#N/A</v>
      </c>
      <c r="G97" t="str">
        <f>IF((ISERROR((VLOOKUP(B97,Calculation!C$2:C$533,1,FALSE)))),"not entered","")</f>
        <v/>
      </c>
    </row>
    <row r="98" spans="2:7" x14ac:dyDescent="0.2">
      <c r="B98" s="114" t="s">
        <v>8</v>
      </c>
      <c r="C98" s="118" t="str">
        <f t="shared" si="3"/>
        <v xml:space="preserve"> </v>
      </c>
      <c r="D98" s="118" t="str">
        <f t="shared" si="4"/>
        <v xml:space="preserve"> </v>
      </c>
      <c r="E98" s="116">
        <v>1.1574074074074073E-5</v>
      </c>
      <c r="F98" s="117" t="e">
        <f t="shared" si="5"/>
        <v>#N/A</v>
      </c>
      <c r="G98" t="str">
        <f>IF((ISERROR((VLOOKUP(B98,Calculation!C$2:C$533,1,FALSE)))),"not entered","")</f>
        <v/>
      </c>
    </row>
    <row r="99" spans="2:7" x14ac:dyDescent="0.2">
      <c r="B99" s="114" t="s">
        <v>8</v>
      </c>
      <c r="C99" s="118" t="str">
        <f t="shared" si="3"/>
        <v xml:space="preserve"> </v>
      </c>
      <c r="D99" s="118" t="str">
        <f t="shared" si="4"/>
        <v xml:space="preserve"> </v>
      </c>
      <c r="E99" s="116">
        <v>1.1574074074074073E-5</v>
      </c>
      <c r="F99" s="117" t="e">
        <f t="shared" si="5"/>
        <v>#N/A</v>
      </c>
      <c r="G99" t="str">
        <f>IF((ISERROR((VLOOKUP(B99,Calculation!C$2:C$533,1,FALSE)))),"not entered","")</f>
        <v/>
      </c>
    </row>
    <row r="100" spans="2:7" x14ac:dyDescent="0.2">
      <c r="B100" s="114" t="s">
        <v>8</v>
      </c>
      <c r="C100" s="118" t="str">
        <f t="shared" si="3"/>
        <v xml:space="preserve"> </v>
      </c>
      <c r="D100" s="118" t="str">
        <f t="shared" si="4"/>
        <v xml:space="preserve"> </v>
      </c>
      <c r="E100" s="116">
        <v>1.1574074074074073E-5</v>
      </c>
      <c r="F100" s="117" t="e">
        <f t="shared" si="5"/>
        <v>#N/A</v>
      </c>
      <c r="G100" t="str">
        <f>IF((ISERROR((VLOOKUP(B100,Calculation!C$2:C$533,1,FALSE)))),"not entered","")</f>
        <v/>
      </c>
    </row>
    <row r="101" spans="2:7" x14ac:dyDescent="0.2">
      <c r="B101" s="114" t="s">
        <v>8</v>
      </c>
      <c r="C101" s="118" t="str">
        <f t="shared" si="3"/>
        <v xml:space="preserve"> </v>
      </c>
      <c r="D101" s="118" t="str">
        <f t="shared" si="4"/>
        <v xml:space="preserve"> </v>
      </c>
      <c r="E101" s="116">
        <v>1.1574074074074073E-5</v>
      </c>
      <c r="F101" s="117" t="e">
        <f t="shared" si="5"/>
        <v>#N/A</v>
      </c>
      <c r="G101" t="str">
        <f>IF((ISERROR((VLOOKUP(B101,Calculation!C$2:C$533,1,FALSE)))),"not entered","")</f>
        <v/>
      </c>
    </row>
    <row r="102" spans="2:7" x14ac:dyDescent="0.2">
      <c r="B102" s="114" t="s">
        <v>8</v>
      </c>
      <c r="C102" s="118" t="str">
        <f t="shared" si="3"/>
        <v xml:space="preserve"> </v>
      </c>
      <c r="D102" s="118" t="str">
        <f t="shared" si="4"/>
        <v xml:space="preserve"> </v>
      </c>
      <c r="E102" s="116">
        <v>1.1574074074074073E-5</v>
      </c>
      <c r="F102" s="117" t="e">
        <f t="shared" si="5"/>
        <v>#N/A</v>
      </c>
      <c r="G102" t="str">
        <f>IF((ISERROR((VLOOKUP(B102,Calculation!C$2:C$533,1,FALSE)))),"not entered","")</f>
        <v/>
      </c>
    </row>
    <row r="103" spans="2:7" x14ac:dyDescent="0.2">
      <c r="B103" s="114" t="s">
        <v>8</v>
      </c>
      <c r="C103" s="118" t="str">
        <f t="shared" si="3"/>
        <v xml:space="preserve"> </v>
      </c>
      <c r="D103" s="118" t="str">
        <f t="shared" si="4"/>
        <v xml:space="preserve"> </v>
      </c>
      <c r="E103" s="116">
        <v>1.1574074074074073E-5</v>
      </c>
      <c r="F103" s="117" t="e">
        <f t="shared" si="5"/>
        <v>#N/A</v>
      </c>
      <c r="G103" t="str">
        <f>IF((ISERROR((VLOOKUP(B103,Calculation!C$2:C$533,1,FALSE)))),"not entered","")</f>
        <v/>
      </c>
    </row>
    <row r="104" spans="2:7" x14ac:dyDescent="0.2">
      <c r="B104" s="114" t="s">
        <v>8</v>
      </c>
      <c r="C104" s="118" t="str">
        <f t="shared" si="3"/>
        <v xml:space="preserve"> </v>
      </c>
      <c r="D104" s="118" t="str">
        <f t="shared" si="4"/>
        <v xml:space="preserve"> </v>
      </c>
      <c r="E104" s="116">
        <v>1.1574074074074073E-5</v>
      </c>
      <c r="F104" s="117" t="e">
        <f t="shared" si="5"/>
        <v>#N/A</v>
      </c>
      <c r="G104" t="str">
        <f>IF((ISERROR((VLOOKUP(B104,Calculation!C$2:C$533,1,FALSE)))),"not entered","")</f>
        <v/>
      </c>
    </row>
    <row r="105" spans="2:7" x14ac:dyDescent="0.2">
      <c r="B105" s="114" t="s">
        <v>8</v>
      </c>
      <c r="C105" s="118" t="str">
        <f t="shared" si="3"/>
        <v xml:space="preserve"> </v>
      </c>
      <c r="D105" s="118" t="str">
        <f t="shared" si="4"/>
        <v xml:space="preserve"> </v>
      </c>
      <c r="E105" s="116">
        <v>1.1574074074074073E-5</v>
      </c>
      <c r="F105" s="117" t="e">
        <f t="shared" si="5"/>
        <v>#N/A</v>
      </c>
      <c r="G105" t="str">
        <f>IF((ISERROR((VLOOKUP(B105,Calculation!C$2:C$533,1,FALSE)))),"not entered","")</f>
        <v/>
      </c>
    </row>
    <row r="106" spans="2:7" x14ac:dyDescent="0.2">
      <c r="B106" s="114" t="s">
        <v>8</v>
      </c>
      <c r="C106" s="118" t="str">
        <f t="shared" si="3"/>
        <v xml:space="preserve"> </v>
      </c>
      <c r="D106" s="118" t="str">
        <f t="shared" si="4"/>
        <v xml:space="preserve"> </v>
      </c>
      <c r="E106" s="116">
        <v>1.1574074074074073E-5</v>
      </c>
      <c r="F106" s="117" t="e">
        <f t="shared" si="5"/>
        <v>#N/A</v>
      </c>
      <c r="G106" t="str">
        <f>IF((ISERROR((VLOOKUP(B106,Calculation!C$2:C$533,1,FALSE)))),"not entered","")</f>
        <v/>
      </c>
    </row>
    <row r="107" spans="2:7" x14ac:dyDescent="0.2">
      <c r="B107" s="114" t="s">
        <v>8</v>
      </c>
      <c r="C107" s="118" t="str">
        <f t="shared" si="3"/>
        <v xml:space="preserve"> </v>
      </c>
      <c r="D107" s="118" t="str">
        <f t="shared" si="4"/>
        <v xml:space="preserve"> </v>
      </c>
      <c r="E107" s="116">
        <v>1.1574074074074073E-5</v>
      </c>
      <c r="F107" s="117" t="e">
        <f t="shared" si="5"/>
        <v>#N/A</v>
      </c>
      <c r="G107" t="str">
        <f>IF((ISERROR((VLOOKUP(B107,Calculation!C$2:C$533,1,FALSE)))),"not entered","")</f>
        <v/>
      </c>
    </row>
    <row r="108" spans="2:7" x14ac:dyDescent="0.2">
      <c r="B108" s="114" t="s">
        <v>8</v>
      </c>
      <c r="C108" s="118" t="str">
        <f t="shared" si="3"/>
        <v xml:space="preserve"> </v>
      </c>
      <c r="D108" s="118" t="str">
        <f t="shared" si="4"/>
        <v xml:space="preserve"> </v>
      </c>
      <c r="E108" s="116">
        <v>1.1574074074074073E-5</v>
      </c>
      <c r="F108" s="117" t="e">
        <f t="shared" si="5"/>
        <v>#N/A</v>
      </c>
      <c r="G108" t="str">
        <f>IF((ISERROR((VLOOKUP(B108,Calculation!C$2:C$533,1,FALSE)))),"not entered","")</f>
        <v/>
      </c>
    </row>
    <row r="109" spans="2:7" x14ac:dyDescent="0.2">
      <c r="B109" s="114" t="s">
        <v>8</v>
      </c>
      <c r="C109" s="118" t="str">
        <f t="shared" si="3"/>
        <v xml:space="preserve"> </v>
      </c>
      <c r="D109" s="118" t="str">
        <f t="shared" si="4"/>
        <v xml:space="preserve"> </v>
      </c>
      <c r="E109" s="116">
        <v>1.1574074074074073E-5</v>
      </c>
      <c r="F109" s="117" t="e">
        <f t="shared" si="5"/>
        <v>#N/A</v>
      </c>
      <c r="G109" t="str">
        <f>IF((ISERROR((VLOOKUP(B109,Calculation!C$2:C$533,1,FALSE)))),"not entered","")</f>
        <v/>
      </c>
    </row>
    <row r="110" spans="2:7" x14ac:dyDescent="0.2">
      <c r="B110" s="114" t="s">
        <v>8</v>
      </c>
      <c r="C110" s="118" t="str">
        <f t="shared" si="3"/>
        <v xml:space="preserve"> </v>
      </c>
      <c r="D110" s="118" t="str">
        <f t="shared" si="4"/>
        <v xml:space="preserve"> </v>
      </c>
      <c r="E110" s="116">
        <v>1.1574074074074073E-5</v>
      </c>
      <c r="F110" s="117" t="e">
        <f t="shared" si="5"/>
        <v>#N/A</v>
      </c>
      <c r="G110" t="str">
        <f>IF((ISERROR((VLOOKUP(B110,Calculation!C$2:C$533,1,FALSE)))),"not entered","")</f>
        <v/>
      </c>
    </row>
    <row r="111" spans="2:7" x14ac:dyDescent="0.2">
      <c r="B111" s="114" t="s">
        <v>8</v>
      </c>
      <c r="C111" s="118" t="str">
        <f t="shared" si="3"/>
        <v xml:space="preserve"> </v>
      </c>
      <c r="D111" s="118" t="str">
        <f t="shared" si="4"/>
        <v xml:space="preserve"> </v>
      </c>
      <c r="E111" s="116">
        <v>1.1574074074074073E-5</v>
      </c>
      <c r="F111" s="117" t="e">
        <f t="shared" si="5"/>
        <v>#N/A</v>
      </c>
      <c r="G111" t="str">
        <f>IF((ISERROR((VLOOKUP(B111,Calculation!C$2:C$533,1,FALSE)))),"not entered","")</f>
        <v/>
      </c>
    </row>
    <row r="112" spans="2:7" x14ac:dyDescent="0.2">
      <c r="B112" s="114" t="s">
        <v>8</v>
      </c>
      <c r="C112" s="118" t="str">
        <f t="shared" si="3"/>
        <v xml:space="preserve"> </v>
      </c>
      <c r="D112" s="118" t="str">
        <f t="shared" si="4"/>
        <v xml:space="preserve"> </v>
      </c>
      <c r="E112" s="116">
        <v>1.1574074074074073E-5</v>
      </c>
      <c r="F112" s="117" t="e">
        <f t="shared" si="5"/>
        <v>#N/A</v>
      </c>
      <c r="G112" t="str">
        <f>IF((ISERROR((VLOOKUP(B112,Calculation!C$2:C$533,1,FALSE)))),"not entered","")</f>
        <v/>
      </c>
    </row>
    <row r="113" spans="2:7" x14ac:dyDescent="0.2">
      <c r="B113" s="114" t="s">
        <v>8</v>
      </c>
      <c r="C113" s="118" t="str">
        <f t="shared" si="3"/>
        <v xml:space="preserve"> </v>
      </c>
      <c r="D113" s="118" t="str">
        <f t="shared" si="4"/>
        <v xml:space="preserve"> </v>
      </c>
      <c r="E113" s="116">
        <v>1.1574074074074073E-5</v>
      </c>
      <c r="F113" s="117" t="e">
        <f t="shared" si="5"/>
        <v>#N/A</v>
      </c>
      <c r="G113" t="str">
        <f>IF((ISERROR((VLOOKUP(B113,Calculation!C$2:C$533,1,FALSE)))),"not entered","")</f>
        <v/>
      </c>
    </row>
    <row r="114" spans="2:7" x14ac:dyDescent="0.2">
      <c r="B114" s="114" t="s">
        <v>8</v>
      </c>
      <c r="C114" s="118" t="str">
        <f t="shared" si="3"/>
        <v xml:space="preserve"> </v>
      </c>
      <c r="D114" s="118" t="str">
        <f t="shared" si="4"/>
        <v xml:space="preserve"> </v>
      </c>
      <c r="E114" s="116">
        <v>1.1574074074074073E-5</v>
      </c>
      <c r="F114" s="117" t="e">
        <f t="shared" si="5"/>
        <v>#N/A</v>
      </c>
      <c r="G114" t="str">
        <f>IF((ISERROR((VLOOKUP(B114,Calculation!C$2:C$533,1,FALSE)))),"not entered","")</f>
        <v/>
      </c>
    </row>
    <row r="115" spans="2:7" x14ac:dyDescent="0.2">
      <c r="B115" s="114" t="s">
        <v>8</v>
      </c>
      <c r="C115" s="118" t="str">
        <f t="shared" si="3"/>
        <v xml:space="preserve"> </v>
      </c>
      <c r="D115" s="118" t="str">
        <f t="shared" si="4"/>
        <v xml:space="preserve"> </v>
      </c>
      <c r="E115" s="116">
        <v>1.1574074074074073E-5</v>
      </c>
      <c r="F115" s="117" t="e">
        <f t="shared" si="5"/>
        <v>#N/A</v>
      </c>
      <c r="G115" t="str">
        <f>IF((ISERROR((VLOOKUP(B115,Calculation!C$2:C$533,1,FALSE)))),"not entered","")</f>
        <v/>
      </c>
    </row>
    <row r="116" spans="2:7" x14ac:dyDescent="0.2">
      <c r="B116" s="114" t="s">
        <v>8</v>
      </c>
      <c r="C116" s="118" t="str">
        <f t="shared" si="3"/>
        <v xml:space="preserve"> </v>
      </c>
      <c r="D116" s="118" t="str">
        <f t="shared" si="4"/>
        <v xml:space="preserve"> </v>
      </c>
      <c r="E116" s="116">
        <v>1.1574074074074073E-5</v>
      </c>
      <c r="F116" s="117" t="e">
        <f t="shared" si="5"/>
        <v>#N/A</v>
      </c>
      <c r="G116" t="str">
        <f>IF((ISERROR((VLOOKUP(B116,Calculation!C$2:C$533,1,FALSE)))),"not entered","")</f>
        <v/>
      </c>
    </row>
    <row r="117" spans="2:7" x14ac:dyDescent="0.2">
      <c r="B117" s="114" t="s">
        <v>8</v>
      </c>
      <c r="C117" s="118" t="str">
        <f t="shared" si="3"/>
        <v xml:space="preserve"> </v>
      </c>
      <c r="D117" s="118" t="str">
        <f t="shared" si="4"/>
        <v xml:space="preserve"> </v>
      </c>
      <c r="E117" s="116">
        <v>1.1574074074074073E-5</v>
      </c>
      <c r="F117" s="117" t="e">
        <f t="shared" si="5"/>
        <v>#N/A</v>
      </c>
      <c r="G117" t="str">
        <f>IF((ISERROR((VLOOKUP(B117,Calculation!C$2:C$533,1,FALSE)))),"not entered","")</f>
        <v/>
      </c>
    </row>
    <row r="118" spans="2:7" x14ac:dyDescent="0.2">
      <c r="B118" s="114" t="s">
        <v>8</v>
      </c>
      <c r="C118" s="118" t="str">
        <f t="shared" si="3"/>
        <v xml:space="preserve"> </v>
      </c>
      <c r="D118" s="118" t="str">
        <f t="shared" si="4"/>
        <v xml:space="preserve"> </v>
      </c>
      <c r="E118" s="116">
        <v>1.1574074074074073E-5</v>
      </c>
      <c r="F118" s="117" t="e">
        <f t="shared" si="5"/>
        <v>#N/A</v>
      </c>
      <c r="G118" t="str">
        <f>IF((ISERROR((VLOOKUP(B118,Calculation!C$2:C$533,1,FALSE)))),"not entered","")</f>
        <v/>
      </c>
    </row>
    <row r="119" spans="2:7" x14ac:dyDescent="0.2">
      <c r="B119" s="114" t="s">
        <v>8</v>
      </c>
      <c r="C119" s="118" t="str">
        <f t="shared" si="3"/>
        <v xml:space="preserve"> </v>
      </c>
      <c r="D119" s="118" t="str">
        <f t="shared" si="4"/>
        <v xml:space="preserve"> </v>
      </c>
      <c r="E119" s="116">
        <v>1.1574074074074073E-5</v>
      </c>
      <c r="F119" s="117" t="e">
        <f t="shared" si="5"/>
        <v>#N/A</v>
      </c>
      <c r="G119" t="str">
        <f>IF((ISERROR((VLOOKUP(B119,Calculation!C$2:C$533,1,FALSE)))),"not entered","")</f>
        <v/>
      </c>
    </row>
    <row r="120" spans="2:7" x14ac:dyDescent="0.2">
      <c r="B120" s="114" t="s">
        <v>8</v>
      </c>
      <c r="C120" s="118" t="str">
        <f t="shared" si="3"/>
        <v xml:space="preserve"> </v>
      </c>
      <c r="D120" s="118" t="str">
        <f t="shared" si="4"/>
        <v xml:space="preserve"> </v>
      </c>
      <c r="E120" s="116">
        <v>1.1574074074074073E-5</v>
      </c>
      <c r="F120" s="117" t="e">
        <f t="shared" si="5"/>
        <v>#N/A</v>
      </c>
      <c r="G120" t="str">
        <f>IF((ISERROR((VLOOKUP(B120,Calculation!C$2:C$533,1,FALSE)))),"not entered","")</f>
        <v/>
      </c>
    </row>
    <row r="121" spans="2:7" x14ac:dyDescent="0.2">
      <c r="B121" s="114" t="s">
        <v>8</v>
      </c>
      <c r="C121" s="118" t="str">
        <f t="shared" si="3"/>
        <v xml:space="preserve"> </v>
      </c>
      <c r="D121" s="118" t="str">
        <f t="shared" si="4"/>
        <v xml:space="preserve"> </v>
      </c>
      <c r="E121" s="116">
        <v>1.1574074074074073E-5</v>
      </c>
      <c r="F121" s="117" t="e">
        <f t="shared" si="5"/>
        <v>#N/A</v>
      </c>
      <c r="G121" t="str">
        <f>IF((ISERROR((VLOOKUP(B121,Calculation!C$2:C$533,1,FALSE)))),"not entered","")</f>
        <v/>
      </c>
    </row>
    <row r="122" spans="2:7" x14ac:dyDescent="0.2">
      <c r="B122" s="114" t="s">
        <v>8</v>
      </c>
      <c r="C122" s="118" t="str">
        <f t="shared" si="3"/>
        <v xml:space="preserve"> </v>
      </c>
      <c r="D122" s="118" t="str">
        <f t="shared" si="4"/>
        <v xml:space="preserve"> </v>
      </c>
      <c r="E122" s="116">
        <v>1.1574074074074073E-5</v>
      </c>
      <c r="F122" s="117" t="e">
        <f t="shared" si="5"/>
        <v>#N/A</v>
      </c>
      <c r="G122" t="str">
        <f>IF((ISERROR((VLOOKUP(B122,Calculation!C$2:C$533,1,FALSE)))),"not entered","")</f>
        <v/>
      </c>
    </row>
    <row r="123" spans="2:7" x14ac:dyDescent="0.2">
      <c r="B123" s="114" t="s">
        <v>8</v>
      </c>
      <c r="C123" s="118" t="str">
        <f t="shared" si="3"/>
        <v xml:space="preserve"> </v>
      </c>
      <c r="D123" s="118" t="str">
        <f t="shared" si="4"/>
        <v xml:space="preserve"> </v>
      </c>
      <c r="E123" s="116">
        <v>1.1574074074074073E-5</v>
      </c>
      <c r="F123" s="117" t="e">
        <f t="shared" si="5"/>
        <v>#N/A</v>
      </c>
      <c r="G123" t="str">
        <f>IF((ISERROR((VLOOKUP(B123,Calculation!C$2:C$533,1,FALSE)))),"not entered","")</f>
        <v/>
      </c>
    </row>
    <row r="124" spans="2:7" x14ac:dyDescent="0.2">
      <c r="B124" s="114" t="s">
        <v>8</v>
      </c>
      <c r="C124" s="118" t="str">
        <f t="shared" si="3"/>
        <v xml:space="preserve"> </v>
      </c>
      <c r="D124" s="118" t="str">
        <f t="shared" si="4"/>
        <v xml:space="preserve"> </v>
      </c>
      <c r="E124" s="116">
        <v>1.1574074074074073E-5</v>
      </c>
      <c r="F124" s="117" t="e">
        <f t="shared" si="5"/>
        <v>#N/A</v>
      </c>
      <c r="G124" t="str">
        <f>IF((ISERROR((VLOOKUP(B124,Calculation!C$2:C$533,1,FALSE)))),"not entered","")</f>
        <v/>
      </c>
    </row>
    <row r="125" spans="2:7" x14ac:dyDescent="0.2">
      <c r="B125" s="114" t="s">
        <v>8</v>
      </c>
      <c r="C125" s="118" t="str">
        <f t="shared" si="3"/>
        <v xml:space="preserve"> </v>
      </c>
      <c r="D125" s="118" t="str">
        <f t="shared" si="4"/>
        <v xml:space="preserve"> </v>
      </c>
      <c r="E125" s="116">
        <v>1.1574074074074073E-5</v>
      </c>
      <c r="F125" s="117" t="e">
        <f t="shared" si="5"/>
        <v>#N/A</v>
      </c>
      <c r="G125" t="str">
        <f>IF((ISERROR((VLOOKUP(B125,Calculation!C$2:C$533,1,FALSE)))),"not entered","")</f>
        <v/>
      </c>
    </row>
    <row r="126" spans="2:7" x14ac:dyDescent="0.2">
      <c r="B126" s="114" t="s">
        <v>8</v>
      </c>
      <c r="C126" s="118" t="str">
        <f t="shared" si="3"/>
        <v xml:space="preserve"> </v>
      </c>
      <c r="D126" s="118" t="str">
        <f t="shared" si="4"/>
        <v xml:space="preserve"> </v>
      </c>
      <c r="E126" s="116">
        <v>1.1574074074074073E-5</v>
      </c>
      <c r="F126" s="117" t="e">
        <f t="shared" si="5"/>
        <v>#N/A</v>
      </c>
      <c r="G126" t="str">
        <f>IF((ISERROR((VLOOKUP(B126,Calculation!C$2:C$533,1,FALSE)))),"not entered","")</f>
        <v/>
      </c>
    </row>
    <row r="127" spans="2:7" x14ac:dyDescent="0.2">
      <c r="B127" s="114" t="s">
        <v>8</v>
      </c>
      <c r="C127" s="118" t="str">
        <f t="shared" si="3"/>
        <v xml:space="preserve"> </v>
      </c>
      <c r="D127" s="118" t="str">
        <f t="shared" si="4"/>
        <v xml:space="preserve"> </v>
      </c>
      <c r="E127" s="116">
        <v>1.1574074074074073E-5</v>
      </c>
      <c r="F127" s="117" t="e">
        <f t="shared" si="5"/>
        <v>#N/A</v>
      </c>
      <c r="G127" t="str">
        <f>IF((ISERROR((VLOOKUP(B127,Calculation!C$2:C$533,1,FALSE)))),"not entered","")</f>
        <v/>
      </c>
    </row>
    <row r="128" spans="2:7" x14ac:dyDescent="0.2">
      <c r="B128" s="114" t="s">
        <v>8</v>
      </c>
      <c r="C128" s="118" t="str">
        <f t="shared" si="3"/>
        <v xml:space="preserve"> </v>
      </c>
      <c r="D128" s="118" t="str">
        <f t="shared" si="4"/>
        <v xml:space="preserve"> </v>
      </c>
      <c r="E128" s="116">
        <v>1.1574074074074073E-5</v>
      </c>
      <c r="F128" s="117" t="e">
        <f t="shared" si="5"/>
        <v>#N/A</v>
      </c>
      <c r="G128" t="str">
        <f>IF((ISERROR((VLOOKUP(B128,Calculation!C$2:C$533,1,FALSE)))),"not entered","")</f>
        <v/>
      </c>
    </row>
    <row r="129" spans="2:7" x14ac:dyDescent="0.2">
      <c r="B129" s="114" t="s">
        <v>8</v>
      </c>
      <c r="C129" s="118" t="str">
        <f t="shared" si="3"/>
        <v xml:space="preserve"> </v>
      </c>
      <c r="D129" s="118" t="str">
        <f t="shared" si="4"/>
        <v xml:space="preserve"> </v>
      </c>
      <c r="E129" s="116">
        <v>1.1574074074074073E-5</v>
      </c>
      <c r="F129" s="117" t="e">
        <f t="shared" si="5"/>
        <v>#N/A</v>
      </c>
      <c r="G129" t="str">
        <f>IF((ISERROR((VLOOKUP(B129,Calculation!C$2:C$533,1,FALSE)))),"not entered","")</f>
        <v/>
      </c>
    </row>
    <row r="130" spans="2:7" x14ac:dyDescent="0.2">
      <c r="B130" s="114" t="s">
        <v>8</v>
      </c>
      <c r="C130" s="118" t="str">
        <f t="shared" si="3"/>
        <v xml:space="preserve"> </v>
      </c>
      <c r="D130" s="118" t="str">
        <f t="shared" si="4"/>
        <v xml:space="preserve"> </v>
      </c>
      <c r="E130" s="116">
        <v>1.1574074074074073E-5</v>
      </c>
      <c r="F130" s="117" t="e">
        <f t="shared" si="5"/>
        <v>#N/A</v>
      </c>
      <c r="G130" t="str">
        <f>IF((ISERROR((VLOOKUP(B130,Calculation!C$2:C$533,1,FALSE)))),"not entered","")</f>
        <v/>
      </c>
    </row>
    <row r="131" spans="2:7" x14ac:dyDescent="0.2">
      <c r="B131" s="114" t="s">
        <v>8</v>
      </c>
      <c r="C131" s="118" t="str">
        <f t="shared" si="3"/>
        <v xml:space="preserve"> </v>
      </c>
      <c r="D131" s="118" t="str">
        <f t="shared" si="4"/>
        <v xml:space="preserve"> </v>
      </c>
      <c r="E131" s="116">
        <v>1.1574074074074073E-5</v>
      </c>
      <c r="F131" s="117" t="e">
        <f t="shared" si="5"/>
        <v>#N/A</v>
      </c>
      <c r="G131" t="str">
        <f>IF((ISERROR((VLOOKUP(B131,Calculation!C$2:C$533,1,FALSE)))),"not entered","")</f>
        <v/>
      </c>
    </row>
    <row r="132" spans="2:7" x14ac:dyDescent="0.2">
      <c r="B132" s="114" t="s">
        <v>8</v>
      </c>
      <c r="C132" s="118" t="str">
        <f t="shared" si="3"/>
        <v xml:space="preserve"> </v>
      </c>
      <c r="D132" s="118" t="str">
        <f t="shared" si="4"/>
        <v xml:space="preserve"> </v>
      </c>
      <c r="E132" s="116">
        <v>1.1574074074074073E-5</v>
      </c>
      <c r="F132" s="117" t="e">
        <f t="shared" si="5"/>
        <v>#N/A</v>
      </c>
      <c r="G132" t="str">
        <f>IF((ISERROR((VLOOKUP(B132,Calculation!C$2:C$533,1,FALSE)))),"not entered","")</f>
        <v/>
      </c>
    </row>
    <row r="133" spans="2:7" x14ac:dyDescent="0.2">
      <c r="B133" s="114" t="s">
        <v>8</v>
      </c>
      <c r="C133" s="118" t="str">
        <f t="shared" si="3"/>
        <v xml:space="preserve"> </v>
      </c>
      <c r="D133" s="118" t="str">
        <f t="shared" si="4"/>
        <v xml:space="preserve"> </v>
      </c>
      <c r="E133" s="116">
        <v>1.1574074074074073E-5</v>
      </c>
      <c r="F133" s="117" t="e">
        <f t="shared" si="5"/>
        <v>#N/A</v>
      </c>
      <c r="G133" t="str">
        <f>IF((ISERROR((VLOOKUP(B133,Calculation!C$2:C$533,1,FALSE)))),"not entered","")</f>
        <v/>
      </c>
    </row>
    <row r="134" spans="2:7" x14ac:dyDescent="0.2">
      <c r="B134" s="114" t="s">
        <v>8</v>
      </c>
      <c r="C134" s="118" t="str">
        <f t="shared" ref="C134:C197" si="6">VLOOKUP(B134,name,3,FALSE)</f>
        <v xml:space="preserve"> </v>
      </c>
      <c r="D134" s="118" t="str">
        <f t="shared" ref="D134:D197" si="7">VLOOKUP(B134,name,2,FALSE)</f>
        <v xml:space="preserve"> </v>
      </c>
      <c r="E134" s="116">
        <v>1.1574074074074073E-5</v>
      </c>
      <c r="F134" s="117" t="e">
        <f t="shared" ref="F134:F197" si="8">(VLOOKUP(C134,C$4:E$5,3,FALSE))/(E134/10000)</f>
        <v>#N/A</v>
      </c>
      <c r="G134" t="str">
        <f>IF((ISERROR((VLOOKUP(B134,Calculation!C$2:C$533,1,FALSE)))),"not entered","")</f>
        <v/>
      </c>
    </row>
    <row r="135" spans="2:7" x14ac:dyDescent="0.2">
      <c r="B135" s="114" t="s">
        <v>8</v>
      </c>
      <c r="C135" s="118" t="str">
        <f t="shared" si="6"/>
        <v xml:space="preserve"> </v>
      </c>
      <c r="D135" s="118" t="str">
        <f t="shared" si="7"/>
        <v xml:space="preserve"> </v>
      </c>
      <c r="E135" s="116">
        <v>1.1574074074074073E-5</v>
      </c>
      <c r="F135" s="117" t="e">
        <f t="shared" si="8"/>
        <v>#N/A</v>
      </c>
      <c r="G135" t="str">
        <f>IF((ISERROR((VLOOKUP(B135,Calculation!C$2:C$533,1,FALSE)))),"not entered","")</f>
        <v/>
      </c>
    </row>
    <row r="136" spans="2:7" x14ac:dyDescent="0.2">
      <c r="B136" s="114" t="s">
        <v>8</v>
      </c>
      <c r="C136" s="118" t="str">
        <f t="shared" si="6"/>
        <v xml:space="preserve"> </v>
      </c>
      <c r="D136" s="118" t="str">
        <f t="shared" si="7"/>
        <v xml:space="preserve"> </v>
      </c>
      <c r="E136" s="116">
        <v>1.1574074074074073E-5</v>
      </c>
      <c r="F136" s="117" t="e">
        <f t="shared" si="8"/>
        <v>#N/A</v>
      </c>
      <c r="G136" t="str">
        <f>IF((ISERROR((VLOOKUP(B136,Calculation!C$2:C$533,1,FALSE)))),"not entered","")</f>
        <v/>
      </c>
    </row>
    <row r="137" spans="2:7" x14ac:dyDescent="0.2">
      <c r="B137" s="114" t="s">
        <v>8</v>
      </c>
      <c r="C137" s="118" t="str">
        <f t="shared" si="6"/>
        <v xml:space="preserve"> </v>
      </c>
      <c r="D137" s="118" t="str">
        <f t="shared" si="7"/>
        <v xml:space="preserve"> </v>
      </c>
      <c r="E137" s="116">
        <v>1.1574074074074073E-5</v>
      </c>
      <c r="F137" s="117" t="e">
        <f t="shared" si="8"/>
        <v>#N/A</v>
      </c>
      <c r="G137" t="str">
        <f>IF((ISERROR((VLOOKUP(B137,Calculation!C$2:C$533,1,FALSE)))),"not entered","")</f>
        <v/>
      </c>
    </row>
    <row r="138" spans="2:7" x14ac:dyDescent="0.2">
      <c r="B138" s="114" t="s">
        <v>8</v>
      </c>
      <c r="C138" s="118" t="str">
        <f t="shared" si="6"/>
        <v xml:space="preserve"> </v>
      </c>
      <c r="D138" s="118" t="str">
        <f t="shared" si="7"/>
        <v xml:space="preserve"> </v>
      </c>
      <c r="E138" s="116">
        <v>1.1574074074074073E-5</v>
      </c>
      <c r="F138" s="117" t="e">
        <f t="shared" si="8"/>
        <v>#N/A</v>
      </c>
      <c r="G138" t="str">
        <f>IF((ISERROR((VLOOKUP(B138,Calculation!C$2:C$533,1,FALSE)))),"not entered","")</f>
        <v/>
      </c>
    </row>
    <row r="139" spans="2:7" x14ac:dyDescent="0.2">
      <c r="B139" s="114" t="s">
        <v>8</v>
      </c>
      <c r="C139" s="118" t="str">
        <f t="shared" si="6"/>
        <v xml:space="preserve"> </v>
      </c>
      <c r="D139" s="118" t="str">
        <f t="shared" si="7"/>
        <v xml:space="preserve"> </v>
      </c>
      <c r="E139" s="116">
        <v>1.1574074074074073E-5</v>
      </c>
      <c r="F139" s="117" t="e">
        <f t="shared" si="8"/>
        <v>#N/A</v>
      </c>
      <c r="G139" t="str">
        <f>IF((ISERROR((VLOOKUP(B139,Calculation!C$2:C$533,1,FALSE)))),"not entered","")</f>
        <v/>
      </c>
    </row>
    <row r="140" spans="2:7" x14ac:dyDescent="0.2">
      <c r="B140" s="114" t="s">
        <v>8</v>
      </c>
      <c r="C140" s="118" t="str">
        <f t="shared" si="6"/>
        <v xml:space="preserve"> </v>
      </c>
      <c r="D140" s="118" t="str">
        <f t="shared" si="7"/>
        <v xml:space="preserve"> </v>
      </c>
      <c r="E140" s="116">
        <v>1.1574074074074073E-5</v>
      </c>
      <c r="F140" s="117" t="e">
        <f t="shared" si="8"/>
        <v>#N/A</v>
      </c>
      <c r="G140" t="str">
        <f>IF((ISERROR((VLOOKUP(B140,Calculation!C$2:C$533,1,FALSE)))),"not entered","")</f>
        <v/>
      </c>
    </row>
    <row r="141" spans="2:7" x14ac:dyDescent="0.2">
      <c r="B141" s="114" t="s">
        <v>8</v>
      </c>
      <c r="C141" s="118" t="str">
        <f t="shared" si="6"/>
        <v xml:space="preserve"> </v>
      </c>
      <c r="D141" s="118" t="str">
        <f t="shared" si="7"/>
        <v xml:space="preserve"> </v>
      </c>
      <c r="E141" s="116">
        <v>1.1574074074074073E-5</v>
      </c>
      <c r="F141" s="117" t="e">
        <f t="shared" si="8"/>
        <v>#N/A</v>
      </c>
      <c r="G141" t="str">
        <f>IF((ISERROR((VLOOKUP(B141,Calculation!C$2:C$533,1,FALSE)))),"not entered","")</f>
        <v/>
      </c>
    </row>
    <row r="142" spans="2:7" x14ac:dyDescent="0.2">
      <c r="B142" s="114" t="s">
        <v>8</v>
      </c>
      <c r="C142" s="118" t="str">
        <f t="shared" si="6"/>
        <v xml:space="preserve"> </v>
      </c>
      <c r="D142" s="118" t="str">
        <f t="shared" si="7"/>
        <v xml:space="preserve"> </v>
      </c>
      <c r="E142" s="116">
        <v>1.1574074074074073E-5</v>
      </c>
      <c r="F142" s="117" t="e">
        <f t="shared" si="8"/>
        <v>#N/A</v>
      </c>
      <c r="G142" t="str">
        <f>IF((ISERROR((VLOOKUP(B142,Calculation!C$2:C$533,1,FALSE)))),"not entered","")</f>
        <v/>
      </c>
    </row>
    <row r="143" spans="2:7" x14ac:dyDescent="0.2">
      <c r="B143" s="114" t="s">
        <v>8</v>
      </c>
      <c r="C143" s="118" t="str">
        <f t="shared" si="6"/>
        <v xml:space="preserve"> </v>
      </c>
      <c r="D143" s="118" t="str">
        <f t="shared" si="7"/>
        <v xml:space="preserve"> </v>
      </c>
      <c r="E143" s="116">
        <v>1.1574074074074073E-5</v>
      </c>
      <c r="F143" s="117" t="e">
        <f t="shared" si="8"/>
        <v>#N/A</v>
      </c>
      <c r="G143" t="str">
        <f>IF((ISERROR((VLOOKUP(B143,Calculation!C$2:C$533,1,FALSE)))),"not entered","")</f>
        <v/>
      </c>
    </row>
    <row r="144" spans="2:7" x14ac:dyDescent="0.2">
      <c r="B144" s="114" t="s">
        <v>8</v>
      </c>
      <c r="C144" s="118" t="str">
        <f t="shared" si="6"/>
        <v xml:space="preserve"> </v>
      </c>
      <c r="D144" s="118" t="str">
        <f t="shared" si="7"/>
        <v xml:space="preserve"> </v>
      </c>
      <c r="E144" s="116">
        <v>1.1574074074074073E-5</v>
      </c>
      <c r="F144" s="117" t="e">
        <f t="shared" si="8"/>
        <v>#N/A</v>
      </c>
      <c r="G144" t="str">
        <f>IF((ISERROR((VLOOKUP(B144,Calculation!C$2:C$533,1,FALSE)))),"not entered","")</f>
        <v/>
      </c>
    </row>
    <row r="145" spans="2:7" x14ac:dyDescent="0.2">
      <c r="B145" s="114" t="s">
        <v>8</v>
      </c>
      <c r="C145" s="118" t="str">
        <f t="shared" si="6"/>
        <v xml:space="preserve"> </v>
      </c>
      <c r="D145" s="118" t="str">
        <f t="shared" si="7"/>
        <v xml:space="preserve"> </v>
      </c>
      <c r="E145" s="116">
        <v>1.1574074074074073E-5</v>
      </c>
      <c r="F145" s="117" t="e">
        <f t="shared" si="8"/>
        <v>#N/A</v>
      </c>
      <c r="G145" t="str">
        <f>IF((ISERROR((VLOOKUP(B145,Calculation!C$2:C$533,1,FALSE)))),"not entered","")</f>
        <v/>
      </c>
    </row>
    <row r="146" spans="2:7" x14ac:dyDescent="0.2">
      <c r="B146" s="114" t="s">
        <v>8</v>
      </c>
      <c r="C146" s="118" t="str">
        <f t="shared" si="6"/>
        <v xml:space="preserve"> </v>
      </c>
      <c r="D146" s="118" t="str">
        <f t="shared" si="7"/>
        <v xml:space="preserve"> </v>
      </c>
      <c r="E146" s="116">
        <v>1.1574074074074073E-5</v>
      </c>
      <c r="F146" s="117" t="e">
        <f t="shared" si="8"/>
        <v>#N/A</v>
      </c>
      <c r="G146" t="str">
        <f>IF((ISERROR((VLOOKUP(B146,Calculation!C$2:C$533,1,FALSE)))),"not entered","")</f>
        <v/>
      </c>
    </row>
    <row r="147" spans="2:7" x14ac:dyDescent="0.2">
      <c r="B147" s="114" t="s">
        <v>8</v>
      </c>
      <c r="C147" s="118" t="str">
        <f t="shared" si="6"/>
        <v xml:space="preserve"> </v>
      </c>
      <c r="D147" s="118" t="str">
        <f t="shared" si="7"/>
        <v xml:space="preserve"> </v>
      </c>
      <c r="E147" s="116">
        <v>1.1574074074074073E-5</v>
      </c>
      <c r="F147" s="117" t="e">
        <f t="shared" si="8"/>
        <v>#N/A</v>
      </c>
      <c r="G147" t="str">
        <f>IF((ISERROR((VLOOKUP(B147,Calculation!C$2:C$533,1,FALSE)))),"not entered","")</f>
        <v/>
      </c>
    </row>
    <row r="148" spans="2:7" x14ac:dyDescent="0.2">
      <c r="B148" s="114" t="s">
        <v>8</v>
      </c>
      <c r="C148" s="118" t="str">
        <f t="shared" si="6"/>
        <v xml:space="preserve"> </v>
      </c>
      <c r="D148" s="118" t="str">
        <f t="shared" si="7"/>
        <v xml:space="preserve"> </v>
      </c>
      <c r="E148" s="116">
        <v>1.1574074074074073E-5</v>
      </c>
      <c r="F148" s="117" t="e">
        <f t="shared" si="8"/>
        <v>#N/A</v>
      </c>
      <c r="G148" t="str">
        <f>IF((ISERROR((VLOOKUP(B148,Calculation!C$2:C$533,1,FALSE)))),"not entered","")</f>
        <v/>
      </c>
    </row>
    <row r="149" spans="2:7" x14ac:dyDescent="0.2">
      <c r="B149" s="114" t="s">
        <v>8</v>
      </c>
      <c r="C149" s="118" t="str">
        <f t="shared" si="6"/>
        <v xml:space="preserve"> </v>
      </c>
      <c r="D149" s="118" t="str">
        <f t="shared" si="7"/>
        <v xml:space="preserve"> </v>
      </c>
      <c r="E149" s="116">
        <v>1.1574074074074073E-5</v>
      </c>
      <c r="F149" s="117" t="e">
        <f t="shared" si="8"/>
        <v>#N/A</v>
      </c>
      <c r="G149" t="str">
        <f>IF((ISERROR((VLOOKUP(B149,Calculation!C$2:C$533,1,FALSE)))),"not entered","")</f>
        <v/>
      </c>
    </row>
    <row r="150" spans="2:7" x14ac:dyDescent="0.2">
      <c r="B150" s="114" t="s">
        <v>8</v>
      </c>
      <c r="C150" s="118" t="str">
        <f t="shared" si="6"/>
        <v xml:space="preserve"> </v>
      </c>
      <c r="D150" s="118" t="str">
        <f t="shared" si="7"/>
        <v xml:space="preserve"> </v>
      </c>
      <c r="E150" s="116">
        <v>1.1574074074074073E-5</v>
      </c>
      <c r="F150" s="117" t="e">
        <f t="shared" si="8"/>
        <v>#N/A</v>
      </c>
      <c r="G150" t="str">
        <f>IF((ISERROR((VLOOKUP(B150,Calculation!C$2:C$533,1,FALSE)))),"not entered","")</f>
        <v/>
      </c>
    </row>
    <row r="151" spans="2:7" x14ac:dyDescent="0.2">
      <c r="B151" s="114" t="s">
        <v>8</v>
      </c>
      <c r="C151" s="118" t="str">
        <f t="shared" si="6"/>
        <v xml:space="preserve"> </v>
      </c>
      <c r="D151" s="118" t="str">
        <f t="shared" si="7"/>
        <v xml:space="preserve"> </v>
      </c>
      <c r="E151" s="116">
        <v>1.1574074074074073E-5</v>
      </c>
      <c r="F151" s="117" t="e">
        <f t="shared" si="8"/>
        <v>#N/A</v>
      </c>
      <c r="G151" t="str">
        <f>IF((ISERROR((VLOOKUP(B151,Calculation!C$2:C$533,1,FALSE)))),"not entered","")</f>
        <v/>
      </c>
    </row>
    <row r="152" spans="2:7" x14ac:dyDescent="0.2">
      <c r="B152" s="114" t="s">
        <v>8</v>
      </c>
      <c r="C152" s="118" t="str">
        <f t="shared" si="6"/>
        <v xml:space="preserve"> </v>
      </c>
      <c r="D152" s="118" t="str">
        <f t="shared" si="7"/>
        <v xml:space="preserve"> </v>
      </c>
      <c r="E152" s="116">
        <v>1.1574074074074073E-5</v>
      </c>
      <c r="F152" s="117" t="e">
        <f t="shared" si="8"/>
        <v>#N/A</v>
      </c>
      <c r="G152" t="str">
        <f>IF((ISERROR((VLOOKUP(B152,Calculation!C$2:C$533,1,FALSE)))),"not entered","")</f>
        <v/>
      </c>
    </row>
    <row r="153" spans="2:7" x14ac:dyDescent="0.2">
      <c r="B153" s="114" t="s">
        <v>8</v>
      </c>
      <c r="C153" s="118" t="str">
        <f t="shared" si="6"/>
        <v xml:space="preserve"> </v>
      </c>
      <c r="D153" s="118" t="str">
        <f t="shared" si="7"/>
        <v xml:space="preserve"> </v>
      </c>
      <c r="E153" s="116">
        <v>1.1574074074074073E-5</v>
      </c>
      <c r="F153" s="117" t="e">
        <f t="shared" si="8"/>
        <v>#N/A</v>
      </c>
      <c r="G153" t="str">
        <f>IF((ISERROR((VLOOKUP(B153,Calculation!C$2:C$533,1,FALSE)))),"not entered","")</f>
        <v/>
      </c>
    </row>
    <row r="154" spans="2:7" x14ac:dyDescent="0.2">
      <c r="B154" s="114" t="s">
        <v>8</v>
      </c>
      <c r="C154" s="118" t="str">
        <f t="shared" si="6"/>
        <v xml:space="preserve"> </v>
      </c>
      <c r="D154" s="118" t="str">
        <f t="shared" si="7"/>
        <v xml:space="preserve"> </v>
      </c>
      <c r="E154" s="116">
        <v>1.1574074074074073E-5</v>
      </c>
      <c r="F154" s="117" t="e">
        <f t="shared" si="8"/>
        <v>#N/A</v>
      </c>
      <c r="G154" t="str">
        <f>IF((ISERROR((VLOOKUP(B154,Calculation!C$2:C$533,1,FALSE)))),"not entered","")</f>
        <v/>
      </c>
    </row>
    <row r="155" spans="2:7" x14ac:dyDescent="0.2">
      <c r="B155" s="114" t="s">
        <v>8</v>
      </c>
      <c r="C155" s="118" t="str">
        <f t="shared" si="6"/>
        <v xml:space="preserve"> </v>
      </c>
      <c r="D155" s="118" t="str">
        <f t="shared" si="7"/>
        <v xml:space="preserve"> </v>
      </c>
      <c r="E155" s="116">
        <v>1.1574074074074073E-5</v>
      </c>
      <c r="F155" s="117" t="e">
        <f t="shared" si="8"/>
        <v>#N/A</v>
      </c>
      <c r="G155" t="str">
        <f>IF((ISERROR((VLOOKUP(B155,Calculation!C$2:C$533,1,FALSE)))),"not entered","")</f>
        <v/>
      </c>
    </row>
    <row r="156" spans="2:7" x14ac:dyDescent="0.2">
      <c r="B156" s="114" t="s">
        <v>8</v>
      </c>
      <c r="C156" s="118" t="str">
        <f t="shared" si="6"/>
        <v xml:space="preserve"> </v>
      </c>
      <c r="D156" s="118" t="str">
        <f t="shared" si="7"/>
        <v xml:space="preserve"> </v>
      </c>
      <c r="E156" s="116">
        <v>1.1574074074074073E-5</v>
      </c>
      <c r="F156" s="117" t="e">
        <f t="shared" si="8"/>
        <v>#N/A</v>
      </c>
      <c r="G156" t="str">
        <f>IF((ISERROR((VLOOKUP(B156,Calculation!C$2:C$533,1,FALSE)))),"not entered","")</f>
        <v/>
      </c>
    </row>
    <row r="157" spans="2:7" x14ac:dyDescent="0.2">
      <c r="B157" s="114" t="s">
        <v>8</v>
      </c>
      <c r="C157" s="118" t="str">
        <f t="shared" si="6"/>
        <v xml:space="preserve"> </v>
      </c>
      <c r="D157" s="118" t="str">
        <f t="shared" si="7"/>
        <v xml:space="preserve"> </v>
      </c>
      <c r="E157" s="116">
        <v>1.1574074074074073E-5</v>
      </c>
      <c r="F157" s="117" t="e">
        <f t="shared" si="8"/>
        <v>#N/A</v>
      </c>
      <c r="G157" t="str">
        <f>IF((ISERROR((VLOOKUP(B157,Calculation!C$2:C$533,1,FALSE)))),"not entered","")</f>
        <v/>
      </c>
    </row>
    <row r="158" spans="2:7" x14ac:dyDescent="0.2">
      <c r="B158" s="114" t="s">
        <v>8</v>
      </c>
      <c r="C158" s="118" t="str">
        <f t="shared" si="6"/>
        <v xml:space="preserve"> </v>
      </c>
      <c r="D158" s="118" t="str">
        <f t="shared" si="7"/>
        <v xml:space="preserve"> </v>
      </c>
      <c r="E158" s="116">
        <v>1.1574074074074073E-5</v>
      </c>
      <c r="F158" s="117" t="e">
        <f t="shared" si="8"/>
        <v>#N/A</v>
      </c>
      <c r="G158" t="str">
        <f>IF((ISERROR((VLOOKUP(B158,Calculation!C$2:C$533,1,FALSE)))),"not entered","")</f>
        <v/>
      </c>
    </row>
    <row r="159" spans="2:7" x14ac:dyDescent="0.2">
      <c r="B159" s="114" t="s">
        <v>8</v>
      </c>
      <c r="C159" s="118" t="str">
        <f t="shared" si="6"/>
        <v xml:space="preserve"> </v>
      </c>
      <c r="D159" s="118" t="str">
        <f t="shared" si="7"/>
        <v xml:space="preserve"> </v>
      </c>
      <c r="E159" s="116">
        <v>1.1574074074074073E-5</v>
      </c>
      <c r="F159" s="117" t="e">
        <f t="shared" si="8"/>
        <v>#N/A</v>
      </c>
      <c r="G159" t="str">
        <f>IF((ISERROR((VLOOKUP(B159,Calculation!C$2:C$533,1,FALSE)))),"not entered","")</f>
        <v/>
      </c>
    </row>
    <row r="160" spans="2:7" x14ac:dyDescent="0.2">
      <c r="B160" s="114" t="s">
        <v>8</v>
      </c>
      <c r="C160" s="118" t="str">
        <f t="shared" si="6"/>
        <v xml:space="preserve"> </v>
      </c>
      <c r="D160" s="118" t="str">
        <f t="shared" si="7"/>
        <v xml:space="preserve"> </v>
      </c>
      <c r="E160" s="116">
        <v>1.1574074074074073E-5</v>
      </c>
      <c r="F160" s="117" t="e">
        <f t="shared" si="8"/>
        <v>#N/A</v>
      </c>
      <c r="G160" t="str">
        <f>IF((ISERROR((VLOOKUP(B160,Calculation!C$2:C$533,1,FALSE)))),"not entered","")</f>
        <v/>
      </c>
    </row>
    <row r="161" spans="2:7" x14ac:dyDescent="0.2">
      <c r="B161" s="114" t="s">
        <v>8</v>
      </c>
      <c r="C161" s="118" t="str">
        <f t="shared" si="6"/>
        <v xml:space="preserve"> </v>
      </c>
      <c r="D161" s="118" t="str">
        <f t="shared" si="7"/>
        <v xml:space="preserve"> </v>
      </c>
      <c r="E161" s="116">
        <v>1.1574074074074073E-5</v>
      </c>
      <c r="F161" s="117" t="e">
        <f t="shared" si="8"/>
        <v>#N/A</v>
      </c>
      <c r="G161" t="str">
        <f>IF((ISERROR((VLOOKUP(B161,Calculation!C$2:C$533,1,FALSE)))),"not entered","")</f>
        <v/>
      </c>
    </row>
    <row r="162" spans="2:7" x14ac:dyDescent="0.2">
      <c r="B162" s="114" t="s">
        <v>8</v>
      </c>
      <c r="C162" s="118" t="str">
        <f t="shared" si="6"/>
        <v xml:space="preserve"> </v>
      </c>
      <c r="D162" s="118" t="str">
        <f t="shared" si="7"/>
        <v xml:space="preserve"> </v>
      </c>
      <c r="E162" s="116">
        <v>1.1574074074074073E-5</v>
      </c>
      <c r="F162" s="117" t="e">
        <f t="shared" si="8"/>
        <v>#N/A</v>
      </c>
      <c r="G162" t="str">
        <f>IF((ISERROR((VLOOKUP(B162,Calculation!C$2:C$533,1,FALSE)))),"not entered","")</f>
        <v/>
      </c>
    </row>
    <row r="163" spans="2:7" x14ac:dyDescent="0.2">
      <c r="B163" s="114" t="s">
        <v>8</v>
      </c>
      <c r="C163" s="118" t="str">
        <f t="shared" si="6"/>
        <v xml:space="preserve"> </v>
      </c>
      <c r="D163" s="118" t="str">
        <f t="shared" si="7"/>
        <v xml:space="preserve"> </v>
      </c>
      <c r="E163" s="116">
        <v>1.1574074074074073E-5</v>
      </c>
      <c r="F163" s="117" t="e">
        <f t="shared" si="8"/>
        <v>#N/A</v>
      </c>
      <c r="G163" t="str">
        <f>IF((ISERROR((VLOOKUP(B163,Calculation!C$2:C$533,1,FALSE)))),"not entered","")</f>
        <v/>
      </c>
    </row>
    <row r="164" spans="2:7" x14ac:dyDescent="0.2">
      <c r="B164" s="114" t="s">
        <v>8</v>
      </c>
      <c r="C164" s="118" t="str">
        <f t="shared" si="6"/>
        <v xml:space="preserve"> </v>
      </c>
      <c r="D164" s="118" t="str">
        <f t="shared" si="7"/>
        <v xml:space="preserve"> </v>
      </c>
      <c r="E164" s="116">
        <v>1.1574074074074073E-5</v>
      </c>
      <c r="F164" s="117" t="e">
        <f t="shared" si="8"/>
        <v>#N/A</v>
      </c>
      <c r="G164" t="str">
        <f>IF((ISERROR((VLOOKUP(B164,Calculation!C$2:C$533,1,FALSE)))),"not entered","")</f>
        <v/>
      </c>
    </row>
    <row r="165" spans="2:7" x14ac:dyDescent="0.2">
      <c r="B165" s="114" t="s">
        <v>8</v>
      </c>
      <c r="C165" s="118" t="str">
        <f t="shared" si="6"/>
        <v xml:space="preserve"> </v>
      </c>
      <c r="D165" s="118" t="str">
        <f t="shared" si="7"/>
        <v xml:space="preserve"> </v>
      </c>
      <c r="E165" s="116">
        <v>1.1574074074074073E-5</v>
      </c>
      <c r="F165" s="117" t="e">
        <f t="shared" si="8"/>
        <v>#N/A</v>
      </c>
      <c r="G165" t="str">
        <f>IF((ISERROR((VLOOKUP(B165,Calculation!C$2:C$533,1,FALSE)))),"not entered","")</f>
        <v/>
      </c>
    </row>
    <row r="166" spans="2:7" x14ac:dyDescent="0.2">
      <c r="B166" s="114" t="s">
        <v>8</v>
      </c>
      <c r="C166" s="118" t="str">
        <f t="shared" si="6"/>
        <v xml:space="preserve"> </v>
      </c>
      <c r="D166" s="118" t="str">
        <f t="shared" si="7"/>
        <v xml:space="preserve"> </v>
      </c>
      <c r="E166" s="116">
        <v>1.1574074074074073E-5</v>
      </c>
      <c r="F166" s="117" t="e">
        <f t="shared" si="8"/>
        <v>#N/A</v>
      </c>
      <c r="G166" t="str">
        <f>IF((ISERROR((VLOOKUP(B166,Calculation!C$2:C$533,1,FALSE)))),"not entered","")</f>
        <v/>
      </c>
    </row>
    <row r="167" spans="2:7" x14ac:dyDescent="0.2">
      <c r="B167" s="114" t="s">
        <v>8</v>
      </c>
      <c r="C167" s="118" t="str">
        <f t="shared" si="6"/>
        <v xml:space="preserve"> </v>
      </c>
      <c r="D167" s="118" t="str">
        <f t="shared" si="7"/>
        <v xml:space="preserve"> </v>
      </c>
      <c r="E167" s="116">
        <v>1.1574074074074073E-5</v>
      </c>
      <c r="F167" s="117" t="e">
        <f t="shared" si="8"/>
        <v>#N/A</v>
      </c>
      <c r="G167" t="str">
        <f>IF((ISERROR((VLOOKUP(B167,Calculation!C$2:C$533,1,FALSE)))),"not entered","")</f>
        <v/>
      </c>
    </row>
    <row r="168" spans="2:7" x14ac:dyDescent="0.2">
      <c r="B168" s="114" t="s">
        <v>8</v>
      </c>
      <c r="C168" s="118" t="str">
        <f t="shared" si="6"/>
        <v xml:space="preserve"> </v>
      </c>
      <c r="D168" s="118" t="str">
        <f t="shared" si="7"/>
        <v xml:space="preserve"> </v>
      </c>
      <c r="E168" s="116">
        <v>1.1574074074074073E-5</v>
      </c>
      <c r="F168" s="117" t="e">
        <f t="shared" si="8"/>
        <v>#N/A</v>
      </c>
      <c r="G168" t="str">
        <f>IF((ISERROR((VLOOKUP(B168,Calculation!C$2:C$533,1,FALSE)))),"not entered","")</f>
        <v/>
      </c>
    </row>
    <row r="169" spans="2:7" x14ac:dyDescent="0.2">
      <c r="B169" s="114" t="s">
        <v>8</v>
      </c>
      <c r="C169" s="118" t="str">
        <f t="shared" si="6"/>
        <v xml:space="preserve"> </v>
      </c>
      <c r="D169" s="118" t="str">
        <f t="shared" si="7"/>
        <v xml:space="preserve"> </v>
      </c>
      <c r="E169" s="116">
        <v>1.1574074074074073E-5</v>
      </c>
      <c r="F169" s="117" t="e">
        <f t="shared" si="8"/>
        <v>#N/A</v>
      </c>
      <c r="G169" t="str">
        <f>IF((ISERROR((VLOOKUP(B169,Calculation!C$2:C$533,1,FALSE)))),"not entered","")</f>
        <v/>
      </c>
    </row>
    <row r="170" spans="2:7" x14ac:dyDescent="0.2">
      <c r="B170" s="114" t="s">
        <v>8</v>
      </c>
      <c r="C170" s="118" t="str">
        <f t="shared" si="6"/>
        <v xml:space="preserve"> </v>
      </c>
      <c r="D170" s="118" t="str">
        <f t="shared" si="7"/>
        <v xml:space="preserve"> </v>
      </c>
      <c r="E170" s="116">
        <v>1.1574074074074073E-5</v>
      </c>
      <c r="F170" s="117" t="e">
        <f t="shared" si="8"/>
        <v>#N/A</v>
      </c>
      <c r="G170" t="str">
        <f>IF((ISERROR((VLOOKUP(B170,Calculation!C$2:C$533,1,FALSE)))),"not entered","")</f>
        <v/>
      </c>
    </row>
    <row r="171" spans="2:7" x14ac:dyDescent="0.2">
      <c r="B171" s="114" t="s">
        <v>8</v>
      </c>
      <c r="C171" s="118" t="str">
        <f t="shared" si="6"/>
        <v xml:space="preserve"> </v>
      </c>
      <c r="D171" s="118" t="str">
        <f t="shared" si="7"/>
        <v xml:space="preserve"> </v>
      </c>
      <c r="E171" s="116">
        <v>1.1574074074074073E-5</v>
      </c>
      <c r="F171" s="117" t="e">
        <f t="shared" si="8"/>
        <v>#N/A</v>
      </c>
      <c r="G171" t="str">
        <f>IF((ISERROR((VLOOKUP(B171,Calculation!C$2:C$533,1,FALSE)))),"not entered","")</f>
        <v/>
      </c>
    </row>
    <row r="172" spans="2:7" x14ac:dyDescent="0.2">
      <c r="B172" s="114" t="s">
        <v>8</v>
      </c>
      <c r="C172" s="118" t="str">
        <f t="shared" si="6"/>
        <v xml:space="preserve"> </v>
      </c>
      <c r="D172" s="118" t="str">
        <f t="shared" si="7"/>
        <v xml:space="preserve"> </v>
      </c>
      <c r="E172" s="116">
        <v>1.1574074074074073E-5</v>
      </c>
      <c r="F172" s="117" t="e">
        <f t="shared" si="8"/>
        <v>#N/A</v>
      </c>
      <c r="G172" t="str">
        <f>IF((ISERROR((VLOOKUP(B172,Calculation!C$2:C$533,1,FALSE)))),"not entered","")</f>
        <v/>
      </c>
    </row>
    <row r="173" spans="2:7" x14ac:dyDescent="0.2">
      <c r="B173" s="114" t="s">
        <v>8</v>
      </c>
      <c r="C173" s="118" t="str">
        <f t="shared" si="6"/>
        <v xml:space="preserve"> </v>
      </c>
      <c r="D173" s="118" t="str">
        <f t="shared" si="7"/>
        <v xml:space="preserve"> </v>
      </c>
      <c r="E173" s="116">
        <v>1.1574074074074073E-5</v>
      </c>
      <c r="F173" s="117" t="e">
        <f t="shared" si="8"/>
        <v>#N/A</v>
      </c>
      <c r="G173" t="str">
        <f>IF((ISERROR((VLOOKUP(B173,Calculation!C$2:C$533,1,FALSE)))),"not entered","")</f>
        <v/>
      </c>
    </row>
    <row r="174" spans="2:7" x14ac:dyDescent="0.2">
      <c r="B174" s="114" t="s">
        <v>8</v>
      </c>
      <c r="C174" s="118" t="str">
        <f t="shared" si="6"/>
        <v xml:space="preserve"> </v>
      </c>
      <c r="D174" s="118" t="str">
        <f t="shared" si="7"/>
        <v xml:space="preserve"> </v>
      </c>
      <c r="E174" s="116">
        <v>1.1574074074074073E-5</v>
      </c>
      <c r="F174" s="117" t="e">
        <f t="shared" si="8"/>
        <v>#N/A</v>
      </c>
      <c r="G174" t="str">
        <f>IF((ISERROR((VLOOKUP(B174,Calculation!C$2:C$533,1,FALSE)))),"not entered","")</f>
        <v/>
      </c>
    </row>
    <row r="175" spans="2:7" x14ac:dyDescent="0.2">
      <c r="B175" s="114" t="s">
        <v>8</v>
      </c>
      <c r="C175" s="118" t="str">
        <f t="shared" si="6"/>
        <v xml:space="preserve"> </v>
      </c>
      <c r="D175" s="118" t="str">
        <f t="shared" si="7"/>
        <v xml:space="preserve"> </v>
      </c>
      <c r="E175" s="116">
        <v>1.1574074074074073E-5</v>
      </c>
      <c r="F175" s="117" t="e">
        <f t="shared" si="8"/>
        <v>#N/A</v>
      </c>
      <c r="G175" t="str">
        <f>IF((ISERROR((VLOOKUP(B175,Calculation!C$2:C$533,1,FALSE)))),"not entered","")</f>
        <v/>
      </c>
    </row>
    <row r="176" spans="2:7" x14ac:dyDescent="0.2">
      <c r="B176" s="114" t="s">
        <v>8</v>
      </c>
      <c r="C176" s="118" t="str">
        <f t="shared" si="6"/>
        <v xml:space="preserve"> </v>
      </c>
      <c r="D176" s="118" t="str">
        <f t="shared" si="7"/>
        <v xml:space="preserve"> </v>
      </c>
      <c r="E176" s="116">
        <v>1.1574074074074073E-5</v>
      </c>
      <c r="F176" s="117" t="e">
        <f t="shared" si="8"/>
        <v>#N/A</v>
      </c>
      <c r="G176" t="str">
        <f>IF((ISERROR((VLOOKUP(B176,Calculation!C$2:C$533,1,FALSE)))),"not entered","")</f>
        <v/>
      </c>
    </row>
    <row r="177" spans="2:7" x14ac:dyDescent="0.2">
      <c r="B177" s="114" t="s">
        <v>8</v>
      </c>
      <c r="C177" s="118" t="str">
        <f t="shared" si="6"/>
        <v xml:space="preserve"> </v>
      </c>
      <c r="D177" s="118" t="str">
        <f t="shared" si="7"/>
        <v xml:space="preserve"> </v>
      </c>
      <c r="E177" s="116">
        <v>1.1574074074074073E-5</v>
      </c>
      <c r="F177" s="117" t="e">
        <f t="shared" si="8"/>
        <v>#N/A</v>
      </c>
      <c r="G177" t="str">
        <f>IF((ISERROR((VLOOKUP(B177,Calculation!C$2:C$533,1,FALSE)))),"not entered","")</f>
        <v/>
      </c>
    </row>
    <row r="178" spans="2:7" x14ac:dyDescent="0.2">
      <c r="B178" s="114" t="s">
        <v>8</v>
      </c>
      <c r="C178" s="118" t="str">
        <f t="shared" si="6"/>
        <v xml:space="preserve"> </v>
      </c>
      <c r="D178" s="118" t="str">
        <f t="shared" si="7"/>
        <v xml:space="preserve"> </v>
      </c>
      <c r="E178" s="116">
        <v>1.1574074074074073E-5</v>
      </c>
      <c r="F178" s="117" t="e">
        <f t="shared" si="8"/>
        <v>#N/A</v>
      </c>
      <c r="G178" t="str">
        <f>IF((ISERROR((VLOOKUP(B178,Calculation!C$2:C$533,1,FALSE)))),"not entered","")</f>
        <v/>
      </c>
    </row>
    <row r="179" spans="2:7" x14ac:dyDescent="0.2">
      <c r="B179" s="114" t="s">
        <v>8</v>
      </c>
      <c r="C179" s="118" t="str">
        <f t="shared" si="6"/>
        <v xml:space="preserve"> </v>
      </c>
      <c r="D179" s="118" t="str">
        <f t="shared" si="7"/>
        <v xml:space="preserve"> </v>
      </c>
      <c r="E179" s="116">
        <v>1.1574074074074073E-5</v>
      </c>
      <c r="F179" s="117" t="e">
        <f t="shared" si="8"/>
        <v>#N/A</v>
      </c>
      <c r="G179" t="str">
        <f>IF((ISERROR((VLOOKUP(B179,Calculation!C$2:C$533,1,FALSE)))),"not entered","")</f>
        <v/>
      </c>
    </row>
    <row r="180" spans="2:7" x14ac:dyDescent="0.2">
      <c r="B180" s="114" t="s">
        <v>8</v>
      </c>
      <c r="C180" s="118" t="str">
        <f t="shared" si="6"/>
        <v xml:space="preserve"> </v>
      </c>
      <c r="D180" s="118" t="str">
        <f t="shared" si="7"/>
        <v xml:space="preserve"> </v>
      </c>
      <c r="E180" s="116">
        <v>1.1574074074074073E-5</v>
      </c>
      <c r="F180" s="117" t="e">
        <f t="shared" si="8"/>
        <v>#N/A</v>
      </c>
      <c r="G180" t="str">
        <f>IF((ISERROR((VLOOKUP(B180,Calculation!C$2:C$533,1,FALSE)))),"not entered","")</f>
        <v/>
      </c>
    </row>
    <row r="181" spans="2:7" x14ac:dyDescent="0.2">
      <c r="B181" s="114" t="s">
        <v>8</v>
      </c>
      <c r="C181" s="118" t="str">
        <f t="shared" si="6"/>
        <v xml:space="preserve"> </v>
      </c>
      <c r="D181" s="118" t="str">
        <f t="shared" si="7"/>
        <v xml:space="preserve"> </v>
      </c>
      <c r="E181" s="116">
        <v>1.1574074074074073E-5</v>
      </c>
      <c r="F181" s="117" t="e">
        <f t="shared" si="8"/>
        <v>#N/A</v>
      </c>
      <c r="G181" t="str">
        <f>IF((ISERROR((VLOOKUP(B181,Calculation!C$2:C$533,1,FALSE)))),"not entered","")</f>
        <v/>
      </c>
    </row>
    <row r="182" spans="2:7" x14ac:dyDescent="0.2">
      <c r="B182" s="114" t="s">
        <v>8</v>
      </c>
      <c r="C182" s="118" t="str">
        <f t="shared" si="6"/>
        <v xml:space="preserve"> </v>
      </c>
      <c r="D182" s="118" t="str">
        <f t="shared" si="7"/>
        <v xml:space="preserve"> </v>
      </c>
      <c r="E182" s="116">
        <v>1.1574074074074073E-5</v>
      </c>
      <c r="F182" s="117" t="e">
        <f t="shared" si="8"/>
        <v>#N/A</v>
      </c>
      <c r="G182" t="str">
        <f>IF((ISERROR((VLOOKUP(B182,Calculation!C$2:C$533,1,FALSE)))),"not entered","")</f>
        <v/>
      </c>
    </row>
    <row r="183" spans="2:7" x14ac:dyDescent="0.2">
      <c r="B183" s="114" t="s">
        <v>8</v>
      </c>
      <c r="C183" s="118" t="str">
        <f t="shared" si="6"/>
        <v xml:space="preserve"> </v>
      </c>
      <c r="D183" s="118" t="str">
        <f t="shared" si="7"/>
        <v xml:space="preserve"> </v>
      </c>
      <c r="E183" s="116">
        <v>1.1574074074074073E-5</v>
      </c>
      <c r="F183" s="117" t="e">
        <f t="shared" si="8"/>
        <v>#N/A</v>
      </c>
      <c r="G183" t="str">
        <f>IF((ISERROR((VLOOKUP(B183,Calculation!C$2:C$533,1,FALSE)))),"not entered","")</f>
        <v/>
      </c>
    </row>
    <row r="184" spans="2:7" x14ac:dyDescent="0.2">
      <c r="B184" s="114" t="s">
        <v>8</v>
      </c>
      <c r="C184" s="118" t="str">
        <f t="shared" si="6"/>
        <v xml:space="preserve"> </v>
      </c>
      <c r="D184" s="118" t="str">
        <f t="shared" si="7"/>
        <v xml:space="preserve"> </v>
      </c>
      <c r="E184" s="116">
        <v>1.1574074074074073E-5</v>
      </c>
      <c r="F184" s="117" t="e">
        <f t="shared" si="8"/>
        <v>#N/A</v>
      </c>
      <c r="G184" t="str">
        <f>IF((ISERROR((VLOOKUP(B184,Calculation!C$2:C$533,1,FALSE)))),"not entered","")</f>
        <v/>
      </c>
    </row>
    <row r="185" spans="2:7" x14ac:dyDescent="0.2">
      <c r="B185" s="114" t="s">
        <v>8</v>
      </c>
      <c r="C185" s="118" t="str">
        <f t="shared" si="6"/>
        <v xml:space="preserve"> </v>
      </c>
      <c r="D185" s="118" t="str">
        <f t="shared" si="7"/>
        <v xml:space="preserve"> </v>
      </c>
      <c r="E185" s="116">
        <v>1.1574074074074073E-5</v>
      </c>
      <c r="F185" s="117" t="e">
        <f t="shared" si="8"/>
        <v>#N/A</v>
      </c>
      <c r="G185" t="str">
        <f>IF((ISERROR((VLOOKUP(B185,Calculation!C$2:C$533,1,FALSE)))),"not entered","")</f>
        <v/>
      </c>
    </row>
    <row r="186" spans="2:7" x14ac:dyDescent="0.2">
      <c r="B186" s="114" t="s">
        <v>8</v>
      </c>
      <c r="C186" s="118" t="str">
        <f t="shared" si="6"/>
        <v xml:space="preserve"> </v>
      </c>
      <c r="D186" s="118" t="str">
        <f t="shared" si="7"/>
        <v xml:space="preserve"> </v>
      </c>
      <c r="E186" s="116">
        <v>1.1574074074074073E-5</v>
      </c>
      <c r="F186" s="117" t="e">
        <f t="shared" si="8"/>
        <v>#N/A</v>
      </c>
      <c r="G186" t="str">
        <f>IF((ISERROR((VLOOKUP(B186,Calculation!C$2:C$533,1,FALSE)))),"not entered","")</f>
        <v/>
      </c>
    </row>
    <row r="187" spans="2:7" x14ac:dyDescent="0.2">
      <c r="B187" s="114" t="s">
        <v>8</v>
      </c>
      <c r="C187" s="118" t="str">
        <f t="shared" si="6"/>
        <v xml:space="preserve"> </v>
      </c>
      <c r="D187" s="118" t="str">
        <f t="shared" si="7"/>
        <v xml:space="preserve"> </v>
      </c>
      <c r="E187" s="116">
        <v>1.1574074074074073E-5</v>
      </c>
      <c r="F187" s="117" t="e">
        <f t="shared" si="8"/>
        <v>#N/A</v>
      </c>
      <c r="G187" t="str">
        <f>IF((ISERROR((VLOOKUP(B187,Calculation!C$2:C$533,1,FALSE)))),"not entered","")</f>
        <v/>
      </c>
    </row>
    <row r="188" spans="2:7" x14ac:dyDescent="0.2">
      <c r="B188" s="114" t="s">
        <v>8</v>
      </c>
      <c r="C188" s="118" t="str">
        <f t="shared" si="6"/>
        <v xml:space="preserve"> </v>
      </c>
      <c r="D188" s="118" t="str">
        <f t="shared" si="7"/>
        <v xml:space="preserve"> </v>
      </c>
      <c r="E188" s="116">
        <v>1.1574074074074073E-5</v>
      </c>
      <c r="F188" s="117" t="e">
        <f t="shared" si="8"/>
        <v>#N/A</v>
      </c>
      <c r="G188" t="str">
        <f>IF((ISERROR((VLOOKUP(B188,Calculation!C$2:C$533,1,FALSE)))),"not entered","")</f>
        <v/>
      </c>
    </row>
    <row r="189" spans="2:7" x14ac:dyDescent="0.2">
      <c r="B189" s="114" t="s">
        <v>8</v>
      </c>
      <c r="C189" s="118" t="str">
        <f t="shared" si="6"/>
        <v xml:space="preserve"> </v>
      </c>
      <c r="D189" s="118" t="str">
        <f t="shared" si="7"/>
        <v xml:space="preserve"> </v>
      </c>
      <c r="E189" s="116">
        <v>1.1574074074074073E-5</v>
      </c>
      <c r="F189" s="117" t="e">
        <f t="shared" si="8"/>
        <v>#N/A</v>
      </c>
      <c r="G189" t="str">
        <f>IF((ISERROR((VLOOKUP(B189,Calculation!C$2:C$533,1,FALSE)))),"not entered","")</f>
        <v/>
      </c>
    </row>
    <row r="190" spans="2:7" x14ac:dyDescent="0.2">
      <c r="B190" s="114" t="s">
        <v>8</v>
      </c>
      <c r="C190" s="118" t="str">
        <f t="shared" si="6"/>
        <v xml:space="preserve"> </v>
      </c>
      <c r="D190" s="118" t="str">
        <f t="shared" si="7"/>
        <v xml:space="preserve"> </v>
      </c>
      <c r="E190" s="116">
        <v>1.1574074074074073E-5</v>
      </c>
      <c r="F190" s="117" t="e">
        <f t="shared" si="8"/>
        <v>#N/A</v>
      </c>
      <c r="G190" t="str">
        <f>IF((ISERROR((VLOOKUP(B190,Calculation!C$2:C$533,1,FALSE)))),"not entered","")</f>
        <v/>
      </c>
    </row>
    <row r="191" spans="2:7" x14ac:dyDescent="0.2">
      <c r="B191" s="114" t="s">
        <v>8</v>
      </c>
      <c r="C191" s="118" t="str">
        <f t="shared" si="6"/>
        <v xml:space="preserve"> </v>
      </c>
      <c r="D191" s="118" t="str">
        <f t="shared" si="7"/>
        <v xml:space="preserve"> </v>
      </c>
      <c r="E191" s="116">
        <v>1.1574074074074073E-5</v>
      </c>
      <c r="F191" s="117" t="e">
        <f t="shared" si="8"/>
        <v>#N/A</v>
      </c>
      <c r="G191" t="str">
        <f>IF((ISERROR((VLOOKUP(B191,Calculation!C$2:C$533,1,FALSE)))),"not entered","")</f>
        <v/>
      </c>
    </row>
    <row r="192" spans="2:7" x14ac:dyDescent="0.2">
      <c r="B192" s="114" t="s">
        <v>8</v>
      </c>
      <c r="C192" s="118" t="str">
        <f t="shared" si="6"/>
        <v xml:space="preserve"> </v>
      </c>
      <c r="D192" s="118" t="str">
        <f t="shared" si="7"/>
        <v xml:space="preserve"> </v>
      </c>
      <c r="E192" s="116">
        <v>1.1574074074074073E-5</v>
      </c>
      <c r="F192" s="117" t="e">
        <f t="shared" si="8"/>
        <v>#N/A</v>
      </c>
      <c r="G192" t="str">
        <f>IF((ISERROR((VLOOKUP(B192,Calculation!C$2:C$533,1,FALSE)))),"not entered","")</f>
        <v/>
      </c>
    </row>
    <row r="193" spans="2:7" x14ac:dyDescent="0.2">
      <c r="B193" s="114" t="s">
        <v>8</v>
      </c>
      <c r="C193" s="118" t="str">
        <f t="shared" si="6"/>
        <v xml:space="preserve"> </v>
      </c>
      <c r="D193" s="118" t="str">
        <f t="shared" si="7"/>
        <v xml:space="preserve"> </v>
      </c>
      <c r="E193" s="116">
        <v>1.1574074074074073E-5</v>
      </c>
      <c r="F193" s="117" t="e">
        <f t="shared" si="8"/>
        <v>#N/A</v>
      </c>
      <c r="G193" t="str">
        <f>IF((ISERROR((VLOOKUP(B193,Calculation!C$2:C$533,1,FALSE)))),"not entered","")</f>
        <v/>
      </c>
    </row>
    <row r="194" spans="2:7" x14ac:dyDescent="0.2">
      <c r="B194" s="114" t="s">
        <v>8</v>
      </c>
      <c r="C194" s="118" t="str">
        <f t="shared" si="6"/>
        <v xml:space="preserve"> </v>
      </c>
      <c r="D194" s="118" t="str">
        <f t="shared" si="7"/>
        <v xml:space="preserve"> </v>
      </c>
      <c r="E194" s="116">
        <v>1.1574074074074073E-5</v>
      </c>
      <c r="F194" s="117" t="e">
        <f t="shared" si="8"/>
        <v>#N/A</v>
      </c>
      <c r="G194" t="str">
        <f>IF((ISERROR((VLOOKUP(B194,Calculation!C$2:C$533,1,FALSE)))),"not entered","")</f>
        <v/>
      </c>
    </row>
    <row r="195" spans="2:7" x14ac:dyDescent="0.2">
      <c r="B195" s="114" t="s">
        <v>8</v>
      </c>
      <c r="C195" s="118" t="str">
        <f t="shared" si="6"/>
        <v xml:space="preserve"> </v>
      </c>
      <c r="D195" s="118" t="str">
        <f t="shared" si="7"/>
        <v xml:space="preserve"> </v>
      </c>
      <c r="E195" s="116">
        <v>1.1574074074074073E-5</v>
      </c>
      <c r="F195" s="117" t="e">
        <f t="shared" si="8"/>
        <v>#N/A</v>
      </c>
      <c r="G195" t="str">
        <f>IF((ISERROR((VLOOKUP(B195,Calculation!C$2:C$533,1,FALSE)))),"not entered","")</f>
        <v/>
      </c>
    </row>
    <row r="196" spans="2:7" x14ac:dyDescent="0.2">
      <c r="B196" s="114" t="s">
        <v>8</v>
      </c>
      <c r="C196" s="118" t="str">
        <f t="shared" si="6"/>
        <v xml:space="preserve"> </v>
      </c>
      <c r="D196" s="118" t="str">
        <f t="shared" si="7"/>
        <v xml:space="preserve"> </v>
      </c>
      <c r="E196" s="116">
        <v>1.1574074074074073E-5</v>
      </c>
      <c r="F196" s="117" t="e">
        <f t="shared" si="8"/>
        <v>#N/A</v>
      </c>
      <c r="G196" t="str">
        <f>IF((ISERROR((VLOOKUP(B196,Calculation!C$2:C$533,1,FALSE)))),"not entered","")</f>
        <v/>
      </c>
    </row>
    <row r="197" spans="2:7" x14ac:dyDescent="0.2">
      <c r="B197" s="114" t="s">
        <v>8</v>
      </c>
      <c r="C197" s="118" t="str">
        <f t="shared" si="6"/>
        <v xml:space="preserve"> </v>
      </c>
      <c r="D197" s="118" t="str">
        <f t="shared" si="7"/>
        <v xml:space="preserve"> </v>
      </c>
      <c r="E197" s="116">
        <v>1.1574074074074073E-5</v>
      </c>
      <c r="F197" s="117" t="e">
        <f t="shared" si="8"/>
        <v>#N/A</v>
      </c>
      <c r="G197" t="str">
        <f>IF((ISERROR((VLOOKUP(B197,Calculation!C$2:C$533,1,FALSE)))),"not entered","")</f>
        <v/>
      </c>
    </row>
    <row r="198" spans="2:7" x14ac:dyDescent="0.2">
      <c r="B198" s="114" t="s">
        <v>8</v>
      </c>
      <c r="C198" s="118" t="str">
        <f t="shared" ref="C198:C203" si="9">VLOOKUP(B198,name,3,FALSE)</f>
        <v xml:space="preserve"> </v>
      </c>
      <c r="D198" s="118" t="str">
        <f t="shared" ref="D198:D203" si="10">VLOOKUP(B198,name,2,FALSE)</f>
        <v xml:space="preserve"> </v>
      </c>
      <c r="E198" s="116">
        <v>1.1574074074074073E-5</v>
      </c>
      <c r="F198" s="117" t="e">
        <f t="shared" ref="F198:F203" si="11">(VLOOKUP(C198,C$4:E$5,3,FALSE))/(E198/10000)</f>
        <v>#N/A</v>
      </c>
      <c r="G198" t="str">
        <f>IF((ISERROR((VLOOKUP(B198,Calculation!C$2:C$533,1,FALSE)))),"not entered","")</f>
        <v/>
      </c>
    </row>
    <row r="199" spans="2:7" x14ac:dyDescent="0.2">
      <c r="B199" s="114" t="s">
        <v>8</v>
      </c>
      <c r="C199" s="118" t="str">
        <f t="shared" si="9"/>
        <v xml:space="preserve"> </v>
      </c>
      <c r="D199" s="118" t="str">
        <f t="shared" si="10"/>
        <v xml:space="preserve"> </v>
      </c>
      <c r="E199" s="116">
        <v>1.1574074074074073E-5</v>
      </c>
      <c r="F199" s="117" t="e">
        <f t="shared" si="11"/>
        <v>#N/A</v>
      </c>
      <c r="G199" t="str">
        <f>IF((ISERROR((VLOOKUP(B199,Calculation!C$2:C$533,1,FALSE)))),"not entered","")</f>
        <v/>
      </c>
    </row>
    <row r="200" spans="2:7" x14ac:dyDescent="0.2">
      <c r="B200" s="114" t="s">
        <v>8</v>
      </c>
      <c r="C200" s="118" t="str">
        <f t="shared" si="9"/>
        <v xml:space="preserve"> </v>
      </c>
      <c r="D200" s="118" t="str">
        <f t="shared" si="10"/>
        <v xml:space="preserve"> </v>
      </c>
      <c r="E200" s="116">
        <v>1.1574074074074073E-5</v>
      </c>
      <c r="F200" s="117" t="e">
        <f t="shared" si="11"/>
        <v>#N/A</v>
      </c>
      <c r="G200" t="str">
        <f>IF((ISERROR((VLOOKUP(B200,Calculation!C$2:C$533,1,FALSE)))),"not entered","")</f>
        <v/>
      </c>
    </row>
    <row r="201" spans="2:7" x14ac:dyDescent="0.2">
      <c r="B201" s="114" t="s">
        <v>8</v>
      </c>
      <c r="C201" s="118" t="str">
        <f t="shared" si="9"/>
        <v xml:space="preserve"> </v>
      </c>
      <c r="D201" s="118" t="str">
        <f t="shared" si="10"/>
        <v xml:space="preserve"> </v>
      </c>
      <c r="E201" s="116">
        <v>1.1574074074074073E-5</v>
      </c>
      <c r="F201" s="117" t="e">
        <f t="shared" si="11"/>
        <v>#N/A</v>
      </c>
      <c r="G201" t="str">
        <f>IF((ISERROR((VLOOKUP(B201,Calculation!C$2:C$533,1,FALSE)))),"not entered","")</f>
        <v/>
      </c>
    </row>
    <row r="202" spans="2:7" x14ac:dyDescent="0.2">
      <c r="B202" s="114" t="s">
        <v>8</v>
      </c>
      <c r="C202" s="118" t="str">
        <f t="shared" si="9"/>
        <v xml:space="preserve"> </v>
      </c>
      <c r="D202" s="118" t="str">
        <f t="shared" si="10"/>
        <v xml:space="preserve"> </v>
      </c>
      <c r="E202" s="116">
        <v>1.1574074074074073E-5</v>
      </c>
      <c r="F202" s="117" t="e">
        <f t="shared" si="11"/>
        <v>#N/A</v>
      </c>
    </row>
    <row r="203" spans="2:7" x14ac:dyDescent="0.2">
      <c r="B203" s="114" t="s">
        <v>8</v>
      </c>
      <c r="C203" s="118" t="str">
        <f t="shared" si="9"/>
        <v xml:space="preserve"> </v>
      </c>
      <c r="D203" s="118" t="str">
        <f t="shared" si="10"/>
        <v xml:space="preserve"> </v>
      </c>
      <c r="E203" s="116">
        <v>1.1574074074074073E-5</v>
      </c>
      <c r="F203" s="117" t="e">
        <f t="shared" si="11"/>
        <v>#N/A</v>
      </c>
    </row>
    <row r="204" spans="2:7" ht="13.5" thickBot="1" x14ac:dyDescent="0.25">
      <c r="B204" s="119"/>
      <c r="C204" s="120"/>
      <c r="D204" s="120"/>
      <c r="E204" s="121"/>
      <c r="F204" s="122"/>
    </row>
    <row r="205" spans="2:7" x14ac:dyDescent="0.2">
      <c r="B205" s="30"/>
      <c r="C205" s="57"/>
      <c r="D205" s="57"/>
      <c r="E205" s="31"/>
      <c r="F205" s="32"/>
    </row>
    <row r="206" spans="2:7" x14ac:dyDescent="0.2">
      <c r="B206" s="30"/>
      <c r="C206" s="57"/>
      <c r="D206" s="57"/>
      <c r="E206" s="31"/>
      <c r="F206" s="32"/>
    </row>
    <row r="207" spans="2:7" x14ac:dyDescent="0.2">
      <c r="B207" s="30"/>
      <c r="C207" s="57"/>
      <c r="D207" s="57"/>
      <c r="E207" s="31"/>
      <c r="F207" s="32"/>
    </row>
    <row r="208" spans="2:7" x14ac:dyDescent="0.2">
      <c r="B208" s="30"/>
      <c r="C208" s="57"/>
      <c r="D208" s="57"/>
      <c r="E208" s="31"/>
      <c r="F208" s="32"/>
    </row>
    <row r="209" spans="2:6" x14ac:dyDescent="0.2">
      <c r="B209" s="30"/>
      <c r="C209" s="57"/>
      <c r="D209" s="57"/>
      <c r="E209" s="31"/>
      <c r="F209" s="32"/>
    </row>
    <row r="210" spans="2:6" x14ac:dyDescent="0.2">
      <c r="B210" s="30"/>
      <c r="C210" s="57"/>
      <c r="D210" s="57"/>
      <c r="E210" s="31"/>
      <c r="F210" s="32"/>
    </row>
    <row r="211" spans="2:6" x14ac:dyDescent="0.2">
      <c r="B211" s="30"/>
      <c r="C211" s="57"/>
      <c r="D211" s="57"/>
      <c r="E211" s="31"/>
      <c r="F211" s="32"/>
    </row>
    <row r="212" spans="2:6" x14ac:dyDescent="0.2">
      <c r="B212" s="30"/>
      <c r="C212" s="57"/>
      <c r="D212" s="57"/>
      <c r="E212" s="31"/>
      <c r="F212" s="32"/>
    </row>
    <row r="213" spans="2:6" x14ac:dyDescent="0.2">
      <c r="B213" s="30"/>
      <c r="C213" s="57"/>
      <c r="D213" s="57"/>
      <c r="E213" s="31"/>
      <c r="F213" s="32"/>
    </row>
    <row r="214" spans="2:6" x14ac:dyDescent="0.2">
      <c r="B214" s="30"/>
      <c r="C214" s="57"/>
      <c r="D214" s="57"/>
      <c r="E214" s="31"/>
      <c r="F214" s="32"/>
    </row>
    <row r="215" spans="2:6" x14ac:dyDescent="0.2">
      <c r="B215" s="30"/>
      <c r="C215" s="57"/>
      <c r="D215" s="57"/>
      <c r="E215" s="31"/>
      <c r="F215" s="32"/>
    </row>
    <row r="216" spans="2:6" x14ac:dyDescent="0.2">
      <c r="B216" s="30"/>
      <c r="C216" s="57"/>
      <c r="D216" s="57"/>
      <c r="E216" s="31"/>
      <c r="F216" s="32"/>
    </row>
    <row r="217" spans="2:6" x14ac:dyDescent="0.2">
      <c r="B217" s="30"/>
      <c r="C217" s="57"/>
      <c r="D217" s="57"/>
      <c r="E217" s="31"/>
      <c r="F217" s="32"/>
    </row>
    <row r="218" spans="2:6" x14ac:dyDescent="0.2">
      <c r="B218" s="30"/>
      <c r="C218" s="57"/>
      <c r="D218" s="57"/>
      <c r="E218" s="31"/>
      <c r="F218" s="32"/>
    </row>
    <row r="219" spans="2:6" x14ac:dyDescent="0.2">
      <c r="B219" s="30"/>
      <c r="C219" s="57"/>
      <c r="D219" s="57"/>
      <c r="E219" s="31"/>
      <c r="F219" s="32"/>
    </row>
    <row r="220" spans="2:6" x14ac:dyDescent="0.2">
      <c r="B220" s="30"/>
      <c r="C220" s="57"/>
      <c r="D220" s="57"/>
      <c r="E220" s="31"/>
      <c r="F220" s="32"/>
    </row>
    <row r="221" spans="2:6" x14ac:dyDescent="0.2">
      <c r="B221" s="30"/>
      <c r="C221" s="57"/>
      <c r="D221" s="57"/>
      <c r="E221" s="31"/>
      <c r="F221" s="32"/>
    </row>
    <row r="222" spans="2:6" x14ac:dyDescent="0.2">
      <c r="B222" s="30"/>
      <c r="C222" s="57"/>
      <c r="D222" s="57"/>
      <c r="E222" s="31"/>
      <c r="F222" s="32"/>
    </row>
    <row r="223" spans="2:6" x14ac:dyDescent="0.2">
      <c r="B223" s="30"/>
      <c r="C223" s="57"/>
      <c r="D223" s="57"/>
      <c r="E223" s="31"/>
      <c r="F223" s="32"/>
    </row>
    <row r="224" spans="2:6" x14ac:dyDescent="0.2">
      <c r="B224" s="30"/>
      <c r="C224" s="57"/>
      <c r="D224" s="57"/>
      <c r="E224" s="31"/>
      <c r="F224" s="32"/>
    </row>
    <row r="225" spans="2:6" x14ac:dyDescent="0.2">
      <c r="B225" s="30"/>
      <c r="C225" s="57"/>
      <c r="D225" s="57"/>
      <c r="E225" s="31"/>
      <c r="F225" s="32"/>
    </row>
    <row r="226" spans="2:6" x14ac:dyDescent="0.2">
      <c r="B226" s="30"/>
      <c r="C226" s="57"/>
      <c r="D226" s="57"/>
      <c r="E226" s="31"/>
      <c r="F226" s="32"/>
    </row>
    <row r="227" spans="2:6" x14ac:dyDescent="0.2">
      <c r="B227" s="30"/>
      <c r="C227" s="57"/>
      <c r="D227" s="57"/>
      <c r="E227" s="31"/>
      <c r="F227" s="32"/>
    </row>
    <row r="228" spans="2:6" x14ac:dyDescent="0.2">
      <c r="B228" s="30"/>
      <c r="C228" s="57"/>
      <c r="D228" s="57"/>
      <c r="E228" s="31"/>
      <c r="F228" s="32"/>
    </row>
    <row r="229" spans="2:6" x14ac:dyDescent="0.2">
      <c r="B229" s="30"/>
      <c r="C229" s="57"/>
      <c r="D229" s="57"/>
      <c r="E229" s="31"/>
      <c r="F229" s="32"/>
    </row>
    <row r="230" spans="2:6" x14ac:dyDescent="0.2">
      <c r="B230" s="30"/>
      <c r="C230" s="57"/>
      <c r="D230" s="57"/>
      <c r="E230" s="31"/>
      <c r="F230" s="32"/>
    </row>
    <row r="231" spans="2:6" x14ac:dyDescent="0.2">
      <c r="B231" s="30"/>
      <c r="C231" s="57"/>
      <c r="D231" s="57"/>
      <c r="E231" s="31"/>
      <c r="F231" s="32"/>
    </row>
    <row r="232" spans="2:6" x14ac:dyDescent="0.2">
      <c r="B232" s="30"/>
      <c r="C232" s="57"/>
      <c r="D232" s="57"/>
      <c r="E232" s="31"/>
      <c r="F232" s="32"/>
    </row>
    <row r="233" spans="2:6" x14ac:dyDescent="0.2">
      <c r="B233" s="30"/>
      <c r="C233" s="57"/>
      <c r="D233" s="57"/>
      <c r="E233" s="31"/>
      <c r="F233" s="32"/>
    </row>
    <row r="234" spans="2:6" x14ac:dyDescent="0.2">
      <c r="B234" s="30"/>
      <c r="C234" s="57"/>
      <c r="D234" s="57"/>
      <c r="E234" s="31"/>
      <c r="F234" s="32"/>
    </row>
    <row r="235" spans="2:6" x14ac:dyDescent="0.2">
      <c r="B235" s="30"/>
      <c r="C235" s="57"/>
      <c r="D235" s="57"/>
      <c r="E235" s="31"/>
      <c r="F235" s="32"/>
    </row>
    <row r="236" spans="2:6" x14ac:dyDescent="0.2">
      <c r="B236" s="30"/>
      <c r="C236" s="57"/>
      <c r="D236" s="57"/>
      <c r="E236" s="31"/>
      <c r="F236" s="32"/>
    </row>
    <row r="237" spans="2:6" x14ac:dyDescent="0.2">
      <c r="B237" s="30"/>
      <c r="C237" s="57"/>
      <c r="D237" s="57"/>
      <c r="E237" s="31"/>
      <c r="F237" s="32"/>
    </row>
    <row r="238" spans="2:6" x14ac:dyDescent="0.2">
      <c r="B238" s="30"/>
      <c r="C238" s="57"/>
      <c r="D238" s="57"/>
      <c r="E238" s="31"/>
      <c r="F238" s="32"/>
    </row>
    <row r="239" spans="2:6" x14ac:dyDescent="0.2">
      <c r="B239" s="30"/>
      <c r="C239" s="57"/>
      <c r="D239" s="57"/>
      <c r="E239" s="31"/>
      <c r="F239" s="32"/>
    </row>
    <row r="240" spans="2:6" x14ac:dyDescent="0.2">
      <c r="B240" s="30"/>
      <c r="C240" s="57"/>
      <c r="D240" s="57"/>
      <c r="E240" s="31"/>
      <c r="F240" s="32"/>
    </row>
    <row r="241" spans="2:6" x14ac:dyDescent="0.2">
      <c r="B241" s="30"/>
      <c r="C241" s="57"/>
      <c r="D241" s="57"/>
      <c r="E241" s="31"/>
      <c r="F241" s="32"/>
    </row>
    <row r="242" spans="2:6" x14ac:dyDescent="0.2">
      <c r="B242" s="30"/>
      <c r="C242" s="57"/>
      <c r="D242" s="57"/>
      <c r="E242" s="31"/>
      <c r="F242" s="32"/>
    </row>
    <row r="243" spans="2:6" x14ac:dyDescent="0.2">
      <c r="B243" s="30"/>
      <c r="C243" s="57"/>
      <c r="D243" s="57"/>
      <c r="E243" s="31"/>
      <c r="F243" s="32"/>
    </row>
    <row r="244" spans="2:6" x14ac:dyDescent="0.2">
      <c r="B244" s="30"/>
      <c r="C244" s="57"/>
      <c r="D244" s="57"/>
      <c r="E244" s="31"/>
      <c r="F244" s="32"/>
    </row>
    <row r="245" spans="2:6" x14ac:dyDescent="0.2">
      <c r="B245" s="30"/>
      <c r="C245" s="57"/>
      <c r="D245" s="57"/>
      <c r="E245" s="31"/>
      <c r="F245" s="32"/>
    </row>
    <row r="246" spans="2:6" x14ac:dyDescent="0.2">
      <c r="B246" s="30"/>
      <c r="C246" s="57"/>
      <c r="D246" s="57"/>
      <c r="E246" s="31"/>
      <c r="F246" s="32"/>
    </row>
    <row r="247" spans="2:6" x14ac:dyDescent="0.2">
      <c r="B247" s="30"/>
      <c r="C247" s="57"/>
      <c r="D247" s="57"/>
      <c r="E247" s="31"/>
      <c r="F247" s="32"/>
    </row>
    <row r="248" spans="2:6" x14ac:dyDescent="0.2">
      <c r="B248" s="30"/>
      <c r="C248" s="57"/>
      <c r="D248" s="57"/>
      <c r="E248" s="31"/>
      <c r="F248" s="32"/>
    </row>
  </sheetData>
  <phoneticPr fontId="3" type="noConversion"/>
  <conditionalFormatting sqref="B1:B3">
    <cfRule type="cellIs" dxfId="47" priority="7" stopIfTrue="1" operator="equal">
      <formula>"x"</formula>
    </cfRule>
  </conditionalFormatting>
  <conditionalFormatting sqref="G4:G199">
    <cfRule type="cellIs" dxfId="46" priority="8" stopIfTrue="1" operator="equal">
      <formula>#N/A</formula>
    </cfRule>
  </conditionalFormatting>
  <conditionalFormatting sqref="B4:B5 B7:B204">
    <cfRule type="cellIs" dxfId="45" priority="6" stopIfTrue="1" operator="equal">
      <formula>"x"</formula>
    </cfRule>
  </conditionalFormatting>
  <conditionalFormatting sqref="B6">
    <cfRule type="cellIs" dxfId="44" priority="5" stopIfTrue="1" operator="equal">
      <formula>"x"</formula>
    </cfRule>
  </conditionalFormatting>
  <conditionalFormatting sqref="B205:B248">
    <cfRule type="cellIs" dxfId="43" priority="4" stopIfTrue="1" operator="equal">
      <formula>"x"</formula>
    </cfRule>
  </conditionalFormatting>
  <conditionalFormatting sqref="G4:G202">
    <cfRule type="cellIs" dxfId="42" priority="3" stopIfTrue="1" operator="equal">
      <formula>#N/A</formula>
    </cfRule>
  </conditionalFormatting>
  <conditionalFormatting sqref="B4:B204">
    <cfRule type="cellIs" dxfId="41" priority="2" stopIfTrue="1" operator="equal">
      <formula>"x"</formula>
    </cfRule>
  </conditionalFormatting>
  <conditionalFormatting sqref="B6">
    <cfRule type="cellIs" dxfId="40" priority="1" stopIfTrue="1" operator="equal">
      <formula>"x"</formula>
    </cfRule>
  </conditionalFormatting>
  <pageMargins left="0.75" right="0.75" top="1" bottom="1" header="0.5" footer="0.5"/>
  <headerFooter alignWithMargins="0"/>
  <webPublishItems count="1">
    <webPublishItem id="18895" divId="ebta league Youth_18895" sourceType="range" sourceRef="A1:F7" destinationFile="C:\A TEER\Web\TEER League 09\harwich Y.htm"/>
  </webPublishItem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8"/>
  <sheetViews>
    <sheetView workbookViewId="0">
      <selection activeCell="C5" sqref="C5"/>
    </sheetView>
  </sheetViews>
  <sheetFormatPr defaultRowHeight="12.75" x14ac:dyDescent="0.2"/>
  <cols>
    <col min="1" max="1" width="2" customWidth="1"/>
    <col min="2" max="2" width="13.85546875" bestFit="1" customWidth="1"/>
    <col min="3" max="3" width="7.140625" bestFit="1" customWidth="1"/>
    <col min="4" max="4" width="21.42578125" bestFit="1" customWidth="1"/>
    <col min="5" max="5" width="8.140625" bestFit="1" customWidth="1"/>
    <col min="6" max="6" width="8.5703125" bestFit="1" customWidth="1"/>
  </cols>
  <sheetData>
    <row r="1" spans="2:7" x14ac:dyDescent="0.2">
      <c r="B1" s="30"/>
      <c r="C1" s="57"/>
      <c r="D1" s="31"/>
      <c r="E1" s="32"/>
    </row>
    <row r="2" spans="2:7" ht="15.75" x14ac:dyDescent="0.25">
      <c r="B2" s="48" t="str">
        <f>Races!A18</f>
        <v>Tri 13</v>
      </c>
      <c r="C2" s="57"/>
      <c r="D2" s="31"/>
      <c r="E2" s="32"/>
    </row>
    <row r="3" spans="2:7" ht="13.5" thickBot="1" x14ac:dyDescent="0.25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 x14ac:dyDescent="0.2">
      <c r="B4" s="110" t="s">
        <v>67</v>
      </c>
      <c r="C4" s="111" t="s">
        <v>70</v>
      </c>
      <c r="D4" s="111"/>
      <c r="E4" s="112">
        <v>1.1574074074074073E-5</v>
      </c>
      <c r="F4" s="113"/>
      <c r="G4" t="str">
        <f>IF((ISERROR((VLOOKUP(B4,Calculation!C$2:C$533,1,FALSE)))),"not entered","")</f>
        <v/>
      </c>
    </row>
    <row r="5" spans="2:7" x14ac:dyDescent="0.2">
      <c r="B5" s="114" t="s">
        <v>67</v>
      </c>
      <c r="C5" s="115" t="s">
        <v>71</v>
      </c>
      <c r="D5" s="115"/>
      <c r="E5" s="116">
        <v>1.1574074074074073E-5</v>
      </c>
      <c r="F5" s="117"/>
      <c r="G5" t="str">
        <f>IF((ISERROR((VLOOKUP(B5,Calculation!C$2:C$533,1,FALSE)))),"not entered","")</f>
        <v/>
      </c>
    </row>
    <row r="6" spans="2:7" x14ac:dyDescent="0.2">
      <c r="B6" s="114" t="s">
        <v>8</v>
      </c>
      <c r="C6" s="118" t="str">
        <f t="shared" ref="C6:C69" si="0">VLOOKUP(B6,name,3,FALSE)</f>
        <v xml:space="preserve"> </v>
      </c>
      <c r="D6" s="118" t="str">
        <f t="shared" ref="D6:D69" si="1">VLOOKUP(B6,name,2,FALSE)</f>
        <v xml:space="preserve"> </v>
      </c>
      <c r="E6" s="116">
        <v>1.1574074074074073E-5</v>
      </c>
      <c r="F6" s="117" t="e">
        <f t="shared" ref="F6:F69" si="2">(VLOOKUP(C6,C$4:E$5,3,FALSE))/(E6/10000)</f>
        <v>#N/A</v>
      </c>
      <c r="G6" t="str">
        <f>IF((ISERROR((VLOOKUP(B6,Calculation!C$2:C$533,1,FALSE)))),"not entered","")</f>
        <v/>
      </c>
    </row>
    <row r="7" spans="2:7" x14ac:dyDescent="0.2">
      <c r="B7" s="114" t="s">
        <v>8</v>
      </c>
      <c r="C7" s="118" t="str">
        <f t="shared" si="0"/>
        <v xml:space="preserve"> </v>
      </c>
      <c r="D7" s="118" t="str">
        <f t="shared" si="1"/>
        <v xml:space="preserve"> </v>
      </c>
      <c r="E7" s="116">
        <v>1.1574074074074073E-5</v>
      </c>
      <c r="F7" s="117" t="e">
        <f t="shared" si="2"/>
        <v>#N/A</v>
      </c>
      <c r="G7" t="str">
        <f>IF((ISERROR((VLOOKUP(B7,Calculation!C$2:C$533,1,FALSE)))),"not entered","")</f>
        <v/>
      </c>
    </row>
    <row r="8" spans="2:7" x14ac:dyDescent="0.2">
      <c r="B8" s="114" t="s">
        <v>8</v>
      </c>
      <c r="C8" s="118" t="str">
        <f t="shared" si="0"/>
        <v xml:space="preserve"> </v>
      </c>
      <c r="D8" s="118" t="str">
        <f t="shared" si="1"/>
        <v xml:space="preserve"> </v>
      </c>
      <c r="E8" s="116">
        <v>1.1574074074074073E-5</v>
      </c>
      <c r="F8" s="117" t="e">
        <f t="shared" si="2"/>
        <v>#N/A</v>
      </c>
      <c r="G8" t="str">
        <f>IF((ISERROR((VLOOKUP(B8,Calculation!C$2:C$533,1,FALSE)))),"not entered","")</f>
        <v/>
      </c>
    </row>
    <row r="9" spans="2:7" x14ac:dyDescent="0.2">
      <c r="B9" s="114" t="s">
        <v>8</v>
      </c>
      <c r="C9" s="118" t="str">
        <f t="shared" si="0"/>
        <v xml:space="preserve"> </v>
      </c>
      <c r="D9" s="118" t="str">
        <f t="shared" si="1"/>
        <v xml:space="preserve"> </v>
      </c>
      <c r="E9" s="116">
        <v>1.1574074074074073E-5</v>
      </c>
      <c r="F9" s="117" t="e">
        <f t="shared" si="2"/>
        <v>#N/A</v>
      </c>
      <c r="G9" t="str">
        <f>IF((ISERROR((VLOOKUP(B9,Calculation!C$2:C$533,1,FALSE)))),"not entered","")</f>
        <v/>
      </c>
    </row>
    <row r="10" spans="2:7" x14ac:dyDescent="0.2">
      <c r="B10" s="114" t="s">
        <v>8</v>
      </c>
      <c r="C10" s="118" t="str">
        <f t="shared" si="0"/>
        <v xml:space="preserve"> </v>
      </c>
      <c r="D10" s="118" t="str">
        <f t="shared" si="1"/>
        <v xml:space="preserve"> </v>
      </c>
      <c r="E10" s="116">
        <v>1.1574074074074073E-5</v>
      </c>
      <c r="F10" s="117" t="e">
        <f t="shared" si="2"/>
        <v>#N/A</v>
      </c>
      <c r="G10" t="str">
        <f>IF((ISERROR((VLOOKUP(B10,Calculation!C$2:C$533,1,FALSE)))),"not entered","")</f>
        <v/>
      </c>
    </row>
    <row r="11" spans="2:7" x14ac:dyDescent="0.2">
      <c r="B11" s="114" t="s">
        <v>8</v>
      </c>
      <c r="C11" s="118" t="str">
        <f t="shared" si="0"/>
        <v xml:space="preserve"> </v>
      </c>
      <c r="D11" s="118" t="str">
        <f t="shared" si="1"/>
        <v xml:space="preserve"> </v>
      </c>
      <c r="E11" s="116">
        <v>1.1574074074074073E-5</v>
      </c>
      <c r="F11" s="117" t="e">
        <f t="shared" si="2"/>
        <v>#N/A</v>
      </c>
      <c r="G11" t="str">
        <f>IF((ISERROR((VLOOKUP(B11,Calculation!C$2:C$533,1,FALSE)))),"not entered","")</f>
        <v/>
      </c>
    </row>
    <row r="12" spans="2:7" x14ac:dyDescent="0.2">
      <c r="B12" s="114" t="s">
        <v>8</v>
      </c>
      <c r="C12" s="118" t="str">
        <f t="shared" si="0"/>
        <v xml:space="preserve"> </v>
      </c>
      <c r="D12" s="118" t="str">
        <f t="shared" si="1"/>
        <v xml:space="preserve"> </v>
      </c>
      <c r="E12" s="116">
        <v>1.1574074074074073E-5</v>
      </c>
      <c r="F12" s="117" t="e">
        <f t="shared" si="2"/>
        <v>#N/A</v>
      </c>
      <c r="G12" t="str">
        <f>IF((ISERROR((VLOOKUP(B12,Calculation!C$2:C$533,1,FALSE)))),"not entered","")</f>
        <v/>
      </c>
    </row>
    <row r="13" spans="2:7" x14ac:dyDescent="0.2">
      <c r="B13" s="114" t="s">
        <v>8</v>
      </c>
      <c r="C13" s="118" t="str">
        <f t="shared" si="0"/>
        <v xml:space="preserve"> </v>
      </c>
      <c r="D13" s="118" t="str">
        <f t="shared" si="1"/>
        <v xml:space="preserve"> </v>
      </c>
      <c r="E13" s="116">
        <v>1.1574074074074073E-5</v>
      </c>
      <c r="F13" s="117" t="e">
        <f t="shared" si="2"/>
        <v>#N/A</v>
      </c>
      <c r="G13" t="str">
        <f>IF((ISERROR((VLOOKUP(B13,Calculation!C$2:C$533,1,FALSE)))),"not entered","")</f>
        <v/>
      </c>
    </row>
    <row r="14" spans="2:7" x14ac:dyDescent="0.2">
      <c r="B14" s="114" t="s">
        <v>8</v>
      </c>
      <c r="C14" s="118" t="str">
        <f t="shared" si="0"/>
        <v xml:space="preserve"> </v>
      </c>
      <c r="D14" s="118" t="str">
        <f t="shared" si="1"/>
        <v xml:space="preserve"> </v>
      </c>
      <c r="E14" s="116">
        <v>1.1574074074074073E-5</v>
      </c>
      <c r="F14" s="117" t="e">
        <f t="shared" si="2"/>
        <v>#N/A</v>
      </c>
      <c r="G14" t="str">
        <f>IF((ISERROR((VLOOKUP(B14,Calculation!C$2:C$533,1,FALSE)))),"not entered","")</f>
        <v/>
      </c>
    </row>
    <row r="15" spans="2:7" x14ac:dyDescent="0.2">
      <c r="B15" s="114" t="s">
        <v>8</v>
      </c>
      <c r="C15" s="118" t="str">
        <f t="shared" si="0"/>
        <v xml:space="preserve"> </v>
      </c>
      <c r="D15" s="118" t="str">
        <f t="shared" si="1"/>
        <v xml:space="preserve"> </v>
      </c>
      <c r="E15" s="116">
        <v>1.1574074074074073E-5</v>
      </c>
      <c r="F15" s="117" t="e">
        <f t="shared" si="2"/>
        <v>#N/A</v>
      </c>
      <c r="G15" t="str">
        <f>IF((ISERROR((VLOOKUP(B15,Calculation!C$2:C$533,1,FALSE)))),"not entered","")</f>
        <v/>
      </c>
    </row>
    <row r="16" spans="2:7" x14ac:dyDescent="0.2">
      <c r="B16" s="114" t="s">
        <v>8</v>
      </c>
      <c r="C16" s="118" t="str">
        <f t="shared" si="0"/>
        <v xml:space="preserve"> </v>
      </c>
      <c r="D16" s="118" t="str">
        <f t="shared" si="1"/>
        <v xml:space="preserve"> </v>
      </c>
      <c r="E16" s="116">
        <v>1.1574074074074073E-5</v>
      </c>
      <c r="F16" s="117" t="e">
        <f t="shared" si="2"/>
        <v>#N/A</v>
      </c>
      <c r="G16" t="str">
        <f>IF((ISERROR((VLOOKUP(B16,Calculation!C$2:C$533,1,FALSE)))),"not entered","")</f>
        <v/>
      </c>
    </row>
    <row r="17" spans="2:7" x14ac:dyDescent="0.2">
      <c r="B17" s="114" t="s">
        <v>8</v>
      </c>
      <c r="C17" s="118" t="str">
        <f t="shared" si="0"/>
        <v xml:space="preserve"> </v>
      </c>
      <c r="D17" s="118" t="str">
        <f t="shared" si="1"/>
        <v xml:space="preserve"> </v>
      </c>
      <c r="E17" s="116">
        <v>1.1574074074074073E-5</v>
      </c>
      <c r="F17" s="117" t="e">
        <f t="shared" si="2"/>
        <v>#N/A</v>
      </c>
      <c r="G17" t="str">
        <f>IF((ISERROR((VLOOKUP(B17,Calculation!C$2:C$533,1,FALSE)))),"not entered","")</f>
        <v/>
      </c>
    </row>
    <row r="18" spans="2:7" x14ac:dyDescent="0.2">
      <c r="B18" s="114" t="s">
        <v>8</v>
      </c>
      <c r="C18" s="118" t="str">
        <f t="shared" si="0"/>
        <v xml:space="preserve"> </v>
      </c>
      <c r="D18" s="118" t="str">
        <f t="shared" si="1"/>
        <v xml:space="preserve"> </v>
      </c>
      <c r="E18" s="116">
        <v>1.1574074074074073E-5</v>
      </c>
      <c r="F18" s="117" t="e">
        <f t="shared" si="2"/>
        <v>#N/A</v>
      </c>
      <c r="G18" t="str">
        <f>IF((ISERROR((VLOOKUP(B18,Calculation!C$2:C$533,1,FALSE)))),"not entered","")</f>
        <v/>
      </c>
    </row>
    <row r="19" spans="2:7" x14ac:dyDescent="0.2">
      <c r="B19" s="114" t="s">
        <v>8</v>
      </c>
      <c r="C19" s="118" t="str">
        <f t="shared" si="0"/>
        <v xml:space="preserve"> </v>
      </c>
      <c r="D19" s="118" t="str">
        <f t="shared" si="1"/>
        <v xml:space="preserve"> </v>
      </c>
      <c r="E19" s="116">
        <v>1.1574074074074073E-5</v>
      </c>
      <c r="F19" s="117" t="e">
        <f t="shared" si="2"/>
        <v>#N/A</v>
      </c>
      <c r="G19" t="str">
        <f>IF((ISERROR((VLOOKUP(B19,Calculation!C$2:C$533,1,FALSE)))),"not entered","")</f>
        <v/>
      </c>
    </row>
    <row r="20" spans="2:7" x14ac:dyDescent="0.2">
      <c r="B20" s="114" t="s">
        <v>8</v>
      </c>
      <c r="C20" s="118" t="str">
        <f t="shared" si="0"/>
        <v xml:space="preserve"> </v>
      </c>
      <c r="D20" s="118" t="str">
        <f t="shared" si="1"/>
        <v xml:space="preserve"> </v>
      </c>
      <c r="E20" s="116">
        <v>1.1574074074074073E-5</v>
      </c>
      <c r="F20" s="117" t="e">
        <f t="shared" si="2"/>
        <v>#N/A</v>
      </c>
      <c r="G20" t="str">
        <f>IF((ISERROR((VLOOKUP(B20,Calculation!C$2:C$533,1,FALSE)))),"not entered","")</f>
        <v/>
      </c>
    </row>
    <row r="21" spans="2:7" x14ac:dyDescent="0.2">
      <c r="B21" s="114" t="s">
        <v>8</v>
      </c>
      <c r="C21" s="118" t="str">
        <f t="shared" si="0"/>
        <v xml:space="preserve"> </v>
      </c>
      <c r="D21" s="118" t="str">
        <f t="shared" si="1"/>
        <v xml:space="preserve"> </v>
      </c>
      <c r="E21" s="116">
        <v>1.1574074074074073E-5</v>
      </c>
      <c r="F21" s="117" t="e">
        <f t="shared" si="2"/>
        <v>#N/A</v>
      </c>
      <c r="G21" t="str">
        <f>IF((ISERROR((VLOOKUP(B21,Calculation!C$2:C$533,1,FALSE)))),"not entered","")</f>
        <v/>
      </c>
    </row>
    <row r="22" spans="2:7" x14ac:dyDescent="0.2">
      <c r="B22" s="114" t="s">
        <v>8</v>
      </c>
      <c r="C22" s="118" t="str">
        <f t="shared" si="0"/>
        <v xml:space="preserve"> </v>
      </c>
      <c r="D22" s="118" t="str">
        <f t="shared" si="1"/>
        <v xml:space="preserve"> </v>
      </c>
      <c r="E22" s="116">
        <v>1.1574074074074073E-5</v>
      </c>
      <c r="F22" s="117" t="e">
        <f t="shared" si="2"/>
        <v>#N/A</v>
      </c>
      <c r="G22" t="str">
        <f>IF((ISERROR((VLOOKUP(B22,Calculation!C$2:C$533,1,FALSE)))),"not entered","")</f>
        <v/>
      </c>
    </row>
    <row r="23" spans="2:7" x14ac:dyDescent="0.2">
      <c r="B23" s="114" t="s">
        <v>8</v>
      </c>
      <c r="C23" s="118" t="str">
        <f t="shared" si="0"/>
        <v xml:space="preserve"> </v>
      </c>
      <c r="D23" s="118" t="str">
        <f t="shared" si="1"/>
        <v xml:space="preserve"> </v>
      </c>
      <c r="E23" s="116">
        <v>1.1574074074074073E-5</v>
      </c>
      <c r="F23" s="117" t="e">
        <f t="shared" si="2"/>
        <v>#N/A</v>
      </c>
      <c r="G23" t="str">
        <f>IF((ISERROR((VLOOKUP(B23,Calculation!C$2:C$533,1,FALSE)))),"not entered","")</f>
        <v/>
      </c>
    </row>
    <row r="24" spans="2:7" x14ac:dyDescent="0.2">
      <c r="B24" s="114" t="s">
        <v>8</v>
      </c>
      <c r="C24" s="118" t="str">
        <f t="shared" si="0"/>
        <v xml:space="preserve"> </v>
      </c>
      <c r="D24" s="118" t="str">
        <f t="shared" si="1"/>
        <v xml:space="preserve"> </v>
      </c>
      <c r="E24" s="116">
        <v>1.1574074074074073E-5</v>
      </c>
      <c r="F24" s="117" t="e">
        <f t="shared" si="2"/>
        <v>#N/A</v>
      </c>
      <c r="G24" t="str">
        <f>IF((ISERROR((VLOOKUP(B24,Calculation!C$2:C$533,1,FALSE)))),"not entered","")</f>
        <v/>
      </c>
    </row>
    <row r="25" spans="2:7" x14ac:dyDescent="0.2">
      <c r="B25" s="114" t="s">
        <v>8</v>
      </c>
      <c r="C25" s="118" t="str">
        <f t="shared" si="0"/>
        <v xml:space="preserve"> </v>
      </c>
      <c r="D25" s="118" t="str">
        <f t="shared" si="1"/>
        <v xml:space="preserve"> </v>
      </c>
      <c r="E25" s="116">
        <v>1.1574074074074073E-5</v>
      </c>
      <c r="F25" s="117" t="e">
        <f t="shared" si="2"/>
        <v>#N/A</v>
      </c>
      <c r="G25" t="str">
        <f>IF((ISERROR((VLOOKUP(B25,Calculation!C$2:C$533,1,FALSE)))),"not entered","")</f>
        <v/>
      </c>
    </row>
    <row r="26" spans="2:7" x14ac:dyDescent="0.2">
      <c r="B26" s="114" t="s">
        <v>8</v>
      </c>
      <c r="C26" s="118" t="str">
        <f t="shared" si="0"/>
        <v xml:space="preserve"> </v>
      </c>
      <c r="D26" s="118" t="str">
        <f t="shared" si="1"/>
        <v xml:space="preserve"> </v>
      </c>
      <c r="E26" s="116">
        <v>1.1574074074074073E-5</v>
      </c>
      <c r="F26" s="117" t="e">
        <f t="shared" si="2"/>
        <v>#N/A</v>
      </c>
      <c r="G26" t="str">
        <f>IF((ISERROR((VLOOKUP(B26,Calculation!C$2:C$533,1,FALSE)))),"not entered","")</f>
        <v/>
      </c>
    </row>
    <row r="27" spans="2:7" x14ac:dyDescent="0.2">
      <c r="B27" s="114" t="s">
        <v>8</v>
      </c>
      <c r="C27" s="118" t="str">
        <f t="shared" si="0"/>
        <v xml:space="preserve"> </v>
      </c>
      <c r="D27" s="118" t="str">
        <f t="shared" si="1"/>
        <v xml:space="preserve"> </v>
      </c>
      <c r="E27" s="116">
        <v>1.1574074074074073E-5</v>
      </c>
      <c r="F27" s="117" t="e">
        <f t="shared" si="2"/>
        <v>#N/A</v>
      </c>
      <c r="G27" t="str">
        <f>IF((ISERROR((VLOOKUP(B27,Calculation!C$2:C$533,1,FALSE)))),"not entered","")</f>
        <v/>
      </c>
    </row>
    <row r="28" spans="2:7" x14ac:dyDescent="0.2">
      <c r="B28" s="114" t="s">
        <v>8</v>
      </c>
      <c r="C28" s="118" t="str">
        <f t="shared" si="0"/>
        <v xml:space="preserve"> </v>
      </c>
      <c r="D28" s="118" t="str">
        <f t="shared" si="1"/>
        <v xml:space="preserve"> </v>
      </c>
      <c r="E28" s="116">
        <v>1.1574074074074073E-5</v>
      </c>
      <c r="F28" s="117" t="e">
        <f t="shared" si="2"/>
        <v>#N/A</v>
      </c>
      <c r="G28" t="str">
        <f>IF((ISERROR((VLOOKUP(B28,Calculation!C$2:C$533,1,FALSE)))),"not entered","")</f>
        <v/>
      </c>
    </row>
    <row r="29" spans="2:7" x14ac:dyDescent="0.2">
      <c r="B29" s="114" t="s">
        <v>8</v>
      </c>
      <c r="C29" s="118" t="str">
        <f t="shared" si="0"/>
        <v xml:space="preserve"> </v>
      </c>
      <c r="D29" s="118" t="str">
        <f t="shared" si="1"/>
        <v xml:space="preserve"> </v>
      </c>
      <c r="E29" s="116">
        <v>1.1574074074074073E-5</v>
      </c>
      <c r="F29" s="117" t="e">
        <f t="shared" si="2"/>
        <v>#N/A</v>
      </c>
      <c r="G29" t="str">
        <f>IF((ISERROR((VLOOKUP(B29,Calculation!C$2:C$533,1,FALSE)))),"not entered","")</f>
        <v/>
      </c>
    </row>
    <row r="30" spans="2:7" x14ac:dyDescent="0.2">
      <c r="B30" s="114" t="s">
        <v>8</v>
      </c>
      <c r="C30" s="118" t="str">
        <f t="shared" si="0"/>
        <v xml:space="preserve"> </v>
      </c>
      <c r="D30" s="118" t="str">
        <f t="shared" si="1"/>
        <v xml:space="preserve"> </v>
      </c>
      <c r="E30" s="116">
        <v>1.1574074074074073E-5</v>
      </c>
      <c r="F30" s="117" t="e">
        <f t="shared" si="2"/>
        <v>#N/A</v>
      </c>
      <c r="G30" t="str">
        <f>IF((ISERROR((VLOOKUP(B30,Calculation!C$2:C$533,1,FALSE)))),"not entered","")</f>
        <v/>
      </c>
    </row>
    <row r="31" spans="2:7" x14ac:dyDescent="0.2">
      <c r="B31" s="114" t="s">
        <v>8</v>
      </c>
      <c r="C31" s="118" t="str">
        <f t="shared" si="0"/>
        <v xml:space="preserve"> </v>
      </c>
      <c r="D31" s="118" t="str">
        <f t="shared" si="1"/>
        <v xml:space="preserve"> </v>
      </c>
      <c r="E31" s="116">
        <v>1.1574074074074073E-5</v>
      </c>
      <c r="F31" s="117" t="e">
        <f t="shared" si="2"/>
        <v>#N/A</v>
      </c>
      <c r="G31" t="str">
        <f>IF((ISERROR((VLOOKUP(B31,Calculation!C$2:C$533,1,FALSE)))),"not entered","")</f>
        <v/>
      </c>
    </row>
    <row r="32" spans="2:7" x14ac:dyDescent="0.2">
      <c r="B32" s="114" t="s">
        <v>8</v>
      </c>
      <c r="C32" s="118" t="str">
        <f t="shared" si="0"/>
        <v xml:space="preserve"> </v>
      </c>
      <c r="D32" s="118" t="str">
        <f t="shared" si="1"/>
        <v xml:space="preserve"> </v>
      </c>
      <c r="E32" s="116">
        <v>1.1574074074074073E-5</v>
      </c>
      <c r="F32" s="117" t="e">
        <f t="shared" si="2"/>
        <v>#N/A</v>
      </c>
      <c r="G32" t="str">
        <f>IF((ISERROR((VLOOKUP(B32,Calculation!C$2:C$533,1,FALSE)))),"not entered","")</f>
        <v/>
      </c>
    </row>
    <row r="33" spans="2:7" x14ac:dyDescent="0.2">
      <c r="B33" s="114" t="s">
        <v>8</v>
      </c>
      <c r="C33" s="118" t="str">
        <f t="shared" si="0"/>
        <v xml:space="preserve"> </v>
      </c>
      <c r="D33" s="118" t="str">
        <f t="shared" si="1"/>
        <v xml:space="preserve"> </v>
      </c>
      <c r="E33" s="116">
        <v>1.1574074074074073E-5</v>
      </c>
      <c r="F33" s="117" t="e">
        <f t="shared" si="2"/>
        <v>#N/A</v>
      </c>
      <c r="G33" t="str">
        <f>IF((ISERROR((VLOOKUP(B33,Calculation!C$2:C$533,1,FALSE)))),"not entered","")</f>
        <v/>
      </c>
    </row>
    <row r="34" spans="2:7" x14ac:dyDescent="0.2">
      <c r="B34" s="114" t="s">
        <v>8</v>
      </c>
      <c r="C34" s="118" t="str">
        <f t="shared" si="0"/>
        <v xml:space="preserve"> </v>
      </c>
      <c r="D34" s="118" t="str">
        <f t="shared" si="1"/>
        <v xml:space="preserve"> </v>
      </c>
      <c r="E34" s="116">
        <v>1.1574074074074073E-5</v>
      </c>
      <c r="F34" s="117" t="e">
        <f t="shared" si="2"/>
        <v>#N/A</v>
      </c>
      <c r="G34" t="str">
        <f>IF((ISERROR((VLOOKUP(B34,Calculation!C$2:C$533,1,FALSE)))),"not entered","")</f>
        <v/>
      </c>
    </row>
    <row r="35" spans="2:7" x14ac:dyDescent="0.2">
      <c r="B35" s="114" t="s">
        <v>8</v>
      </c>
      <c r="C35" s="118" t="str">
        <f t="shared" si="0"/>
        <v xml:space="preserve"> </v>
      </c>
      <c r="D35" s="118" t="str">
        <f t="shared" si="1"/>
        <v xml:space="preserve"> </v>
      </c>
      <c r="E35" s="116">
        <v>1.1574074074074073E-5</v>
      </c>
      <c r="F35" s="117" t="e">
        <f t="shared" si="2"/>
        <v>#N/A</v>
      </c>
      <c r="G35" t="str">
        <f>IF((ISERROR((VLOOKUP(B35,Calculation!C$2:C$533,1,FALSE)))),"not entered","")</f>
        <v/>
      </c>
    </row>
    <row r="36" spans="2:7" x14ac:dyDescent="0.2">
      <c r="B36" s="114" t="s">
        <v>8</v>
      </c>
      <c r="C36" s="118" t="str">
        <f t="shared" si="0"/>
        <v xml:space="preserve"> </v>
      </c>
      <c r="D36" s="118" t="str">
        <f t="shared" si="1"/>
        <v xml:space="preserve"> </v>
      </c>
      <c r="E36" s="116">
        <v>1.1574074074074073E-5</v>
      </c>
      <c r="F36" s="117" t="e">
        <f t="shared" si="2"/>
        <v>#N/A</v>
      </c>
      <c r="G36" t="str">
        <f>IF((ISERROR((VLOOKUP(B36,Calculation!C$2:C$533,1,FALSE)))),"not entered","")</f>
        <v/>
      </c>
    </row>
    <row r="37" spans="2:7" x14ac:dyDescent="0.2">
      <c r="B37" s="114" t="s">
        <v>8</v>
      </c>
      <c r="C37" s="118" t="str">
        <f t="shared" si="0"/>
        <v xml:space="preserve"> </v>
      </c>
      <c r="D37" s="118" t="str">
        <f t="shared" si="1"/>
        <v xml:space="preserve"> </v>
      </c>
      <c r="E37" s="116">
        <v>1.1574074074074073E-5</v>
      </c>
      <c r="F37" s="117" t="e">
        <f t="shared" si="2"/>
        <v>#N/A</v>
      </c>
      <c r="G37" t="str">
        <f>IF((ISERROR((VLOOKUP(B37,Calculation!C$2:C$533,1,FALSE)))),"not entered","")</f>
        <v/>
      </c>
    </row>
    <row r="38" spans="2:7" x14ac:dyDescent="0.2">
      <c r="B38" s="114" t="s">
        <v>8</v>
      </c>
      <c r="C38" s="118" t="str">
        <f t="shared" si="0"/>
        <v xml:space="preserve"> </v>
      </c>
      <c r="D38" s="118" t="str">
        <f t="shared" si="1"/>
        <v xml:space="preserve"> </v>
      </c>
      <c r="E38" s="116">
        <v>1.1574074074074073E-5</v>
      </c>
      <c r="F38" s="117" t="e">
        <f t="shared" si="2"/>
        <v>#N/A</v>
      </c>
      <c r="G38" t="str">
        <f>IF((ISERROR((VLOOKUP(B38,Calculation!C$2:C$533,1,FALSE)))),"not entered","")</f>
        <v/>
      </c>
    </row>
    <row r="39" spans="2:7" x14ac:dyDescent="0.2">
      <c r="B39" s="114" t="s">
        <v>8</v>
      </c>
      <c r="C39" s="118" t="str">
        <f t="shared" si="0"/>
        <v xml:space="preserve"> </v>
      </c>
      <c r="D39" s="118" t="str">
        <f t="shared" si="1"/>
        <v xml:space="preserve"> </v>
      </c>
      <c r="E39" s="116">
        <v>1.1574074074074073E-5</v>
      </c>
      <c r="F39" s="117" t="e">
        <f t="shared" si="2"/>
        <v>#N/A</v>
      </c>
      <c r="G39" t="str">
        <f>IF((ISERROR((VLOOKUP(B39,Calculation!C$2:C$533,1,FALSE)))),"not entered","")</f>
        <v/>
      </c>
    </row>
    <row r="40" spans="2:7" x14ac:dyDescent="0.2">
      <c r="B40" s="114" t="s">
        <v>8</v>
      </c>
      <c r="C40" s="118" t="str">
        <f t="shared" si="0"/>
        <v xml:space="preserve"> </v>
      </c>
      <c r="D40" s="118" t="str">
        <f t="shared" si="1"/>
        <v xml:space="preserve"> </v>
      </c>
      <c r="E40" s="116">
        <v>1.1574074074074073E-5</v>
      </c>
      <c r="F40" s="117" t="e">
        <f t="shared" si="2"/>
        <v>#N/A</v>
      </c>
      <c r="G40" t="str">
        <f>IF((ISERROR((VLOOKUP(B40,Calculation!C$2:C$533,1,FALSE)))),"not entered","")</f>
        <v/>
      </c>
    </row>
    <row r="41" spans="2:7" x14ac:dyDescent="0.2">
      <c r="B41" s="114" t="s">
        <v>8</v>
      </c>
      <c r="C41" s="118" t="str">
        <f t="shared" si="0"/>
        <v xml:space="preserve"> </v>
      </c>
      <c r="D41" s="118" t="str">
        <f t="shared" si="1"/>
        <v xml:space="preserve"> </v>
      </c>
      <c r="E41" s="116">
        <v>1.1574074074074073E-5</v>
      </c>
      <c r="F41" s="117" t="e">
        <f t="shared" si="2"/>
        <v>#N/A</v>
      </c>
      <c r="G41" t="str">
        <f>IF((ISERROR((VLOOKUP(B41,Calculation!C$2:C$533,1,FALSE)))),"not entered","")</f>
        <v/>
      </c>
    </row>
    <row r="42" spans="2:7" x14ac:dyDescent="0.2">
      <c r="B42" s="114" t="s">
        <v>8</v>
      </c>
      <c r="C42" s="118" t="str">
        <f t="shared" si="0"/>
        <v xml:space="preserve"> </v>
      </c>
      <c r="D42" s="118" t="str">
        <f t="shared" si="1"/>
        <v xml:space="preserve"> </v>
      </c>
      <c r="E42" s="116">
        <v>1.1574074074074073E-5</v>
      </c>
      <c r="F42" s="117" t="e">
        <f t="shared" si="2"/>
        <v>#N/A</v>
      </c>
      <c r="G42" t="str">
        <f>IF((ISERROR((VLOOKUP(B42,Calculation!C$2:C$533,1,FALSE)))),"not entered","")</f>
        <v/>
      </c>
    </row>
    <row r="43" spans="2:7" x14ac:dyDescent="0.2">
      <c r="B43" s="114" t="s">
        <v>8</v>
      </c>
      <c r="C43" s="118" t="str">
        <f t="shared" si="0"/>
        <v xml:space="preserve"> </v>
      </c>
      <c r="D43" s="118" t="str">
        <f t="shared" si="1"/>
        <v xml:space="preserve"> </v>
      </c>
      <c r="E43" s="116">
        <v>1.1574074074074073E-5</v>
      </c>
      <c r="F43" s="117" t="e">
        <f t="shared" si="2"/>
        <v>#N/A</v>
      </c>
      <c r="G43" t="str">
        <f>IF((ISERROR((VLOOKUP(B43,Calculation!C$2:C$533,1,FALSE)))),"not entered","")</f>
        <v/>
      </c>
    </row>
    <row r="44" spans="2:7" x14ac:dyDescent="0.2">
      <c r="B44" s="114" t="s">
        <v>8</v>
      </c>
      <c r="C44" s="118" t="str">
        <f t="shared" si="0"/>
        <v xml:space="preserve"> </v>
      </c>
      <c r="D44" s="118" t="str">
        <f t="shared" si="1"/>
        <v xml:space="preserve"> </v>
      </c>
      <c r="E44" s="116">
        <v>1.1574074074074073E-5</v>
      </c>
      <c r="F44" s="117" t="e">
        <f t="shared" si="2"/>
        <v>#N/A</v>
      </c>
      <c r="G44" t="str">
        <f>IF((ISERROR((VLOOKUP(B44,Calculation!C$2:C$533,1,FALSE)))),"not entered","")</f>
        <v/>
      </c>
    </row>
    <row r="45" spans="2:7" x14ac:dyDescent="0.2">
      <c r="B45" s="114" t="s">
        <v>8</v>
      </c>
      <c r="C45" s="118" t="str">
        <f t="shared" si="0"/>
        <v xml:space="preserve"> </v>
      </c>
      <c r="D45" s="118" t="str">
        <f t="shared" si="1"/>
        <v xml:space="preserve"> </v>
      </c>
      <c r="E45" s="116">
        <v>1.1574074074074073E-5</v>
      </c>
      <c r="F45" s="117" t="e">
        <f t="shared" si="2"/>
        <v>#N/A</v>
      </c>
      <c r="G45" t="str">
        <f>IF((ISERROR((VLOOKUP(B45,Calculation!C$2:C$533,1,FALSE)))),"not entered","")</f>
        <v/>
      </c>
    </row>
    <row r="46" spans="2:7" x14ac:dyDescent="0.2">
      <c r="B46" s="114" t="s">
        <v>8</v>
      </c>
      <c r="C46" s="118" t="str">
        <f t="shared" si="0"/>
        <v xml:space="preserve"> </v>
      </c>
      <c r="D46" s="118" t="str">
        <f t="shared" si="1"/>
        <v xml:space="preserve"> </v>
      </c>
      <c r="E46" s="116">
        <v>1.1574074074074073E-5</v>
      </c>
      <c r="F46" s="117" t="e">
        <f t="shared" si="2"/>
        <v>#N/A</v>
      </c>
      <c r="G46" t="str">
        <f>IF((ISERROR((VLOOKUP(B46,Calculation!C$2:C$533,1,FALSE)))),"not entered","")</f>
        <v/>
      </c>
    </row>
    <row r="47" spans="2:7" x14ac:dyDescent="0.2">
      <c r="B47" s="114" t="s">
        <v>8</v>
      </c>
      <c r="C47" s="118" t="str">
        <f t="shared" si="0"/>
        <v xml:space="preserve"> </v>
      </c>
      <c r="D47" s="118" t="str">
        <f t="shared" si="1"/>
        <v xml:space="preserve"> </v>
      </c>
      <c r="E47" s="116">
        <v>1.1574074074074073E-5</v>
      </c>
      <c r="F47" s="117" t="e">
        <f t="shared" si="2"/>
        <v>#N/A</v>
      </c>
      <c r="G47" t="str">
        <f>IF((ISERROR((VLOOKUP(B47,Calculation!C$2:C$533,1,FALSE)))),"not entered","")</f>
        <v/>
      </c>
    </row>
    <row r="48" spans="2:7" x14ac:dyDescent="0.2">
      <c r="B48" s="114" t="s">
        <v>8</v>
      </c>
      <c r="C48" s="118" t="str">
        <f t="shared" si="0"/>
        <v xml:space="preserve"> </v>
      </c>
      <c r="D48" s="118" t="str">
        <f t="shared" si="1"/>
        <v xml:space="preserve"> </v>
      </c>
      <c r="E48" s="116">
        <v>1.1574074074074073E-5</v>
      </c>
      <c r="F48" s="117" t="e">
        <f t="shared" si="2"/>
        <v>#N/A</v>
      </c>
      <c r="G48" t="str">
        <f>IF((ISERROR((VLOOKUP(B48,Calculation!C$2:C$533,1,FALSE)))),"not entered","")</f>
        <v/>
      </c>
    </row>
    <row r="49" spans="2:7" x14ac:dyDescent="0.2">
      <c r="B49" s="114" t="s">
        <v>8</v>
      </c>
      <c r="C49" s="118" t="str">
        <f t="shared" si="0"/>
        <v xml:space="preserve"> </v>
      </c>
      <c r="D49" s="118" t="str">
        <f t="shared" si="1"/>
        <v xml:space="preserve"> </v>
      </c>
      <c r="E49" s="116">
        <v>1.1574074074074073E-5</v>
      </c>
      <c r="F49" s="117" t="e">
        <f t="shared" si="2"/>
        <v>#N/A</v>
      </c>
      <c r="G49" t="str">
        <f>IF((ISERROR((VLOOKUP(B49,Calculation!C$2:C$533,1,FALSE)))),"not entered","")</f>
        <v/>
      </c>
    </row>
    <row r="50" spans="2:7" x14ac:dyDescent="0.2">
      <c r="B50" s="114" t="s">
        <v>8</v>
      </c>
      <c r="C50" s="118" t="str">
        <f t="shared" si="0"/>
        <v xml:space="preserve"> </v>
      </c>
      <c r="D50" s="118" t="str">
        <f t="shared" si="1"/>
        <v xml:space="preserve"> </v>
      </c>
      <c r="E50" s="116">
        <v>1.1574074074074073E-5</v>
      </c>
      <c r="F50" s="117" t="e">
        <f t="shared" si="2"/>
        <v>#N/A</v>
      </c>
      <c r="G50" t="str">
        <f>IF((ISERROR((VLOOKUP(B50,Calculation!C$2:C$533,1,FALSE)))),"not entered","")</f>
        <v/>
      </c>
    </row>
    <row r="51" spans="2:7" x14ac:dyDescent="0.2">
      <c r="B51" s="114" t="s">
        <v>8</v>
      </c>
      <c r="C51" s="118" t="str">
        <f t="shared" si="0"/>
        <v xml:space="preserve"> </v>
      </c>
      <c r="D51" s="118" t="str">
        <f t="shared" si="1"/>
        <v xml:space="preserve"> </v>
      </c>
      <c r="E51" s="116">
        <v>1.1574074074074073E-5</v>
      </c>
      <c r="F51" s="117" t="e">
        <f t="shared" si="2"/>
        <v>#N/A</v>
      </c>
      <c r="G51" t="str">
        <f>IF((ISERROR((VLOOKUP(B51,Calculation!C$2:C$533,1,FALSE)))),"not entered","")</f>
        <v/>
      </c>
    </row>
    <row r="52" spans="2:7" x14ac:dyDescent="0.2">
      <c r="B52" s="114" t="s">
        <v>8</v>
      </c>
      <c r="C52" s="118" t="str">
        <f t="shared" si="0"/>
        <v xml:space="preserve"> </v>
      </c>
      <c r="D52" s="118" t="str">
        <f t="shared" si="1"/>
        <v xml:space="preserve"> </v>
      </c>
      <c r="E52" s="116">
        <v>1.1574074074074073E-5</v>
      </c>
      <c r="F52" s="117" t="e">
        <f t="shared" si="2"/>
        <v>#N/A</v>
      </c>
      <c r="G52" t="str">
        <f>IF((ISERROR((VLOOKUP(B52,Calculation!C$2:C$533,1,FALSE)))),"not entered","")</f>
        <v/>
      </c>
    </row>
    <row r="53" spans="2:7" x14ac:dyDescent="0.2">
      <c r="B53" s="114" t="s">
        <v>8</v>
      </c>
      <c r="C53" s="118" t="str">
        <f t="shared" si="0"/>
        <v xml:space="preserve"> </v>
      </c>
      <c r="D53" s="118" t="str">
        <f t="shared" si="1"/>
        <v xml:space="preserve"> </v>
      </c>
      <c r="E53" s="116">
        <v>1.1574074074074073E-5</v>
      </c>
      <c r="F53" s="117" t="e">
        <f t="shared" si="2"/>
        <v>#N/A</v>
      </c>
      <c r="G53" t="str">
        <f>IF((ISERROR((VLOOKUP(B53,Calculation!C$2:C$533,1,FALSE)))),"not entered","")</f>
        <v/>
      </c>
    </row>
    <row r="54" spans="2:7" x14ac:dyDescent="0.2">
      <c r="B54" s="114" t="s">
        <v>8</v>
      </c>
      <c r="C54" s="118" t="str">
        <f t="shared" si="0"/>
        <v xml:space="preserve"> </v>
      </c>
      <c r="D54" s="118" t="str">
        <f t="shared" si="1"/>
        <v xml:space="preserve"> </v>
      </c>
      <c r="E54" s="116">
        <v>1.1574074074074073E-5</v>
      </c>
      <c r="F54" s="117" t="e">
        <f t="shared" si="2"/>
        <v>#N/A</v>
      </c>
      <c r="G54" t="str">
        <f>IF((ISERROR((VLOOKUP(B54,Calculation!C$2:C$533,1,FALSE)))),"not entered","")</f>
        <v/>
      </c>
    </row>
    <row r="55" spans="2:7" x14ac:dyDescent="0.2">
      <c r="B55" s="114" t="s">
        <v>8</v>
      </c>
      <c r="C55" s="118" t="str">
        <f t="shared" si="0"/>
        <v xml:space="preserve"> </v>
      </c>
      <c r="D55" s="118" t="str">
        <f t="shared" si="1"/>
        <v xml:space="preserve"> </v>
      </c>
      <c r="E55" s="116">
        <v>1.1574074074074073E-5</v>
      </c>
      <c r="F55" s="117" t="e">
        <f t="shared" si="2"/>
        <v>#N/A</v>
      </c>
      <c r="G55" t="str">
        <f>IF((ISERROR((VLOOKUP(B55,Calculation!C$2:C$533,1,FALSE)))),"not entered","")</f>
        <v/>
      </c>
    </row>
    <row r="56" spans="2:7" x14ac:dyDescent="0.2">
      <c r="B56" s="114" t="s">
        <v>8</v>
      </c>
      <c r="C56" s="118" t="str">
        <f t="shared" si="0"/>
        <v xml:space="preserve"> </v>
      </c>
      <c r="D56" s="118" t="str">
        <f t="shared" si="1"/>
        <v xml:space="preserve"> </v>
      </c>
      <c r="E56" s="116">
        <v>1.1574074074074073E-5</v>
      </c>
      <c r="F56" s="117" t="e">
        <f t="shared" si="2"/>
        <v>#N/A</v>
      </c>
      <c r="G56" t="str">
        <f>IF((ISERROR((VLOOKUP(B56,Calculation!C$2:C$533,1,FALSE)))),"not entered","")</f>
        <v/>
      </c>
    </row>
    <row r="57" spans="2:7" x14ac:dyDescent="0.2">
      <c r="B57" s="114" t="s">
        <v>8</v>
      </c>
      <c r="C57" s="118" t="str">
        <f t="shared" si="0"/>
        <v xml:space="preserve"> </v>
      </c>
      <c r="D57" s="118" t="str">
        <f t="shared" si="1"/>
        <v xml:space="preserve"> </v>
      </c>
      <c r="E57" s="116">
        <v>1.1574074074074073E-5</v>
      </c>
      <c r="F57" s="117" t="e">
        <f t="shared" si="2"/>
        <v>#N/A</v>
      </c>
      <c r="G57" t="str">
        <f>IF((ISERROR((VLOOKUP(B57,Calculation!C$2:C$533,1,FALSE)))),"not entered","")</f>
        <v/>
      </c>
    </row>
    <row r="58" spans="2:7" x14ac:dyDescent="0.2">
      <c r="B58" s="114" t="s">
        <v>8</v>
      </c>
      <c r="C58" s="118" t="str">
        <f t="shared" si="0"/>
        <v xml:space="preserve"> </v>
      </c>
      <c r="D58" s="118" t="str">
        <f t="shared" si="1"/>
        <v xml:space="preserve"> </v>
      </c>
      <c r="E58" s="116">
        <v>1.1574074074074073E-5</v>
      </c>
      <c r="F58" s="117" t="e">
        <f t="shared" si="2"/>
        <v>#N/A</v>
      </c>
      <c r="G58" t="str">
        <f>IF((ISERROR((VLOOKUP(B58,Calculation!C$2:C$533,1,FALSE)))),"not entered","")</f>
        <v/>
      </c>
    </row>
    <row r="59" spans="2:7" x14ac:dyDescent="0.2">
      <c r="B59" s="114" t="s">
        <v>8</v>
      </c>
      <c r="C59" s="118" t="str">
        <f t="shared" si="0"/>
        <v xml:space="preserve"> </v>
      </c>
      <c r="D59" s="118" t="str">
        <f t="shared" si="1"/>
        <v xml:space="preserve"> </v>
      </c>
      <c r="E59" s="116">
        <v>1.1574074074074073E-5</v>
      </c>
      <c r="F59" s="117" t="e">
        <f t="shared" si="2"/>
        <v>#N/A</v>
      </c>
      <c r="G59" t="str">
        <f>IF((ISERROR((VLOOKUP(B59,Calculation!C$2:C$533,1,FALSE)))),"not entered","")</f>
        <v/>
      </c>
    </row>
    <row r="60" spans="2:7" x14ac:dyDescent="0.2">
      <c r="B60" s="114" t="s">
        <v>8</v>
      </c>
      <c r="C60" s="118" t="str">
        <f t="shared" si="0"/>
        <v xml:space="preserve"> </v>
      </c>
      <c r="D60" s="118" t="str">
        <f t="shared" si="1"/>
        <v xml:space="preserve"> </v>
      </c>
      <c r="E60" s="116">
        <v>1.1574074074074073E-5</v>
      </c>
      <c r="F60" s="117" t="e">
        <f t="shared" si="2"/>
        <v>#N/A</v>
      </c>
      <c r="G60" t="str">
        <f>IF((ISERROR((VLOOKUP(B60,Calculation!C$2:C$533,1,FALSE)))),"not entered","")</f>
        <v/>
      </c>
    </row>
    <row r="61" spans="2:7" x14ac:dyDescent="0.2">
      <c r="B61" s="114" t="s">
        <v>8</v>
      </c>
      <c r="C61" s="118" t="str">
        <f t="shared" si="0"/>
        <v xml:space="preserve"> </v>
      </c>
      <c r="D61" s="118" t="str">
        <f t="shared" si="1"/>
        <v xml:space="preserve"> </v>
      </c>
      <c r="E61" s="116">
        <v>1.1574074074074073E-5</v>
      </c>
      <c r="F61" s="117" t="e">
        <f t="shared" si="2"/>
        <v>#N/A</v>
      </c>
      <c r="G61" t="str">
        <f>IF((ISERROR((VLOOKUP(B61,Calculation!C$2:C$533,1,FALSE)))),"not entered","")</f>
        <v/>
      </c>
    </row>
    <row r="62" spans="2:7" x14ac:dyDescent="0.2">
      <c r="B62" s="114" t="s">
        <v>8</v>
      </c>
      <c r="C62" s="118" t="str">
        <f t="shared" si="0"/>
        <v xml:space="preserve"> </v>
      </c>
      <c r="D62" s="118" t="str">
        <f t="shared" si="1"/>
        <v xml:space="preserve"> </v>
      </c>
      <c r="E62" s="116">
        <v>1.1574074074074073E-5</v>
      </c>
      <c r="F62" s="117" t="e">
        <f t="shared" si="2"/>
        <v>#N/A</v>
      </c>
      <c r="G62" t="str">
        <f>IF((ISERROR((VLOOKUP(B62,Calculation!C$2:C$533,1,FALSE)))),"not entered","")</f>
        <v/>
      </c>
    </row>
    <row r="63" spans="2:7" x14ac:dyDescent="0.2">
      <c r="B63" s="114" t="s">
        <v>8</v>
      </c>
      <c r="C63" s="118" t="str">
        <f t="shared" si="0"/>
        <v xml:space="preserve"> </v>
      </c>
      <c r="D63" s="118" t="str">
        <f t="shared" si="1"/>
        <v xml:space="preserve"> </v>
      </c>
      <c r="E63" s="116">
        <v>1.1574074074074073E-5</v>
      </c>
      <c r="F63" s="117" t="e">
        <f t="shared" si="2"/>
        <v>#N/A</v>
      </c>
      <c r="G63" t="str">
        <f>IF((ISERROR((VLOOKUP(B63,Calculation!C$2:C$533,1,FALSE)))),"not entered","")</f>
        <v/>
      </c>
    </row>
    <row r="64" spans="2:7" x14ac:dyDescent="0.2">
      <c r="B64" s="114" t="s">
        <v>8</v>
      </c>
      <c r="C64" s="118" t="str">
        <f t="shared" si="0"/>
        <v xml:space="preserve"> </v>
      </c>
      <c r="D64" s="118" t="str">
        <f t="shared" si="1"/>
        <v xml:space="preserve"> </v>
      </c>
      <c r="E64" s="116">
        <v>1.1574074074074073E-5</v>
      </c>
      <c r="F64" s="117" t="e">
        <f t="shared" si="2"/>
        <v>#N/A</v>
      </c>
      <c r="G64" t="str">
        <f>IF((ISERROR((VLOOKUP(B64,Calculation!C$2:C$533,1,FALSE)))),"not entered","")</f>
        <v/>
      </c>
    </row>
    <row r="65" spans="2:7" x14ac:dyDescent="0.2">
      <c r="B65" s="114" t="s">
        <v>8</v>
      </c>
      <c r="C65" s="118" t="str">
        <f t="shared" si="0"/>
        <v xml:space="preserve"> </v>
      </c>
      <c r="D65" s="118" t="str">
        <f t="shared" si="1"/>
        <v xml:space="preserve"> </v>
      </c>
      <c r="E65" s="116">
        <v>1.1574074074074073E-5</v>
      </c>
      <c r="F65" s="117" t="e">
        <f t="shared" si="2"/>
        <v>#N/A</v>
      </c>
      <c r="G65" t="str">
        <f>IF((ISERROR((VLOOKUP(B65,Calculation!C$2:C$533,1,FALSE)))),"not entered","")</f>
        <v/>
      </c>
    </row>
    <row r="66" spans="2:7" x14ac:dyDescent="0.2">
      <c r="B66" s="114" t="s">
        <v>8</v>
      </c>
      <c r="C66" s="118" t="str">
        <f t="shared" si="0"/>
        <v xml:space="preserve"> </v>
      </c>
      <c r="D66" s="118" t="str">
        <f t="shared" si="1"/>
        <v xml:space="preserve"> </v>
      </c>
      <c r="E66" s="116">
        <v>1.1574074074074073E-5</v>
      </c>
      <c r="F66" s="117" t="e">
        <f t="shared" si="2"/>
        <v>#N/A</v>
      </c>
      <c r="G66" t="str">
        <f>IF((ISERROR((VLOOKUP(B66,Calculation!C$2:C$533,1,FALSE)))),"not entered","")</f>
        <v/>
      </c>
    </row>
    <row r="67" spans="2:7" x14ac:dyDescent="0.2">
      <c r="B67" s="114" t="s">
        <v>8</v>
      </c>
      <c r="C67" s="118" t="str">
        <f t="shared" si="0"/>
        <v xml:space="preserve"> </v>
      </c>
      <c r="D67" s="118" t="str">
        <f t="shared" si="1"/>
        <v xml:space="preserve"> </v>
      </c>
      <c r="E67" s="116">
        <v>1.1574074074074073E-5</v>
      </c>
      <c r="F67" s="117" t="e">
        <f t="shared" si="2"/>
        <v>#N/A</v>
      </c>
      <c r="G67" t="str">
        <f>IF((ISERROR((VLOOKUP(B67,Calculation!C$2:C$533,1,FALSE)))),"not entered","")</f>
        <v/>
      </c>
    </row>
    <row r="68" spans="2:7" x14ac:dyDescent="0.2">
      <c r="B68" s="114" t="s">
        <v>8</v>
      </c>
      <c r="C68" s="118" t="str">
        <f t="shared" si="0"/>
        <v xml:space="preserve"> </v>
      </c>
      <c r="D68" s="118" t="str">
        <f t="shared" si="1"/>
        <v xml:space="preserve"> </v>
      </c>
      <c r="E68" s="116">
        <v>1.1574074074074073E-5</v>
      </c>
      <c r="F68" s="117" t="e">
        <f t="shared" si="2"/>
        <v>#N/A</v>
      </c>
      <c r="G68" t="str">
        <f>IF((ISERROR((VLOOKUP(B68,Calculation!C$2:C$533,1,FALSE)))),"not entered","")</f>
        <v/>
      </c>
    </row>
    <row r="69" spans="2:7" x14ac:dyDescent="0.2">
      <c r="B69" s="114" t="s">
        <v>8</v>
      </c>
      <c r="C69" s="118" t="str">
        <f t="shared" si="0"/>
        <v xml:space="preserve"> </v>
      </c>
      <c r="D69" s="118" t="str">
        <f t="shared" si="1"/>
        <v xml:space="preserve"> </v>
      </c>
      <c r="E69" s="116">
        <v>1.1574074074074073E-5</v>
      </c>
      <c r="F69" s="117" t="e">
        <f t="shared" si="2"/>
        <v>#N/A</v>
      </c>
      <c r="G69" t="str">
        <f>IF((ISERROR((VLOOKUP(B69,Calculation!C$2:C$533,1,FALSE)))),"not entered","")</f>
        <v/>
      </c>
    </row>
    <row r="70" spans="2:7" x14ac:dyDescent="0.2">
      <c r="B70" s="114" t="s">
        <v>8</v>
      </c>
      <c r="C70" s="118" t="str">
        <f t="shared" ref="C70:C133" si="3">VLOOKUP(B70,name,3,FALSE)</f>
        <v xml:space="preserve"> </v>
      </c>
      <c r="D70" s="118" t="str">
        <f t="shared" ref="D70:D133" si="4">VLOOKUP(B70,name,2,FALSE)</f>
        <v xml:space="preserve"> </v>
      </c>
      <c r="E70" s="116">
        <v>1.1574074074074073E-5</v>
      </c>
      <c r="F70" s="117" t="e">
        <f t="shared" ref="F70:F133" si="5">(VLOOKUP(C70,C$4:E$5,3,FALSE))/(E70/10000)</f>
        <v>#N/A</v>
      </c>
      <c r="G70" t="str">
        <f>IF((ISERROR((VLOOKUP(B70,Calculation!C$2:C$533,1,FALSE)))),"not entered","")</f>
        <v/>
      </c>
    </row>
    <row r="71" spans="2:7" x14ac:dyDescent="0.2">
      <c r="B71" s="114" t="s">
        <v>8</v>
      </c>
      <c r="C71" s="118" t="str">
        <f t="shared" si="3"/>
        <v xml:space="preserve"> </v>
      </c>
      <c r="D71" s="118" t="str">
        <f t="shared" si="4"/>
        <v xml:space="preserve"> </v>
      </c>
      <c r="E71" s="116">
        <v>1.1574074074074073E-5</v>
      </c>
      <c r="F71" s="117" t="e">
        <f t="shared" si="5"/>
        <v>#N/A</v>
      </c>
      <c r="G71" t="str">
        <f>IF((ISERROR((VLOOKUP(B71,Calculation!C$2:C$533,1,FALSE)))),"not entered","")</f>
        <v/>
      </c>
    </row>
    <row r="72" spans="2:7" x14ac:dyDescent="0.2">
      <c r="B72" s="114" t="s">
        <v>8</v>
      </c>
      <c r="C72" s="118" t="str">
        <f t="shared" si="3"/>
        <v xml:space="preserve"> </v>
      </c>
      <c r="D72" s="118" t="str">
        <f t="shared" si="4"/>
        <v xml:space="preserve"> </v>
      </c>
      <c r="E72" s="116">
        <v>1.1574074074074073E-5</v>
      </c>
      <c r="F72" s="117" t="e">
        <f t="shared" si="5"/>
        <v>#N/A</v>
      </c>
      <c r="G72" t="str">
        <f>IF((ISERROR((VLOOKUP(B72,Calculation!C$2:C$533,1,FALSE)))),"not entered","")</f>
        <v/>
      </c>
    </row>
    <row r="73" spans="2:7" x14ac:dyDescent="0.2">
      <c r="B73" s="114" t="s">
        <v>8</v>
      </c>
      <c r="C73" s="118" t="str">
        <f t="shared" si="3"/>
        <v xml:space="preserve"> </v>
      </c>
      <c r="D73" s="118" t="str">
        <f t="shared" si="4"/>
        <v xml:space="preserve"> </v>
      </c>
      <c r="E73" s="116">
        <v>1.1574074074074073E-5</v>
      </c>
      <c r="F73" s="117" t="e">
        <f t="shared" si="5"/>
        <v>#N/A</v>
      </c>
      <c r="G73" t="str">
        <f>IF((ISERROR((VLOOKUP(B73,Calculation!C$2:C$533,1,FALSE)))),"not entered","")</f>
        <v/>
      </c>
    </row>
    <row r="74" spans="2:7" x14ac:dyDescent="0.2">
      <c r="B74" s="114" t="s">
        <v>8</v>
      </c>
      <c r="C74" s="118" t="str">
        <f t="shared" si="3"/>
        <v xml:space="preserve"> </v>
      </c>
      <c r="D74" s="118" t="str">
        <f t="shared" si="4"/>
        <v xml:space="preserve"> </v>
      </c>
      <c r="E74" s="116">
        <v>1.1574074074074073E-5</v>
      </c>
      <c r="F74" s="117" t="e">
        <f t="shared" si="5"/>
        <v>#N/A</v>
      </c>
      <c r="G74" t="str">
        <f>IF((ISERROR((VLOOKUP(B74,Calculation!C$2:C$533,1,FALSE)))),"not entered","")</f>
        <v/>
      </c>
    </row>
    <row r="75" spans="2:7" x14ac:dyDescent="0.2">
      <c r="B75" s="114" t="s">
        <v>8</v>
      </c>
      <c r="C75" s="118" t="str">
        <f t="shared" si="3"/>
        <v xml:space="preserve"> </v>
      </c>
      <c r="D75" s="118" t="str">
        <f t="shared" si="4"/>
        <v xml:space="preserve"> </v>
      </c>
      <c r="E75" s="116">
        <v>1.1574074074074073E-5</v>
      </c>
      <c r="F75" s="117" t="e">
        <f t="shared" si="5"/>
        <v>#N/A</v>
      </c>
      <c r="G75" t="str">
        <f>IF((ISERROR((VLOOKUP(B75,Calculation!C$2:C$533,1,FALSE)))),"not entered","")</f>
        <v/>
      </c>
    </row>
    <row r="76" spans="2:7" x14ac:dyDescent="0.2">
      <c r="B76" s="114" t="s">
        <v>8</v>
      </c>
      <c r="C76" s="118" t="str">
        <f t="shared" si="3"/>
        <v xml:space="preserve"> </v>
      </c>
      <c r="D76" s="118" t="str">
        <f t="shared" si="4"/>
        <v xml:space="preserve"> </v>
      </c>
      <c r="E76" s="116">
        <v>1.1574074074074073E-5</v>
      </c>
      <c r="F76" s="117" t="e">
        <f t="shared" si="5"/>
        <v>#N/A</v>
      </c>
      <c r="G76" t="str">
        <f>IF((ISERROR((VLOOKUP(B76,Calculation!C$2:C$533,1,FALSE)))),"not entered","")</f>
        <v/>
      </c>
    </row>
    <row r="77" spans="2:7" x14ac:dyDescent="0.2">
      <c r="B77" s="114" t="s">
        <v>8</v>
      </c>
      <c r="C77" s="118" t="str">
        <f t="shared" si="3"/>
        <v xml:space="preserve"> </v>
      </c>
      <c r="D77" s="118" t="str">
        <f t="shared" si="4"/>
        <v xml:space="preserve"> </v>
      </c>
      <c r="E77" s="116">
        <v>1.1574074074074073E-5</v>
      </c>
      <c r="F77" s="117" t="e">
        <f t="shared" si="5"/>
        <v>#N/A</v>
      </c>
      <c r="G77" t="str">
        <f>IF((ISERROR((VLOOKUP(B77,Calculation!C$2:C$533,1,FALSE)))),"not entered","")</f>
        <v/>
      </c>
    </row>
    <row r="78" spans="2:7" x14ac:dyDescent="0.2">
      <c r="B78" s="114" t="s">
        <v>8</v>
      </c>
      <c r="C78" s="118" t="str">
        <f t="shared" si="3"/>
        <v xml:space="preserve"> </v>
      </c>
      <c r="D78" s="118" t="str">
        <f t="shared" si="4"/>
        <v xml:space="preserve"> </v>
      </c>
      <c r="E78" s="116">
        <v>1.1574074074074073E-5</v>
      </c>
      <c r="F78" s="117" t="e">
        <f t="shared" si="5"/>
        <v>#N/A</v>
      </c>
      <c r="G78" t="str">
        <f>IF((ISERROR((VLOOKUP(B78,Calculation!C$2:C$533,1,FALSE)))),"not entered","")</f>
        <v/>
      </c>
    </row>
    <row r="79" spans="2:7" x14ac:dyDescent="0.2">
      <c r="B79" s="114" t="s">
        <v>8</v>
      </c>
      <c r="C79" s="118" t="str">
        <f t="shared" si="3"/>
        <v xml:space="preserve"> </v>
      </c>
      <c r="D79" s="118" t="str">
        <f t="shared" si="4"/>
        <v xml:space="preserve"> </v>
      </c>
      <c r="E79" s="116">
        <v>1.1574074074074073E-5</v>
      </c>
      <c r="F79" s="117" t="e">
        <f t="shared" si="5"/>
        <v>#N/A</v>
      </c>
      <c r="G79" t="str">
        <f>IF((ISERROR((VLOOKUP(B79,Calculation!C$2:C$533,1,FALSE)))),"not entered","")</f>
        <v/>
      </c>
    </row>
    <row r="80" spans="2:7" x14ac:dyDescent="0.2">
      <c r="B80" s="114" t="s">
        <v>8</v>
      </c>
      <c r="C80" s="118" t="str">
        <f t="shared" si="3"/>
        <v xml:space="preserve"> </v>
      </c>
      <c r="D80" s="118" t="str">
        <f t="shared" si="4"/>
        <v xml:space="preserve"> </v>
      </c>
      <c r="E80" s="116">
        <v>1.1574074074074073E-5</v>
      </c>
      <c r="F80" s="117" t="e">
        <f t="shared" si="5"/>
        <v>#N/A</v>
      </c>
      <c r="G80" t="str">
        <f>IF((ISERROR((VLOOKUP(B80,Calculation!C$2:C$533,1,FALSE)))),"not entered","")</f>
        <v/>
      </c>
    </row>
    <row r="81" spans="2:7" x14ac:dyDescent="0.2">
      <c r="B81" s="114" t="s">
        <v>8</v>
      </c>
      <c r="C81" s="118" t="str">
        <f t="shared" si="3"/>
        <v xml:space="preserve"> </v>
      </c>
      <c r="D81" s="118" t="str">
        <f t="shared" si="4"/>
        <v xml:space="preserve"> </v>
      </c>
      <c r="E81" s="116">
        <v>1.1574074074074073E-5</v>
      </c>
      <c r="F81" s="117" t="e">
        <f t="shared" si="5"/>
        <v>#N/A</v>
      </c>
      <c r="G81" t="str">
        <f>IF((ISERROR((VLOOKUP(B81,Calculation!C$2:C$533,1,FALSE)))),"not entered","")</f>
        <v/>
      </c>
    </row>
    <row r="82" spans="2:7" x14ac:dyDescent="0.2">
      <c r="B82" s="114" t="s">
        <v>8</v>
      </c>
      <c r="C82" s="118" t="str">
        <f t="shared" si="3"/>
        <v xml:space="preserve"> </v>
      </c>
      <c r="D82" s="118" t="str">
        <f t="shared" si="4"/>
        <v xml:space="preserve"> </v>
      </c>
      <c r="E82" s="116">
        <v>1.1574074074074073E-5</v>
      </c>
      <c r="F82" s="117" t="e">
        <f t="shared" si="5"/>
        <v>#N/A</v>
      </c>
      <c r="G82" t="str">
        <f>IF((ISERROR((VLOOKUP(B82,Calculation!C$2:C$533,1,FALSE)))),"not entered","")</f>
        <v/>
      </c>
    </row>
    <row r="83" spans="2:7" x14ac:dyDescent="0.2">
      <c r="B83" s="114" t="s">
        <v>8</v>
      </c>
      <c r="C83" s="118" t="str">
        <f t="shared" si="3"/>
        <v xml:space="preserve"> </v>
      </c>
      <c r="D83" s="118" t="str">
        <f t="shared" si="4"/>
        <v xml:space="preserve"> </v>
      </c>
      <c r="E83" s="116">
        <v>1.1574074074074073E-5</v>
      </c>
      <c r="F83" s="117" t="e">
        <f t="shared" si="5"/>
        <v>#N/A</v>
      </c>
      <c r="G83" t="str">
        <f>IF((ISERROR((VLOOKUP(B83,Calculation!C$2:C$533,1,FALSE)))),"not entered","")</f>
        <v/>
      </c>
    </row>
    <row r="84" spans="2:7" x14ac:dyDescent="0.2">
      <c r="B84" s="114" t="s">
        <v>8</v>
      </c>
      <c r="C84" s="118" t="str">
        <f t="shared" si="3"/>
        <v xml:space="preserve"> </v>
      </c>
      <c r="D84" s="118" t="str">
        <f t="shared" si="4"/>
        <v xml:space="preserve"> </v>
      </c>
      <c r="E84" s="116">
        <v>1.1574074074074073E-5</v>
      </c>
      <c r="F84" s="117" t="e">
        <f t="shared" si="5"/>
        <v>#N/A</v>
      </c>
      <c r="G84" t="str">
        <f>IF((ISERROR((VLOOKUP(B84,Calculation!C$2:C$533,1,FALSE)))),"not entered","")</f>
        <v/>
      </c>
    </row>
    <row r="85" spans="2:7" x14ac:dyDescent="0.2">
      <c r="B85" s="114" t="s">
        <v>8</v>
      </c>
      <c r="C85" s="118" t="str">
        <f t="shared" si="3"/>
        <v xml:space="preserve"> </v>
      </c>
      <c r="D85" s="118" t="str">
        <f t="shared" si="4"/>
        <v xml:space="preserve"> </v>
      </c>
      <c r="E85" s="116">
        <v>1.1574074074074073E-5</v>
      </c>
      <c r="F85" s="117" t="e">
        <f t="shared" si="5"/>
        <v>#N/A</v>
      </c>
      <c r="G85" t="str">
        <f>IF((ISERROR((VLOOKUP(B85,Calculation!C$2:C$533,1,FALSE)))),"not entered","")</f>
        <v/>
      </c>
    </row>
    <row r="86" spans="2:7" x14ac:dyDescent="0.2">
      <c r="B86" s="114" t="s">
        <v>8</v>
      </c>
      <c r="C86" s="118" t="str">
        <f t="shared" si="3"/>
        <v xml:space="preserve"> </v>
      </c>
      <c r="D86" s="118" t="str">
        <f t="shared" si="4"/>
        <v xml:space="preserve"> </v>
      </c>
      <c r="E86" s="116">
        <v>1.1574074074074073E-5</v>
      </c>
      <c r="F86" s="117" t="e">
        <f t="shared" si="5"/>
        <v>#N/A</v>
      </c>
      <c r="G86" t="str">
        <f>IF((ISERROR((VLOOKUP(B86,Calculation!C$2:C$533,1,FALSE)))),"not entered","")</f>
        <v/>
      </c>
    </row>
    <row r="87" spans="2:7" x14ac:dyDescent="0.2">
      <c r="B87" s="114" t="s">
        <v>8</v>
      </c>
      <c r="C87" s="118" t="str">
        <f t="shared" si="3"/>
        <v xml:space="preserve"> </v>
      </c>
      <c r="D87" s="118" t="str">
        <f t="shared" si="4"/>
        <v xml:space="preserve"> </v>
      </c>
      <c r="E87" s="116">
        <v>1.1574074074074073E-5</v>
      </c>
      <c r="F87" s="117" t="e">
        <f t="shared" si="5"/>
        <v>#N/A</v>
      </c>
      <c r="G87" t="str">
        <f>IF((ISERROR((VLOOKUP(B87,Calculation!C$2:C$533,1,FALSE)))),"not entered","")</f>
        <v/>
      </c>
    </row>
    <row r="88" spans="2:7" x14ac:dyDescent="0.2">
      <c r="B88" s="114" t="s">
        <v>8</v>
      </c>
      <c r="C88" s="118" t="str">
        <f t="shared" si="3"/>
        <v xml:space="preserve"> </v>
      </c>
      <c r="D88" s="118" t="str">
        <f t="shared" si="4"/>
        <v xml:space="preserve"> </v>
      </c>
      <c r="E88" s="116">
        <v>1.1574074074074073E-5</v>
      </c>
      <c r="F88" s="117" t="e">
        <f t="shared" si="5"/>
        <v>#N/A</v>
      </c>
      <c r="G88" t="str">
        <f>IF((ISERROR((VLOOKUP(B88,Calculation!C$2:C$533,1,FALSE)))),"not entered","")</f>
        <v/>
      </c>
    </row>
    <row r="89" spans="2:7" x14ac:dyDescent="0.2">
      <c r="B89" s="114" t="s">
        <v>8</v>
      </c>
      <c r="C89" s="118" t="str">
        <f t="shared" si="3"/>
        <v xml:space="preserve"> </v>
      </c>
      <c r="D89" s="118" t="str">
        <f t="shared" si="4"/>
        <v xml:space="preserve"> </v>
      </c>
      <c r="E89" s="116">
        <v>1.1574074074074073E-5</v>
      </c>
      <c r="F89" s="117" t="e">
        <f t="shared" si="5"/>
        <v>#N/A</v>
      </c>
      <c r="G89" t="str">
        <f>IF((ISERROR((VLOOKUP(B89,Calculation!C$2:C$533,1,FALSE)))),"not entered","")</f>
        <v/>
      </c>
    </row>
    <row r="90" spans="2:7" x14ac:dyDescent="0.2">
      <c r="B90" s="114" t="s">
        <v>8</v>
      </c>
      <c r="C90" s="118" t="str">
        <f t="shared" si="3"/>
        <v xml:space="preserve"> </v>
      </c>
      <c r="D90" s="118" t="str">
        <f t="shared" si="4"/>
        <v xml:space="preserve"> </v>
      </c>
      <c r="E90" s="116">
        <v>1.1574074074074073E-5</v>
      </c>
      <c r="F90" s="117" t="e">
        <f t="shared" si="5"/>
        <v>#N/A</v>
      </c>
      <c r="G90" t="str">
        <f>IF((ISERROR((VLOOKUP(B90,Calculation!C$2:C$533,1,FALSE)))),"not entered","")</f>
        <v/>
      </c>
    </row>
    <row r="91" spans="2:7" x14ac:dyDescent="0.2">
      <c r="B91" s="114" t="s">
        <v>8</v>
      </c>
      <c r="C91" s="118" t="str">
        <f t="shared" si="3"/>
        <v xml:space="preserve"> </v>
      </c>
      <c r="D91" s="118" t="str">
        <f t="shared" si="4"/>
        <v xml:space="preserve"> </v>
      </c>
      <c r="E91" s="116">
        <v>1.1574074074074073E-5</v>
      </c>
      <c r="F91" s="117" t="e">
        <f t="shared" si="5"/>
        <v>#N/A</v>
      </c>
      <c r="G91" t="str">
        <f>IF((ISERROR((VLOOKUP(B91,Calculation!C$2:C$533,1,FALSE)))),"not entered","")</f>
        <v/>
      </c>
    </row>
    <row r="92" spans="2:7" x14ac:dyDescent="0.2">
      <c r="B92" s="114" t="s">
        <v>8</v>
      </c>
      <c r="C92" s="118" t="str">
        <f t="shared" si="3"/>
        <v xml:space="preserve"> </v>
      </c>
      <c r="D92" s="118" t="str">
        <f t="shared" si="4"/>
        <v xml:space="preserve"> </v>
      </c>
      <c r="E92" s="116">
        <v>1.1574074074074073E-5</v>
      </c>
      <c r="F92" s="117" t="e">
        <f t="shared" si="5"/>
        <v>#N/A</v>
      </c>
      <c r="G92" t="str">
        <f>IF((ISERROR((VLOOKUP(B92,Calculation!C$2:C$533,1,FALSE)))),"not entered","")</f>
        <v/>
      </c>
    </row>
    <row r="93" spans="2:7" x14ac:dyDescent="0.2">
      <c r="B93" s="114" t="s">
        <v>8</v>
      </c>
      <c r="C93" s="118" t="str">
        <f t="shared" si="3"/>
        <v xml:space="preserve"> </v>
      </c>
      <c r="D93" s="118" t="str">
        <f t="shared" si="4"/>
        <v xml:space="preserve"> </v>
      </c>
      <c r="E93" s="116">
        <v>1.1574074074074073E-5</v>
      </c>
      <c r="F93" s="117" t="e">
        <f t="shared" si="5"/>
        <v>#N/A</v>
      </c>
      <c r="G93" t="str">
        <f>IF((ISERROR((VLOOKUP(B93,Calculation!C$2:C$533,1,FALSE)))),"not entered","")</f>
        <v/>
      </c>
    </row>
    <row r="94" spans="2:7" x14ac:dyDescent="0.2">
      <c r="B94" s="114" t="s">
        <v>8</v>
      </c>
      <c r="C94" s="118" t="str">
        <f t="shared" si="3"/>
        <v xml:space="preserve"> </v>
      </c>
      <c r="D94" s="118" t="str">
        <f t="shared" si="4"/>
        <v xml:space="preserve"> </v>
      </c>
      <c r="E94" s="116">
        <v>1.1574074074074073E-5</v>
      </c>
      <c r="F94" s="117" t="e">
        <f t="shared" si="5"/>
        <v>#N/A</v>
      </c>
      <c r="G94" t="str">
        <f>IF((ISERROR((VLOOKUP(B94,Calculation!C$2:C$533,1,FALSE)))),"not entered","")</f>
        <v/>
      </c>
    </row>
    <row r="95" spans="2:7" x14ac:dyDescent="0.2">
      <c r="B95" s="114" t="s">
        <v>8</v>
      </c>
      <c r="C95" s="118" t="str">
        <f t="shared" si="3"/>
        <v xml:space="preserve"> </v>
      </c>
      <c r="D95" s="118" t="str">
        <f t="shared" si="4"/>
        <v xml:space="preserve"> </v>
      </c>
      <c r="E95" s="116">
        <v>1.1574074074074073E-5</v>
      </c>
      <c r="F95" s="117" t="e">
        <f t="shared" si="5"/>
        <v>#N/A</v>
      </c>
      <c r="G95" t="str">
        <f>IF((ISERROR((VLOOKUP(B95,Calculation!C$2:C$533,1,FALSE)))),"not entered","")</f>
        <v/>
      </c>
    </row>
    <row r="96" spans="2:7" x14ac:dyDescent="0.2">
      <c r="B96" s="114" t="s">
        <v>8</v>
      </c>
      <c r="C96" s="118" t="str">
        <f t="shared" si="3"/>
        <v xml:space="preserve"> </v>
      </c>
      <c r="D96" s="118" t="str">
        <f t="shared" si="4"/>
        <v xml:space="preserve"> </v>
      </c>
      <c r="E96" s="116">
        <v>1.1574074074074073E-5</v>
      </c>
      <c r="F96" s="117" t="e">
        <f t="shared" si="5"/>
        <v>#N/A</v>
      </c>
      <c r="G96" t="str">
        <f>IF((ISERROR((VLOOKUP(B96,Calculation!C$2:C$533,1,FALSE)))),"not entered","")</f>
        <v/>
      </c>
    </row>
    <row r="97" spans="2:7" x14ac:dyDescent="0.2">
      <c r="B97" s="114" t="s">
        <v>8</v>
      </c>
      <c r="C97" s="118" t="str">
        <f t="shared" si="3"/>
        <v xml:space="preserve"> </v>
      </c>
      <c r="D97" s="118" t="str">
        <f t="shared" si="4"/>
        <v xml:space="preserve"> </v>
      </c>
      <c r="E97" s="116">
        <v>1.1574074074074073E-5</v>
      </c>
      <c r="F97" s="117" t="e">
        <f t="shared" si="5"/>
        <v>#N/A</v>
      </c>
      <c r="G97" t="str">
        <f>IF((ISERROR((VLOOKUP(B97,Calculation!C$2:C$533,1,FALSE)))),"not entered","")</f>
        <v/>
      </c>
    </row>
    <row r="98" spans="2:7" x14ac:dyDescent="0.2">
      <c r="B98" s="114" t="s">
        <v>8</v>
      </c>
      <c r="C98" s="118" t="str">
        <f t="shared" si="3"/>
        <v xml:space="preserve"> </v>
      </c>
      <c r="D98" s="118" t="str">
        <f t="shared" si="4"/>
        <v xml:space="preserve"> </v>
      </c>
      <c r="E98" s="116">
        <v>1.1574074074074073E-5</v>
      </c>
      <c r="F98" s="117" t="e">
        <f t="shared" si="5"/>
        <v>#N/A</v>
      </c>
      <c r="G98" t="str">
        <f>IF((ISERROR((VLOOKUP(B98,Calculation!C$2:C$533,1,FALSE)))),"not entered","")</f>
        <v/>
      </c>
    </row>
    <row r="99" spans="2:7" x14ac:dyDescent="0.2">
      <c r="B99" s="114" t="s">
        <v>8</v>
      </c>
      <c r="C99" s="118" t="str">
        <f t="shared" si="3"/>
        <v xml:space="preserve"> </v>
      </c>
      <c r="D99" s="118" t="str">
        <f t="shared" si="4"/>
        <v xml:space="preserve"> </v>
      </c>
      <c r="E99" s="116">
        <v>1.1574074074074073E-5</v>
      </c>
      <c r="F99" s="117" t="e">
        <f t="shared" si="5"/>
        <v>#N/A</v>
      </c>
      <c r="G99" t="str">
        <f>IF((ISERROR((VLOOKUP(B99,Calculation!C$2:C$533,1,FALSE)))),"not entered","")</f>
        <v/>
      </c>
    </row>
    <row r="100" spans="2:7" x14ac:dyDescent="0.2">
      <c r="B100" s="114" t="s">
        <v>8</v>
      </c>
      <c r="C100" s="118" t="str">
        <f t="shared" si="3"/>
        <v xml:space="preserve"> </v>
      </c>
      <c r="D100" s="118" t="str">
        <f t="shared" si="4"/>
        <v xml:space="preserve"> </v>
      </c>
      <c r="E100" s="116">
        <v>1.1574074074074073E-5</v>
      </c>
      <c r="F100" s="117" t="e">
        <f t="shared" si="5"/>
        <v>#N/A</v>
      </c>
      <c r="G100" t="str">
        <f>IF((ISERROR((VLOOKUP(B100,Calculation!C$2:C$533,1,FALSE)))),"not entered","")</f>
        <v/>
      </c>
    </row>
    <row r="101" spans="2:7" x14ac:dyDescent="0.2">
      <c r="B101" s="114" t="s">
        <v>8</v>
      </c>
      <c r="C101" s="118" t="str">
        <f t="shared" si="3"/>
        <v xml:space="preserve"> </v>
      </c>
      <c r="D101" s="118" t="str">
        <f t="shared" si="4"/>
        <v xml:space="preserve"> </v>
      </c>
      <c r="E101" s="116">
        <v>1.1574074074074073E-5</v>
      </c>
      <c r="F101" s="117" t="e">
        <f t="shared" si="5"/>
        <v>#N/A</v>
      </c>
      <c r="G101" t="str">
        <f>IF((ISERROR((VLOOKUP(B101,Calculation!C$2:C$533,1,FALSE)))),"not entered","")</f>
        <v/>
      </c>
    </row>
    <row r="102" spans="2:7" x14ac:dyDescent="0.2">
      <c r="B102" s="114" t="s">
        <v>8</v>
      </c>
      <c r="C102" s="118" t="str">
        <f t="shared" si="3"/>
        <v xml:space="preserve"> </v>
      </c>
      <c r="D102" s="118" t="str">
        <f t="shared" si="4"/>
        <v xml:space="preserve"> </v>
      </c>
      <c r="E102" s="116">
        <v>1.1574074074074073E-5</v>
      </c>
      <c r="F102" s="117" t="e">
        <f t="shared" si="5"/>
        <v>#N/A</v>
      </c>
      <c r="G102" t="str">
        <f>IF((ISERROR((VLOOKUP(B102,Calculation!C$2:C$533,1,FALSE)))),"not entered","")</f>
        <v/>
      </c>
    </row>
    <row r="103" spans="2:7" x14ac:dyDescent="0.2">
      <c r="B103" s="114" t="s">
        <v>8</v>
      </c>
      <c r="C103" s="118" t="str">
        <f t="shared" si="3"/>
        <v xml:space="preserve"> </v>
      </c>
      <c r="D103" s="118" t="str">
        <f t="shared" si="4"/>
        <v xml:space="preserve"> </v>
      </c>
      <c r="E103" s="116">
        <v>1.1574074074074073E-5</v>
      </c>
      <c r="F103" s="117" t="e">
        <f t="shared" si="5"/>
        <v>#N/A</v>
      </c>
      <c r="G103" t="str">
        <f>IF((ISERROR((VLOOKUP(B103,Calculation!C$2:C$533,1,FALSE)))),"not entered","")</f>
        <v/>
      </c>
    </row>
    <row r="104" spans="2:7" x14ac:dyDescent="0.2">
      <c r="B104" s="114" t="s">
        <v>8</v>
      </c>
      <c r="C104" s="118" t="str">
        <f t="shared" si="3"/>
        <v xml:space="preserve"> </v>
      </c>
      <c r="D104" s="118" t="str">
        <f t="shared" si="4"/>
        <v xml:space="preserve"> </v>
      </c>
      <c r="E104" s="116">
        <v>1.1574074074074073E-5</v>
      </c>
      <c r="F104" s="117" t="e">
        <f t="shared" si="5"/>
        <v>#N/A</v>
      </c>
      <c r="G104" t="str">
        <f>IF((ISERROR((VLOOKUP(B104,Calculation!C$2:C$533,1,FALSE)))),"not entered","")</f>
        <v/>
      </c>
    </row>
    <row r="105" spans="2:7" x14ac:dyDescent="0.2">
      <c r="B105" s="114" t="s">
        <v>8</v>
      </c>
      <c r="C105" s="118" t="str">
        <f t="shared" si="3"/>
        <v xml:space="preserve"> </v>
      </c>
      <c r="D105" s="118" t="str">
        <f t="shared" si="4"/>
        <v xml:space="preserve"> </v>
      </c>
      <c r="E105" s="116">
        <v>1.1574074074074073E-5</v>
      </c>
      <c r="F105" s="117" t="e">
        <f t="shared" si="5"/>
        <v>#N/A</v>
      </c>
      <c r="G105" t="str">
        <f>IF((ISERROR((VLOOKUP(B105,Calculation!C$2:C$533,1,FALSE)))),"not entered","")</f>
        <v/>
      </c>
    </row>
    <row r="106" spans="2:7" x14ac:dyDescent="0.2">
      <c r="B106" s="114" t="s">
        <v>8</v>
      </c>
      <c r="C106" s="118" t="str">
        <f t="shared" si="3"/>
        <v xml:space="preserve"> </v>
      </c>
      <c r="D106" s="118" t="str">
        <f t="shared" si="4"/>
        <v xml:space="preserve"> </v>
      </c>
      <c r="E106" s="116">
        <v>1.1574074074074073E-5</v>
      </c>
      <c r="F106" s="117" t="e">
        <f t="shared" si="5"/>
        <v>#N/A</v>
      </c>
      <c r="G106" t="str">
        <f>IF((ISERROR((VLOOKUP(B106,Calculation!C$2:C$533,1,FALSE)))),"not entered","")</f>
        <v/>
      </c>
    </row>
    <row r="107" spans="2:7" x14ac:dyDescent="0.2">
      <c r="B107" s="114" t="s">
        <v>8</v>
      </c>
      <c r="C107" s="118" t="str">
        <f t="shared" si="3"/>
        <v xml:space="preserve"> </v>
      </c>
      <c r="D107" s="118" t="str">
        <f t="shared" si="4"/>
        <v xml:space="preserve"> </v>
      </c>
      <c r="E107" s="116">
        <v>1.1574074074074073E-5</v>
      </c>
      <c r="F107" s="117" t="e">
        <f t="shared" si="5"/>
        <v>#N/A</v>
      </c>
      <c r="G107" t="str">
        <f>IF((ISERROR((VLOOKUP(B107,Calculation!C$2:C$533,1,FALSE)))),"not entered","")</f>
        <v/>
      </c>
    </row>
    <row r="108" spans="2:7" x14ac:dyDescent="0.2">
      <c r="B108" s="114" t="s">
        <v>8</v>
      </c>
      <c r="C108" s="118" t="str">
        <f t="shared" si="3"/>
        <v xml:space="preserve"> </v>
      </c>
      <c r="D108" s="118" t="str">
        <f t="shared" si="4"/>
        <v xml:space="preserve"> </v>
      </c>
      <c r="E108" s="116">
        <v>1.1574074074074073E-5</v>
      </c>
      <c r="F108" s="117" t="e">
        <f t="shared" si="5"/>
        <v>#N/A</v>
      </c>
      <c r="G108" t="str">
        <f>IF((ISERROR((VLOOKUP(B108,Calculation!C$2:C$533,1,FALSE)))),"not entered","")</f>
        <v/>
      </c>
    </row>
    <row r="109" spans="2:7" x14ac:dyDescent="0.2">
      <c r="B109" s="114" t="s">
        <v>8</v>
      </c>
      <c r="C109" s="118" t="str">
        <f t="shared" si="3"/>
        <v xml:space="preserve"> </v>
      </c>
      <c r="D109" s="118" t="str">
        <f t="shared" si="4"/>
        <v xml:space="preserve"> </v>
      </c>
      <c r="E109" s="116">
        <v>1.1574074074074073E-5</v>
      </c>
      <c r="F109" s="117" t="e">
        <f t="shared" si="5"/>
        <v>#N/A</v>
      </c>
      <c r="G109" t="str">
        <f>IF((ISERROR((VLOOKUP(B109,Calculation!C$2:C$533,1,FALSE)))),"not entered","")</f>
        <v/>
      </c>
    </row>
    <row r="110" spans="2:7" x14ac:dyDescent="0.2">
      <c r="B110" s="114" t="s">
        <v>8</v>
      </c>
      <c r="C110" s="118" t="str">
        <f t="shared" si="3"/>
        <v xml:space="preserve"> </v>
      </c>
      <c r="D110" s="118" t="str">
        <f t="shared" si="4"/>
        <v xml:space="preserve"> </v>
      </c>
      <c r="E110" s="116">
        <v>1.1574074074074073E-5</v>
      </c>
      <c r="F110" s="117" t="e">
        <f t="shared" si="5"/>
        <v>#N/A</v>
      </c>
      <c r="G110" t="str">
        <f>IF((ISERROR((VLOOKUP(B110,Calculation!C$2:C$533,1,FALSE)))),"not entered","")</f>
        <v/>
      </c>
    </row>
    <row r="111" spans="2:7" x14ac:dyDescent="0.2">
      <c r="B111" s="114" t="s">
        <v>8</v>
      </c>
      <c r="C111" s="118" t="str">
        <f t="shared" si="3"/>
        <v xml:space="preserve"> </v>
      </c>
      <c r="D111" s="118" t="str">
        <f t="shared" si="4"/>
        <v xml:space="preserve"> </v>
      </c>
      <c r="E111" s="116">
        <v>1.1574074074074073E-5</v>
      </c>
      <c r="F111" s="117" t="e">
        <f t="shared" si="5"/>
        <v>#N/A</v>
      </c>
      <c r="G111" t="str">
        <f>IF((ISERROR((VLOOKUP(B111,Calculation!C$2:C$533,1,FALSE)))),"not entered","")</f>
        <v/>
      </c>
    </row>
    <row r="112" spans="2:7" x14ac:dyDescent="0.2">
      <c r="B112" s="114" t="s">
        <v>8</v>
      </c>
      <c r="C112" s="118" t="str">
        <f t="shared" si="3"/>
        <v xml:space="preserve"> </v>
      </c>
      <c r="D112" s="118" t="str">
        <f t="shared" si="4"/>
        <v xml:space="preserve"> </v>
      </c>
      <c r="E112" s="116">
        <v>1.1574074074074073E-5</v>
      </c>
      <c r="F112" s="117" t="e">
        <f t="shared" si="5"/>
        <v>#N/A</v>
      </c>
      <c r="G112" t="str">
        <f>IF((ISERROR((VLOOKUP(B112,Calculation!C$2:C$533,1,FALSE)))),"not entered","")</f>
        <v/>
      </c>
    </row>
    <row r="113" spans="2:7" x14ac:dyDescent="0.2">
      <c r="B113" s="114" t="s">
        <v>8</v>
      </c>
      <c r="C113" s="118" t="str">
        <f t="shared" si="3"/>
        <v xml:space="preserve"> </v>
      </c>
      <c r="D113" s="118" t="str">
        <f t="shared" si="4"/>
        <v xml:space="preserve"> </v>
      </c>
      <c r="E113" s="116">
        <v>1.1574074074074073E-5</v>
      </c>
      <c r="F113" s="117" t="e">
        <f t="shared" si="5"/>
        <v>#N/A</v>
      </c>
      <c r="G113" t="str">
        <f>IF((ISERROR((VLOOKUP(B113,Calculation!C$2:C$533,1,FALSE)))),"not entered","")</f>
        <v/>
      </c>
    </row>
    <row r="114" spans="2:7" x14ac:dyDescent="0.2">
      <c r="B114" s="114" t="s">
        <v>8</v>
      </c>
      <c r="C114" s="118" t="str">
        <f t="shared" si="3"/>
        <v xml:space="preserve"> </v>
      </c>
      <c r="D114" s="118" t="str">
        <f t="shared" si="4"/>
        <v xml:space="preserve"> </v>
      </c>
      <c r="E114" s="116">
        <v>1.1574074074074073E-5</v>
      </c>
      <c r="F114" s="117" t="e">
        <f t="shared" si="5"/>
        <v>#N/A</v>
      </c>
      <c r="G114" t="str">
        <f>IF((ISERROR((VLOOKUP(B114,Calculation!C$2:C$533,1,FALSE)))),"not entered","")</f>
        <v/>
      </c>
    </row>
    <row r="115" spans="2:7" x14ac:dyDescent="0.2">
      <c r="B115" s="114" t="s">
        <v>8</v>
      </c>
      <c r="C115" s="118" t="str">
        <f t="shared" si="3"/>
        <v xml:space="preserve"> </v>
      </c>
      <c r="D115" s="118" t="str">
        <f t="shared" si="4"/>
        <v xml:space="preserve"> </v>
      </c>
      <c r="E115" s="116">
        <v>1.1574074074074073E-5</v>
      </c>
      <c r="F115" s="117" t="e">
        <f t="shared" si="5"/>
        <v>#N/A</v>
      </c>
      <c r="G115" t="str">
        <f>IF((ISERROR((VLOOKUP(B115,Calculation!C$2:C$533,1,FALSE)))),"not entered","")</f>
        <v/>
      </c>
    </row>
    <row r="116" spans="2:7" x14ac:dyDescent="0.2">
      <c r="B116" s="114" t="s">
        <v>8</v>
      </c>
      <c r="C116" s="118" t="str">
        <f t="shared" si="3"/>
        <v xml:space="preserve"> </v>
      </c>
      <c r="D116" s="118" t="str">
        <f t="shared" si="4"/>
        <v xml:space="preserve"> </v>
      </c>
      <c r="E116" s="116">
        <v>1.1574074074074073E-5</v>
      </c>
      <c r="F116" s="117" t="e">
        <f t="shared" si="5"/>
        <v>#N/A</v>
      </c>
      <c r="G116" t="str">
        <f>IF((ISERROR((VLOOKUP(B116,Calculation!C$2:C$533,1,FALSE)))),"not entered","")</f>
        <v/>
      </c>
    </row>
    <row r="117" spans="2:7" x14ac:dyDescent="0.2">
      <c r="B117" s="114" t="s">
        <v>8</v>
      </c>
      <c r="C117" s="118" t="str">
        <f t="shared" si="3"/>
        <v xml:space="preserve"> </v>
      </c>
      <c r="D117" s="118" t="str">
        <f t="shared" si="4"/>
        <v xml:space="preserve"> </v>
      </c>
      <c r="E117" s="116">
        <v>1.1574074074074073E-5</v>
      </c>
      <c r="F117" s="117" t="e">
        <f t="shared" si="5"/>
        <v>#N/A</v>
      </c>
      <c r="G117" t="str">
        <f>IF((ISERROR((VLOOKUP(B117,Calculation!C$2:C$533,1,FALSE)))),"not entered","")</f>
        <v/>
      </c>
    </row>
    <row r="118" spans="2:7" x14ac:dyDescent="0.2">
      <c r="B118" s="114" t="s">
        <v>8</v>
      </c>
      <c r="C118" s="118" t="str">
        <f t="shared" si="3"/>
        <v xml:space="preserve"> </v>
      </c>
      <c r="D118" s="118" t="str">
        <f t="shared" si="4"/>
        <v xml:space="preserve"> </v>
      </c>
      <c r="E118" s="116">
        <v>1.1574074074074073E-5</v>
      </c>
      <c r="F118" s="117" t="e">
        <f t="shared" si="5"/>
        <v>#N/A</v>
      </c>
      <c r="G118" t="str">
        <f>IF((ISERROR((VLOOKUP(B118,Calculation!C$2:C$533,1,FALSE)))),"not entered","")</f>
        <v/>
      </c>
    </row>
    <row r="119" spans="2:7" x14ac:dyDescent="0.2">
      <c r="B119" s="114" t="s">
        <v>8</v>
      </c>
      <c r="C119" s="118" t="str">
        <f t="shared" si="3"/>
        <v xml:space="preserve"> </v>
      </c>
      <c r="D119" s="118" t="str">
        <f t="shared" si="4"/>
        <v xml:space="preserve"> </v>
      </c>
      <c r="E119" s="116">
        <v>1.1574074074074073E-5</v>
      </c>
      <c r="F119" s="117" t="e">
        <f t="shared" si="5"/>
        <v>#N/A</v>
      </c>
      <c r="G119" t="str">
        <f>IF((ISERROR((VLOOKUP(B119,Calculation!C$2:C$533,1,FALSE)))),"not entered","")</f>
        <v/>
      </c>
    </row>
    <row r="120" spans="2:7" x14ac:dyDescent="0.2">
      <c r="B120" s="114" t="s">
        <v>8</v>
      </c>
      <c r="C120" s="118" t="str">
        <f t="shared" si="3"/>
        <v xml:space="preserve"> </v>
      </c>
      <c r="D120" s="118" t="str">
        <f t="shared" si="4"/>
        <v xml:space="preserve"> </v>
      </c>
      <c r="E120" s="116">
        <v>1.1574074074074073E-5</v>
      </c>
      <c r="F120" s="117" t="e">
        <f t="shared" si="5"/>
        <v>#N/A</v>
      </c>
      <c r="G120" t="str">
        <f>IF((ISERROR((VLOOKUP(B120,Calculation!C$2:C$533,1,FALSE)))),"not entered","")</f>
        <v/>
      </c>
    </row>
    <row r="121" spans="2:7" x14ac:dyDescent="0.2">
      <c r="B121" s="114" t="s">
        <v>8</v>
      </c>
      <c r="C121" s="118" t="str">
        <f t="shared" si="3"/>
        <v xml:space="preserve"> </v>
      </c>
      <c r="D121" s="118" t="str">
        <f t="shared" si="4"/>
        <v xml:space="preserve"> </v>
      </c>
      <c r="E121" s="116">
        <v>1.1574074074074073E-5</v>
      </c>
      <c r="F121" s="117" t="e">
        <f t="shared" si="5"/>
        <v>#N/A</v>
      </c>
      <c r="G121" t="str">
        <f>IF((ISERROR((VLOOKUP(B121,Calculation!C$2:C$533,1,FALSE)))),"not entered","")</f>
        <v/>
      </c>
    </row>
    <row r="122" spans="2:7" x14ac:dyDescent="0.2">
      <c r="B122" s="114" t="s">
        <v>8</v>
      </c>
      <c r="C122" s="118" t="str">
        <f t="shared" si="3"/>
        <v xml:space="preserve"> </v>
      </c>
      <c r="D122" s="118" t="str">
        <f t="shared" si="4"/>
        <v xml:space="preserve"> </v>
      </c>
      <c r="E122" s="116">
        <v>1.1574074074074073E-5</v>
      </c>
      <c r="F122" s="117" t="e">
        <f t="shared" si="5"/>
        <v>#N/A</v>
      </c>
      <c r="G122" t="str">
        <f>IF((ISERROR((VLOOKUP(B122,Calculation!C$2:C$533,1,FALSE)))),"not entered","")</f>
        <v/>
      </c>
    </row>
    <row r="123" spans="2:7" x14ac:dyDescent="0.2">
      <c r="B123" s="114" t="s">
        <v>8</v>
      </c>
      <c r="C123" s="118" t="str">
        <f t="shared" si="3"/>
        <v xml:space="preserve"> </v>
      </c>
      <c r="D123" s="118" t="str">
        <f t="shared" si="4"/>
        <v xml:space="preserve"> </v>
      </c>
      <c r="E123" s="116">
        <v>1.1574074074074073E-5</v>
      </c>
      <c r="F123" s="117" t="e">
        <f t="shared" si="5"/>
        <v>#N/A</v>
      </c>
      <c r="G123" t="str">
        <f>IF((ISERROR((VLOOKUP(B123,Calculation!C$2:C$533,1,FALSE)))),"not entered","")</f>
        <v/>
      </c>
    </row>
    <row r="124" spans="2:7" x14ac:dyDescent="0.2">
      <c r="B124" s="114" t="s">
        <v>8</v>
      </c>
      <c r="C124" s="118" t="str">
        <f t="shared" si="3"/>
        <v xml:space="preserve"> </v>
      </c>
      <c r="D124" s="118" t="str">
        <f t="shared" si="4"/>
        <v xml:space="preserve"> </v>
      </c>
      <c r="E124" s="116">
        <v>1.1574074074074073E-5</v>
      </c>
      <c r="F124" s="117" t="e">
        <f t="shared" si="5"/>
        <v>#N/A</v>
      </c>
      <c r="G124" t="str">
        <f>IF((ISERROR((VLOOKUP(B124,Calculation!C$2:C$533,1,FALSE)))),"not entered","")</f>
        <v/>
      </c>
    </row>
    <row r="125" spans="2:7" x14ac:dyDescent="0.2">
      <c r="B125" s="114" t="s">
        <v>8</v>
      </c>
      <c r="C125" s="118" t="str">
        <f t="shared" si="3"/>
        <v xml:space="preserve"> </v>
      </c>
      <c r="D125" s="118" t="str">
        <f t="shared" si="4"/>
        <v xml:space="preserve"> </v>
      </c>
      <c r="E125" s="116">
        <v>1.1574074074074073E-5</v>
      </c>
      <c r="F125" s="117" t="e">
        <f t="shared" si="5"/>
        <v>#N/A</v>
      </c>
      <c r="G125" t="str">
        <f>IF((ISERROR((VLOOKUP(B125,Calculation!C$2:C$533,1,FALSE)))),"not entered","")</f>
        <v/>
      </c>
    </row>
    <row r="126" spans="2:7" x14ac:dyDescent="0.2">
      <c r="B126" s="114" t="s">
        <v>8</v>
      </c>
      <c r="C126" s="118" t="str">
        <f t="shared" si="3"/>
        <v xml:space="preserve"> </v>
      </c>
      <c r="D126" s="118" t="str">
        <f t="shared" si="4"/>
        <v xml:space="preserve"> </v>
      </c>
      <c r="E126" s="116">
        <v>1.1574074074074073E-5</v>
      </c>
      <c r="F126" s="117" t="e">
        <f t="shared" si="5"/>
        <v>#N/A</v>
      </c>
      <c r="G126" t="str">
        <f>IF((ISERROR((VLOOKUP(B126,Calculation!C$2:C$533,1,FALSE)))),"not entered","")</f>
        <v/>
      </c>
    </row>
    <row r="127" spans="2:7" x14ac:dyDescent="0.2">
      <c r="B127" s="114" t="s">
        <v>8</v>
      </c>
      <c r="C127" s="118" t="str">
        <f t="shared" si="3"/>
        <v xml:space="preserve"> </v>
      </c>
      <c r="D127" s="118" t="str">
        <f t="shared" si="4"/>
        <v xml:space="preserve"> </v>
      </c>
      <c r="E127" s="116">
        <v>1.1574074074074073E-5</v>
      </c>
      <c r="F127" s="117" t="e">
        <f t="shared" si="5"/>
        <v>#N/A</v>
      </c>
      <c r="G127" t="str">
        <f>IF((ISERROR((VLOOKUP(B127,Calculation!C$2:C$533,1,FALSE)))),"not entered","")</f>
        <v/>
      </c>
    </row>
    <row r="128" spans="2:7" x14ac:dyDescent="0.2">
      <c r="B128" s="114" t="s">
        <v>8</v>
      </c>
      <c r="C128" s="118" t="str">
        <f t="shared" si="3"/>
        <v xml:space="preserve"> </v>
      </c>
      <c r="D128" s="118" t="str">
        <f t="shared" si="4"/>
        <v xml:space="preserve"> </v>
      </c>
      <c r="E128" s="116">
        <v>1.1574074074074073E-5</v>
      </c>
      <c r="F128" s="117" t="e">
        <f t="shared" si="5"/>
        <v>#N/A</v>
      </c>
      <c r="G128" t="str">
        <f>IF((ISERROR((VLOOKUP(B128,Calculation!C$2:C$533,1,FALSE)))),"not entered","")</f>
        <v/>
      </c>
    </row>
    <row r="129" spans="2:7" x14ac:dyDescent="0.2">
      <c r="B129" s="114" t="s">
        <v>8</v>
      </c>
      <c r="C129" s="118" t="str">
        <f t="shared" si="3"/>
        <v xml:space="preserve"> </v>
      </c>
      <c r="D129" s="118" t="str">
        <f t="shared" si="4"/>
        <v xml:space="preserve"> </v>
      </c>
      <c r="E129" s="116">
        <v>1.1574074074074073E-5</v>
      </c>
      <c r="F129" s="117" t="e">
        <f t="shared" si="5"/>
        <v>#N/A</v>
      </c>
      <c r="G129" t="str">
        <f>IF((ISERROR((VLOOKUP(B129,Calculation!C$2:C$533,1,FALSE)))),"not entered","")</f>
        <v/>
      </c>
    </row>
    <row r="130" spans="2:7" x14ac:dyDescent="0.2">
      <c r="B130" s="114" t="s">
        <v>8</v>
      </c>
      <c r="C130" s="118" t="str">
        <f t="shared" si="3"/>
        <v xml:space="preserve"> </v>
      </c>
      <c r="D130" s="118" t="str">
        <f t="shared" si="4"/>
        <v xml:space="preserve"> </v>
      </c>
      <c r="E130" s="116">
        <v>1.1574074074074073E-5</v>
      </c>
      <c r="F130" s="117" t="e">
        <f t="shared" si="5"/>
        <v>#N/A</v>
      </c>
      <c r="G130" t="str">
        <f>IF((ISERROR((VLOOKUP(B130,Calculation!C$2:C$533,1,FALSE)))),"not entered","")</f>
        <v/>
      </c>
    </row>
    <row r="131" spans="2:7" x14ac:dyDescent="0.2">
      <c r="B131" s="114" t="s">
        <v>8</v>
      </c>
      <c r="C131" s="118" t="str">
        <f t="shared" si="3"/>
        <v xml:space="preserve"> </v>
      </c>
      <c r="D131" s="118" t="str">
        <f t="shared" si="4"/>
        <v xml:space="preserve"> </v>
      </c>
      <c r="E131" s="116">
        <v>1.1574074074074073E-5</v>
      </c>
      <c r="F131" s="117" t="e">
        <f t="shared" si="5"/>
        <v>#N/A</v>
      </c>
      <c r="G131" t="str">
        <f>IF((ISERROR((VLOOKUP(B131,Calculation!C$2:C$533,1,FALSE)))),"not entered","")</f>
        <v/>
      </c>
    </row>
    <row r="132" spans="2:7" x14ac:dyDescent="0.2">
      <c r="B132" s="114" t="s">
        <v>8</v>
      </c>
      <c r="C132" s="118" t="str">
        <f t="shared" si="3"/>
        <v xml:space="preserve"> </v>
      </c>
      <c r="D132" s="118" t="str">
        <f t="shared" si="4"/>
        <v xml:space="preserve"> </v>
      </c>
      <c r="E132" s="116">
        <v>1.1574074074074073E-5</v>
      </c>
      <c r="F132" s="117" t="e">
        <f t="shared" si="5"/>
        <v>#N/A</v>
      </c>
      <c r="G132" t="str">
        <f>IF((ISERROR((VLOOKUP(B132,Calculation!C$2:C$533,1,FALSE)))),"not entered","")</f>
        <v/>
      </c>
    </row>
    <row r="133" spans="2:7" x14ac:dyDescent="0.2">
      <c r="B133" s="114" t="s">
        <v>8</v>
      </c>
      <c r="C133" s="118" t="str">
        <f t="shared" si="3"/>
        <v xml:space="preserve"> </v>
      </c>
      <c r="D133" s="118" t="str">
        <f t="shared" si="4"/>
        <v xml:space="preserve"> </v>
      </c>
      <c r="E133" s="116">
        <v>1.1574074074074073E-5</v>
      </c>
      <c r="F133" s="117" t="e">
        <f t="shared" si="5"/>
        <v>#N/A</v>
      </c>
      <c r="G133" t="str">
        <f>IF((ISERROR((VLOOKUP(B133,Calculation!C$2:C$533,1,FALSE)))),"not entered","")</f>
        <v/>
      </c>
    </row>
    <row r="134" spans="2:7" x14ac:dyDescent="0.2">
      <c r="B134" s="114" t="s">
        <v>8</v>
      </c>
      <c r="C134" s="118" t="str">
        <f t="shared" ref="C134:C197" si="6">VLOOKUP(B134,name,3,FALSE)</f>
        <v xml:space="preserve"> </v>
      </c>
      <c r="D134" s="118" t="str">
        <f t="shared" ref="D134:D197" si="7">VLOOKUP(B134,name,2,FALSE)</f>
        <v xml:space="preserve"> </v>
      </c>
      <c r="E134" s="116">
        <v>1.1574074074074073E-5</v>
      </c>
      <c r="F134" s="117" t="e">
        <f t="shared" ref="F134:F197" si="8">(VLOOKUP(C134,C$4:E$5,3,FALSE))/(E134/10000)</f>
        <v>#N/A</v>
      </c>
      <c r="G134" t="str">
        <f>IF((ISERROR((VLOOKUP(B134,Calculation!C$2:C$533,1,FALSE)))),"not entered","")</f>
        <v/>
      </c>
    </row>
    <row r="135" spans="2:7" x14ac:dyDescent="0.2">
      <c r="B135" s="114" t="s">
        <v>8</v>
      </c>
      <c r="C135" s="118" t="str">
        <f t="shared" si="6"/>
        <v xml:space="preserve"> </v>
      </c>
      <c r="D135" s="118" t="str">
        <f t="shared" si="7"/>
        <v xml:space="preserve"> </v>
      </c>
      <c r="E135" s="116">
        <v>1.1574074074074073E-5</v>
      </c>
      <c r="F135" s="117" t="e">
        <f t="shared" si="8"/>
        <v>#N/A</v>
      </c>
      <c r="G135" t="str">
        <f>IF((ISERROR((VLOOKUP(B135,Calculation!C$2:C$533,1,FALSE)))),"not entered","")</f>
        <v/>
      </c>
    </row>
    <row r="136" spans="2:7" x14ac:dyDescent="0.2">
      <c r="B136" s="114" t="s">
        <v>8</v>
      </c>
      <c r="C136" s="118" t="str">
        <f t="shared" si="6"/>
        <v xml:space="preserve"> </v>
      </c>
      <c r="D136" s="118" t="str">
        <f t="shared" si="7"/>
        <v xml:space="preserve"> </v>
      </c>
      <c r="E136" s="116">
        <v>1.1574074074074073E-5</v>
      </c>
      <c r="F136" s="117" t="e">
        <f t="shared" si="8"/>
        <v>#N/A</v>
      </c>
      <c r="G136" t="str">
        <f>IF((ISERROR((VLOOKUP(B136,Calculation!C$2:C$533,1,FALSE)))),"not entered","")</f>
        <v/>
      </c>
    </row>
    <row r="137" spans="2:7" x14ac:dyDescent="0.2">
      <c r="B137" s="114" t="s">
        <v>8</v>
      </c>
      <c r="C137" s="118" t="str">
        <f t="shared" si="6"/>
        <v xml:space="preserve"> </v>
      </c>
      <c r="D137" s="118" t="str">
        <f t="shared" si="7"/>
        <v xml:space="preserve"> </v>
      </c>
      <c r="E137" s="116">
        <v>1.1574074074074073E-5</v>
      </c>
      <c r="F137" s="117" t="e">
        <f t="shared" si="8"/>
        <v>#N/A</v>
      </c>
      <c r="G137" t="str">
        <f>IF((ISERROR((VLOOKUP(B137,Calculation!C$2:C$533,1,FALSE)))),"not entered","")</f>
        <v/>
      </c>
    </row>
    <row r="138" spans="2:7" x14ac:dyDescent="0.2">
      <c r="B138" s="114" t="s">
        <v>8</v>
      </c>
      <c r="C138" s="118" t="str">
        <f t="shared" si="6"/>
        <v xml:space="preserve"> </v>
      </c>
      <c r="D138" s="118" t="str">
        <f t="shared" si="7"/>
        <v xml:space="preserve"> </v>
      </c>
      <c r="E138" s="116">
        <v>1.1574074074074073E-5</v>
      </c>
      <c r="F138" s="117" t="e">
        <f t="shared" si="8"/>
        <v>#N/A</v>
      </c>
      <c r="G138" t="str">
        <f>IF((ISERROR((VLOOKUP(B138,Calculation!C$2:C$533,1,FALSE)))),"not entered","")</f>
        <v/>
      </c>
    </row>
    <row r="139" spans="2:7" x14ac:dyDescent="0.2">
      <c r="B139" s="114" t="s">
        <v>8</v>
      </c>
      <c r="C139" s="118" t="str">
        <f t="shared" si="6"/>
        <v xml:space="preserve"> </v>
      </c>
      <c r="D139" s="118" t="str">
        <f t="shared" si="7"/>
        <v xml:space="preserve"> </v>
      </c>
      <c r="E139" s="116">
        <v>1.1574074074074073E-5</v>
      </c>
      <c r="F139" s="117" t="e">
        <f t="shared" si="8"/>
        <v>#N/A</v>
      </c>
      <c r="G139" t="str">
        <f>IF((ISERROR((VLOOKUP(B139,Calculation!C$2:C$533,1,FALSE)))),"not entered","")</f>
        <v/>
      </c>
    </row>
    <row r="140" spans="2:7" x14ac:dyDescent="0.2">
      <c r="B140" s="114" t="s">
        <v>8</v>
      </c>
      <c r="C140" s="118" t="str">
        <f t="shared" si="6"/>
        <v xml:space="preserve"> </v>
      </c>
      <c r="D140" s="118" t="str">
        <f t="shared" si="7"/>
        <v xml:space="preserve"> </v>
      </c>
      <c r="E140" s="116">
        <v>1.1574074074074073E-5</v>
      </c>
      <c r="F140" s="117" t="e">
        <f t="shared" si="8"/>
        <v>#N/A</v>
      </c>
      <c r="G140" t="str">
        <f>IF((ISERROR((VLOOKUP(B140,Calculation!C$2:C$533,1,FALSE)))),"not entered","")</f>
        <v/>
      </c>
    </row>
    <row r="141" spans="2:7" x14ac:dyDescent="0.2">
      <c r="B141" s="114" t="s">
        <v>8</v>
      </c>
      <c r="C141" s="118" t="str">
        <f t="shared" si="6"/>
        <v xml:space="preserve"> </v>
      </c>
      <c r="D141" s="118" t="str">
        <f t="shared" si="7"/>
        <v xml:space="preserve"> </v>
      </c>
      <c r="E141" s="116">
        <v>1.1574074074074073E-5</v>
      </c>
      <c r="F141" s="117" t="e">
        <f t="shared" si="8"/>
        <v>#N/A</v>
      </c>
      <c r="G141" t="str">
        <f>IF((ISERROR((VLOOKUP(B141,Calculation!C$2:C$533,1,FALSE)))),"not entered","")</f>
        <v/>
      </c>
    </row>
    <row r="142" spans="2:7" x14ac:dyDescent="0.2">
      <c r="B142" s="114" t="s">
        <v>8</v>
      </c>
      <c r="C142" s="118" t="str">
        <f t="shared" si="6"/>
        <v xml:space="preserve"> </v>
      </c>
      <c r="D142" s="118" t="str">
        <f t="shared" si="7"/>
        <v xml:space="preserve"> </v>
      </c>
      <c r="E142" s="116">
        <v>1.1574074074074073E-5</v>
      </c>
      <c r="F142" s="117" t="e">
        <f t="shared" si="8"/>
        <v>#N/A</v>
      </c>
      <c r="G142" t="str">
        <f>IF((ISERROR((VLOOKUP(B142,Calculation!C$2:C$533,1,FALSE)))),"not entered","")</f>
        <v/>
      </c>
    </row>
    <row r="143" spans="2:7" x14ac:dyDescent="0.2">
      <c r="B143" s="114" t="s">
        <v>8</v>
      </c>
      <c r="C143" s="118" t="str">
        <f t="shared" si="6"/>
        <v xml:space="preserve"> </v>
      </c>
      <c r="D143" s="118" t="str">
        <f t="shared" si="7"/>
        <v xml:space="preserve"> </v>
      </c>
      <c r="E143" s="116">
        <v>1.1574074074074073E-5</v>
      </c>
      <c r="F143" s="117" t="e">
        <f t="shared" si="8"/>
        <v>#N/A</v>
      </c>
      <c r="G143" t="str">
        <f>IF((ISERROR((VLOOKUP(B143,Calculation!C$2:C$533,1,FALSE)))),"not entered","")</f>
        <v/>
      </c>
    </row>
    <row r="144" spans="2:7" x14ac:dyDescent="0.2">
      <c r="B144" s="114" t="s">
        <v>8</v>
      </c>
      <c r="C144" s="118" t="str">
        <f t="shared" si="6"/>
        <v xml:space="preserve"> </v>
      </c>
      <c r="D144" s="118" t="str">
        <f t="shared" si="7"/>
        <v xml:space="preserve"> </v>
      </c>
      <c r="E144" s="116">
        <v>1.1574074074074073E-5</v>
      </c>
      <c r="F144" s="117" t="e">
        <f t="shared" si="8"/>
        <v>#N/A</v>
      </c>
      <c r="G144" t="str">
        <f>IF((ISERROR((VLOOKUP(B144,Calculation!C$2:C$533,1,FALSE)))),"not entered","")</f>
        <v/>
      </c>
    </row>
    <row r="145" spans="2:7" x14ac:dyDescent="0.2">
      <c r="B145" s="114" t="s">
        <v>8</v>
      </c>
      <c r="C145" s="118" t="str">
        <f t="shared" si="6"/>
        <v xml:space="preserve"> </v>
      </c>
      <c r="D145" s="118" t="str">
        <f t="shared" si="7"/>
        <v xml:space="preserve"> </v>
      </c>
      <c r="E145" s="116">
        <v>1.1574074074074073E-5</v>
      </c>
      <c r="F145" s="117" t="e">
        <f t="shared" si="8"/>
        <v>#N/A</v>
      </c>
      <c r="G145" t="str">
        <f>IF((ISERROR((VLOOKUP(B145,Calculation!C$2:C$533,1,FALSE)))),"not entered","")</f>
        <v/>
      </c>
    </row>
    <row r="146" spans="2:7" x14ac:dyDescent="0.2">
      <c r="B146" s="114" t="s">
        <v>8</v>
      </c>
      <c r="C146" s="118" t="str">
        <f t="shared" si="6"/>
        <v xml:space="preserve"> </v>
      </c>
      <c r="D146" s="118" t="str">
        <f t="shared" si="7"/>
        <v xml:space="preserve"> </v>
      </c>
      <c r="E146" s="116">
        <v>1.1574074074074073E-5</v>
      </c>
      <c r="F146" s="117" t="e">
        <f t="shared" si="8"/>
        <v>#N/A</v>
      </c>
      <c r="G146" t="str">
        <f>IF((ISERROR((VLOOKUP(B146,Calculation!C$2:C$533,1,FALSE)))),"not entered","")</f>
        <v/>
      </c>
    </row>
    <row r="147" spans="2:7" x14ac:dyDescent="0.2">
      <c r="B147" s="114" t="s">
        <v>8</v>
      </c>
      <c r="C147" s="118" t="str">
        <f t="shared" si="6"/>
        <v xml:space="preserve"> </v>
      </c>
      <c r="D147" s="118" t="str">
        <f t="shared" si="7"/>
        <v xml:space="preserve"> </v>
      </c>
      <c r="E147" s="116">
        <v>1.1574074074074073E-5</v>
      </c>
      <c r="F147" s="117" t="e">
        <f t="shared" si="8"/>
        <v>#N/A</v>
      </c>
      <c r="G147" t="str">
        <f>IF((ISERROR((VLOOKUP(B147,Calculation!C$2:C$533,1,FALSE)))),"not entered","")</f>
        <v/>
      </c>
    </row>
    <row r="148" spans="2:7" x14ac:dyDescent="0.2">
      <c r="B148" s="114" t="s">
        <v>8</v>
      </c>
      <c r="C148" s="118" t="str">
        <f t="shared" si="6"/>
        <v xml:space="preserve"> </v>
      </c>
      <c r="D148" s="118" t="str">
        <f t="shared" si="7"/>
        <v xml:space="preserve"> </v>
      </c>
      <c r="E148" s="116">
        <v>1.1574074074074073E-5</v>
      </c>
      <c r="F148" s="117" t="e">
        <f t="shared" si="8"/>
        <v>#N/A</v>
      </c>
      <c r="G148" t="str">
        <f>IF((ISERROR((VLOOKUP(B148,Calculation!C$2:C$533,1,FALSE)))),"not entered","")</f>
        <v/>
      </c>
    </row>
    <row r="149" spans="2:7" x14ac:dyDescent="0.2">
      <c r="B149" s="114" t="s">
        <v>8</v>
      </c>
      <c r="C149" s="118" t="str">
        <f t="shared" si="6"/>
        <v xml:space="preserve"> </v>
      </c>
      <c r="D149" s="118" t="str">
        <f t="shared" si="7"/>
        <v xml:space="preserve"> </v>
      </c>
      <c r="E149" s="116">
        <v>1.1574074074074073E-5</v>
      </c>
      <c r="F149" s="117" t="e">
        <f t="shared" si="8"/>
        <v>#N/A</v>
      </c>
      <c r="G149" t="str">
        <f>IF((ISERROR((VLOOKUP(B149,Calculation!C$2:C$533,1,FALSE)))),"not entered","")</f>
        <v/>
      </c>
    </row>
    <row r="150" spans="2:7" x14ac:dyDescent="0.2">
      <c r="B150" s="114" t="s">
        <v>8</v>
      </c>
      <c r="C150" s="118" t="str">
        <f t="shared" si="6"/>
        <v xml:space="preserve"> </v>
      </c>
      <c r="D150" s="118" t="str">
        <f t="shared" si="7"/>
        <v xml:space="preserve"> </v>
      </c>
      <c r="E150" s="116">
        <v>1.1574074074074073E-5</v>
      </c>
      <c r="F150" s="117" t="e">
        <f t="shared" si="8"/>
        <v>#N/A</v>
      </c>
      <c r="G150" t="str">
        <f>IF((ISERROR((VLOOKUP(B150,Calculation!C$2:C$533,1,FALSE)))),"not entered","")</f>
        <v/>
      </c>
    </row>
    <row r="151" spans="2:7" x14ac:dyDescent="0.2">
      <c r="B151" s="114" t="s">
        <v>8</v>
      </c>
      <c r="C151" s="118" t="str">
        <f t="shared" si="6"/>
        <v xml:space="preserve"> </v>
      </c>
      <c r="D151" s="118" t="str">
        <f t="shared" si="7"/>
        <v xml:space="preserve"> </v>
      </c>
      <c r="E151" s="116">
        <v>1.1574074074074073E-5</v>
      </c>
      <c r="F151" s="117" t="e">
        <f t="shared" si="8"/>
        <v>#N/A</v>
      </c>
      <c r="G151" t="str">
        <f>IF((ISERROR((VLOOKUP(B151,Calculation!C$2:C$533,1,FALSE)))),"not entered","")</f>
        <v/>
      </c>
    </row>
    <row r="152" spans="2:7" x14ac:dyDescent="0.2">
      <c r="B152" s="114" t="s">
        <v>8</v>
      </c>
      <c r="C152" s="118" t="str">
        <f t="shared" si="6"/>
        <v xml:space="preserve"> </v>
      </c>
      <c r="D152" s="118" t="str">
        <f t="shared" si="7"/>
        <v xml:space="preserve"> </v>
      </c>
      <c r="E152" s="116">
        <v>1.1574074074074073E-5</v>
      </c>
      <c r="F152" s="117" t="e">
        <f t="shared" si="8"/>
        <v>#N/A</v>
      </c>
      <c r="G152" t="str">
        <f>IF((ISERROR((VLOOKUP(B152,Calculation!C$2:C$533,1,FALSE)))),"not entered","")</f>
        <v/>
      </c>
    </row>
    <row r="153" spans="2:7" x14ac:dyDescent="0.2">
      <c r="B153" s="114" t="s">
        <v>8</v>
      </c>
      <c r="C153" s="118" t="str">
        <f t="shared" si="6"/>
        <v xml:space="preserve"> </v>
      </c>
      <c r="D153" s="118" t="str">
        <f t="shared" si="7"/>
        <v xml:space="preserve"> </v>
      </c>
      <c r="E153" s="116">
        <v>1.1574074074074073E-5</v>
      </c>
      <c r="F153" s="117" t="e">
        <f t="shared" si="8"/>
        <v>#N/A</v>
      </c>
      <c r="G153" t="str">
        <f>IF((ISERROR((VLOOKUP(B153,Calculation!C$2:C$533,1,FALSE)))),"not entered","")</f>
        <v/>
      </c>
    </row>
    <row r="154" spans="2:7" x14ac:dyDescent="0.2">
      <c r="B154" s="114" t="s">
        <v>8</v>
      </c>
      <c r="C154" s="118" t="str">
        <f t="shared" si="6"/>
        <v xml:space="preserve"> </v>
      </c>
      <c r="D154" s="118" t="str">
        <f t="shared" si="7"/>
        <v xml:space="preserve"> </v>
      </c>
      <c r="E154" s="116">
        <v>1.1574074074074073E-5</v>
      </c>
      <c r="F154" s="117" t="e">
        <f t="shared" si="8"/>
        <v>#N/A</v>
      </c>
      <c r="G154" t="str">
        <f>IF((ISERROR((VLOOKUP(B154,Calculation!C$2:C$533,1,FALSE)))),"not entered","")</f>
        <v/>
      </c>
    </row>
    <row r="155" spans="2:7" x14ac:dyDescent="0.2">
      <c r="B155" s="114" t="s">
        <v>8</v>
      </c>
      <c r="C155" s="118" t="str">
        <f t="shared" si="6"/>
        <v xml:space="preserve"> </v>
      </c>
      <c r="D155" s="118" t="str">
        <f t="shared" si="7"/>
        <v xml:space="preserve"> </v>
      </c>
      <c r="E155" s="116">
        <v>1.1574074074074073E-5</v>
      </c>
      <c r="F155" s="117" t="e">
        <f t="shared" si="8"/>
        <v>#N/A</v>
      </c>
      <c r="G155" t="str">
        <f>IF((ISERROR((VLOOKUP(B155,Calculation!C$2:C$533,1,FALSE)))),"not entered","")</f>
        <v/>
      </c>
    </row>
    <row r="156" spans="2:7" x14ac:dyDescent="0.2">
      <c r="B156" s="114" t="s">
        <v>8</v>
      </c>
      <c r="C156" s="118" t="str">
        <f t="shared" si="6"/>
        <v xml:space="preserve"> </v>
      </c>
      <c r="D156" s="118" t="str">
        <f t="shared" si="7"/>
        <v xml:space="preserve"> </v>
      </c>
      <c r="E156" s="116">
        <v>1.1574074074074073E-5</v>
      </c>
      <c r="F156" s="117" t="e">
        <f t="shared" si="8"/>
        <v>#N/A</v>
      </c>
      <c r="G156" t="str">
        <f>IF((ISERROR((VLOOKUP(B156,Calculation!C$2:C$533,1,FALSE)))),"not entered","")</f>
        <v/>
      </c>
    </row>
    <row r="157" spans="2:7" x14ac:dyDescent="0.2">
      <c r="B157" s="114" t="s">
        <v>8</v>
      </c>
      <c r="C157" s="118" t="str">
        <f t="shared" si="6"/>
        <v xml:space="preserve"> </v>
      </c>
      <c r="D157" s="118" t="str">
        <f t="shared" si="7"/>
        <v xml:space="preserve"> </v>
      </c>
      <c r="E157" s="116">
        <v>1.1574074074074073E-5</v>
      </c>
      <c r="F157" s="117" t="e">
        <f t="shared" si="8"/>
        <v>#N/A</v>
      </c>
      <c r="G157" t="str">
        <f>IF((ISERROR((VLOOKUP(B157,Calculation!C$2:C$533,1,FALSE)))),"not entered","")</f>
        <v/>
      </c>
    </row>
    <row r="158" spans="2:7" x14ac:dyDescent="0.2">
      <c r="B158" s="114" t="s">
        <v>8</v>
      </c>
      <c r="C158" s="118" t="str">
        <f t="shared" si="6"/>
        <v xml:space="preserve"> </v>
      </c>
      <c r="D158" s="118" t="str">
        <f t="shared" si="7"/>
        <v xml:space="preserve"> </v>
      </c>
      <c r="E158" s="116">
        <v>1.1574074074074073E-5</v>
      </c>
      <c r="F158" s="117" t="e">
        <f t="shared" si="8"/>
        <v>#N/A</v>
      </c>
      <c r="G158" t="str">
        <f>IF((ISERROR((VLOOKUP(B158,Calculation!C$2:C$533,1,FALSE)))),"not entered","")</f>
        <v/>
      </c>
    </row>
    <row r="159" spans="2:7" x14ac:dyDescent="0.2">
      <c r="B159" s="114" t="s">
        <v>8</v>
      </c>
      <c r="C159" s="118" t="str">
        <f t="shared" si="6"/>
        <v xml:space="preserve"> </v>
      </c>
      <c r="D159" s="118" t="str">
        <f t="shared" si="7"/>
        <v xml:space="preserve"> </v>
      </c>
      <c r="E159" s="116">
        <v>1.1574074074074073E-5</v>
      </c>
      <c r="F159" s="117" t="e">
        <f t="shared" si="8"/>
        <v>#N/A</v>
      </c>
      <c r="G159" t="str">
        <f>IF((ISERROR((VLOOKUP(B159,Calculation!C$2:C$533,1,FALSE)))),"not entered","")</f>
        <v/>
      </c>
    </row>
    <row r="160" spans="2:7" x14ac:dyDescent="0.2">
      <c r="B160" s="114" t="s">
        <v>8</v>
      </c>
      <c r="C160" s="118" t="str">
        <f t="shared" si="6"/>
        <v xml:space="preserve"> </v>
      </c>
      <c r="D160" s="118" t="str">
        <f t="shared" si="7"/>
        <v xml:space="preserve"> </v>
      </c>
      <c r="E160" s="116">
        <v>1.1574074074074073E-5</v>
      </c>
      <c r="F160" s="117" t="e">
        <f t="shared" si="8"/>
        <v>#N/A</v>
      </c>
      <c r="G160" t="str">
        <f>IF((ISERROR((VLOOKUP(B160,Calculation!C$2:C$533,1,FALSE)))),"not entered","")</f>
        <v/>
      </c>
    </row>
    <row r="161" spans="2:7" x14ac:dyDescent="0.2">
      <c r="B161" s="114" t="s">
        <v>8</v>
      </c>
      <c r="C161" s="118" t="str">
        <f t="shared" si="6"/>
        <v xml:space="preserve"> </v>
      </c>
      <c r="D161" s="118" t="str">
        <f t="shared" si="7"/>
        <v xml:space="preserve"> </v>
      </c>
      <c r="E161" s="116">
        <v>1.1574074074074073E-5</v>
      </c>
      <c r="F161" s="117" t="e">
        <f t="shared" si="8"/>
        <v>#N/A</v>
      </c>
      <c r="G161" t="str">
        <f>IF((ISERROR((VLOOKUP(B161,Calculation!C$2:C$533,1,FALSE)))),"not entered","")</f>
        <v/>
      </c>
    </row>
    <row r="162" spans="2:7" x14ac:dyDescent="0.2">
      <c r="B162" s="114" t="s">
        <v>8</v>
      </c>
      <c r="C162" s="118" t="str">
        <f t="shared" si="6"/>
        <v xml:space="preserve"> </v>
      </c>
      <c r="D162" s="118" t="str">
        <f t="shared" si="7"/>
        <v xml:space="preserve"> </v>
      </c>
      <c r="E162" s="116">
        <v>1.1574074074074073E-5</v>
      </c>
      <c r="F162" s="117" t="e">
        <f t="shared" si="8"/>
        <v>#N/A</v>
      </c>
      <c r="G162" t="str">
        <f>IF((ISERROR((VLOOKUP(B162,Calculation!C$2:C$533,1,FALSE)))),"not entered","")</f>
        <v/>
      </c>
    </row>
    <row r="163" spans="2:7" x14ac:dyDescent="0.2">
      <c r="B163" s="114" t="s">
        <v>8</v>
      </c>
      <c r="C163" s="118" t="str">
        <f t="shared" si="6"/>
        <v xml:space="preserve"> </v>
      </c>
      <c r="D163" s="118" t="str">
        <f t="shared" si="7"/>
        <v xml:space="preserve"> </v>
      </c>
      <c r="E163" s="116">
        <v>1.1574074074074073E-5</v>
      </c>
      <c r="F163" s="117" t="e">
        <f t="shared" si="8"/>
        <v>#N/A</v>
      </c>
      <c r="G163" t="str">
        <f>IF((ISERROR((VLOOKUP(B163,Calculation!C$2:C$533,1,FALSE)))),"not entered","")</f>
        <v/>
      </c>
    </row>
    <row r="164" spans="2:7" x14ac:dyDescent="0.2">
      <c r="B164" s="114" t="s">
        <v>8</v>
      </c>
      <c r="C164" s="118" t="str">
        <f t="shared" si="6"/>
        <v xml:space="preserve"> </v>
      </c>
      <c r="D164" s="118" t="str">
        <f t="shared" si="7"/>
        <v xml:space="preserve"> </v>
      </c>
      <c r="E164" s="116">
        <v>1.1574074074074073E-5</v>
      </c>
      <c r="F164" s="117" t="e">
        <f t="shared" si="8"/>
        <v>#N/A</v>
      </c>
      <c r="G164" t="str">
        <f>IF((ISERROR((VLOOKUP(B164,Calculation!C$2:C$533,1,FALSE)))),"not entered","")</f>
        <v/>
      </c>
    </row>
    <row r="165" spans="2:7" x14ac:dyDescent="0.2">
      <c r="B165" s="114" t="s">
        <v>8</v>
      </c>
      <c r="C165" s="118" t="str">
        <f t="shared" si="6"/>
        <v xml:space="preserve"> </v>
      </c>
      <c r="D165" s="118" t="str">
        <f t="shared" si="7"/>
        <v xml:space="preserve"> </v>
      </c>
      <c r="E165" s="116">
        <v>1.1574074074074073E-5</v>
      </c>
      <c r="F165" s="117" t="e">
        <f t="shared" si="8"/>
        <v>#N/A</v>
      </c>
      <c r="G165" t="str">
        <f>IF((ISERROR((VLOOKUP(B165,Calculation!C$2:C$533,1,FALSE)))),"not entered","")</f>
        <v/>
      </c>
    </row>
    <row r="166" spans="2:7" x14ac:dyDescent="0.2">
      <c r="B166" s="114" t="s">
        <v>8</v>
      </c>
      <c r="C166" s="118" t="str">
        <f t="shared" si="6"/>
        <v xml:space="preserve"> </v>
      </c>
      <c r="D166" s="118" t="str">
        <f t="shared" si="7"/>
        <v xml:space="preserve"> </v>
      </c>
      <c r="E166" s="116">
        <v>1.1574074074074073E-5</v>
      </c>
      <c r="F166" s="117" t="e">
        <f t="shared" si="8"/>
        <v>#N/A</v>
      </c>
      <c r="G166" t="str">
        <f>IF((ISERROR((VLOOKUP(B166,Calculation!C$2:C$533,1,FALSE)))),"not entered","")</f>
        <v/>
      </c>
    </row>
    <row r="167" spans="2:7" x14ac:dyDescent="0.2">
      <c r="B167" s="114" t="s">
        <v>8</v>
      </c>
      <c r="C167" s="118" t="str">
        <f t="shared" si="6"/>
        <v xml:space="preserve"> </v>
      </c>
      <c r="D167" s="118" t="str">
        <f t="shared" si="7"/>
        <v xml:space="preserve"> </v>
      </c>
      <c r="E167" s="116">
        <v>1.1574074074074073E-5</v>
      </c>
      <c r="F167" s="117" t="e">
        <f t="shared" si="8"/>
        <v>#N/A</v>
      </c>
      <c r="G167" t="str">
        <f>IF((ISERROR((VLOOKUP(B167,Calculation!C$2:C$533,1,FALSE)))),"not entered","")</f>
        <v/>
      </c>
    </row>
    <row r="168" spans="2:7" x14ac:dyDescent="0.2">
      <c r="B168" s="114" t="s">
        <v>8</v>
      </c>
      <c r="C168" s="118" t="str">
        <f t="shared" si="6"/>
        <v xml:space="preserve"> </v>
      </c>
      <c r="D168" s="118" t="str">
        <f t="shared" si="7"/>
        <v xml:space="preserve"> </v>
      </c>
      <c r="E168" s="116">
        <v>1.1574074074074073E-5</v>
      </c>
      <c r="F168" s="117" t="e">
        <f t="shared" si="8"/>
        <v>#N/A</v>
      </c>
      <c r="G168" t="str">
        <f>IF((ISERROR((VLOOKUP(B168,Calculation!C$2:C$533,1,FALSE)))),"not entered","")</f>
        <v/>
      </c>
    </row>
    <row r="169" spans="2:7" x14ac:dyDescent="0.2">
      <c r="B169" s="114" t="s">
        <v>8</v>
      </c>
      <c r="C169" s="118" t="str">
        <f t="shared" si="6"/>
        <v xml:space="preserve"> </v>
      </c>
      <c r="D169" s="118" t="str">
        <f t="shared" si="7"/>
        <v xml:space="preserve"> </v>
      </c>
      <c r="E169" s="116">
        <v>1.1574074074074073E-5</v>
      </c>
      <c r="F169" s="117" t="e">
        <f t="shared" si="8"/>
        <v>#N/A</v>
      </c>
      <c r="G169" t="str">
        <f>IF((ISERROR((VLOOKUP(B169,Calculation!C$2:C$533,1,FALSE)))),"not entered","")</f>
        <v/>
      </c>
    </row>
    <row r="170" spans="2:7" x14ac:dyDescent="0.2">
      <c r="B170" s="114" t="s">
        <v>8</v>
      </c>
      <c r="C170" s="118" t="str">
        <f t="shared" si="6"/>
        <v xml:space="preserve"> </v>
      </c>
      <c r="D170" s="118" t="str">
        <f t="shared" si="7"/>
        <v xml:space="preserve"> </v>
      </c>
      <c r="E170" s="116">
        <v>1.1574074074074073E-5</v>
      </c>
      <c r="F170" s="117" t="e">
        <f t="shared" si="8"/>
        <v>#N/A</v>
      </c>
      <c r="G170" t="str">
        <f>IF((ISERROR((VLOOKUP(B170,Calculation!C$2:C$533,1,FALSE)))),"not entered","")</f>
        <v/>
      </c>
    </row>
    <row r="171" spans="2:7" x14ac:dyDescent="0.2">
      <c r="B171" s="114" t="s">
        <v>8</v>
      </c>
      <c r="C171" s="118" t="str">
        <f t="shared" si="6"/>
        <v xml:space="preserve"> </v>
      </c>
      <c r="D171" s="118" t="str">
        <f t="shared" si="7"/>
        <v xml:space="preserve"> </v>
      </c>
      <c r="E171" s="116">
        <v>1.1574074074074073E-5</v>
      </c>
      <c r="F171" s="117" t="e">
        <f t="shared" si="8"/>
        <v>#N/A</v>
      </c>
      <c r="G171" t="str">
        <f>IF((ISERROR((VLOOKUP(B171,Calculation!C$2:C$533,1,FALSE)))),"not entered","")</f>
        <v/>
      </c>
    </row>
    <row r="172" spans="2:7" x14ac:dyDescent="0.2">
      <c r="B172" s="114" t="s">
        <v>8</v>
      </c>
      <c r="C172" s="118" t="str">
        <f t="shared" si="6"/>
        <v xml:space="preserve"> </v>
      </c>
      <c r="D172" s="118" t="str">
        <f t="shared" si="7"/>
        <v xml:space="preserve"> </v>
      </c>
      <c r="E172" s="116">
        <v>1.1574074074074073E-5</v>
      </c>
      <c r="F172" s="117" t="e">
        <f t="shared" si="8"/>
        <v>#N/A</v>
      </c>
      <c r="G172" t="str">
        <f>IF((ISERROR((VLOOKUP(B172,Calculation!C$2:C$533,1,FALSE)))),"not entered","")</f>
        <v/>
      </c>
    </row>
    <row r="173" spans="2:7" x14ac:dyDescent="0.2">
      <c r="B173" s="114" t="s">
        <v>8</v>
      </c>
      <c r="C173" s="118" t="str">
        <f t="shared" si="6"/>
        <v xml:space="preserve"> </v>
      </c>
      <c r="D173" s="118" t="str">
        <f t="shared" si="7"/>
        <v xml:space="preserve"> </v>
      </c>
      <c r="E173" s="116">
        <v>1.1574074074074073E-5</v>
      </c>
      <c r="F173" s="117" t="e">
        <f t="shared" si="8"/>
        <v>#N/A</v>
      </c>
      <c r="G173" t="str">
        <f>IF((ISERROR((VLOOKUP(B173,Calculation!C$2:C$533,1,FALSE)))),"not entered","")</f>
        <v/>
      </c>
    </row>
    <row r="174" spans="2:7" x14ac:dyDescent="0.2">
      <c r="B174" s="114" t="s">
        <v>8</v>
      </c>
      <c r="C174" s="118" t="str">
        <f t="shared" si="6"/>
        <v xml:space="preserve"> </v>
      </c>
      <c r="D174" s="118" t="str">
        <f t="shared" si="7"/>
        <v xml:space="preserve"> </v>
      </c>
      <c r="E174" s="116">
        <v>1.1574074074074073E-5</v>
      </c>
      <c r="F174" s="117" t="e">
        <f t="shared" si="8"/>
        <v>#N/A</v>
      </c>
      <c r="G174" t="str">
        <f>IF((ISERROR((VLOOKUP(B174,Calculation!C$2:C$533,1,FALSE)))),"not entered","")</f>
        <v/>
      </c>
    </row>
    <row r="175" spans="2:7" x14ac:dyDescent="0.2">
      <c r="B175" s="114" t="s">
        <v>8</v>
      </c>
      <c r="C175" s="118" t="str">
        <f t="shared" si="6"/>
        <v xml:space="preserve"> </v>
      </c>
      <c r="D175" s="118" t="str">
        <f t="shared" si="7"/>
        <v xml:space="preserve"> </v>
      </c>
      <c r="E175" s="116">
        <v>1.1574074074074073E-5</v>
      </c>
      <c r="F175" s="117" t="e">
        <f t="shared" si="8"/>
        <v>#N/A</v>
      </c>
      <c r="G175" t="str">
        <f>IF((ISERROR((VLOOKUP(B175,Calculation!C$2:C$533,1,FALSE)))),"not entered","")</f>
        <v/>
      </c>
    </row>
    <row r="176" spans="2:7" x14ac:dyDescent="0.2">
      <c r="B176" s="114" t="s">
        <v>8</v>
      </c>
      <c r="C176" s="118" t="str">
        <f t="shared" si="6"/>
        <v xml:space="preserve"> </v>
      </c>
      <c r="D176" s="118" t="str">
        <f t="shared" si="7"/>
        <v xml:space="preserve"> </v>
      </c>
      <c r="E176" s="116">
        <v>1.1574074074074073E-5</v>
      </c>
      <c r="F176" s="117" t="e">
        <f t="shared" si="8"/>
        <v>#N/A</v>
      </c>
      <c r="G176" t="str">
        <f>IF((ISERROR((VLOOKUP(B176,Calculation!C$2:C$533,1,FALSE)))),"not entered","")</f>
        <v/>
      </c>
    </row>
    <row r="177" spans="2:7" x14ac:dyDescent="0.2">
      <c r="B177" s="114" t="s">
        <v>8</v>
      </c>
      <c r="C177" s="118" t="str">
        <f t="shared" si="6"/>
        <v xml:space="preserve"> </v>
      </c>
      <c r="D177" s="118" t="str">
        <f t="shared" si="7"/>
        <v xml:space="preserve"> </v>
      </c>
      <c r="E177" s="116">
        <v>1.1574074074074073E-5</v>
      </c>
      <c r="F177" s="117" t="e">
        <f t="shared" si="8"/>
        <v>#N/A</v>
      </c>
      <c r="G177" t="str">
        <f>IF((ISERROR((VLOOKUP(B177,Calculation!C$2:C$533,1,FALSE)))),"not entered","")</f>
        <v/>
      </c>
    </row>
    <row r="178" spans="2:7" x14ac:dyDescent="0.2">
      <c r="B178" s="114" t="s">
        <v>8</v>
      </c>
      <c r="C178" s="118" t="str">
        <f t="shared" si="6"/>
        <v xml:space="preserve"> </v>
      </c>
      <c r="D178" s="118" t="str">
        <f t="shared" si="7"/>
        <v xml:space="preserve"> </v>
      </c>
      <c r="E178" s="116">
        <v>1.1574074074074073E-5</v>
      </c>
      <c r="F178" s="117" t="e">
        <f t="shared" si="8"/>
        <v>#N/A</v>
      </c>
      <c r="G178" t="str">
        <f>IF((ISERROR((VLOOKUP(B178,Calculation!C$2:C$533,1,FALSE)))),"not entered","")</f>
        <v/>
      </c>
    </row>
    <row r="179" spans="2:7" x14ac:dyDescent="0.2">
      <c r="B179" s="114" t="s">
        <v>8</v>
      </c>
      <c r="C179" s="118" t="str">
        <f t="shared" si="6"/>
        <v xml:space="preserve"> </v>
      </c>
      <c r="D179" s="118" t="str">
        <f t="shared" si="7"/>
        <v xml:space="preserve"> </v>
      </c>
      <c r="E179" s="116">
        <v>1.1574074074074073E-5</v>
      </c>
      <c r="F179" s="117" t="e">
        <f t="shared" si="8"/>
        <v>#N/A</v>
      </c>
      <c r="G179" t="str">
        <f>IF((ISERROR((VLOOKUP(B179,Calculation!C$2:C$533,1,FALSE)))),"not entered","")</f>
        <v/>
      </c>
    </row>
    <row r="180" spans="2:7" x14ac:dyDescent="0.2">
      <c r="B180" s="114" t="s">
        <v>8</v>
      </c>
      <c r="C180" s="118" t="str">
        <f t="shared" si="6"/>
        <v xml:space="preserve"> </v>
      </c>
      <c r="D180" s="118" t="str">
        <f t="shared" si="7"/>
        <v xml:space="preserve"> </v>
      </c>
      <c r="E180" s="116">
        <v>1.1574074074074073E-5</v>
      </c>
      <c r="F180" s="117" t="e">
        <f t="shared" si="8"/>
        <v>#N/A</v>
      </c>
      <c r="G180" t="str">
        <f>IF((ISERROR((VLOOKUP(B180,Calculation!C$2:C$533,1,FALSE)))),"not entered","")</f>
        <v/>
      </c>
    </row>
    <row r="181" spans="2:7" x14ac:dyDescent="0.2">
      <c r="B181" s="114" t="s">
        <v>8</v>
      </c>
      <c r="C181" s="118" t="str">
        <f t="shared" si="6"/>
        <v xml:space="preserve"> </v>
      </c>
      <c r="D181" s="118" t="str">
        <f t="shared" si="7"/>
        <v xml:space="preserve"> </v>
      </c>
      <c r="E181" s="116">
        <v>1.1574074074074073E-5</v>
      </c>
      <c r="F181" s="117" t="e">
        <f t="shared" si="8"/>
        <v>#N/A</v>
      </c>
      <c r="G181" t="str">
        <f>IF((ISERROR((VLOOKUP(B181,Calculation!C$2:C$533,1,FALSE)))),"not entered","")</f>
        <v/>
      </c>
    </row>
    <row r="182" spans="2:7" x14ac:dyDescent="0.2">
      <c r="B182" s="114" t="s">
        <v>8</v>
      </c>
      <c r="C182" s="118" t="str">
        <f t="shared" si="6"/>
        <v xml:space="preserve"> </v>
      </c>
      <c r="D182" s="118" t="str">
        <f t="shared" si="7"/>
        <v xml:space="preserve"> </v>
      </c>
      <c r="E182" s="116">
        <v>1.1574074074074073E-5</v>
      </c>
      <c r="F182" s="117" t="e">
        <f t="shared" si="8"/>
        <v>#N/A</v>
      </c>
      <c r="G182" t="str">
        <f>IF((ISERROR((VLOOKUP(B182,Calculation!C$2:C$533,1,FALSE)))),"not entered","")</f>
        <v/>
      </c>
    </row>
    <row r="183" spans="2:7" x14ac:dyDescent="0.2">
      <c r="B183" s="114" t="s">
        <v>8</v>
      </c>
      <c r="C183" s="118" t="str">
        <f t="shared" si="6"/>
        <v xml:space="preserve"> </v>
      </c>
      <c r="D183" s="118" t="str">
        <f t="shared" si="7"/>
        <v xml:space="preserve"> </v>
      </c>
      <c r="E183" s="116">
        <v>1.1574074074074073E-5</v>
      </c>
      <c r="F183" s="117" t="e">
        <f t="shared" si="8"/>
        <v>#N/A</v>
      </c>
      <c r="G183" t="str">
        <f>IF((ISERROR((VLOOKUP(B183,Calculation!C$2:C$533,1,FALSE)))),"not entered","")</f>
        <v/>
      </c>
    </row>
    <row r="184" spans="2:7" x14ac:dyDescent="0.2">
      <c r="B184" s="114" t="s">
        <v>8</v>
      </c>
      <c r="C184" s="118" t="str">
        <f t="shared" si="6"/>
        <v xml:space="preserve"> </v>
      </c>
      <c r="D184" s="118" t="str">
        <f t="shared" si="7"/>
        <v xml:space="preserve"> </v>
      </c>
      <c r="E184" s="116">
        <v>1.1574074074074073E-5</v>
      </c>
      <c r="F184" s="117" t="e">
        <f t="shared" si="8"/>
        <v>#N/A</v>
      </c>
      <c r="G184" t="str">
        <f>IF((ISERROR((VLOOKUP(B184,Calculation!C$2:C$533,1,FALSE)))),"not entered","")</f>
        <v/>
      </c>
    </row>
    <row r="185" spans="2:7" x14ac:dyDescent="0.2">
      <c r="B185" s="114" t="s">
        <v>8</v>
      </c>
      <c r="C185" s="118" t="str">
        <f t="shared" si="6"/>
        <v xml:space="preserve"> </v>
      </c>
      <c r="D185" s="118" t="str">
        <f t="shared" si="7"/>
        <v xml:space="preserve"> </v>
      </c>
      <c r="E185" s="116">
        <v>1.1574074074074073E-5</v>
      </c>
      <c r="F185" s="117" t="e">
        <f t="shared" si="8"/>
        <v>#N/A</v>
      </c>
      <c r="G185" t="str">
        <f>IF((ISERROR((VLOOKUP(B185,Calculation!C$2:C$533,1,FALSE)))),"not entered","")</f>
        <v/>
      </c>
    </row>
    <row r="186" spans="2:7" x14ac:dyDescent="0.2">
      <c r="B186" s="114" t="s">
        <v>8</v>
      </c>
      <c r="C186" s="118" t="str">
        <f t="shared" si="6"/>
        <v xml:space="preserve"> </v>
      </c>
      <c r="D186" s="118" t="str">
        <f t="shared" si="7"/>
        <v xml:space="preserve"> </v>
      </c>
      <c r="E186" s="116">
        <v>1.1574074074074073E-5</v>
      </c>
      <c r="F186" s="117" t="e">
        <f t="shared" si="8"/>
        <v>#N/A</v>
      </c>
      <c r="G186" t="str">
        <f>IF((ISERROR((VLOOKUP(B186,Calculation!C$2:C$533,1,FALSE)))),"not entered","")</f>
        <v/>
      </c>
    </row>
    <row r="187" spans="2:7" x14ac:dyDescent="0.2">
      <c r="B187" s="114" t="s">
        <v>8</v>
      </c>
      <c r="C187" s="118" t="str">
        <f t="shared" si="6"/>
        <v xml:space="preserve"> </v>
      </c>
      <c r="D187" s="118" t="str">
        <f t="shared" si="7"/>
        <v xml:space="preserve"> </v>
      </c>
      <c r="E187" s="116">
        <v>1.1574074074074073E-5</v>
      </c>
      <c r="F187" s="117" t="e">
        <f t="shared" si="8"/>
        <v>#N/A</v>
      </c>
      <c r="G187" t="str">
        <f>IF((ISERROR((VLOOKUP(B187,Calculation!C$2:C$533,1,FALSE)))),"not entered","")</f>
        <v/>
      </c>
    </row>
    <row r="188" spans="2:7" x14ac:dyDescent="0.2">
      <c r="B188" s="114" t="s">
        <v>8</v>
      </c>
      <c r="C188" s="118" t="str">
        <f t="shared" si="6"/>
        <v xml:space="preserve"> </v>
      </c>
      <c r="D188" s="118" t="str">
        <f t="shared" si="7"/>
        <v xml:space="preserve"> </v>
      </c>
      <c r="E188" s="116">
        <v>1.1574074074074073E-5</v>
      </c>
      <c r="F188" s="117" t="e">
        <f t="shared" si="8"/>
        <v>#N/A</v>
      </c>
      <c r="G188" t="str">
        <f>IF((ISERROR((VLOOKUP(B188,Calculation!C$2:C$533,1,FALSE)))),"not entered","")</f>
        <v/>
      </c>
    </row>
    <row r="189" spans="2:7" x14ac:dyDescent="0.2">
      <c r="B189" s="114" t="s">
        <v>8</v>
      </c>
      <c r="C189" s="118" t="str">
        <f t="shared" si="6"/>
        <v xml:space="preserve"> </v>
      </c>
      <c r="D189" s="118" t="str">
        <f t="shared" si="7"/>
        <v xml:space="preserve"> </v>
      </c>
      <c r="E189" s="116">
        <v>1.1574074074074073E-5</v>
      </c>
      <c r="F189" s="117" t="e">
        <f t="shared" si="8"/>
        <v>#N/A</v>
      </c>
      <c r="G189" t="str">
        <f>IF((ISERROR((VLOOKUP(B189,Calculation!C$2:C$533,1,FALSE)))),"not entered","")</f>
        <v/>
      </c>
    </row>
    <row r="190" spans="2:7" x14ac:dyDescent="0.2">
      <c r="B190" s="114" t="s">
        <v>8</v>
      </c>
      <c r="C190" s="118" t="str">
        <f t="shared" si="6"/>
        <v xml:space="preserve"> </v>
      </c>
      <c r="D190" s="118" t="str">
        <f t="shared" si="7"/>
        <v xml:space="preserve"> </v>
      </c>
      <c r="E190" s="116">
        <v>1.1574074074074073E-5</v>
      </c>
      <c r="F190" s="117" t="e">
        <f t="shared" si="8"/>
        <v>#N/A</v>
      </c>
      <c r="G190" t="str">
        <f>IF((ISERROR((VLOOKUP(B190,Calculation!C$2:C$533,1,FALSE)))),"not entered","")</f>
        <v/>
      </c>
    </row>
    <row r="191" spans="2:7" x14ac:dyDescent="0.2">
      <c r="B191" s="114" t="s">
        <v>8</v>
      </c>
      <c r="C191" s="118" t="str">
        <f t="shared" si="6"/>
        <v xml:space="preserve"> </v>
      </c>
      <c r="D191" s="118" t="str">
        <f t="shared" si="7"/>
        <v xml:space="preserve"> </v>
      </c>
      <c r="E191" s="116">
        <v>1.1574074074074073E-5</v>
      </c>
      <c r="F191" s="117" t="e">
        <f t="shared" si="8"/>
        <v>#N/A</v>
      </c>
      <c r="G191" t="str">
        <f>IF((ISERROR((VLOOKUP(B191,Calculation!C$2:C$533,1,FALSE)))),"not entered","")</f>
        <v/>
      </c>
    </row>
    <row r="192" spans="2:7" x14ac:dyDescent="0.2">
      <c r="B192" s="114" t="s">
        <v>8</v>
      </c>
      <c r="C192" s="118" t="str">
        <f t="shared" si="6"/>
        <v xml:space="preserve"> </v>
      </c>
      <c r="D192" s="118" t="str">
        <f t="shared" si="7"/>
        <v xml:space="preserve"> </v>
      </c>
      <c r="E192" s="116">
        <v>1.1574074074074073E-5</v>
      </c>
      <c r="F192" s="117" t="e">
        <f t="shared" si="8"/>
        <v>#N/A</v>
      </c>
      <c r="G192" t="str">
        <f>IF((ISERROR((VLOOKUP(B192,Calculation!C$2:C$533,1,FALSE)))),"not entered","")</f>
        <v/>
      </c>
    </row>
    <row r="193" spans="2:7" x14ac:dyDescent="0.2">
      <c r="B193" s="114" t="s">
        <v>8</v>
      </c>
      <c r="C193" s="118" t="str">
        <f t="shared" si="6"/>
        <v xml:space="preserve"> </v>
      </c>
      <c r="D193" s="118" t="str">
        <f t="shared" si="7"/>
        <v xml:space="preserve"> </v>
      </c>
      <c r="E193" s="116">
        <v>1.1574074074074073E-5</v>
      </c>
      <c r="F193" s="117" t="e">
        <f t="shared" si="8"/>
        <v>#N/A</v>
      </c>
      <c r="G193" t="str">
        <f>IF((ISERROR((VLOOKUP(B193,Calculation!C$2:C$533,1,FALSE)))),"not entered","")</f>
        <v/>
      </c>
    </row>
    <row r="194" spans="2:7" x14ac:dyDescent="0.2">
      <c r="B194" s="114" t="s">
        <v>8</v>
      </c>
      <c r="C194" s="118" t="str">
        <f t="shared" si="6"/>
        <v xml:space="preserve"> </v>
      </c>
      <c r="D194" s="118" t="str">
        <f t="shared" si="7"/>
        <v xml:space="preserve"> </v>
      </c>
      <c r="E194" s="116">
        <v>1.1574074074074073E-5</v>
      </c>
      <c r="F194" s="117" t="e">
        <f t="shared" si="8"/>
        <v>#N/A</v>
      </c>
      <c r="G194" t="str">
        <f>IF((ISERROR((VLOOKUP(B194,Calculation!C$2:C$533,1,FALSE)))),"not entered","")</f>
        <v/>
      </c>
    </row>
    <row r="195" spans="2:7" x14ac:dyDescent="0.2">
      <c r="B195" s="114" t="s">
        <v>8</v>
      </c>
      <c r="C195" s="118" t="str">
        <f t="shared" si="6"/>
        <v xml:space="preserve"> </v>
      </c>
      <c r="D195" s="118" t="str">
        <f t="shared" si="7"/>
        <v xml:space="preserve"> </v>
      </c>
      <c r="E195" s="116">
        <v>1.1574074074074073E-5</v>
      </c>
      <c r="F195" s="117" t="e">
        <f t="shared" si="8"/>
        <v>#N/A</v>
      </c>
      <c r="G195" t="str">
        <f>IF((ISERROR((VLOOKUP(B195,Calculation!C$2:C$533,1,FALSE)))),"not entered","")</f>
        <v/>
      </c>
    </row>
    <row r="196" spans="2:7" x14ac:dyDescent="0.2">
      <c r="B196" s="114" t="s">
        <v>8</v>
      </c>
      <c r="C196" s="118" t="str">
        <f t="shared" si="6"/>
        <v xml:space="preserve"> </v>
      </c>
      <c r="D196" s="118" t="str">
        <f t="shared" si="7"/>
        <v xml:space="preserve"> </v>
      </c>
      <c r="E196" s="116">
        <v>1.1574074074074073E-5</v>
      </c>
      <c r="F196" s="117" t="e">
        <f t="shared" si="8"/>
        <v>#N/A</v>
      </c>
      <c r="G196" t="str">
        <f>IF((ISERROR((VLOOKUP(B196,Calculation!C$2:C$533,1,FALSE)))),"not entered","")</f>
        <v/>
      </c>
    </row>
    <row r="197" spans="2:7" x14ac:dyDescent="0.2">
      <c r="B197" s="114" t="s">
        <v>8</v>
      </c>
      <c r="C197" s="118" t="str">
        <f t="shared" si="6"/>
        <v xml:space="preserve"> </v>
      </c>
      <c r="D197" s="118" t="str">
        <f t="shared" si="7"/>
        <v xml:space="preserve"> </v>
      </c>
      <c r="E197" s="116">
        <v>1.1574074074074073E-5</v>
      </c>
      <c r="F197" s="117" t="e">
        <f t="shared" si="8"/>
        <v>#N/A</v>
      </c>
      <c r="G197" t="str">
        <f>IF((ISERROR((VLOOKUP(B197,Calculation!C$2:C$533,1,FALSE)))),"not entered","")</f>
        <v/>
      </c>
    </row>
    <row r="198" spans="2:7" x14ac:dyDescent="0.2">
      <c r="B198" s="114" t="s">
        <v>8</v>
      </c>
      <c r="C198" s="118" t="str">
        <f t="shared" ref="C198:C203" si="9">VLOOKUP(B198,name,3,FALSE)</f>
        <v xml:space="preserve"> </v>
      </c>
      <c r="D198" s="118" t="str">
        <f t="shared" ref="D198:D203" si="10">VLOOKUP(B198,name,2,FALSE)</f>
        <v xml:space="preserve"> </v>
      </c>
      <c r="E198" s="116">
        <v>1.1574074074074073E-5</v>
      </c>
      <c r="F198" s="117" t="e">
        <f t="shared" ref="F198:F203" si="11">(VLOOKUP(C198,C$4:E$5,3,FALSE))/(E198/10000)</f>
        <v>#N/A</v>
      </c>
      <c r="G198" t="str">
        <f>IF((ISERROR((VLOOKUP(B198,Calculation!C$2:C$533,1,FALSE)))),"not entered","")</f>
        <v/>
      </c>
    </row>
    <row r="199" spans="2:7" x14ac:dyDescent="0.2">
      <c r="B199" s="114" t="s">
        <v>8</v>
      </c>
      <c r="C199" s="118" t="str">
        <f t="shared" si="9"/>
        <v xml:space="preserve"> </v>
      </c>
      <c r="D199" s="118" t="str">
        <f t="shared" si="10"/>
        <v xml:space="preserve"> </v>
      </c>
      <c r="E199" s="116">
        <v>1.1574074074074073E-5</v>
      </c>
      <c r="F199" s="117" t="e">
        <f t="shared" si="11"/>
        <v>#N/A</v>
      </c>
      <c r="G199" t="str">
        <f>IF((ISERROR((VLOOKUP(B199,Calculation!C$2:C$533,1,FALSE)))),"not entered","")</f>
        <v/>
      </c>
    </row>
    <row r="200" spans="2:7" x14ac:dyDescent="0.2">
      <c r="B200" s="114" t="s">
        <v>8</v>
      </c>
      <c r="C200" s="118" t="str">
        <f t="shared" si="9"/>
        <v xml:space="preserve"> </v>
      </c>
      <c r="D200" s="118" t="str">
        <f t="shared" si="10"/>
        <v xml:space="preserve"> </v>
      </c>
      <c r="E200" s="116">
        <v>1.1574074074074073E-5</v>
      </c>
      <c r="F200" s="117" t="e">
        <f t="shared" si="11"/>
        <v>#N/A</v>
      </c>
      <c r="G200" t="str">
        <f>IF((ISERROR((VLOOKUP(B200,Calculation!C$2:C$533,1,FALSE)))),"not entered","")</f>
        <v/>
      </c>
    </row>
    <row r="201" spans="2:7" x14ac:dyDescent="0.2">
      <c r="B201" s="114" t="s">
        <v>8</v>
      </c>
      <c r="C201" s="118" t="str">
        <f t="shared" si="9"/>
        <v xml:space="preserve"> </v>
      </c>
      <c r="D201" s="118" t="str">
        <f t="shared" si="10"/>
        <v xml:space="preserve"> </v>
      </c>
      <c r="E201" s="116">
        <v>1.1574074074074073E-5</v>
      </c>
      <c r="F201" s="117" t="e">
        <f t="shared" si="11"/>
        <v>#N/A</v>
      </c>
      <c r="G201" t="str">
        <f>IF((ISERROR((VLOOKUP(B201,Calculation!C$2:C$533,1,FALSE)))),"not entered","")</f>
        <v/>
      </c>
    </row>
    <row r="202" spans="2:7" x14ac:dyDescent="0.2">
      <c r="B202" s="114" t="s">
        <v>8</v>
      </c>
      <c r="C202" s="118" t="str">
        <f t="shared" si="9"/>
        <v xml:space="preserve"> </v>
      </c>
      <c r="D202" s="118" t="str">
        <f t="shared" si="10"/>
        <v xml:space="preserve"> </v>
      </c>
      <c r="E202" s="116">
        <v>1.1574074074074073E-5</v>
      </c>
      <c r="F202" s="117" t="e">
        <f t="shared" si="11"/>
        <v>#N/A</v>
      </c>
    </row>
    <row r="203" spans="2:7" x14ac:dyDescent="0.2">
      <c r="B203" s="114" t="s">
        <v>8</v>
      </c>
      <c r="C203" s="118" t="str">
        <f t="shared" si="9"/>
        <v xml:space="preserve"> </v>
      </c>
      <c r="D203" s="118" t="str">
        <f t="shared" si="10"/>
        <v xml:space="preserve"> </v>
      </c>
      <c r="E203" s="116">
        <v>1.1574074074074073E-5</v>
      </c>
      <c r="F203" s="117" t="e">
        <f t="shared" si="11"/>
        <v>#N/A</v>
      </c>
    </row>
    <row r="204" spans="2:7" ht="13.5" thickBot="1" x14ac:dyDescent="0.25">
      <c r="B204" s="119"/>
      <c r="C204" s="120"/>
      <c r="D204" s="120"/>
      <c r="E204" s="121"/>
      <c r="F204" s="122"/>
    </row>
    <row r="205" spans="2:7" x14ac:dyDescent="0.2">
      <c r="B205" s="30"/>
      <c r="C205" s="57"/>
      <c r="D205" s="57"/>
      <c r="E205" s="31"/>
      <c r="F205" s="32"/>
    </row>
    <row r="206" spans="2:7" x14ac:dyDescent="0.2">
      <c r="B206" s="30"/>
      <c r="C206" s="57"/>
      <c r="D206" s="57"/>
      <c r="E206" s="31"/>
      <c r="F206" s="32"/>
    </row>
    <row r="207" spans="2:7" x14ac:dyDescent="0.2">
      <c r="B207" s="30"/>
      <c r="C207" s="57"/>
      <c r="D207" s="57"/>
      <c r="E207" s="31"/>
      <c r="F207" s="32"/>
    </row>
    <row r="208" spans="2:7" x14ac:dyDescent="0.2">
      <c r="B208" s="30"/>
      <c r="C208" s="57"/>
      <c r="D208" s="57"/>
      <c r="E208" s="31"/>
      <c r="F208" s="32"/>
    </row>
    <row r="209" spans="2:6" x14ac:dyDescent="0.2">
      <c r="B209" s="30"/>
      <c r="C209" s="57"/>
      <c r="D209" s="57"/>
      <c r="E209" s="31"/>
      <c r="F209" s="32"/>
    </row>
    <row r="210" spans="2:6" x14ac:dyDescent="0.2">
      <c r="B210" s="30"/>
      <c r="C210" s="57"/>
      <c r="D210" s="57"/>
      <c r="E210" s="31"/>
      <c r="F210" s="32"/>
    </row>
    <row r="211" spans="2:6" x14ac:dyDescent="0.2">
      <c r="B211" s="30"/>
      <c r="C211" s="57"/>
      <c r="D211" s="57"/>
      <c r="E211" s="31"/>
      <c r="F211" s="32"/>
    </row>
    <row r="212" spans="2:6" x14ac:dyDescent="0.2">
      <c r="B212" s="30"/>
      <c r="C212" s="57"/>
      <c r="D212" s="57"/>
      <c r="E212" s="31"/>
      <c r="F212" s="32"/>
    </row>
    <row r="213" spans="2:6" x14ac:dyDescent="0.2">
      <c r="B213" s="30"/>
      <c r="C213" s="57"/>
      <c r="D213" s="57"/>
      <c r="E213" s="31"/>
      <c r="F213" s="32"/>
    </row>
    <row r="214" spans="2:6" x14ac:dyDescent="0.2">
      <c r="B214" s="30"/>
      <c r="C214" s="57"/>
      <c r="D214" s="57"/>
      <c r="E214" s="31"/>
      <c r="F214" s="32"/>
    </row>
    <row r="215" spans="2:6" x14ac:dyDescent="0.2">
      <c r="B215" s="30"/>
      <c r="C215" s="57"/>
      <c r="D215" s="57"/>
      <c r="E215" s="31"/>
      <c r="F215" s="32"/>
    </row>
    <row r="216" spans="2:6" x14ac:dyDescent="0.2">
      <c r="B216" s="30"/>
      <c r="C216" s="57"/>
      <c r="D216" s="57"/>
      <c r="E216" s="31"/>
      <c r="F216" s="32"/>
    </row>
    <row r="217" spans="2:6" x14ac:dyDescent="0.2">
      <c r="B217" s="30"/>
      <c r="C217" s="57"/>
      <c r="D217" s="57"/>
      <c r="E217" s="31"/>
      <c r="F217" s="32"/>
    </row>
    <row r="218" spans="2:6" x14ac:dyDescent="0.2">
      <c r="B218" s="30"/>
      <c r="C218" s="57"/>
      <c r="D218" s="57"/>
      <c r="E218" s="31"/>
      <c r="F218" s="32"/>
    </row>
    <row r="219" spans="2:6" x14ac:dyDescent="0.2">
      <c r="B219" s="30"/>
      <c r="C219" s="57"/>
      <c r="D219" s="57"/>
      <c r="E219" s="31"/>
      <c r="F219" s="32"/>
    </row>
    <row r="220" spans="2:6" x14ac:dyDescent="0.2">
      <c r="B220" s="30"/>
      <c r="C220" s="57"/>
      <c r="D220" s="57"/>
      <c r="E220" s="31"/>
      <c r="F220" s="32"/>
    </row>
    <row r="221" spans="2:6" x14ac:dyDescent="0.2">
      <c r="B221" s="30"/>
      <c r="C221" s="57"/>
      <c r="D221" s="57"/>
      <c r="E221" s="31"/>
      <c r="F221" s="32"/>
    </row>
    <row r="222" spans="2:6" x14ac:dyDescent="0.2">
      <c r="B222" s="30"/>
      <c r="C222" s="57"/>
      <c r="D222" s="57"/>
      <c r="E222" s="31"/>
      <c r="F222" s="32"/>
    </row>
    <row r="223" spans="2:6" x14ac:dyDescent="0.2">
      <c r="B223" s="30"/>
      <c r="C223" s="57"/>
      <c r="D223" s="57"/>
      <c r="E223" s="31"/>
      <c r="F223" s="32"/>
    </row>
    <row r="224" spans="2:6" x14ac:dyDescent="0.2">
      <c r="B224" s="30"/>
      <c r="C224" s="57"/>
      <c r="D224" s="57"/>
      <c r="E224" s="31"/>
      <c r="F224" s="32"/>
    </row>
    <row r="225" spans="2:6" x14ac:dyDescent="0.2">
      <c r="B225" s="30"/>
      <c r="C225" s="57"/>
      <c r="D225" s="57"/>
      <c r="E225" s="31"/>
      <c r="F225" s="32"/>
    </row>
    <row r="226" spans="2:6" x14ac:dyDescent="0.2">
      <c r="B226" s="30"/>
      <c r="C226" s="57"/>
      <c r="D226" s="57"/>
      <c r="E226" s="31"/>
      <c r="F226" s="32"/>
    </row>
    <row r="227" spans="2:6" x14ac:dyDescent="0.2">
      <c r="B227" s="30"/>
      <c r="C227" s="57"/>
      <c r="D227" s="57"/>
      <c r="E227" s="31"/>
      <c r="F227" s="32"/>
    </row>
    <row r="228" spans="2:6" x14ac:dyDescent="0.2">
      <c r="B228" s="30"/>
      <c r="C228" s="57"/>
      <c r="D228" s="57"/>
      <c r="E228" s="31"/>
      <c r="F228" s="32"/>
    </row>
    <row r="229" spans="2:6" x14ac:dyDescent="0.2">
      <c r="B229" s="30"/>
      <c r="C229" s="57"/>
      <c r="D229" s="57"/>
      <c r="E229" s="31"/>
      <c r="F229" s="32"/>
    </row>
    <row r="230" spans="2:6" x14ac:dyDescent="0.2">
      <c r="B230" s="30"/>
      <c r="C230" s="57"/>
      <c r="D230" s="57"/>
      <c r="E230" s="31"/>
      <c r="F230" s="32"/>
    </row>
    <row r="231" spans="2:6" x14ac:dyDescent="0.2">
      <c r="B231" s="30"/>
      <c r="C231" s="57"/>
      <c r="D231" s="57"/>
      <c r="E231" s="31"/>
      <c r="F231" s="32"/>
    </row>
    <row r="232" spans="2:6" x14ac:dyDescent="0.2">
      <c r="B232" s="30"/>
      <c r="C232" s="57"/>
      <c r="D232" s="57"/>
      <c r="E232" s="31"/>
      <c r="F232" s="32"/>
    </row>
    <row r="233" spans="2:6" x14ac:dyDescent="0.2">
      <c r="B233" s="30"/>
      <c r="C233" s="57"/>
      <c r="D233" s="57"/>
      <c r="E233" s="31"/>
      <c r="F233" s="32"/>
    </row>
    <row r="234" spans="2:6" x14ac:dyDescent="0.2">
      <c r="B234" s="30"/>
      <c r="C234" s="57"/>
      <c r="D234" s="57"/>
      <c r="E234" s="31"/>
      <c r="F234" s="32"/>
    </row>
    <row r="235" spans="2:6" x14ac:dyDescent="0.2">
      <c r="B235" s="30"/>
      <c r="C235" s="57"/>
      <c r="D235" s="57"/>
      <c r="E235" s="31"/>
      <c r="F235" s="32"/>
    </row>
    <row r="236" spans="2:6" x14ac:dyDescent="0.2">
      <c r="B236" s="30"/>
      <c r="C236" s="57"/>
      <c r="D236" s="57"/>
      <c r="E236" s="31"/>
      <c r="F236" s="32"/>
    </row>
    <row r="237" spans="2:6" x14ac:dyDescent="0.2">
      <c r="B237" s="30"/>
      <c r="C237" s="57"/>
      <c r="D237" s="57"/>
      <c r="E237" s="31"/>
      <c r="F237" s="32"/>
    </row>
    <row r="238" spans="2:6" x14ac:dyDescent="0.2">
      <c r="B238" s="30"/>
      <c r="C238" s="57"/>
      <c r="D238" s="57"/>
      <c r="E238" s="31"/>
      <c r="F238" s="32"/>
    </row>
    <row r="239" spans="2:6" x14ac:dyDescent="0.2">
      <c r="B239" s="30"/>
      <c r="C239" s="57"/>
      <c r="D239" s="57"/>
      <c r="E239" s="31"/>
      <c r="F239" s="32"/>
    </row>
    <row r="240" spans="2:6" x14ac:dyDescent="0.2">
      <c r="B240" s="30"/>
      <c r="C240" s="57"/>
      <c r="D240" s="57"/>
      <c r="E240" s="31"/>
      <c r="F240" s="32"/>
    </row>
    <row r="241" spans="2:6" x14ac:dyDescent="0.2">
      <c r="B241" s="30"/>
      <c r="C241" s="57"/>
      <c r="D241" s="57"/>
      <c r="E241" s="31"/>
      <c r="F241" s="32"/>
    </row>
    <row r="242" spans="2:6" x14ac:dyDescent="0.2">
      <c r="B242" s="30"/>
      <c r="C242" s="57"/>
      <c r="D242" s="57"/>
      <c r="E242" s="31"/>
      <c r="F242" s="32"/>
    </row>
    <row r="243" spans="2:6" x14ac:dyDescent="0.2">
      <c r="B243" s="30"/>
      <c r="C243" s="57"/>
      <c r="D243" s="57"/>
      <c r="E243" s="31"/>
      <c r="F243" s="32"/>
    </row>
    <row r="244" spans="2:6" x14ac:dyDescent="0.2">
      <c r="B244" s="30"/>
      <c r="C244" s="57"/>
      <c r="D244" s="57"/>
      <c r="E244" s="31"/>
      <c r="F244" s="32"/>
    </row>
    <row r="245" spans="2:6" x14ac:dyDescent="0.2">
      <c r="B245" s="30"/>
      <c r="C245" s="57"/>
      <c r="D245" s="57"/>
      <c r="E245" s="31"/>
      <c r="F245" s="32"/>
    </row>
    <row r="246" spans="2:6" x14ac:dyDescent="0.2">
      <c r="B246" s="30"/>
      <c r="C246" s="57"/>
      <c r="D246" s="57"/>
      <c r="E246" s="31"/>
      <c r="F246" s="32"/>
    </row>
    <row r="247" spans="2:6" x14ac:dyDescent="0.2">
      <c r="B247" s="30"/>
      <c r="C247" s="57"/>
      <c r="D247" s="57"/>
      <c r="E247" s="31"/>
      <c r="F247" s="32"/>
    </row>
    <row r="248" spans="2:6" x14ac:dyDescent="0.2">
      <c r="B248" s="30"/>
      <c r="C248" s="57"/>
      <c r="D248" s="57"/>
      <c r="E248" s="31"/>
      <c r="F248" s="32"/>
    </row>
  </sheetData>
  <conditionalFormatting sqref="B1:B3">
    <cfRule type="cellIs" dxfId="39" priority="8" stopIfTrue="1" operator="equal">
      <formula>"x"</formula>
    </cfRule>
  </conditionalFormatting>
  <conditionalFormatting sqref="G4:G199">
    <cfRule type="cellIs" dxfId="38" priority="7" stopIfTrue="1" operator="equal">
      <formula>#N/A</formula>
    </cfRule>
  </conditionalFormatting>
  <conditionalFormatting sqref="B4:B5 B7:B204">
    <cfRule type="cellIs" dxfId="37" priority="6" stopIfTrue="1" operator="equal">
      <formula>"x"</formula>
    </cfRule>
  </conditionalFormatting>
  <conditionalFormatting sqref="B6">
    <cfRule type="cellIs" dxfId="36" priority="5" stopIfTrue="1" operator="equal">
      <formula>"x"</formula>
    </cfRule>
  </conditionalFormatting>
  <conditionalFormatting sqref="B205:B248">
    <cfRule type="cellIs" dxfId="35" priority="4" stopIfTrue="1" operator="equal">
      <formula>"x"</formula>
    </cfRule>
  </conditionalFormatting>
  <conditionalFormatting sqref="G4:G202">
    <cfRule type="cellIs" dxfId="34" priority="3" stopIfTrue="1" operator="equal">
      <formula>#N/A</formula>
    </cfRule>
  </conditionalFormatting>
  <conditionalFormatting sqref="B4:B204">
    <cfRule type="cellIs" dxfId="33" priority="2" stopIfTrue="1" operator="equal">
      <formula>"x"</formula>
    </cfRule>
  </conditionalFormatting>
  <conditionalFormatting sqref="B6">
    <cfRule type="cellIs" dxfId="32" priority="1" stopIfTrue="1" operator="equal">
      <formula>"x"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1"/>
  <sheetViews>
    <sheetView tabSelected="1" workbookViewId="0">
      <selection activeCell="J80" sqref="J80"/>
    </sheetView>
  </sheetViews>
  <sheetFormatPr defaultRowHeight="12.75" x14ac:dyDescent="0.2"/>
  <cols>
    <col min="1" max="1" width="5.28515625" style="3" customWidth="1"/>
    <col min="2" max="2" width="19.42578125" style="3" customWidth="1"/>
    <col min="3" max="3" width="24.28515625" customWidth="1"/>
    <col min="4" max="4" width="6.7109375" customWidth="1"/>
    <col min="5" max="5" width="7.140625" customWidth="1"/>
    <col min="6" max="6" width="7.42578125" bestFit="1" customWidth="1"/>
    <col min="7" max="7" width="1.7109375" customWidth="1"/>
    <col min="8" max="8" width="5.5703125" customWidth="1"/>
    <col min="9" max="9" width="16.7109375" customWidth="1"/>
    <col min="10" max="10" width="31.28515625" customWidth="1"/>
    <col min="11" max="11" width="6.28515625" customWidth="1"/>
    <col min="12" max="12" width="6.85546875" customWidth="1"/>
    <col min="13" max="13" width="7.42578125" bestFit="1" customWidth="1"/>
  </cols>
  <sheetData>
    <row r="1" spans="1:13" s="41" customFormat="1" ht="18" x14ac:dyDescent="0.25">
      <c r="B1" s="52" t="str">
        <f>Races!B1</f>
        <v>Triathlon England - Eastern Region League</v>
      </c>
    </row>
    <row r="2" spans="1:13" ht="17.25" customHeight="1" x14ac:dyDescent="0.25">
      <c r="B2" s="52" t="str">
        <f>Races!B2</f>
        <v>Tristar 3</v>
      </c>
    </row>
    <row r="3" spans="1:13" ht="15.75" customHeight="1" x14ac:dyDescent="0.2"/>
    <row r="4" spans="1:13" ht="12" customHeight="1" x14ac:dyDescent="0.2">
      <c r="B4" s="3" t="s">
        <v>4</v>
      </c>
      <c r="C4" s="109" t="s">
        <v>352</v>
      </c>
    </row>
    <row r="5" spans="1:13" ht="12" customHeight="1" x14ac:dyDescent="0.2">
      <c r="C5" s="109" t="s">
        <v>353</v>
      </c>
    </row>
    <row r="6" spans="1:13" ht="12" customHeight="1" x14ac:dyDescent="0.2">
      <c r="B6" s="27"/>
      <c r="C6" s="8"/>
      <c r="D6" s="16"/>
      <c r="E6" s="16"/>
      <c r="F6" s="8"/>
      <c r="G6" s="8"/>
    </row>
    <row r="7" spans="1:13" ht="12" customHeight="1" thickBot="1" x14ac:dyDescent="0.25"/>
    <row r="8" spans="1:13" ht="19.5" customHeight="1" x14ac:dyDescent="0.25">
      <c r="A8" s="172" t="s">
        <v>72</v>
      </c>
      <c r="B8" s="173"/>
      <c r="C8" s="173"/>
      <c r="D8" s="9"/>
      <c r="E8" s="9"/>
      <c r="F8" s="10"/>
      <c r="H8" s="172" t="s">
        <v>73</v>
      </c>
      <c r="I8" s="173"/>
      <c r="J8" s="173"/>
      <c r="K8" s="173"/>
      <c r="L8" s="11"/>
      <c r="M8" s="12"/>
    </row>
    <row r="9" spans="1:13" ht="12" customHeight="1" x14ac:dyDescent="0.25">
      <c r="A9" s="63"/>
      <c r="B9" s="64"/>
      <c r="D9" s="65" t="s">
        <v>9</v>
      </c>
      <c r="E9" s="66" t="s">
        <v>11</v>
      </c>
      <c r="F9" s="67"/>
      <c r="G9" s="16"/>
      <c r="H9" s="63"/>
      <c r="I9" s="64"/>
      <c r="J9" s="64"/>
      <c r="K9" s="65" t="s">
        <v>9</v>
      </c>
      <c r="L9" s="66" t="s">
        <v>11</v>
      </c>
      <c r="M9" s="23"/>
    </row>
    <row r="10" spans="1:13" ht="12" customHeight="1" x14ac:dyDescent="0.2">
      <c r="A10" s="13" t="s">
        <v>1</v>
      </c>
      <c r="B10" s="14" t="s">
        <v>0</v>
      </c>
      <c r="C10" s="14" t="s">
        <v>20</v>
      </c>
      <c r="D10" s="14" t="s">
        <v>10</v>
      </c>
      <c r="E10" s="14" t="s">
        <v>10</v>
      </c>
      <c r="F10" s="15" t="s">
        <v>2</v>
      </c>
      <c r="H10" s="13" t="s">
        <v>1</v>
      </c>
      <c r="I10" s="14" t="s">
        <v>0</v>
      </c>
      <c r="J10" s="14" t="s">
        <v>20</v>
      </c>
      <c r="K10" s="14" t="s">
        <v>10</v>
      </c>
      <c r="L10" s="14" t="s">
        <v>10</v>
      </c>
      <c r="M10" s="15" t="s">
        <v>2</v>
      </c>
    </row>
    <row r="11" spans="1:13" ht="12" customHeight="1" x14ac:dyDescent="0.2">
      <c r="A11" s="17">
        <v>1</v>
      </c>
      <c r="B11" s="18" t="str">
        <f>IF(F11="","",VLOOKUP(F11,Calculation!$B$3:$E$157,2,FALSE))</f>
        <v>Jack Stanton-Stock</v>
      </c>
      <c r="C11" s="18" t="str">
        <f>IF(F11="","",VLOOKUP(F11,Calculation!$B$3:$E$157,3,FALSE))</f>
        <v>Walden JNR</v>
      </c>
      <c r="D11" s="18">
        <f>IF(F11="","",VLOOKUP(F11,Calculation!$B$3:$G$157,5,FALSE))</f>
        <v>8</v>
      </c>
      <c r="E11" s="18">
        <f>IF(F11="","",VLOOKUP(F11,Calculation!$B$3:$G$157,6,FALSE))</f>
        <v>5</v>
      </c>
      <c r="F11" s="19">
        <f>IF(LARGE(Calculation!$B$3:$B$157,A11)=0,"",LARGE(Calculation!$B$3:$B$157,A11))</f>
        <v>50000.000169999999</v>
      </c>
      <c r="H11" s="17">
        <v>1</v>
      </c>
      <c r="I11" s="18" t="str">
        <f>IF(M11="","",VLOOKUP(M11,Calculation!$B$159:$E$354,2,FALSE))</f>
        <v>Katie Tasker</v>
      </c>
      <c r="J11" s="18" t="str">
        <f>IF(M11="","",VLOOKUP(M11,Calculation!$B$159:$E$354,3,FALSE))</f>
        <v>Pactrac</v>
      </c>
      <c r="K11" s="18">
        <f>IF(M11="","",VLOOKUP(M11,Calculation!$B$159:$G$354,5,FALSE))</f>
        <v>8</v>
      </c>
      <c r="L11" s="18">
        <f>IF(M11="","",VLOOKUP(M11,Calculation!$B$159:$G$354,6,FALSE))</f>
        <v>5</v>
      </c>
      <c r="M11" s="19">
        <f>IF(LARGE(Calculation!$B$159:$B$354,H11)=0,"",LARGE(Calculation!$B$159:$B$354,H11))</f>
        <v>50000.004070000003</v>
      </c>
    </row>
    <row r="12" spans="1:13" ht="12" customHeight="1" x14ac:dyDescent="0.2">
      <c r="A12" s="17">
        <v>2</v>
      </c>
      <c r="B12" s="18" t="str">
        <f>IF(F12="","",VLOOKUP(F12,Calculation!$B$3:$E$157,2,FALSE))</f>
        <v>Kai Boggon</v>
      </c>
      <c r="C12" s="18" t="str">
        <f>IF(F12="","",VLOOKUP(F12,Calculation!$B$3:$E$157,3,FALSE))</f>
        <v>Rg Active</v>
      </c>
      <c r="D12" s="18">
        <f>IF(F12="","",VLOOKUP(F12,Calculation!$B$3:$G$157,5,FALSE))</f>
        <v>8</v>
      </c>
      <c r="E12" s="18">
        <f>IF(F12="","",VLOOKUP(F12,Calculation!$B$3:$G$157,6,FALSE))</f>
        <v>5</v>
      </c>
      <c r="F12" s="19">
        <f>IF(LARGE(Calculation!$B$3:$B$157,A12)=0,"",LARGE(Calculation!$B$3:$B$157,A12))</f>
        <v>47634.44427382182</v>
      </c>
      <c r="H12" s="17">
        <v>2</v>
      </c>
      <c r="I12" s="18" t="str">
        <f>IF(M12="","",VLOOKUP(M12,Calculation!$B$159:$E$354,2,FALSE))</f>
        <v>Helena Dyce</v>
      </c>
      <c r="J12" s="18" t="str">
        <f>IF(M12="","",VLOOKUP(M12,Calculation!$B$159:$E$354,3,FALSE))</f>
        <v>Waldenjnr</v>
      </c>
      <c r="K12" s="18">
        <f>IF(M12="","",VLOOKUP(M12,Calculation!$B$159:$G$354,5,FALSE))</f>
        <v>8</v>
      </c>
      <c r="L12" s="18">
        <f>IF(M12="","",VLOOKUP(M12,Calculation!$B$159:$G$354,6,FALSE))</f>
        <v>5</v>
      </c>
      <c r="M12" s="19">
        <f>IF(LARGE(Calculation!$B$159:$B$354,H12)=0,"",LARGE(Calculation!$B$159:$B$354,H12))</f>
        <v>49997.515456055582</v>
      </c>
    </row>
    <row r="13" spans="1:13" ht="12" customHeight="1" x14ac:dyDescent="0.2">
      <c r="A13" s="17">
        <v>3</v>
      </c>
      <c r="B13" s="18" t="str">
        <f>IF(F13="","",VLOOKUP(F13,Calculation!$B$3:$E$157,2,FALSE))</f>
        <v>Benjamin Podd</v>
      </c>
      <c r="C13" s="18" t="str">
        <f>IF(F13="","",VLOOKUP(F13,Calculation!$B$3:$E$157,3,FALSE))</f>
        <v>Infinity</v>
      </c>
      <c r="D13" s="18">
        <f>IF(F13="","",VLOOKUP(F13,Calculation!$B$3:$G$157,5,FALSE))</f>
        <v>9</v>
      </c>
      <c r="E13" s="18">
        <f>IF(F13="","",VLOOKUP(F13,Calculation!$B$3:$G$157,6,FALSE))</f>
        <v>5</v>
      </c>
      <c r="F13" s="19">
        <f>IF(LARGE(Calculation!$B$3:$B$157,A13)=0,"",LARGE(Calculation!$B$3:$B$157,A13))</f>
        <v>45897.916639284849</v>
      </c>
      <c r="H13" s="17">
        <v>3</v>
      </c>
      <c r="I13" s="18" t="str">
        <f>IF(M13="","",VLOOKUP(M13,Calculation!$B$159:$E$354,2,FALSE))</f>
        <v>Jessica Thorn</v>
      </c>
      <c r="J13" s="18" t="str">
        <f>IF(M13="","",VLOOKUP(M13,Calculation!$B$159:$E$354,3,FALSE))</f>
        <v>Tri-Force</v>
      </c>
      <c r="K13" s="18">
        <f>IF(M13="","",VLOOKUP(M13,Calculation!$B$159:$G$354,5,FALSE))</f>
        <v>10</v>
      </c>
      <c r="L13" s="18">
        <f>IF(M13="","",VLOOKUP(M13,Calculation!$B$159:$G$354,6,FALSE))</f>
        <v>5</v>
      </c>
      <c r="M13" s="19">
        <f>IF(LARGE(Calculation!$B$159:$B$354,H13)=0,"",LARGE(Calculation!$B$159:$B$354,H13))</f>
        <v>47317.872463249834</v>
      </c>
    </row>
    <row r="14" spans="1:13" ht="12" customHeight="1" x14ac:dyDescent="0.2">
      <c r="A14" s="17">
        <v>4</v>
      </c>
      <c r="B14" s="18" t="str">
        <f>IF(F14="","",VLOOKUP(F14,Calculation!$B$3:$E$157,2,FALSE))</f>
        <v>Liam Bell</v>
      </c>
      <c r="C14" s="18" t="str">
        <f>IF(F14="","",VLOOKUP(F14,Calculation!$B$3:$E$157,3,FALSE))</f>
        <v>Cambridge Triathlon Club</v>
      </c>
      <c r="D14" s="18">
        <f>IF(F14="","",VLOOKUP(F14,Calculation!$B$3:$G$157,5,FALSE))</f>
        <v>8</v>
      </c>
      <c r="E14" s="18">
        <f>IF(F14="","",VLOOKUP(F14,Calculation!$B$3:$G$157,6,FALSE))</f>
        <v>5</v>
      </c>
      <c r="F14" s="19">
        <f>IF(LARGE(Calculation!$B$3:$B$157,A14)=0,"",LARGE(Calculation!$B$3:$B$157,A14))</f>
        <v>45797.330838999143</v>
      </c>
      <c r="H14" s="17">
        <v>4</v>
      </c>
      <c r="I14" s="18" t="str">
        <f>IF(M14="","",VLOOKUP(M14,Calculation!$B$159:$E$354,2,FALSE))</f>
        <v>Rose Branton</v>
      </c>
      <c r="J14" s="18" t="str">
        <f>IF(M14="","",VLOOKUP(M14,Calculation!$B$159:$E$354,3,FALSE))</f>
        <v>Ipswich Tri</v>
      </c>
      <c r="K14" s="18">
        <f>IF(M14="","",VLOOKUP(M14,Calculation!$B$159:$G$354,5,FALSE))</f>
        <v>12</v>
      </c>
      <c r="L14" s="18">
        <f>IF(M14="","",VLOOKUP(M14,Calculation!$B$159:$G$354,6,FALSE))</f>
        <v>5</v>
      </c>
      <c r="M14" s="19">
        <f>IF(LARGE(Calculation!$B$159:$B$354,H14)=0,"",LARGE(Calculation!$B$159:$B$354,H14))</f>
        <v>47149.020421411056</v>
      </c>
    </row>
    <row r="15" spans="1:13" ht="12" customHeight="1" x14ac:dyDescent="0.2">
      <c r="A15" s="17">
        <v>5</v>
      </c>
      <c r="B15" s="18" t="str">
        <f>IF(F15="","",VLOOKUP(F15,Calculation!$B$3:$E$157,2,FALSE))</f>
        <v>Scott Carpenter</v>
      </c>
      <c r="C15" s="18" t="str">
        <f>IF(F15="","",VLOOKUP(F15,Calculation!$B$3:$E$157,3,FALSE))</f>
        <v>Hoddesdon Tri Club</v>
      </c>
      <c r="D15" s="18">
        <f>IF(F15="","",VLOOKUP(F15,Calculation!$B$3:$G$157,5,FALSE))</f>
        <v>12</v>
      </c>
      <c r="E15" s="18">
        <f>IF(F15="","",VLOOKUP(F15,Calculation!$B$3:$G$157,6,FALSE))</f>
        <v>5</v>
      </c>
      <c r="F15" s="19">
        <f>IF(LARGE(Calculation!$B$3:$B$157,A15)=0,"",LARGE(Calculation!$B$3:$B$157,A15))</f>
        <v>45530.782063276609</v>
      </c>
      <c r="H15" s="17">
        <v>5</v>
      </c>
      <c r="I15" s="18" t="str">
        <f>IF(M15="","",VLOOKUP(M15,Calculation!$B$159:$E$354,2,FALSE))</f>
        <v>Christina Durbin</v>
      </c>
      <c r="J15" s="18" t="str">
        <f>IF(M15="","",VLOOKUP(M15,Calculation!$B$159:$E$354,3,FALSE))</f>
        <v>Tri-Force</v>
      </c>
      <c r="K15" s="18">
        <f>IF(M15="","",VLOOKUP(M15,Calculation!$B$159:$G$354,5,FALSE))</f>
        <v>8</v>
      </c>
      <c r="L15" s="18">
        <f>IF(M15="","",VLOOKUP(M15,Calculation!$B$159:$G$354,6,FALSE))</f>
        <v>5</v>
      </c>
      <c r="M15" s="19">
        <f>IF(LARGE(Calculation!$B$159:$B$354,H15)=0,"",LARGE(Calculation!$B$159:$B$354,H15))</f>
        <v>46407.05423381416</v>
      </c>
    </row>
    <row r="16" spans="1:13" ht="12" customHeight="1" x14ac:dyDescent="0.2">
      <c r="A16" s="17">
        <v>6</v>
      </c>
      <c r="B16" s="18" t="str">
        <f>IF(F16="","",VLOOKUP(F16,Calculation!$B$3:$E$157,2,FALSE))</f>
        <v>Oscar Woodward</v>
      </c>
      <c r="C16" s="18" t="str">
        <f>IF(F16="","",VLOOKUP(F16,Calculation!$B$3:$E$157,3,FALSE))</f>
        <v>West Suffolk Wheelers And Triathlon Club</v>
      </c>
      <c r="D16" s="18">
        <f>IF(F16="","",VLOOKUP(F16,Calculation!$B$3:$G$157,5,FALSE))</f>
        <v>7</v>
      </c>
      <c r="E16" s="18">
        <f>IF(F16="","",VLOOKUP(F16,Calculation!$B$3:$G$157,6,FALSE))</f>
        <v>5</v>
      </c>
      <c r="F16" s="19">
        <f>IF(LARGE(Calculation!$B$3:$B$157,A16)=0,"",LARGE(Calculation!$B$3:$B$157,A16))</f>
        <v>45433.596609013453</v>
      </c>
      <c r="H16" s="17">
        <v>6</v>
      </c>
      <c r="I16" s="18" t="str">
        <f>IF(M16="","",VLOOKUP(M16,Calculation!$B$159:$E$354,2,FALSE))</f>
        <v>Lauren Elliott</v>
      </c>
      <c r="J16" s="18" t="str">
        <f>IF(M16="","",VLOOKUP(M16,Calculation!$B$159:$E$354,3,FALSE))</f>
        <v>BRJ Run and Tri</v>
      </c>
      <c r="K16" s="18">
        <f>IF(M16="","",VLOOKUP(M16,Calculation!$B$159:$G$354,5,FALSE))</f>
        <v>5</v>
      </c>
      <c r="L16" s="18">
        <f>IF(M16="","",VLOOKUP(M16,Calculation!$B$159:$G$354,6,FALSE))</f>
        <v>5</v>
      </c>
      <c r="M16" s="19">
        <f>IF(LARGE(Calculation!$B$159:$B$354,H16)=0,"",LARGE(Calculation!$B$159:$B$354,H16))</f>
        <v>45641.207485197927</v>
      </c>
    </row>
    <row r="17" spans="1:13" ht="12" customHeight="1" x14ac:dyDescent="0.2">
      <c r="A17" s="17">
        <v>7</v>
      </c>
      <c r="B17" s="18" t="str">
        <f>IF(F17="","",VLOOKUP(F17,Calculation!$B$3:$E$157,2,FALSE))</f>
        <v>Clayton Thomas</v>
      </c>
      <c r="C17" s="18" t="str">
        <f>IF(F17="","",VLOOKUP(F17,Calculation!$B$3:$E$157,3,FALSE))</f>
        <v>East Essex Tri Club</v>
      </c>
      <c r="D17" s="18">
        <f>IF(F17="","",VLOOKUP(F17,Calculation!$B$3:$G$157,5,FALSE))</f>
        <v>10</v>
      </c>
      <c r="E17" s="18">
        <f>IF(F17="","",VLOOKUP(F17,Calculation!$B$3:$G$157,6,FALSE))</f>
        <v>5</v>
      </c>
      <c r="F17" s="19">
        <f>IF(LARGE(Calculation!$B$3:$B$157,A17)=0,"",LARGE(Calculation!$B$3:$B$157,A17))</f>
        <v>45015.15060623108</v>
      </c>
      <c r="H17" s="17">
        <v>7</v>
      </c>
      <c r="I17" s="18" t="str">
        <f>IF(M17="","",VLOOKUP(M17,Calculation!$B$159:$E$354,2,FALSE))</f>
        <v>Lena Leinemann</v>
      </c>
      <c r="J17" s="18" t="str">
        <f>IF(M17="","",VLOOKUP(M17,Calculation!$B$159:$E$354,3,FALSE))</f>
        <v>Discovery Tri</v>
      </c>
      <c r="K17" s="18">
        <f>IF(M17="","",VLOOKUP(M17,Calculation!$B$159:$G$354,5,FALSE))</f>
        <v>5</v>
      </c>
      <c r="L17" s="18">
        <f>IF(M17="","",VLOOKUP(M17,Calculation!$B$159:$G$354,6,FALSE))</f>
        <v>5</v>
      </c>
      <c r="M17" s="19">
        <f>IF(LARGE(Calculation!$B$159:$B$354,H17)=0,"",LARGE(Calculation!$B$159:$B$354,H17))</f>
        <v>44795.530617718519</v>
      </c>
    </row>
    <row r="18" spans="1:13" ht="12" customHeight="1" x14ac:dyDescent="0.2">
      <c r="A18" s="17">
        <v>8</v>
      </c>
      <c r="B18" s="18" t="str">
        <f>IF(F18="","",VLOOKUP(F18,Calculation!$B$3:$E$157,2,FALSE))</f>
        <v>Rhys Dolan</v>
      </c>
      <c r="C18" s="18" t="str">
        <f>IF(F18="","",VLOOKUP(F18,Calculation!$B$3:$E$157,3,FALSE))</f>
        <v>Hoddesdon Tri Club</v>
      </c>
      <c r="D18" s="18">
        <f>IF(F18="","",VLOOKUP(F18,Calculation!$B$3:$G$157,5,FALSE))</f>
        <v>10</v>
      </c>
      <c r="E18" s="18">
        <f>IF(F18="","",VLOOKUP(F18,Calculation!$B$3:$G$157,6,FALSE))</f>
        <v>5</v>
      </c>
      <c r="F18" s="19">
        <f>IF(LARGE(Calculation!$B$3:$B$157,A18)=0,"",LARGE(Calculation!$B$3:$B$157,A18))</f>
        <v>44358.766379607448</v>
      </c>
      <c r="H18" s="17">
        <v>8</v>
      </c>
      <c r="I18" s="18" t="str">
        <f>IF(M18="","",VLOOKUP(M18,Calculation!$B$159:$E$354,2,FALSE))</f>
        <v>Lilly O'Dell</v>
      </c>
      <c r="J18" s="18" t="str">
        <f>IF(M18="","",VLOOKUP(M18,Calculation!$B$159:$E$354,3,FALSE))</f>
        <v>Brj Run And Tri</v>
      </c>
      <c r="K18" s="18">
        <f>IF(M18="","",VLOOKUP(M18,Calculation!$B$159:$G$354,5,FALSE))</f>
        <v>6</v>
      </c>
      <c r="L18" s="18">
        <f>IF(M18="","",VLOOKUP(M18,Calculation!$B$159:$G$354,6,FALSE))</f>
        <v>5</v>
      </c>
      <c r="M18" s="19">
        <f>IF(LARGE(Calculation!$B$159:$B$354,H18)=0,"",LARGE(Calculation!$B$159:$B$354,H18))</f>
        <v>44148.902676241763</v>
      </c>
    </row>
    <row r="19" spans="1:13" ht="12" customHeight="1" x14ac:dyDescent="0.2">
      <c r="A19" s="17">
        <v>9</v>
      </c>
      <c r="B19" s="18" t="str">
        <f>IF(F19="","",VLOOKUP(F19,Calculation!$B$3:$E$157,2,FALSE))</f>
        <v>Ethan Reilly</v>
      </c>
      <c r="C19" s="18" t="str">
        <f>IF(F19="","",VLOOKUP(F19,Calculation!$B$3:$E$157,3,FALSE))</f>
        <v>Discovery Tri</v>
      </c>
      <c r="D19" s="18">
        <f>IF(F19="","",VLOOKUP(F19,Calculation!$B$3:$G$157,5,FALSE))</f>
        <v>7</v>
      </c>
      <c r="E19" s="18">
        <f>IF(F19="","",VLOOKUP(F19,Calculation!$B$3:$G$157,6,FALSE))</f>
        <v>5</v>
      </c>
      <c r="F19" s="19">
        <f>IF(LARGE(Calculation!$B$3:$B$157,A19)=0,"",LARGE(Calculation!$B$3:$B$157,A19))</f>
        <v>43278.4568971552</v>
      </c>
      <c r="H19" s="17">
        <v>9</v>
      </c>
      <c r="I19" s="18" t="str">
        <f>IF(M19="","",VLOOKUP(M19,Calculation!$B$159:$E$354,2,FALSE))</f>
        <v>Beth Irving</v>
      </c>
      <c r="J19" s="18" t="str">
        <f>IF(M19="","",VLOOKUP(M19,Calculation!$B$159:$E$354,3,FALSE))</f>
        <v>Cambridge Triathlon Club</v>
      </c>
      <c r="K19" s="18">
        <f>IF(M19="","",VLOOKUP(M19,Calculation!$B$159:$G$354,5,FALSE))</f>
        <v>5</v>
      </c>
      <c r="L19" s="18">
        <f>IF(M19="","",VLOOKUP(M19,Calculation!$B$159:$G$354,6,FALSE))</f>
        <v>5</v>
      </c>
      <c r="M19" s="19">
        <f>IF(LARGE(Calculation!$B$159:$B$354,H19)=0,"",LARGE(Calculation!$B$159:$B$354,H19))</f>
        <v>43965.345499152267</v>
      </c>
    </row>
    <row r="20" spans="1:13" ht="12" customHeight="1" x14ac:dyDescent="0.2">
      <c r="A20" s="17">
        <v>10</v>
      </c>
      <c r="B20" s="18" t="str">
        <f>IF(F20="","",VLOOKUP(F20,Calculation!$B$3:$E$157,2,FALSE))</f>
        <v>Jordan Bradford</v>
      </c>
      <c r="C20" s="18" t="str">
        <f>IF(F20="","",VLOOKUP(F20,Calculation!$B$3:$E$157,3,FALSE))</f>
        <v>Cambridge Triathlon Club</v>
      </c>
      <c r="D20" s="18">
        <f>IF(F20="","",VLOOKUP(F20,Calculation!$B$3:$G$157,5,FALSE))</f>
        <v>9</v>
      </c>
      <c r="E20" s="18">
        <f>IF(F20="","",VLOOKUP(F20,Calculation!$B$3:$G$157,6,FALSE))</f>
        <v>5</v>
      </c>
      <c r="F20" s="19">
        <f>IF(LARGE(Calculation!$B$3:$B$157,A20)=0,"",LARGE(Calculation!$B$3:$B$157,A20))</f>
        <v>41151.9761288343</v>
      </c>
      <c r="H20" s="17">
        <v>10</v>
      </c>
      <c r="I20" s="18" t="str">
        <f>IF(M20="","",VLOOKUP(M20,Calculation!$B$159:$E$354,2,FALSE))</f>
        <v>Ciara Nicholson</v>
      </c>
      <c r="J20" s="18" t="str">
        <f>IF(M20="","",VLOOKUP(M20,Calculation!$B$159:$E$354,3,FALSE))</f>
        <v>Discovery Tri</v>
      </c>
      <c r="K20" s="18">
        <f>IF(M20="","",VLOOKUP(M20,Calculation!$B$159:$G$354,5,FALSE))</f>
        <v>6</v>
      </c>
      <c r="L20" s="18">
        <f>IF(M20="","",VLOOKUP(M20,Calculation!$B$159:$G$354,6,FALSE))</f>
        <v>5</v>
      </c>
      <c r="M20" s="19">
        <f>IF(LARGE(Calculation!$B$159:$B$354,H20)=0,"",LARGE(Calculation!$B$159:$B$354,H20))</f>
        <v>41153.128571359353</v>
      </c>
    </row>
    <row r="21" spans="1:13" ht="12" customHeight="1" x14ac:dyDescent="0.2">
      <c r="A21" s="17">
        <v>11</v>
      </c>
      <c r="B21" s="18" t="str">
        <f>IF(F21="","",VLOOKUP(F21,Calculation!$B$3:$E$157,2,FALSE))</f>
        <v>Samuel Willis</v>
      </c>
      <c r="C21" s="18" t="str">
        <f>IF(F21="","",VLOOKUP(F21,Calculation!$B$3:$E$157,3,FALSE))</f>
        <v>Hoddesdon Tri Club</v>
      </c>
      <c r="D21" s="18">
        <f>IF(F21="","",VLOOKUP(F21,Calculation!$B$3:$G$157,5,FALSE))</f>
        <v>8</v>
      </c>
      <c r="E21" s="18">
        <f>IF(F21="","",VLOOKUP(F21,Calculation!$B$3:$G$157,6,FALSE))</f>
        <v>5</v>
      </c>
      <c r="F21" s="19">
        <f>IF(LARGE(Calculation!$B$3:$B$157,A21)=0,"",LARGE(Calculation!$B$3:$B$157,A21))</f>
        <v>40066.187886078238</v>
      </c>
      <c r="H21" s="17">
        <v>11</v>
      </c>
      <c r="I21" s="18" t="str">
        <f>IF(M21="","",VLOOKUP(M21,Calculation!$B$159:$E$354,2,FALSE))</f>
        <v>Hannah Newman</v>
      </c>
      <c r="J21" s="18" t="str">
        <f>IF(M21="","",VLOOKUP(M21,Calculation!$B$159:$E$354,3,FALSE))</f>
        <v>Tri-Force</v>
      </c>
      <c r="K21" s="18">
        <f>IF(M21="","",VLOOKUP(M21,Calculation!$B$159:$G$354,5,FALSE))</f>
        <v>7</v>
      </c>
      <c r="L21" s="18">
        <f>IF(M21="","",VLOOKUP(M21,Calculation!$B$159:$G$354,6,FALSE))</f>
        <v>5</v>
      </c>
      <c r="M21" s="19">
        <f>IF(LARGE(Calculation!$B$159:$B$354,H21)=0,"",LARGE(Calculation!$B$159:$B$354,H21))</f>
        <v>40641.108333611817</v>
      </c>
    </row>
    <row r="22" spans="1:13" ht="12" customHeight="1" x14ac:dyDescent="0.2">
      <c r="A22" s="17">
        <v>12</v>
      </c>
      <c r="B22" s="18" t="str">
        <f>IF(F22="","",VLOOKUP(F22,Calculation!$B$3:$E$157,2,FALSE))</f>
        <v>Arthur Wildish</v>
      </c>
      <c r="C22" s="18" t="str">
        <f>IF(F22="","",VLOOKUP(F22,Calculation!$B$3:$E$157,3,FALSE))</f>
        <v>Tri-Anglia Triathlon Club</v>
      </c>
      <c r="D22" s="18">
        <f>IF(F22="","",VLOOKUP(F22,Calculation!$B$3:$G$157,5,FALSE))</f>
        <v>5</v>
      </c>
      <c r="E22" s="18">
        <f>IF(F22="","",VLOOKUP(F22,Calculation!$B$3:$G$157,6,FALSE))</f>
        <v>5</v>
      </c>
      <c r="F22" s="19">
        <f>IF(LARGE(Calculation!$B$3:$B$157,A22)=0,"",LARGE(Calculation!$B$3:$B$157,A22))</f>
        <v>39702.050733591641</v>
      </c>
      <c r="H22" s="17">
        <v>12</v>
      </c>
      <c r="I22" s="18" t="str">
        <f>IF(M22="","",VLOOKUP(M22,Calculation!$B$159:$E$354,2,FALSE))</f>
        <v>Emily Rayden</v>
      </c>
      <c r="J22" s="18" t="str">
        <f>IF(M22="","",VLOOKUP(M22,Calculation!$B$159:$E$354,3,FALSE))</f>
        <v>Tri-Force</v>
      </c>
      <c r="K22" s="18">
        <f>IF(M22="","",VLOOKUP(M22,Calculation!$B$159:$G$354,5,FALSE))</f>
        <v>4</v>
      </c>
      <c r="L22" s="18">
        <f>IF(M22="","",VLOOKUP(M22,Calculation!$B$159:$G$354,6,FALSE))</f>
        <v>4</v>
      </c>
      <c r="M22" s="19">
        <f>IF(LARGE(Calculation!$B$159:$B$354,H22)=0,"",LARGE(Calculation!$B$159:$B$354,H22))</f>
        <v>37557.507235713936</v>
      </c>
    </row>
    <row r="23" spans="1:13" ht="12" customHeight="1" x14ac:dyDescent="0.2">
      <c r="A23" s="17">
        <v>13</v>
      </c>
      <c r="B23" s="18" t="str">
        <f>IF(F23="","",VLOOKUP(F23,Calculation!$B$3:$E$157,2,FALSE))</f>
        <v>Benjamin Stamp</v>
      </c>
      <c r="C23" s="18" t="str">
        <f>IF(F23="","",VLOOKUP(F23,Calculation!$B$3:$E$157,3,FALSE))</f>
        <v>Hodddesdon Tri Club Junio</v>
      </c>
      <c r="D23" s="18">
        <f>IF(F23="","",VLOOKUP(F23,Calculation!$B$3:$G$157,5,FALSE))</f>
        <v>6</v>
      </c>
      <c r="E23" s="18">
        <f>IF(F23="","",VLOOKUP(F23,Calculation!$B$3:$G$157,6,FALSE))</f>
        <v>5</v>
      </c>
      <c r="F23" s="19">
        <f>IF(LARGE(Calculation!$B$3:$B$157,A23)=0,"",LARGE(Calculation!$B$3:$B$157,A23))</f>
        <v>38723.61676548254</v>
      </c>
      <c r="H23" s="17">
        <v>13</v>
      </c>
      <c r="I23" s="18" t="str">
        <f>IF(M23="","",VLOOKUP(M23,Calculation!$B$159:$E$354,2,FALSE))</f>
        <v>Ciara Broomfield</v>
      </c>
      <c r="J23" s="18" t="str">
        <f>IF(M23="","",VLOOKUP(M23,Calculation!$B$159:$E$354,3,FALSE))</f>
        <v>WaldenJNR</v>
      </c>
      <c r="K23" s="18">
        <f>IF(M23="","",VLOOKUP(M23,Calculation!$B$159:$G$354,5,FALSE))</f>
        <v>4</v>
      </c>
      <c r="L23" s="18">
        <f>IF(M23="","",VLOOKUP(M23,Calculation!$B$159:$G$354,6,FALSE))</f>
        <v>4</v>
      </c>
      <c r="M23" s="19">
        <f>IF(LARGE(Calculation!$B$159:$B$354,H23)=0,"",LARGE(Calculation!$B$159:$B$354,H23))</f>
        <v>37179.420250729607</v>
      </c>
    </row>
    <row r="24" spans="1:13" ht="12" customHeight="1" x14ac:dyDescent="0.2">
      <c r="A24" s="17">
        <v>14</v>
      </c>
      <c r="B24" s="18" t="str">
        <f>IF(F24="","",VLOOKUP(F24,Calculation!$B$3:$E$157,2,FALSE))</f>
        <v>Luhan Bely</v>
      </c>
      <c r="C24" s="18" t="str">
        <f>IF(F24="","",VLOOKUP(F24,Calculation!$B$3:$E$157,3,FALSE))</f>
        <v>Waldenjnr</v>
      </c>
      <c r="D24" s="18">
        <f>IF(F24="","",VLOOKUP(F24,Calculation!$B$3:$G$157,5,FALSE))</f>
        <v>7</v>
      </c>
      <c r="E24" s="18">
        <f>IF(F24="","",VLOOKUP(F24,Calculation!$B$3:$G$157,6,FALSE))</f>
        <v>4</v>
      </c>
      <c r="F24" s="19">
        <f>IF(LARGE(Calculation!$B$3:$B$157,A24)=0,"",LARGE(Calculation!$B$3:$B$157,A24))</f>
        <v>36724.259168200304</v>
      </c>
      <c r="H24" s="17">
        <v>14</v>
      </c>
      <c r="I24" s="18" t="str">
        <f>IF(M24="","",VLOOKUP(M24,Calculation!$B$159:$E$354,2,FALSE))</f>
        <v>Tilly borrett</v>
      </c>
      <c r="J24" s="18" t="str">
        <f>IF(M24="","",VLOOKUP(M24,Calculation!$B$159:$E$354,3,FALSE))</f>
        <v>Cambridge Triathlon Club</v>
      </c>
      <c r="K24" s="18">
        <f>IF(M24="","",VLOOKUP(M24,Calculation!$B$159:$G$354,5,FALSE))</f>
        <v>4</v>
      </c>
      <c r="L24" s="18">
        <f>IF(M24="","",VLOOKUP(M24,Calculation!$B$159:$G$354,6,FALSE))</f>
        <v>4</v>
      </c>
      <c r="M24" s="19">
        <f>IF(LARGE(Calculation!$B$159:$B$354,H24)=0,"",LARGE(Calculation!$B$159:$B$354,H24))</f>
        <v>37116.367387772741</v>
      </c>
    </row>
    <row r="25" spans="1:13" ht="12" customHeight="1" x14ac:dyDescent="0.2">
      <c r="A25" s="17">
        <v>15</v>
      </c>
      <c r="B25" s="18" t="str">
        <f>IF(F25="","",VLOOKUP(F25,Calculation!$B$3:$E$157,2,FALSE))</f>
        <v>William Pugh</v>
      </c>
      <c r="C25" s="18" t="str">
        <f>IF(F25="","",VLOOKUP(F25,Calculation!$B$3:$E$157,3,FALSE))</f>
        <v>Infinity</v>
      </c>
      <c r="D25" s="18">
        <f>IF(F25="","",VLOOKUP(F25,Calculation!$B$3:$G$157,5,FALSE))</f>
        <v>7</v>
      </c>
      <c r="E25" s="18">
        <f>IF(F25="","",VLOOKUP(F25,Calculation!$B$3:$G$157,6,FALSE))</f>
        <v>5</v>
      </c>
      <c r="F25" s="19">
        <f>IF(LARGE(Calculation!$B$3:$B$157,A25)=0,"",LARGE(Calculation!$B$3:$B$157,A25))</f>
        <v>35764.208993349348</v>
      </c>
      <c r="H25" s="17">
        <v>15</v>
      </c>
      <c r="I25" s="18" t="str">
        <f>IF(M25="","",VLOOKUP(M25,Calculation!$B$159:$E$354,2,FALSE))</f>
        <v>Anntony Harwood</v>
      </c>
      <c r="J25" s="18" t="str">
        <f>IF(M25="","",VLOOKUP(M25,Calculation!$B$159:$E$354,3,FALSE))</f>
        <v>Blackwater Junior Triathl</v>
      </c>
      <c r="K25" s="18">
        <f>IF(M25="","",VLOOKUP(M25,Calculation!$B$159:$G$354,5,FALSE))</f>
        <v>8</v>
      </c>
      <c r="L25" s="18">
        <f>IF(M25="","",VLOOKUP(M25,Calculation!$B$159:$G$354,6,FALSE))</f>
        <v>5</v>
      </c>
      <c r="M25" s="19">
        <f>IF(LARGE(Calculation!$B$159:$B$354,H25)=0,"",LARGE(Calculation!$B$159:$B$354,H25))</f>
        <v>35800.568135639929</v>
      </c>
    </row>
    <row r="26" spans="1:13" ht="12" customHeight="1" x14ac:dyDescent="0.2">
      <c r="A26" s="17">
        <v>16</v>
      </c>
      <c r="B26" s="18" t="str">
        <f>IF(F26="","",VLOOKUP(F26,Calculation!$B$3:$E$157,2,FALSE))</f>
        <v>Jack Teodorski</v>
      </c>
      <c r="C26" s="18" t="str">
        <f>IF(F26="","",VLOOKUP(F26,Calculation!$B$3:$E$157,3,FALSE))</f>
        <v>Infinity Tri Club</v>
      </c>
      <c r="D26" s="18">
        <f>IF(F26="","",VLOOKUP(F26,Calculation!$B$3:$G$157,5,FALSE))</f>
        <v>7</v>
      </c>
      <c r="E26" s="18">
        <f>IF(F26="","",VLOOKUP(F26,Calculation!$B$3:$G$157,6,FALSE))</f>
        <v>5</v>
      </c>
      <c r="F26" s="19">
        <f>IF(LARGE(Calculation!$B$3:$B$157,A26)=0,"",LARGE(Calculation!$B$3:$B$157,A26))</f>
        <v>35586.218292617159</v>
      </c>
      <c r="H26" s="17">
        <v>16</v>
      </c>
      <c r="I26" s="18" t="str">
        <f>IF(M26="","",VLOOKUP(M26,Calculation!$B$159:$E$354,2,FALSE))</f>
        <v>Imi Bowyer</v>
      </c>
      <c r="J26" s="18" t="str">
        <f>IF(M26="","",VLOOKUP(M26,Calculation!$B$159:$E$354,3,FALSE))</f>
        <v>Ipswich Triathlon Club</v>
      </c>
      <c r="K26" s="18">
        <f>IF(M26="","",VLOOKUP(M26,Calculation!$B$159:$G$354,5,FALSE))</f>
        <v>7</v>
      </c>
      <c r="L26" s="18">
        <f>IF(M26="","",VLOOKUP(M26,Calculation!$B$159:$G$354,6,FALSE))</f>
        <v>4</v>
      </c>
      <c r="M26" s="19">
        <f>IF(LARGE(Calculation!$B$159:$B$354,H26)=0,"",LARGE(Calculation!$B$159:$B$354,H26))</f>
        <v>35685.638332439084</v>
      </c>
    </row>
    <row r="27" spans="1:13" ht="12" customHeight="1" x14ac:dyDescent="0.2">
      <c r="A27" s="17">
        <v>17</v>
      </c>
      <c r="B27" s="18" t="str">
        <f>IF(F27="","",VLOOKUP(F27,Calculation!$B$3:$E$157,2,FALSE))</f>
        <v>Thomas Wisbey</v>
      </c>
      <c r="C27" s="18" t="str">
        <f>IF(F27="","",VLOOKUP(F27,Calculation!$B$3:$E$157,3,FALSE))</f>
        <v>Waldenjnr</v>
      </c>
      <c r="D27" s="18">
        <f>IF(F27="","",VLOOKUP(F27,Calculation!$B$3:$G$157,5,FALSE))</f>
        <v>5</v>
      </c>
      <c r="E27" s="18">
        <f>IF(F27="","",VLOOKUP(F27,Calculation!$B$3:$G$157,6,FALSE))</f>
        <v>4</v>
      </c>
      <c r="F27" s="19">
        <f>IF(LARGE(Calculation!$B$3:$B$157,A27)=0,"",LARGE(Calculation!$B$3:$B$157,A27))</f>
        <v>33471.218688130997</v>
      </c>
      <c r="H27" s="17">
        <v>17</v>
      </c>
      <c r="I27" s="18" t="str">
        <f>IF(M27="","",VLOOKUP(M27,Calculation!$B$159:$E$354,2,FALSE))</f>
        <v>Sophie Griffiths</v>
      </c>
      <c r="J27" s="18" t="str">
        <f>IF(M27="","",VLOOKUP(M27,Calculation!$B$159:$E$354,3,FALSE))</f>
        <v>Walden Jnr</v>
      </c>
      <c r="K27" s="18">
        <f>IF(M27="","",VLOOKUP(M27,Calculation!$B$159:$G$354,5,FALSE))</f>
        <v>6</v>
      </c>
      <c r="L27" s="18">
        <f>IF(M27="","",VLOOKUP(M27,Calculation!$B$159:$G$354,6,FALSE))</f>
        <v>4</v>
      </c>
      <c r="M27" s="19">
        <f>IF(LARGE(Calculation!$B$159:$B$354,H27)=0,"",LARGE(Calculation!$B$159:$B$354,H27))</f>
        <v>32766.584938600306</v>
      </c>
    </row>
    <row r="28" spans="1:13" ht="12" customHeight="1" x14ac:dyDescent="0.2">
      <c r="A28" s="17">
        <v>18</v>
      </c>
      <c r="B28" s="18" t="str">
        <f>IF(F28="","",VLOOKUP(F28,Calculation!$B$3:$E$157,2,FALSE))</f>
        <v>Robin Kettle</v>
      </c>
      <c r="C28" s="18" t="str">
        <f>IF(F28="","",VLOOKUP(F28,Calculation!$B$3:$E$157,3,FALSE))</f>
        <v>Hoddesdon Tri Club</v>
      </c>
      <c r="D28" s="18">
        <f>IF(F28="","",VLOOKUP(F28,Calculation!$B$3:$G$157,5,FALSE))</f>
        <v>6</v>
      </c>
      <c r="E28" s="18">
        <f>IF(F28="","",VLOOKUP(F28,Calculation!$B$3:$G$157,6,FALSE))</f>
        <v>4</v>
      </c>
      <c r="F28" s="19">
        <f>IF(LARGE(Calculation!$B$3:$B$157,A28)=0,"",LARGE(Calculation!$B$3:$B$157,A28))</f>
        <v>33092.093781589829</v>
      </c>
      <c r="H28" s="17">
        <v>18</v>
      </c>
      <c r="I28" s="18" t="str">
        <f>IF(M28="","",VLOOKUP(M28,Calculation!$B$159:$E$354,2,FALSE))</f>
        <v>Tabitha Dunn</v>
      </c>
      <c r="J28" s="18" t="str">
        <f>IF(M28="","",VLOOKUP(M28,Calculation!$B$159:$E$354,3,FALSE))</f>
        <v>Cambridge Triathlon Club</v>
      </c>
      <c r="K28" s="18">
        <f>IF(M28="","",VLOOKUP(M28,Calculation!$B$159:$G$354,5,FALSE))</f>
        <v>4</v>
      </c>
      <c r="L28" s="18">
        <f>IF(M28="","",VLOOKUP(M28,Calculation!$B$159:$G$354,6,FALSE))</f>
        <v>4</v>
      </c>
      <c r="M28" s="19">
        <f>IF(LARGE(Calculation!$B$159:$B$354,H28)=0,"",LARGE(Calculation!$B$159:$B$354,H28))</f>
        <v>31833.792826748213</v>
      </c>
    </row>
    <row r="29" spans="1:13" ht="12" customHeight="1" x14ac:dyDescent="0.2">
      <c r="A29" s="17">
        <v>19</v>
      </c>
      <c r="B29" s="18" t="str">
        <f>IF(F29="","",VLOOKUP(F29,Calculation!$B$3:$E$157,2,FALSE))</f>
        <v>Daniel Mayes</v>
      </c>
      <c r="C29" s="18" t="str">
        <f>IF(F29="","",VLOOKUP(F29,Calculation!$B$3:$E$157,3,FALSE))</f>
        <v>East Essex Tri Club</v>
      </c>
      <c r="D29" s="18">
        <f>IF(F29="","",VLOOKUP(F29,Calculation!$B$3:$G$157,5,FALSE))</f>
        <v>8</v>
      </c>
      <c r="E29" s="18">
        <f>IF(F29="","",VLOOKUP(F29,Calculation!$B$3:$G$157,6,FALSE))</f>
        <v>4</v>
      </c>
      <c r="F29" s="19">
        <f>IF(LARGE(Calculation!$B$3:$B$157,A29)=0,"",LARGE(Calculation!$B$3:$B$157,A29))</f>
        <v>32344.852654624996</v>
      </c>
      <c r="H29" s="17">
        <v>19</v>
      </c>
      <c r="I29" s="18" t="str">
        <f>IF(M29="","",VLOOKUP(M29,Calculation!$B$159:$E$354,2,FALSE))</f>
        <v>Abigail Rymer</v>
      </c>
      <c r="J29" s="18" t="str">
        <f>IF(M29="","",VLOOKUP(M29,Calculation!$B$159:$E$354,3,FALSE))</f>
        <v>Hoddesdon Tri Club</v>
      </c>
      <c r="K29" s="18">
        <f>IF(M29="","",VLOOKUP(M29,Calculation!$B$159:$G$354,5,FALSE))</f>
        <v>6</v>
      </c>
      <c r="L29" s="18">
        <f>IF(M29="","",VLOOKUP(M29,Calculation!$B$159:$G$354,6,FALSE))</f>
        <v>4</v>
      </c>
      <c r="M29" s="19">
        <f>IF(LARGE(Calculation!$B$159:$B$354,H29)=0,"",LARGE(Calculation!$B$159:$B$354,H29))</f>
        <v>30273.961075609954</v>
      </c>
    </row>
    <row r="30" spans="1:13" ht="12" customHeight="1" x14ac:dyDescent="0.2">
      <c r="A30" s="17">
        <v>20</v>
      </c>
      <c r="B30" s="18" t="str">
        <f>IF(F30="","",VLOOKUP(F30,Calculation!$B$3:$E$157,2,FALSE))</f>
        <v>Tom Jarman</v>
      </c>
      <c r="C30" s="18" t="str">
        <f>IF(F30="","",VLOOKUP(F30,Calculation!$B$3:$E$157,3,FALSE))</f>
        <v>Tri Force st Albans</v>
      </c>
      <c r="D30" s="18">
        <f>IF(F30="","",VLOOKUP(F30,Calculation!$B$3:$G$157,5,FALSE))</f>
        <v>4</v>
      </c>
      <c r="E30" s="18">
        <f>IF(F30="","",VLOOKUP(F30,Calculation!$B$3:$G$157,6,FALSE))</f>
        <v>4</v>
      </c>
      <c r="F30" s="19">
        <f>IF(LARGE(Calculation!$B$3:$B$157,A30)=0,"",LARGE(Calculation!$B$3:$B$157,A30))</f>
        <v>31316.101262659311</v>
      </c>
      <c r="H30" s="17">
        <v>20</v>
      </c>
      <c r="I30" s="18" t="str">
        <f>IF(M30="","",VLOOKUP(M30,Calculation!$B$159:$E$354,2,FALSE))</f>
        <v>Emma Lewis</v>
      </c>
      <c r="J30" s="18" t="str">
        <f>IF(M30="","",VLOOKUP(M30,Calculation!$B$159:$E$354,3,FALSE))</f>
        <v>Cambridge Triathlon Club</v>
      </c>
      <c r="K30" s="18">
        <f>IF(M30="","",VLOOKUP(M30,Calculation!$B$159:$G$354,5,FALSE))</f>
        <v>3</v>
      </c>
      <c r="L30" s="18">
        <f>IF(M30="","",VLOOKUP(M30,Calculation!$B$159:$G$354,6,FALSE))</f>
        <v>3</v>
      </c>
      <c r="M30" s="19">
        <f>IF(LARGE(Calculation!$B$159:$B$354,H30)=0,"",LARGE(Calculation!$B$159:$B$354,H30))</f>
        <v>29732.899497373652</v>
      </c>
    </row>
    <row r="31" spans="1:13" ht="12" customHeight="1" x14ac:dyDescent="0.2">
      <c r="A31" s="17">
        <v>21</v>
      </c>
      <c r="B31" s="18" t="str">
        <f>IF(F31="","",VLOOKUP(F31,Calculation!$B$3:$E$157,2,FALSE))</f>
        <v>James Fraser</v>
      </c>
      <c r="C31" s="18" t="str">
        <f>IF(F31="","",VLOOKUP(F31,Calculation!$B$3:$E$157,3,FALSE))</f>
        <v>Waldenjnr</v>
      </c>
      <c r="D31" s="18">
        <f>IF(F31="","",VLOOKUP(F31,Calculation!$B$3:$G$157,5,FALSE))</f>
        <v>6</v>
      </c>
      <c r="E31" s="18">
        <f>IF(F31="","",VLOOKUP(F31,Calculation!$B$3:$G$157,6,FALSE))</f>
        <v>3</v>
      </c>
      <c r="F31" s="19">
        <f>IF(LARGE(Calculation!$B$3:$B$157,A31)=0,"",LARGE(Calculation!$B$3:$B$157,A31))</f>
        <v>28250.874966628173</v>
      </c>
      <c r="H31" s="17">
        <v>21</v>
      </c>
      <c r="I31" s="18" t="str">
        <f>IF(M31="","",VLOOKUP(M31,Calculation!$B$159:$E$354,2,FALSE))</f>
        <v>Hetty Aris</v>
      </c>
      <c r="J31" s="18" t="str">
        <f>IF(M31="","",VLOOKUP(M31,Calculation!$B$159:$E$354,3,FALSE))</f>
        <v>Walden Tri</v>
      </c>
      <c r="K31" s="18">
        <f>IF(M31="","",VLOOKUP(M31,Calculation!$B$159:$G$354,5,FALSE))</f>
        <v>5</v>
      </c>
      <c r="L31" s="18">
        <f>IF(M31="","",VLOOKUP(M31,Calculation!$B$159:$G$354,6,FALSE))</f>
        <v>4</v>
      </c>
      <c r="M31" s="19">
        <f>IF(LARGE(Calculation!$B$159:$B$354,H31)=0,"",LARGE(Calculation!$B$159:$B$354,H31))</f>
        <v>29295.797500379325</v>
      </c>
    </row>
    <row r="32" spans="1:13" ht="12" customHeight="1" x14ac:dyDescent="0.2">
      <c r="A32" s="17">
        <v>22</v>
      </c>
      <c r="B32" s="18" t="str">
        <f>IF(F32="","",VLOOKUP(F32,Calculation!$B$3:$E$157,2,FALSE))</f>
        <v>William Harpur-Davies</v>
      </c>
      <c r="C32" s="18" t="str">
        <f>IF(F32="","",VLOOKUP(F32,Calculation!$B$3:$E$157,3,FALSE))</f>
        <v>West Suffolk Wheelers and Triathlon Club</v>
      </c>
      <c r="D32" s="18">
        <f>IF(F32="","",VLOOKUP(F32,Calculation!$B$3:$G$157,5,FALSE))</f>
        <v>3</v>
      </c>
      <c r="E32" s="18">
        <f>IF(F32="","",VLOOKUP(F32,Calculation!$B$3:$G$157,6,FALSE))</f>
        <v>3</v>
      </c>
      <c r="F32" s="19">
        <f>IF(LARGE(Calculation!$B$3:$B$157,A32)=0,"",LARGE(Calculation!$B$3:$B$157,A32))</f>
        <v>27082.784207087672</v>
      </c>
      <c r="H32" s="17">
        <v>22</v>
      </c>
      <c r="I32" s="18" t="str">
        <f>IF(M32="","",VLOOKUP(M32,Calculation!$B$159:$E$354,2,FALSE))</f>
        <v>Nicola Phelps</v>
      </c>
      <c r="J32" s="18" t="str">
        <f>IF(M32="","",VLOOKUP(M32,Calculation!$B$159:$E$354,3,FALSE))</f>
        <v>East Essex Tri Club</v>
      </c>
      <c r="K32" s="18">
        <f>IF(M32="","",VLOOKUP(M32,Calculation!$B$159:$G$354,5,FALSE))</f>
        <v>6</v>
      </c>
      <c r="L32" s="18">
        <f>IF(M32="","",VLOOKUP(M32,Calculation!$B$159:$G$354,6,FALSE))</f>
        <v>4</v>
      </c>
      <c r="M32" s="19">
        <f>IF(LARGE(Calculation!$B$159:$B$354,H32)=0,"",LARGE(Calculation!$B$159:$B$354,H32))</f>
        <v>29281.10253820803</v>
      </c>
    </row>
    <row r="33" spans="1:13" ht="12" customHeight="1" x14ac:dyDescent="0.2">
      <c r="A33" s="17">
        <v>23</v>
      </c>
      <c r="B33" s="18" t="str">
        <f>IF(F33="","",VLOOKUP(F33,Calculation!$B$3:$E$157,2,FALSE))</f>
        <v>Edward Cochrane</v>
      </c>
      <c r="C33" s="18" t="str">
        <f>IF(F33="","",VLOOKUP(F33,Calculation!$B$3:$E$157,3,FALSE))</f>
        <v>Brj Run And Tri</v>
      </c>
      <c r="D33" s="18">
        <f>IF(F33="","",VLOOKUP(F33,Calculation!$B$3:$G$157,5,FALSE))</f>
        <v>3</v>
      </c>
      <c r="E33" s="18">
        <f>IF(F33="","",VLOOKUP(F33,Calculation!$B$3:$G$157,6,FALSE))</f>
        <v>3</v>
      </c>
      <c r="F33" s="19">
        <f>IF(LARGE(Calculation!$B$3:$B$157,A33)=0,"",LARGE(Calculation!$B$3:$B$157,A33))</f>
        <v>26113.185441321864</v>
      </c>
      <c r="H33" s="17">
        <v>23</v>
      </c>
      <c r="I33" s="18" t="str">
        <f>IF(M33="","",VLOOKUP(M33,Calculation!$B$159:$E$354,2,FALSE))</f>
        <v>Abbie Kerr</v>
      </c>
      <c r="J33" s="18" t="str">
        <f>IF(M33="","",VLOOKUP(M33,Calculation!$B$159:$E$354,3,FALSE))</f>
        <v>Discovery Tri Club</v>
      </c>
      <c r="K33" s="18">
        <f>IF(M33="","",VLOOKUP(M33,Calculation!$B$159:$G$354,5,FALSE))</f>
        <v>5</v>
      </c>
      <c r="L33" s="18">
        <f>IF(M33="","",VLOOKUP(M33,Calculation!$B$159:$G$354,6,FALSE))</f>
        <v>3</v>
      </c>
      <c r="M33" s="19">
        <f>IF(LARGE(Calculation!$B$159:$B$354,H33)=0,"",LARGE(Calculation!$B$159:$B$354,H33))</f>
        <v>28582.767098675875</v>
      </c>
    </row>
    <row r="34" spans="1:13" ht="12" customHeight="1" x14ac:dyDescent="0.2">
      <c r="A34" s="17">
        <v>24</v>
      </c>
      <c r="B34" s="18" t="str">
        <f>IF(F34="","",VLOOKUP(F34,Calculation!$B$3:$E$157,2,FALSE))</f>
        <v>Ethan Biggs</v>
      </c>
      <c r="C34" s="18" t="str">
        <f>IF(F34="","",VLOOKUP(F34,Calculation!$B$3:$E$157,3,FALSE))</f>
        <v>Hoddesdon Tri Club</v>
      </c>
      <c r="D34" s="18">
        <f>IF(F34="","",VLOOKUP(F34,Calculation!$B$3:$G$157,5,FALSE))</f>
        <v>8</v>
      </c>
      <c r="E34" s="18">
        <f>IF(F34="","",VLOOKUP(F34,Calculation!$B$3:$G$157,6,FALSE))</f>
        <v>4</v>
      </c>
      <c r="F34" s="19">
        <f>IF(LARGE(Calculation!$B$3:$B$157,A34)=0,"",LARGE(Calculation!$B$3:$B$157,A34))</f>
        <v>25302.380473797301</v>
      </c>
      <c r="H34" s="17">
        <v>24</v>
      </c>
      <c r="I34" s="18" t="str">
        <f>IF(M34="","",VLOOKUP(M34,Calculation!$B$159:$E$354,2,FALSE))</f>
        <v>Sophie Byford</v>
      </c>
      <c r="J34" s="18" t="str">
        <f>IF(M34="","",VLOOKUP(M34,Calculation!$B$159:$E$354,3,FALSE))</f>
        <v>Ipswich Triathlon Club</v>
      </c>
      <c r="K34" s="18">
        <f>IF(M34="","",VLOOKUP(M34,Calculation!$B$159:$G$354,5,FALSE))</f>
        <v>3</v>
      </c>
      <c r="L34" s="18">
        <f>IF(M34="","",VLOOKUP(M34,Calculation!$B$159:$G$354,6,FALSE))</f>
        <v>3</v>
      </c>
      <c r="M34" s="19">
        <f>IF(LARGE(Calculation!$B$159:$B$354,H34)=0,"",LARGE(Calculation!$B$159:$B$354,H34))</f>
        <v>24280.340765460511</v>
      </c>
    </row>
    <row r="35" spans="1:13" ht="12" customHeight="1" x14ac:dyDescent="0.2">
      <c r="A35" s="17">
        <v>25</v>
      </c>
      <c r="B35" s="18" t="str">
        <f>IF(F35="","",VLOOKUP(F35,Calculation!$B$3:$E$157,2,FALSE))</f>
        <v>Alex Richardson</v>
      </c>
      <c r="C35" s="18" t="str">
        <f>IF(F35="","",VLOOKUP(F35,Calculation!$B$3:$E$157,3,FALSE))</f>
        <v>West Suffolk Wheelers and</v>
      </c>
      <c r="D35" s="18">
        <f>IF(F35="","",VLOOKUP(F35,Calculation!$B$3:$G$157,5,FALSE))</f>
        <v>3</v>
      </c>
      <c r="E35" s="18">
        <f>IF(F35="","",VLOOKUP(F35,Calculation!$B$3:$G$157,6,FALSE))</f>
        <v>3</v>
      </c>
      <c r="F35" s="19">
        <f>IF(LARGE(Calculation!$B$3:$B$157,A35)=0,"",LARGE(Calculation!$B$3:$B$157,A35))</f>
        <v>24173.823157578121</v>
      </c>
      <c r="H35" s="17">
        <v>25</v>
      </c>
      <c r="I35" s="18" t="str">
        <f>IF(M35="","",VLOOKUP(M35,Calculation!$B$159:$E$354,2,FALSE))</f>
        <v>Hannah Snelham</v>
      </c>
      <c r="J35" s="18" t="str">
        <f>IF(M35="","",VLOOKUP(M35,Calculation!$B$159:$E$354,3,FALSE))</f>
        <v>Ipswich Triathlon Club</v>
      </c>
      <c r="K35" s="18">
        <f>IF(M35="","",VLOOKUP(M35,Calculation!$B$159:$G$354,5,FALSE))</f>
        <v>4</v>
      </c>
      <c r="L35" s="18">
        <f>IF(M35="","",VLOOKUP(M35,Calculation!$B$159:$G$354,6,FALSE))</f>
        <v>2</v>
      </c>
      <c r="M35" s="19">
        <f>IF(LARGE(Calculation!$B$159:$B$354,H35)=0,"",LARGE(Calculation!$B$159:$B$354,H35))</f>
        <v>17936.758579790108</v>
      </c>
    </row>
    <row r="36" spans="1:13" ht="12" customHeight="1" x14ac:dyDescent="0.2">
      <c r="A36" s="17">
        <v>26</v>
      </c>
      <c r="B36" s="18" t="str">
        <f>IF(F36="","",VLOOKUP(F36,Calculation!$B$3:$E$157,2,FALSE))</f>
        <v>Aidan Mclean</v>
      </c>
      <c r="C36" s="18" t="str">
        <f>IF(F36="","",VLOOKUP(F36,Calculation!$B$3:$E$157,3,FALSE))</f>
        <v>TRI FORCE</v>
      </c>
      <c r="D36" s="18">
        <f>IF(F36="","",VLOOKUP(F36,Calculation!$B$3:$G$157,5,FALSE))</f>
        <v>3</v>
      </c>
      <c r="E36" s="18">
        <f>IF(F36="","",VLOOKUP(F36,Calculation!$B$3:$G$157,6,FALSE))</f>
        <v>3</v>
      </c>
      <c r="F36" s="19">
        <f>IF(LARGE(Calculation!$B$3:$B$157,A36)=0,"",LARGE(Calculation!$B$3:$B$157,A36))</f>
        <v>23738.315970878495</v>
      </c>
      <c r="H36" s="17">
        <v>26</v>
      </c>
      <c r="I36" s="18" t="str">
        <f>IF(M36="","",VLOOKUP(M36,Calculation!$B$159:$E$354,2,FALSE))</f>
        <v>Kirsten O'Brien</v>
      </c>
      <c r="J36" s="18" t="str">
        <f>IF(M36="","",VLOOKUP(M36,Calculation!$B$159:$E$354,3,FALSE))</f>
        <v>West Suffolk Wheelers And</v>
      </c>
      <c r="K36" s="18">
        <f>IF(M36="","",VLOOKUP(M36,Calculation!$B$159:$G$354,5,FALSE))</f>
        <v>2</v>
      </c>
      <c r="L36" s="18">
        <f>IF(M36="","",VLOOKUP(M36,Calculation!$B$159:$G$354,6,FALSE))</f>
        <v>2</v>
      </c>
      <c r="M36" s="19">
        <f>IF(LARGE(Calculation!$B$159:$B$354,H36)=0,"",LARGE(Calculation!$B$159:$B$354,H36))</f>
        <v>17412.802598057406</v>
      </c>
    </row>
    <row r="37" spans="1:13" ht="12" customHeight="1" x14ac:dyDescent="0.2">
      <c r="A37" s="17">
        <v>27</v>
      </c>
      <c r="B37" s="18" t="str">
        <f>IF(F37="","",VLOOKUP(F37,Calculation!$B$3:$E$157,2,FALSE))</f>
        <v>Jimmy Brace</v>
      </c>
      <c r="C37" s="18" t="str">
        <f>IF(F37="","",VLOOKUP(F37,Calculation!$B$3:$E$157,3,FALSE))</f>
        <v>Discovery Tri</v>
      </c>
      <c r="D37" s="18">
        <f>IF(F37="","",VLOOKUP(F37,Calculation!$B$3:$G$157,5,FALSE))</f>
        <v>3</v>
      </c>
      <c r="E37" s="18">
        <f>IF(F37="","",VLOOKUP(F37,Calculation!$B$3:$G$157,6,FALSE))</f>
        <v>3</v>
      </c>
      <c r="F37" s="19">
        <f>IF(LARGE(Calculation!$B$3:$B$157,A37)=0,"",LARGE(Calculation!$B$3:$B$157,A37))</f>
        <v>23482.933546587923</v>
      </c>
      <c r="H37" s="17">
        <v>27</v>
      </c>
      <c r="I37" s="18" t="str">
        <f>IF(M37="","",VLOOKUP(M37,Calculation!$B$159:$E$354,2,FALSE))</f>
        <v>Natalie Smith</v>
      </c>
      <c r="J37" s="18" t="str">
        <f>IF(M37="","",VLOOKUP(M37,Calculation!$B$159:$E$354,3,FALSE))</f>
        <v>East Essex Tri Club</v>
      </c>
      <c r="K37" s="18">
        <f>IF(M37="","",VLOOKUP(M37,Calculation!$B$159:$G$354,5,FALSE))</f>
        <v>2</v>
      </c>
      <c r="L37" s="18">
        <f>IF(M37="","",VLOOKUP(M37,Calculation!$B$159:$G$354,6,FALSE))</f>
        <v>2</v>
      </c>
      <c r="M37" s="19">
        <f>IF(LARGE(Calculation!$B$159:$B$354,H37)=0,"",LARGE(Calculation!$B$159:$B$354,H37))</f>
        <v>17352.432651666455</v>
      </c>
    </row>
    <row r="38" spans="1:13" ht="12" customHeight="1" x14ac:dyDescent="0.2">
      <c r="A38" s="17">
        <v>28</v>
      </c>
      <c r="B38" s="18" t="str">
        <f>IF(F38="","",VLOOKUP(F38,Calculation!$B$3:$E$157,2,FALSE))</f>
        <v>Dominic Howard</v>
      </c>
      <c r="C38" s="18" t="str">
        <f>IF(F38="","",VLOOKUP(F38,Calculation!$B$3:$E$157,3,FALSE))</f>
        <v>Cambridge Triathlon</v>
      </c>
      <c r="D38" s="18">
        <f>IF(F38="","",VLOOKUP(F38,Calculation!$B$3:$G$157,5,FALSE))</f>
        <v>3</v>
      </c>
      <c r="E38" s="18">
        <f>IF(F38="","",VLOOKUP(F38,Calculation!$B$3:$G$157,6,FALSE))</f>
        <v>3</v>
      </c>
      <c r="F38" s="19">
        <f>IF(LARGE(Calculation!$B$3:$B$157,A38)=0,"",LARGE(Calculation!$B$3:$B$157,A38))</f>
        <v>22860.213368613568</v>
      </c>
      <c r="H38" s="17">
        <v>28</v>
      </c>
      <c r="I38" s="18" t="str">
        <f>IF(M38="","",VLOOKUP(M38,Calculation!$B$159:$E$354,2,FALSE))</f>
        <v>Sasha Clark</v>
      </c>
      <c r="J38" s="18" t="str">
        <f>IF(M38="","",VLOOKUP(M38,Calculation!$B$159:$E$354,3,FALSE))</f>
        <v>Waldenjnr</v>
      </c>
      <c r="K38" s="18">
        <f>IF(M38="","",VLOOKUP(M38,Calculation!$B$159:$G$354,5,FALSE))</f>
        <v>3</v>
      </c>
      <c r="L38" s="18">
        <f>IF(M38="","",VLOOKUP(M38,Calculation!$B$159:$G$354,6,FALSE))</f>
        <v>2</v>
      </c>
      <c r="M38" s="19">
        <f>IF(LARGE(Calculation!$B$159:$B$354,H38)=0,"",LARGE(Calculation!$B$159:$B$354,H38))</f>
        <v>17066.918550398594</v>
      </c>
    </row>
    <row r="39" spans="1:13" ht="12" customHeight="1" x14ac:dyDescent="0.2">
      <c r="A39" s="17">
        <v>29</v>
      </c>
      <c r="B39" s="18" t="str">
        <f>IF(F39="","",VLOOKUP(F39,Calculation!$B$3:$E$157,2,FALSE))</f>
        <v>Josh Bowyer</v>
      </c>
      <c r="C39" s="18" t="str">
        <f>IF(F39="","",VLOOKUP(F39,Calculation!$B$3:$E$157,3,FALSE))</f>
        <v>Ipswich Triathlon Club</v>
      </c>
      <c r="D39" s="18">
        <f>IF(F39="","",VLOOKUP(F39,Calculation!$B$3:$G$157,5,FALSE))</f>
        <v>3</v>
      </c>
      <c r="E39" s="18">
        <f>IF(F39="","",VLOOKUP(F39,Calculation!$B$3:$G$157,6,FALSE))</f>
        <v>3</v>
      </c>
      <c r="F39" s="19">
        <f>IF(LARGE(Calculation!$B$3:$B$157,A39)=0,"",LARGE(Calculation!$B$3:$B$157,A39))</f>
        <v>22431.518466595862</v>
      </c>
      <c r="H39" s="17">
        <v>29</v>
      </c>
      <c r="I39" s="18" t="str">
        <f>IF(M39="","",VLOOKUP(M39,Calculation!$B$159:$E$354,2,FALSE))</f>
        <v>Jennifer Adam</v>
      </c>
      <c r="J39" s="18" t="str">
        <f>IF(M39="","",VLOOKUP(M39,Calculation!$B$159:$E$354,3,FALSE))</f>
        <v>West Suffolk Wheelers And</v>
      </c>
      <c r="K39" s="18">
        <f>IF(M39="","",VLOOKUP(M39,Calculation!$B$159:$G$354,5,FALSE))</f>
        <v>2</v>
      </c>
      <c r="L39" s="18">
        <f>IF(M39="","",VLOOKUP(M39,Calculation!$B$159:$G$354,6,FALSE))</f>
        <v>2</v>
      </c>
      <c r="M39" s="19">
        <f>IF(LARGE(Calculation!$B$159:$B$354,H39)=0,"",LARGE(Calculation!$B$159:$B$354,H39))</f>
        <v>16386.621199849596</v>
      </c>
    </row>
    <row r="40" spans="1:13" ht="12" customHeight="1" x14ac:dyDescent="0.2">
      <c r="A40" s="17">
        <v>30</v>
      </c>
      <c r="B40" s="18" t="str">
        <f>IF(F40="","",VLOOKUP(F40,Calculation!$B$3:$E$157,2,FALSE))</f>
        <v>Robin Matthews</v>
      </c>
      <c r="C40" s="18" t="str">
        <f>IF(F40="","",VLOOKUP(F40,Calculation!$B$3:$E$157,3,FALSE))</f>
        <v>Blackwater Junior Triathl</v>
      </c>
      <c r="D40" s="18">
        <f>IF(F40="","",VLOOKUP(F40,Calculation!$B$3:$G$157,5,FALSE))</f>
        <v>4</v>
      </c>
      <c r="E40" s="18">
        <f>IF(F40="","",VLOOKUP(F40,Calculation!$B$3:$G$157,6,FALSE))</f>
        <v>3</v>
      </c>
      <c r="F40" s="19">
        <f>IF(LARGE(Calculation!$B$3:$B$157,A40)=0,"",LARGE(Calculation!$B$3:$B$157,A40))</f>
        <v>22046.093237723417</v>
      </c>
      <c r="H40" s="17">
        <v>30</v>
      </c>
      <c r="I40" s="18" t="str">
        <f>IF(M40="","",VLOOKUP(M40,Calculation!$B$159:$E$354,2,FALSE))</f>
        <v>Rhian O'Brien</v>
      </c>
      <c r="J40" s="18" t="str">
        <f>IF(M40="","",VLOOKUP(M40,Calculation!$B$159:$E$354,3,FALSE))</f>
        <v>West Suffolk Wheelers And</v>
      </c>
      <c r="K40" s="18">
        <f>IF(M40="","",VLOOKUP(M40,Calculation!$B$159:$G$354,5,FALSE))</f>
        <v>2</v>
      </c>
      <c r="L40" s="18">
        <f>IF(M40="","",VLOOKUP(M40,Calculation!$B$159:$G$354,6,FALSE))</f>
        <v>2</v>
      </c>
      <c r="M40" s="19">
        <f>IF(LARGE(Calculation!$B$159:$B$354,H40)=0,"",LARGE(Calculation!$B$159:$B$354,H40))</f>
        <v>15635.026238758046</v>
      </c>
    </row>
    <row r="41" spans="1:13" ht="12" customHeight="1" x14ac:dyDescent="0.2">
      <c r="A41" s="17">
        <v>31</v>
      </c>
      <c r="B41" s="18" t="str">
        <f>IF(F41="","",VLOOKUP(F41,Calculation!$B$3:$E$157,2,FALSE))</f>
        <v>Scott Slater</v>
      </c>
      <c r="C41" s="18" t="str">
        <f>IF(F41="","",VLOOKUP(F41,Calculation!$B$3:$E$157,3,FALSE))</f>
        <v>Waldenjnr</v>
      </c>
      <c r="D41" s="18">
        <f>IF(F41="","",VLOOKUP(F41,Calculation!$B$3:$G$157,5,FALSE))</f>
        <v>5</v>
      </c>
      <c r="E41" s="18">
        <f>IF(F41="","",VLOOKUP(F41,Calculation!$B$3:$G$157,6,FALSE))</f>
        <v>3</v>
      </c>
      <c r="F41" s="19">
        <f>IF(LARGE(Calculation!$B$3:$B$157,A41)=0,"",LARGE(Calculation!$B$3:$B$157,A41))</f>
        <v>21683.254585533403</v>
      </c>
      <c r="H41" s="17">
        <v>31</v>
      </c>
      <c r="I41" s="18" t="str">
        <f>IF(M41="","",VLOOKUP(M41,Calculation!$B$159:$E$354,2,FALSE))</f>
        <v>Phoebe Elms</v>
      </c>
      <c r="J41" s="18" t="str">
        <f>IF(M41="","",VLOOKUP(M41,Calculation!$B$159:$E$354,3,FALSE))</f>
        <v>Walden Tri</v>
      </c>
      <c r="K41" s="18">
        <f>IF(M41="","",VLOOKUP(M41,Calculation!$B$159:$G$354,5,FALSE))</f>
        <v>2</v>
      </c>
      <c r="L41" s="18">
        <f>IF(M41="","",VLOOKUP(M41,Calculation!$B$159:$G$354,6,FALSE))</f>
        <v>2</v>
      </c>
      <c r="M41" s="19">
        <f>IF(LARGE(Calculation!$B$159:$B$354,H41)=0,"",LARGE(Calculation!$B$159:$B$354,H41))</f>
        <v>14153.892874067849</v>
      </c>
    </row>
    <row r="42" spans="1:13" ht="12" customHeight="1" x14ac:dyDescent="0.2">
      <c r="A42" s="17">
        <v>32</v>
      </c>
      <c r="B42" s="18" t="str">
        <f>IF(F42="","",VLOOKUP(F42,Calculation!$B$3:$E$157,2,FALSE))</f>
        <v>Leon Wheeler</v>
      </c>
      <c r="C42" s="18" t="str">
        <f>IF(F42="","",VLOOKUP(F42,Calculation!$B$3:$E$157,3,FALSE))</f>
        <v>East Essex Tri Club</v>
      </c>
      <c r="D42" s="18">
        <f>IF(F42="","",VLOOKUP(F42,Calculation!$B$3:$G$157,5,FALSE))</f>
        <v>2</v>
      </c>
      <c r="E42" s="18">
        <f>IF(F42="","",VLOOKUP(F42,Calculation!$B$3:$G$157,6,FALSE))</f>
        <v>2</v>
      </c>
      <c r="F42" s="19">
        <f>IF(LARGE(Calculation!$B$3:$B$157,A42)=0,"",LARGE(Calculation!$B$3:$B$157,A42))</f>
        <v>19581.901825300873</v>
      </c>
      <c r="H42" s="17">
        <v>32</v>
      </c>
      <c r="I42" s="18" t="str">
        <f>IF(M42="","",VLOOKUP(M42,Calculation!$B$159:$E$354,2,FALSE))</f>
        <v>Olivia Parrott</v>
      </c>
      <c r="J42" s="18" t="str">
        <f>IF(M42="","",VLOOKUP(M42,Calculation!$B$159:$E$354,3,FALSE))</f>
        <v>East Essex Tri Club</v>
      </c>
      <c r="K42" s="18">
        <f>IF(M42="","",VLOOKUP(M42,Calculation!$B$159:$G$354,5,FALSE))</f>
        <v>3</v>
      </c>
      <c r="L42" s="18">
        <f>IF(M42="","",VLOOKUP(M42,Calculation!$B$159:$G$354,6,FALSE))</f>
        <v>2</v>
      </c>
      <c r="M42" s="19">
        <f>IF(LARGE(Calculation!$B$159:$B$354,H42)=0,"",LARGE(Calculation!$B$159:$B$354,H42))</f>
        <v>14141.855650166683</v>
      </c>
    </row>
    <row r="43" spans="1:13" ht="12" customHeight="1" x14ac:dyDescent="0.2">
      <c r="A43" s="17">
        <v>33</v>
      </c>
      <c r="B43" s="18" t="str">
        <f>IF(F43="","",VLOOKUP(F43,Calculation!$B$3:$E$157,2,FALSE))</f>
        <v>Matthew Peck</v>
      </c>
      <c r="C43" s="18" t="str">
        <f>IF(F43="","",VLOOKUP(F43,Calculation!$B$3:$E$157,3,FALSE))</f>
        <v>Tri force junior</v>
      </c>
      <c r="D43" s="18">
        <f>IF(F43="","",VLOOKUP(F43,Calculation!$B$3:$G$157,5,FALSE))</f>
        <v>2</v>
      </c>
      <c r="E43" s="18">
        <f>IF(F43="","",VLOOKUP(F43,Calculation!$B$3:$G$157,6,FALSE))</f>
        <v>2</v>
      </c>
      <c r="F43" s="19">
        <f>IF(LARGE(Calculation!$B$3:$B$157,A43)=0,"",LARGE(Calculation!$B$3:$B$157,A43))</f>
        <v>19111.419116523339</v>
      </c>
      <c r="H43" s="17">
        <v>33</v>
      </c>
      <c r="I43" s="18" t="str">
        <f>IF(M43="","",VLOOKUP(M43,Calculation!$B$159:$E$354,2,FALSE))</f>
        <v>Katie McAree</v>
      </c>
      <c r="J43" s="18" t="str">
        <f>IF(M43="","",VLOOKUP(M43,Calculation!$B$159:$E$354,3,FALSE))</f>
        <v>Tri-Force</v>
      </c>
      <c r="K43" s="18">
        <f>IF(M43="","",VLOOKUP(M43,Calculation!$B$159:$G$354,5,FALSE))</f>
        <v>2</v>
      </c>
      <c r="L43" s="18">
        <f>IF(M43="","",VLOOKUP(M43,Calculation!$B$159:$G$354,6,FALSE))</f>
        <v>2</v>
      </c>
      <c r="M43" s="19">
        <f>IF(LARGE(Calculation!$B$159:$B$354,H43)=0,"",LARGE(Calculation!$B$159:$B$354,H43))</f>
        <v>13824.512154692997</v>
      </c>
    </row>
    <row r="44" spans="1:13" ht="12" customHeight="1" x14ac:dyDescent="0.2">
      <c r="A44" s="17">
        <v>34</v>
      </c>
      <c r="B44" s="18" t="str">
        <f>IF(F44="","",VLOOKUP(F44,Calculation!$B$3:$E$157,2,FALSE))</f>
        <v>Leon Srikantha</v>
      </c>
      <c r="C44" s="18" t="str">
        <f>IF(F44="","",VLOOKUP(F44,Calculation!$B$3:$E$157,3,FALSE))</f>
        <v>Hoddesdon Tri Ckub</v>
      </c>
      <c r="D44" s="18">
        <f>IF(F44="","",VLOOKUP(F44,Calculation!$B$3:$G$157,5,FALSE))</f>
        <v>3</v>
      </c>
      <c r="E44" s="18">
        <f>IF(F44="","",VLOOKUP(F44,Calculation!$B$3:$G$157,6,FALSE))</f>
        <v>3</v>
      </c>
      <c r="F44" s="19">
        <f>IF(LARGE(Calculation!$B$3:$B$157,A44)=0,"",LARGE(Calculation!$B$3:$B$157,A44))</f>
        <v>18819.155014445321</v>
      </c>
      <c r="H44" s="17">
        <v>34</v>
      </c>
      <c r="I44" s="18" t="str">
        <f>IF(M44="","",VLOOKUP(M44,Calculation!$B$159:$E$354,2,FALSE))</f>
        <v>Kate Cook</v>
      </c>
      <c r="J44" s="18" t="str">
        <f>IF(M44="","",VLOOKUP(M44,Calculation!$B$159:$E$354,3,FALSE))</f>
        <v>East Essex Tri Club</v>
      </c>
      <c r="K44" s="18">
        <f>IF(M44="","",VLOOKUP(M44,Calculation!$B$159:$G$354,5,FALSE))</f>
        <v>4</v>
      </c>
      <c r="L44" s="18">
        <f>IF(M44="","",VLOOKUP(M44,Calculation!$B$159:$G$354,6,FALSE))</f>
        <v>2</v>
      </c>
      <c r="M44" s="19">
        <f>IF(LARGE(Calculation!$B$159:$B$354,H44)=0,"",LARGE(Calculation!$B$159:$B$354,H44))</f>
        <v>12017.973583266656</v>
      </c>
    </row>
    <row r="45" spans="1:13" ht="12" customHeight="1" x14ac:dyDescent="0.2">
      <c r="A45" s="17">
        <v>35</v>
      </c>
      <c r="B45" s="18" t="str">
        <f>IF(F45="","",VLOOKUP(F45,Calculation!$B$3:$E$157,2,FALSE))</f>
        <v>David Juckes</v>
      </c>
      <c r="C45" s="18" t="str">
        <f>IF(F45="","",VLOOKUP(F45,Calculation!$B$3:$E$157,3,FALSE))</f>
        <v>Cambridge Triathlon Club</v>
      </c>
      <c r="D45" s="18">
        <f>IF(F45="","",VLOOKUP(F45,Calculation!$B$3:$G$157,5,FALSE))</f>
        <v>4</v>
      </c>
      <c r="E45" s="18">
        <f>IF(F45="","",VLOOKUP(F45,Calculation!$B$3:$G$157,6,FALSE))</f>
        <v>2</v>
      </c>
      <c r="F45" s="19">
        <f>IF(LARGE(Calculation!$B$3:$B$157,A45)=0,"",LARGE(Calculation!$B$3:$B$157,A45))</f>
        <v>18208.871510550252</v>
      </c>
      <c r="H45" s="17">
        <v>35</v>
      </c>
      <c r="I45" s="18" t="str">
        <f>IF(M45="","",VLOOKUP(M45,Calculation!$B$159:$E$354,2,FALSE))</f>
        <v>Sophie Mabbs</v>
      </c>
      <c r="J45" s="18" t="str">
        <f>IF(M45="","",VLOOKUP(M45,Calculation!$B$159:$E$354,3,FALSE))</f>
        <v>Tri-Force</v>
      </c>
      <c r="K45" s="18">
        <f>IF(M45="","",VLOOKUP(M45,Calculation!$B$159:$G$354,5,FALSE))</f>
        <v>1</v>
      </c>
      <c r="L45" s="18">
        <f>IF(M45="","",VLOOKUP(M45,Calculation!$B$159:$G$354,6,FALSE))</f>
        <v>1</v>
      </c>
      <c r="M45" s="19">
        <f>IF(LARGE(Calculation!$B$159:$B$354,H45)=0,"",LARGE(Calculation!$B$159:$B$354,H45))</f>
        <v>10000.004510000001</v>
      </c>
    </row>
    <row r="46" spans="1:13" ht="12" customHeight="1" x14ac:dyDescent="0.2">
      <c r="A46" s="17">
        <v>36</v>
      </c>
      <c r="B46" s="18" t="str">
        <f>IF(F46="","",VLOOKUP(F46,Calculation!$B$3:$E$157,2,FALSE))</f>
        <v>Luke Welch</v>
      </c>
      <c r="C46" s="18" t="str">
        <f>IF(F46="","",VLOOKUP(F46,Calculation!$B$3:$E$157,3,FALSE))</f>
        <v>Pactrac</v>
      </c>
      <c r="D46" s="18">
        <f>IF(F46="","",VLOOKUP(F46,Calculation!$B$3:$G$157,5,FALSE))</f>
        <v>2</v>
      </c>
      <c r="E46" s="18">
        <f>IF(F46="","",VLOOKUP(F46,Calculation!$B$3:$G$157,6,FALSE))</f>
        <v>2</v>
      </c>
      <c r="F46" s="19">
        <f>IF(LARGE(Calculation!$B$3:$B$157,A46)=0,"",LARGE(Calculation!$B$3:$B$157,A46))</f>
        <v>17993.854675497591</v>
      </c>
      <c r="H46" s="17">
        <v>36</v>
      </c>
      <c r="I46" s="18" t="str">
        <f>IF(M46="","",VLOOKUP(M46,Calculation!$B$159:$E$354,2,FALSE))</f>
        <v>Lotti Knights</v>
      </c>
      <c r="J46" s="18" t="str">
        <f>IF(M46="","",VLOOKUP(M46,Calculation!$B$159:$E$354,3,FALSE))</f>
        <v>Cambridge Triathlon Club</v>
      </c>
      <c r="K46" s="18">
        <f>IF(M46="","",VLOOKUP(M46,Calculation!$B$159:$G$354,5,FALSE))</f>
        <v>1</v>
      </c>
      <c r="L46" s="18">
        <f>IF(M46="","",VLOOKUP(M46,Calculation!$B$159:$G$354,6,FALSE))</f>
        <v>1</v>
      </c>
      <c r="M46" s="19">
        <f>IF(LARGE(Calculation!$B$159:$B$354,H46)=0,"",LARGE(Calculation!$B$159:$B$354,H46))</f>
        <v>9915.6561089503266</v>
      </c>
    </row>
    <row r="47" spans="1:13" ht="12" customHeight="1" x14ac:dyDescent="0.2">
      <c r="A47" s="17">
        <v>37</v>
      </c>
      <c r="B47" s="18" t="str">
        <f>IF(F47="","",VLOOKUP(F47,Calculation!$B$3:$E$157,2,FALSE))</f>
        <v>Harvey Gladwell</v>
      </c>
      <c r="C47" s="18" t="str">
        <f>IF(F47="","",VLOOKUP(F47,Calculation!$B$3:$E$157,3,FALSE))</f>
        <v>Ipswich Tri</v>
      </c>
      <c r="D47" s="18">
        <f>IF(F47="","",VLOOKUP(F47,Calculation!$B$3:$G$157,5,FALSE))</f>
        <v>2</v>
      </c>
      <c r="E47" s="18">
        <f>IF(F47="","",VLOOKUP(F47,Calculation!$B$3:$G$157,6,FALSE))</f>
        <v>2</v>
      </c>
      <c r="F47" s="19">
        <f>IF(LARGE(Calculation!$B$3:$B$157,A47)=0,"",LARGE(Calculation!$B$3:$B$157,A47))</f>
        <v>17799.004431560177</v>
      </c>
      <c r="H47" s="17">
        <v>37</v>
      </c>
      <c r="I47" s="18" t="str">
        <f>IF(M47="","",VLOOKUP(M47,Calculation!$B$159:$E$354,2,FALSE))</f>
        <v>Rose Wilkinson</v>
      </c>
      <c r="J47" s="18" t="str">
        <f>IF(M47="","",VLOOKUP(M47,Calculation!$B$159:$E$354,3,FALSE))</f>
        <v>Waldenjnr</v>
      </c>
      <c r="K47" s="18">
        <f>IF(M47="","",VLOOKUP(M47,Calculation!$B$159:$G$354,5,FALSE))</f>
        <v>2</v>
      </c>
      <c r="L47" s="18">
        <f>IF(M47="","",VLOOKUP(M47,Calculation!$B$159:$G$354,6,FALSE))</f>
        <v>1</v>
      </c>
      <c r="M47" s="19">
        <f>IF(LARGE(Calculation!$B$159:$B$354,H47)=0,"",LARGE(Calculation!$B$159:$B$354,H47))</f>
        <v>9128.2812729776524</v>
      </c>
    </row>
    <row r="48" spans="1:13" ht="12" customHeight="1" x14ac:dyDescent="0.2">
      <c r="A48" s="17">
        <v>38</v>
      </c>
      <c r="B48" s="18" t="str">
        <f>IF(F48="","",VLOOKUP(F48,Calculation!$B$3:$E$157,2,FALSE))</f>
        <v>Harry Allcock</v>
      </c>
      <c r="C48" s="18" t="str">
        <f>IF(F48="","",VLOOKUP(F48,Calculation!$B$3:$E$157,3,FALSE))</f>
        <v>Tri-Anglia Triathlon Club</v>
      </c>
      <c r="D48" s="18">
        <f>IF(F48="","",VLOOKUP(F48,Calculation!$B$3:$G$157,5,FALSE))</f>
        <v>2</v>
      </c>
      <c r="E48" s="18">
        <f>IF(F48="","",VLOOKUP(F48,Calculation!$B$3:$G$157,6,FALSE))</f>
        <v>2</v>
      </c>
      <c r="F48" s="19">
        <f>IF(LARGE(Calculation!$B$3:$B$157,A48)=0,"",LARGE(Calculation!$B$3:$B$157,A48))</f>
        <v>17560.366286144243</v>
      </c>
      <c r="H48" s="17">
        <v>38</v>
      </c>
      <c r="I48" s="18" t="str">
        <f>IF(M48="","",VLOOKUP(M48,Calculation!$B$159:$E$354,2,FALSE))</f>
        <v>Abigail Barnes</v>
      </c>
      <c r="J48" s="18" t="str">
        <f>IF(M48="","",VLOOKUP(M48,Calculation!$B$159:$E$354,3,FALSE))</f>
        <v>Walden Jnr</v>
      </c>
      <c r="K48" s="18">
        <f>IF(M48="","",VLOOKUP(M48,Calculation!$B$159:$G$354,5,FALSE))</f>
        <v>3</v>
      </c>
      <c r="L48" s="18">
        <f>IF(M48="","",VLOOKUP(M48,Calculation!$B$159:$G$354,6,FALSE))</f>
        <v>1</v>
      </c>
      <c r="M48" s="19">
        <f>IF(LARGE(Calculation!$B$159:$B$354,H48)=0,"",LARGE(Calculation!$B$159:$B$354,H48))</f>
        <v>9082.265042243982</v>
      </c>
    </row>
    <row r="49" spans="1:13" ht="12" customHeight="1" x14ac:dyDescent="0.2">
      <c r="A49" s="17">
        <v>39</v>
      </c>
      <c r="B49" s="18" t="str">
        <f>IF(F49="","",VLOOKUP(F49,Calculation!$B$3:$E$157,2,FALSE))</f>
        <v>Joshua Metson</v>
      </c>
      <c r="C49" s="18" t="str">
        <f>IF(F49="","",VLOOKUP(F49,Calculation!$B$3:$E$157,3,FALSE))</f>
        <v>East Essex Tri Club</v>
      </c>
      <c r="D49" s="18">
        <f>IF(F49="","",VLOOKUP(F49,Calculation!$B$3:$G$157,5,FALSE))</f>
        <v>2</v>
      </c>
      <c r="E49" s="18">
        <f>IF(F49="","",VLOOKUP(F49,Calculation!$B$3:$G$157,6,FALSE))</f>
        <v>2</v>
      </c>
      <c r="F49" s="19">
        <f>IF(LARGE(Calculation!$B$3:$B$157,A49)=0,"",LARGE(Calculation!$B$3:$B$157,A49))</f>
        <v>17557.22414504788</v>
      </c>
      <c r="H49" s="17">
        <v>39</v>
      </c>
      <c r="I49" s="18" t="str">
        <f>IF(M49="","",VLOOKUP(M49,Calculation!$B$159:$E$354,2,FALSE))</f>
        <v>Bella Hall</v>
      </c>
      <c r="J49" s="18" t="str">
        <f>IF(M49="","",VLOOKUP(M49,Calculation!$B$159:$E$354,3,FALSE))</f>
        <v>WaldenJNR</v>
      </c>
      <c r="K49" s="18">
        <f>IF(M49="","",VLOOKUP(M49,Calculation!$B$159:$G$354,5,FALSE))</f>
        <v>1</v>
      </c>
      <c r="L49" s="18">
        <f>IF(M49="","",VLOOKUP(M49,Calculation!$B$159:$G$354,6,FALSE))</f>
        <v>1</v>
      </c>
      <c r="M49" s="19">
        <f>IF(LARGE(Calculation!$B$159:$B$354,H49)=0,"",LARGE(Calculation!$B$159:$B$354,H49))</f>
        <v>9067.0441661452533</v>
      </c>
    </row>
    <row r="50" spans="1:13" ht="12" customHeight="1" x14ac:dyDescent="0.2">
      <c r="A50" s="17">
        <v>40</v>
      </c>
      <c r="B50" s="18" t="str">
        <f>IF(F50="","",VLOOKUP(F50,Calculation!$B$3:$E$157,2,FALSE))</f>
        <v>Billy Life</v>
      </c>
      <c r="C50" s="18" t="str">
        <f>IF(F50="","",VLOOKUP(F50,Calculation!$B$3:$E$157,3,FALSE))</f>
        <v>North Norfolk Vikings</v>
      </c>
      <c r="D50" s="18">
        <f>IF(F50="","",VLOOKUP(F50,Calculation!$B$3:$G$157,5,FALSE))</f>
        <v>2</v>
      </c>
      <c r="E50" s="18">
        <f>IF(F50="","",VLOOKUP(F50,Calculation!$B$3:$G$157,6,FALSE))</f>
        <v>2</v>
      </c>
      <c r="F50" s="19">
        <f>IF(LARGE(Calculation!$B$3:$B$157,A50)=0,"",LARGE(Calculation!$B$3:$B$157,A50))</f>
        <v>17039.318605505003</v>
      </c>
      <c r="H50" s="17">
        <v>40</v>
      </c>
      <c r="I50" s="18" t="str">
        <f>IF(M50="","",VLOOKUP(M50,Calculation!$B$159:$E$354,2,FALSE))</f>
        <v>Tori Weston</v>
      </c>
      <c r="J50" s="18" t="str">
        <f>IF(M50="","",VLOOKUP(M50,Calculation!$B$159:$E$354,3,FALSE))</f>
        <v>Tri-Force</v>
      </c>
      <c r="K50" s="18">
        <f>IF(M50="","",VLOOKUP(M50,Calculation!$B$159:$G$354,5,FALSE))</f>
        <v>1</v>
      </c>
      <c r="L50" s="18">
        <f>IF(M50="","",VLOOKUP(M50,Calculation!$B$159:$G$354,6,FALSE))</f>
        <v>1</v>
      </c>
      <c r="M50" s="19">
        <f>IF(LARGE(Calculation!$B$159:$B$354,H50)=0,"",LARGE(Calculation!$B$159:$B$354,H50))</f>
        <v>9025.3099540825569</v>
      </c>
    </row>
    <row r="51" spans="1:13" ht="12" customHeight="1" x14ac:dyDescent="0.2">
      <c r="A51" s="17">
        <v>41</v>
      </c>
      <c r="B51" s="18" t="str">
        <f>IF(F51="","",VLOOKUP(F51,Calculation!$B$3:$E$157,2,FALSE))</f>
        <v>James Mabbs</v>
      </c>
      <c r="C51" s="18" t="str">
        <f>IF(F51="","",VLOOKUP(F51,Calculation!$B$3:$E$157,3,FALSE))</f>
        <v>Tri-Force</v>
      </c>
      <c r="D51" s="18">
        <f>IF(F51="","",VLOOKUP(F51,Calculation!$B$3:$G$157,5,FALSE))</f>
        <v>2</v>
      </c>
      <c r="E51" s="18">
        <f>IF(F51="","",VLOOKUP(F51,Calculation!$B$3:$G$157,6,FALSE))</f>
        <v>2</v>
      </c>
      <c r="F51" s="19">
        <f>IF(LARGE(Calculation!$B$3:$B$157,A51)=0,"",LARGE(Calculation!$B$3:$B$157,A51))</f>
        <v>15706.313326605552</v>
      </c>
      <c r="H51" s="17">
        <v>41</v>
      </c>
      <c r="I51" s="18" t="str">
        <f>IF(M51="","",VLOOKUP(M51,Calculation!$B$159:$E$354,2,FALSE))</f>
        <v>Jordan Walters</v>
      </c>
      <c r="J51" s="18" t="str">
        <f>IF(M51="","",VLOOKUP(M51,Calculation!$B$159:$E$354,3,FALSE))</f>
        <v>Tri-Force Juniors</v>
      </c>
      <c r="K51" s="18">
        <f>IF(M51="","",VLOOKUP(M51,Calculation!$B$159:$G$354,5,FALSE))</f>
        <v>1</v>
      </c>
      <c r="L51" s="18">
        <f>IF(M51="","",VLOOKUP(M51,Calculation!$B$159:$G$354,6,FALSE))</f>
        <v>1</v>
      </c>
      <c r="M51" s="19">
        <f>IF(LARGE(Calculation!$B$159:$B$354,H51)=0,"",LARGE(Calculation!$B$159:$B$354,H51))</f>
        <v>8633.2620131890653</v>
      </c>
    </row>
    <row r="52" spans="1:13" ht="12" customHeight="1" x14ac:dyDescent="0.2">
      <c r="A52" s="17">
        <v>42</v>
      </c>
      <c r="B52" s="18" t="str">
        <f>IF(F52="","",VLOOKUP(F52,Calculation!$B$3:$E$157,2,FALSE))</f>
        <v>Johnny Wyndham</v>
      </c>
      <c r="C52" s="18" t="str">
        <f>IF(F52="","",VLOOKUP(F52,Calculation!$B$3:$E$157,3,FALSE))</f>
        <v>East Essex Tri Club</v>
      </c>
      <c r="D52" s="18">
        <f>IF(F52="","",VLOOKUP(F52,Calculation!$B$3:$G$157,5,FALSE))</f>
        <v>2</v>
      </c>
      <c r="E52" s="18">
        <f>IF(F52="","",VLOOKUP(F52,Calculation!$B$3:$G$157,6,FALSE))</f>
        <v>2</v>
      </c>
      <c r="F52" s="19">
        <f>IF(LARGE(Calculation!$B$3:$B$157,A52)=0,"",LARGE(Calculation!$B$3:$B$157,A52))</f>
        <v>14087.11788739861</v>
      </c>
      <c r="H52" s="17">
        <v>42</v>
      </c>
      <c r="I52" s="18" t="str">
        <f>IF(M52="","",VLOOKUP(M52,Calculation!$B$159:$E$354,2,FALSE))</f>
        <v>Heather BEAL</v>
      </c>
      <c r="J52" s="18" t="str">
        <f>IF(M52="","",VLOOKUP(M52,Calculation!$B$159:$E$354,3,FALSE))</f>
        <v>CAMBRIDGE TRI CLUB</v>
      </c>
      <c r="K52" s="18">
        <f>IF(M52="","",VLOOKUP(M52,Calculation!$B$159:$G$354,5,FALSE))</f>
        <v>1</v>
      </c>
      <c r="L52" s="18">
        <f>IF(M52="","",VLOOKUP(M52,Calculation!$B$159:$G$354,6,FALSE))</f>
        <v>1</v>
      </c>
      <c r="M52" s="19">
        <f>IF(LARGE(Calculation!$B$159:$B$354,H52)=0,"",LARGE(Calculation!$B$159:$B$354,H52))</f>
        <v>8605.5193860127274</v>
      </c>
    </row>
    <row r="53" spans="1:13" ht="12" customHeight="1" x14ac:dyDescent="0.2">
      <c r="A53" s="17">
        <v>43</v>
      </c>
      <c r="B53" s="18" t="str">
        <f>IF(F53="","",VLOOKUP(F53,Calculation!$B$3:$E$157,2,FALSE))</f>
        <v>Tom Grindal</v>
      </c>
      <c r="C53" s="18" t="str">
        <f>IF(F53="","",VLOOKUP(F53,Calculation!$B$3:$E$157,3,FALSE))</f>
        <v>Walden Jnr</v>
      </c>
      <c r="D53" s="18">
        <f>IF(F53="","",VLOOKUP(F53,Calculation!$B$3:$G$157,5,FALSE))</f>
        <v>1</v>
      </c>
      <c r="E53" s="18">
        <f>IF(F53="","",VLOOKUP(F53,Calculation!$B$3:$G$157,6,FALSE))</f>
        <v>1</v>
      </c>
      <c r="F53" s="19">
        <f>IF(LARGE(Calculation!$B$3:$B$157,A53)=0,"",LARGE(Calculation!$B$3:$B$157,A53))</f>
        <v>9567.8636940292126</v>
      </c>
      <c r="H53" s="17">
        <v>43</v>
      </c>
      <c r="I53" s="18" t="str">
        <f>IF(M53="","",VLOOKUP(M53,Calculation!$B$159:$E$354,2,FALSE))</f>
        <v>Lauren Enever</v>
      </c>
      <c r="J53" s="18" t="str">
        <f>IF(M53="","",VLOOKUP(M53,Calculation!$B$159:$E$354,3,FALSE))</f>
        <v>Tri-Force Juniors</v>
      </c>
      <c r="K53" s="18">
        <f>IF(M53="","",VLOOKUP(M53,Calculation!$B$159:$G$354,5,FALSE))</f>
        <v>1</v>
      </c>
      <c r="L53" s="18">
        <f>IF(M53="","",VLOOKUP(M53,Calculation!$B$159:$G$354,6,FALSE))</f>
        <v>1</v>
      </c>
      <c r="M53" s="19">
        <f>IF(LARGE(Calculation!$B$159:$B$354,H53)=0,"",LARGE(Calculation!$B$159:$B$354,H53))</f>
        <v>8574.6652534841633</v>
      </c>
    </row>
    <row r="54" spans="1:13" ht="12" customHeight="1" x14ac:dyDescent="0.2">
      <c r="A54" s="17">
        <v>44</v>
      </c>
      <c r="B54" s="18" t="str">
        <f>IF(F54="","",VLOOKUP(F54,Calculation!$B$3:$E$157,2,FALSE))</f>
        <v>Barnaby Knight</v>
      </c>
      <c r="C54" s="18" t="str">
        <f>IF(F54="","",VLOOKUP(F54,Calculation!$B$3:$E$157,3,FALSE))</f>
        <v>Walden Jnr</v>
      </c>
      <c r="D54" s="18">
        <f>IF(F54="","",VLOOKUP(F54,Calculation!$B$3:$G$157,5,FALSE))</f>
        <v>2</v>
      </c>
      <c r="E54" s="18">
        <f>IF(F54="","",VLOOKUP(F54,Calculation!$B$3:$G$157,6,FALSE))</f>
        <v>1</v>
      </c>
      <c r="F54" s="19">
        <f>IF(LARGE(Calculation!$B$3:$B$157,A54)=0,"",LARGE(Calculation!$B$3:$B$157,A54))</f>
        <v>9366.1137940758308</v>
      </c>
      <c r="H54" s="17">
        <v>44</v>
      </c>
      <c r="I54" s="18" t="str">
        <f>IF(M54="","",VLOOKUP(M54,Calculation!$B$159:$E$354,2,FALSE))</f>
        <v>Emma Sarginson</v>
      </c>
      <c r="J54" s="18" t="str">
        <f>IF(M54="","",VLOOKUP(M54,Calculation!$B$159:$E$354,3,FALSE))</f>
        <v>WaldenJNR</v>
      </c>
      <c r="K54" s="18">
        <f>IF(M54="","",VLOOKUP(M54,Calculation!$B$159:$G$354,5,FALSE))</f>
        <v>2</v>
      </c>
      <c r="L54" s="18">
        <f>IF(M54="","",VLOOKUP(M54,Calculation!$B$159:$G$354,6,FALSE))</f>
        <v>1</v>
      </c>
      <c r="M54" s="19">
        <f>IF(LARGE(Calculation!$B$159:$B$354,H54)=0,"",LARGE(Calculation!$B$159:$B$354,H54))</f>
        <v>8553.7159518219942</v>
      </c>
    </row>
    <row r="55" spans="1:13" ht="12" customHeight="1" x14ac:dyDescent="0.2">
      <c r="A55" s="17">
        <v>45</v>
      </c>
      <c r="B55" s="18" t="str">
        <f>IF(F55="","",VLOOKUP(F55,Calculation!$B$3:$E$157,2,FALSE))</f>
        <v>Oliver Gates</v>
      </c>
      <c r="C55" s="18" t="str">
        <f>IF(F55="","",VLOOKUP(F55,Calculation!$B$3:$E$157,3,FALSE))</f>
        <v>Hoddesdon Tri Club</v>
      </c>
      <c r="D55" s="18">
        <f>IF(F55="","",VLOOKUP(F55,Calculation!$B$3:$G$157,5,FALSE))</f>
        <v>2</v>
      </c>
      <c r="E55" s="18">
        <f>IF(F55="","",VLOOKUP(F55,Calculation!$B$3:$G$157,6,FALSE))</f>
        <v>1</v>
      </c>
      <c r="F55" s="19">
        <f>IF(LARGE(Calculation!$B$3:$B$157,A55)=0,"",LARGE(Calculation!$B$3:$B$157,A55))</f>
        <v>9122.9083515868442</v>
      </c>
      <c r="H55" s="17">
        <v>45</v>
      </c>
      <c r="I55" s="18" t="str">
        <f>IF(M55="","",VLOOKUP(M55,Calculation!$B$159:$E$354,2,FALSE))</f>
        <v>Sarah Crooks</v>
      </c>
      <c r="J55" s="18" t="str">
        <f>IF(M55="","",VLOOKUP(M55,Calculation!$B$159:$E$354,3,FALSE))</f>
        <v>Tri-Force</v>
      </c>
      <c r="K55" s="18">
        <f>IF(M55="","",VLOOKUP(M55,Calculation!$B$159:$G$354,5,FALSE))</f>
        <v>1</v>
      </c>
      <c r="L55" s="18">
        <f>IF(M55="","",VLOOKUP(M55,Calculation!$B$159:$G$354,6,FALSE))</f>
        <v>1</v>
      </c>
      <c r="M55" s="19">
        <f>IF(LARGE(Calculation!$B$159:$B$354,H55)=0,"",LARGE(Calculation!$B$159:$B$354,H55))</f>
        <v>8512.9785818962191</v>
      </c>
    </row>
    <row r="56" spans="1:13" ht="12" customHeight="1" x14ac:dyDescent="0.2">
      <c r="A56" s="17">
        <v>46</v>
      </c>
      <c r="B56" s="18" t="str">
        <f>IF(F56="","",VLOOKUP(F56,Calculation!$B$3:$E$157,2,FALSE))</f>
        <v>Max Isaacson</v>
      </c>
      <c r="C56" s="18" t="str">
        <f>IF(F56="","",VLOOKUP(F56,Calculation!$B$3:$E$157,3,FALSE))</f>
        <v>Cambridge Triathlon Club</v>
      </c>
      <c r="D56" s="18">
        <f>IF(F56="","",VLOOKUP(F56,Calculation!$B$3:$G$157,5,FALSE))</f>
        <v>1</v>
      </c>
      <c r="E56" s="18">
        <f>IF(F56="","",VLOOKUP(F56,Calculation!$B$3:$G$157,6,FALSE))</f>
        <v>1</v>
      </c>
      <c r="F56" s="19">
        <f>IF(LARGE(Calculation!$B$3:$B$157,A56)=0,"",LARGE(Calculation!$B$3:$B$157,A56))</f>
        <v>9020.3334571903852</v>
      </c>
      <c r="H56" s="17">
        <v>46</v>
      </c>
      <c r="I56" s="18" t="str">
        <f>IF(M56="","",VLOOKUP(M56,Calculation!$B$159:$E$354,2,FALSE))</f>
        <v>Havana Miller</v>
      </c>
      <c r="J56" s="18" t="str">
        <f>IF(M56="","",VLOOKUP(M56,Calculation!$B$159:$E$354,3,FALSE))</f>
        <v>BRJ Run &amp; Tri</v>
      </c>
      <c r="K56" s="18">
        <f>IF(M56="","",VLOOKUP(M56,Calculation!$B$159:$G$354,5,FALSE))</f>
        <v>1</v>
      </c>
      <c r="L56" s="18">
        <f>IF(M56="","",VLOOKUP(M56,Calculation!$B$159:$G$354,6,FALSE))</f>
        <v>1</v>
      </c>
      <c r="M56" s="19">
        <f>IF(LARGE(Calculation!$B$159:$B$354,H56)=0,"",LARGE(Calculation!$B$159:$B$354,H56))</f>
        <v>8301.423898227029</v>
      </c>
    </row>
    <row r="57" spans="1:13" ht="12" customHeight="1" x14ac:dyDescent="0.2">
      <c r="A57" s="17">
        <v>47</v>
      </c>
      <c r="B57" s="18" t="str">
        <f>IF(F57="","",VLOOKUP(F57,Calculation!$B$3:$E$157,2,FALSE))</f>
        <v>Matthew Pitcher</v>
      </c>
      <c r="C57" s="18" t="str">
        <f>IF(F57="","",VLOOKUP(F57,Calculation!$B$3:$E$157,3,FALSE))</f>
        <v>Tri-Anglia Triathlon Club</v>
      </c>
      <c r="D57" s="18">
        <f>IF(F57="","",VLOOKUP(F57,Calculation!$B$3:$G$157,5,FALSE))</f>
        <v>1</v>
      </c>
      <c r="E57" s="18">
        <f>IF(F57="","",VLOOKUP(F57,Calculation!$B$3:$G$157,6,FALSE))</f>
        <v>1</v>
      </c>
      <c r="F57" s="19">
        <f>IF(LARGE(Calculation!$B$3:$B$157,A57)=0,"",LARGE(Calculation!$B$3:$B$157,A57))</f>
        <v>8757.6616046890995</v>
      </c>
      <c r="H57" s="17">
        <v>47</v>
      </c>
      <c r="I57" s="18" t="str">
        <f>IF(M57="","",VLOOKUP(M57,Calculation!$B$159:$E$354,2,FALSE))</f>
        <v>Caitlin Fowler</v>
      </c>
      <c r="J57" s="18" t="str">
        <f>IF(M57="","",VLOOKUP(M57,Calculation!$B$159:$E$354,3,FALSE))</f>
        <v>East Essex Tri Club</v>
      </c>
      <c r="K57" s="18">
        <f>IF(M57="","",VLOOKUP(M57,Calculation!$B$159:$G$354,5,FALSE))</f>
        <v>2</v>
      </c>
      <c r="L57" s="18">
        <f>IF(M57="","",VLOOKUP(M57,Calculation!$B$159:$G$354,6,FALSE))</f>
        <v>1</v>
      </c>
      <c r="M57" s="19">
        <f>IF(LARGE(Calculation!$B$159:$B$354,H57)=0,"",LARGE(Calculation!$B$159:$B$354,H57))</f>
        <v>8217.7307469171592</v>
      </c>
    </row>
    <row r="58" spans="1:13" ht="12" customHeight="1" x14ac:dyDescent="0.2">
      <c r="A58" s="17">
        <v>48</v>
      </c>
      <c r="B58" s="18" t="str">
        <f>IF(F58="","",VLOOKUP(F58,Calculation!$B$3:$E$157,2,FALSE))</f>
        <v>Charlie Barnes</v>
      </c>
      <c r="C58" s="18" t="str">
        <f>IF(F58="","",VLOOKUP(F58,Calculation!$B$3:$E$157,3,FALSE))</f>
        <v>Cambridge Triathlon Club</v>
      </c>
      <c r="D58" s="18">
        <f>IF(F58="","",VLOOKUP(F58,Calculation!$B$3:$G$157,5,FALSE))</f>
        <v>1</v>
      </c>
      <c r="E58" s="18">
        <f>IF(F58="","",VLOOKUP(F58,Calculation!$B$3:$G$157,6,FALSE))</f>
        <v>1</v>
      </c>
      <c r="F58" s="19">
        <f>IF(LARGE(Calculation!$B$3:$B$157,A58)=0,"",LARGE(Calculation!$B$3:$B$157,A58))</f>
        <v>8622.2915316718281</v>
      </c>
      <c r="H58" s="17">
        <v>48</v>
      </c>
      <c r="I58" s="18" t="str">
        <f>IF(M58="","",VLOOKUP(M58,Calculation!$B$159:$E$354,2,FALSE))</f>
        <v>Maggie Wyper</v>
      </c>
      <c r="J58" s="18" t="str">
        <f>IF(M58="","",VLOOKUP(M58,Calculation!$B$159:$E$354,3,FALSE))</f>
        <v>Hoddesdon Tri Club</v>
      </c>
      <c r="K58" s="18">
        <f>IF(M58="","",VLOOKUP(M58,Calculation!$B$159:$G$354,5,FALSE))</f>
        <v>2</v>
      </c>
      <c r="L58" s="18">
        <f>IF(M58="","",VLOOKUP(M58,Calculation!$B$159:$G$354,6,FALSE))</f>
        <v>1</v>
      </c>
      <c r="M58" s="19">
        <f>IF(LARGE(Calculation!$B$159:$B$354,H58)=0,"",LARGE(Calculation!$B$159:$B$354,H58))</f>
        <v>8209.4179070993578</v>
      </c>
    </row>
    <row r="59" spans="1:13" ht="12" customHeight="1" x14ac:dyDescent="0.2">
      <c r="A59" s="17">
        <v>49</v>
      </c>
      <c r="B59" s="18" t="str">
        <f>IF(F59="","",VLOOKUP(F59,Calculation!$B$3:$E$157,2,FALSE))</f>
        <v>Ben Stamp</v>
      </c>
      <c r="C59" s="18" t="str">
        <f>IF(F59="","",VLOOKUP(F59,Calculation!$B$3:$E$157,3,FALSE))</f>
        <v>Hoddesdon Tri Club</v>
      </c>
      <c r="D59" s="18">
        <f>IF(F59="","",VLOOKUP(F59,Calculation!$B$3:$G$157,5,FALSE))</f>
        <v>2</v>
      </c>
      <c r="E59" s="18">
        <f>IF(F59="","",VLOOKUP(F59,Calculation!$B$3:$G$157,6,FALSE))</f>
        <v>1</v>
      </c>
      <c r="F59" s="19">
        <f>IF(LARGE(Calculation!$B$3:$B$157,A59)=0,"",LARGE(Calculation!$B$3:$B$157,A59))</f>
        <v>8438.0033506119162</v>
      </c>
      <c r="H59" s="17">
        <v>49</v>
      </c>
      <c r="I59" s="18" t="str">
        <f>IF(M59="","",VLOOKUP(M59,Calculation!$B$159:$E$354,2,FALSE))</f>
        <v>Laura Klenerman</v>
      </c>
      <c r="J59" s="18" t="str">
        <f>IF(M59="","",VLOOKUP(M59,Calculation!$B$159:$E$354,3,FALSE))</f>
        <v>Walden Jnr</v>
      </c>
      <c r="K59" s="18">
        <f>IF(M59="","",VLOOKUP(M59,Calculation!$B$159:$G$354,5,FALSE))</f>
        <v>1</v>
      </c>
      <c r="L59" s="18">
        <f>IF(M59="","",VLOOKUP(M59,Calculation!$B$159:$G$354,6,FALSE))</f>
        <v>1</v>
      </c>
      <c r="M59" s="19">
        <f>IF(LARGE(Calculation!$B$159:$B$354,H59)=0,"",LARGE(Calculation!$B$159:$B$354,H59))</f>
        <v>7928.9523584210519</v>
      </c>
    </row>
    <row r="60" spans="1:13" ht="12" customHeight="1" x14ac:dyDescent="0.2">
      <c r="A60" s="17">
        <v>50</v>
      </c>
      <c r="B60" s="18" t="str">
        <f>IF(F60="","",VLOOKUP(F60,Calculation!$B$3:$E$157,2,FALSE))</f>
        <v>Aidan Banfield</v>
      </c>
      <c r="C60" s="18" t="str">
        <f>IF(F60="","",VLOOKUP(F60,Calculation!$B$3:$E$157,3,FALSE))</f>
        <v>Tri-Anglia Triathlon Club</v>
      </c>
      <c r="D60" s="18">
        <f>IF(F60="","",VLOOKUP(F60,Calculation!$B$3:$G$157,5,FALSE))</f>
        <v>1</v>
      </c>
      <c r="E60" s="18">
        <f>IF(F60="","",VLOOKUP(F60,Calculation!$B$3:$G$157,6,FALSE))</f>
        <v>1</v>
      </c>
      <c r="F60" s="19">
        <f>IF(LARGE(Calculation!$B$3:$B$157,A60)=0,"",LARGE(Calculation!$B$3:$B$157,A60))</f>
        <v>8329.9139786813321</v>
      </c>
      <c r="H60" s="17">
        <v>50</v>
      </c>
      <c r="I60" s="18" t="str">
        <f>IF(M60="","",VLOOKUP(M60,Calculation!$B$159:$E$354,2,FALSE))</f>
        <v>Izzy West</v>
      </c>
      <c r="J60" s="18" t="str">
        <f>IF(M60="","",VLOOKUP(M60,Calculation!$B$159:$E$354,3,FALSE))</f>
        <v>Tri-Force Juniors</v>
      </c>
      <c r="K60" s="18">
        <f>IF(M60="","",VLOOKUP(M60,Calculation!$B$159:$G$354,5,FALSE))</f>
        <v>1</v>
      </c>
      <c r="L60" s="18">
        <f>IF(M60="","",VLOOKUP(M60,Calculation!$B$159:$G$354,6,FALSE))</f>
        <v>1</v>
      </c>
      <c r="M60" s="19">
        <f>IF(LARGE(Calculation!$B$159:$B$354,H60)=0,"",LARGE(Calculation!$B$159:$B$354,H60))</f>
        <v>7925.5588014387276</v>
      </c>
    </row>
    <row r="61" spans="1:13" ht="12" customHeight="1" x14ac:dyDescent="0.2">
      <c r="A61" s="17">
        <v>51</v>
      </c>
      <c r="B61" s="18" t="str">
        <f>IF(F61="","",VLOOKUP(F61,Calculation!$B$3:$E$157,2,FALSE))</f>
        <v>George Whisken</v>
      </c>
      <c r="C61" s="18" t="str">
        <f>IF(F61="","",VLOOKUP(F61,Calculation!$B$3:$E$157,3,FALSE))</f>
        <v>ATW</v>
      </c>
      <c r="D61" s="18">
        <f>IF(F61="","",VLOOKUP(F61,Calculation!$B$3:$G$157,5,FALSE))</f>
        <v>1</v>
      </c>
      <c r="E61" s="18">
        <f>IF(F61="","",VLOOKUP(F61,Calculation!$B$3:$G$157,6,FALSE))</f>
        <v>1</v>
      </c>
      <c r="F61" s="19">
        <f>IF(LARGE(Calculation!$B$3:$B$157,A61)=0,"",LARGE(Calculation!$B$3:$B$157,A61))</f>
        <v>8143.5215285996519</v>
      </c>
      <c r="H61" s="17">
        <v>51</v>
      </c>
      <c r="I61" s="18" t="str">
        <f>IF(M61="","",VLOOKUP(M61,Calculation!$B$159:$E$354,2,FALSE))</f>
        <v>Annalise Verzijl</v>
      </c>
      <c r="J61" s="18" t="str">
        <f>IF(M61="","",VLOOKUP(M61,Calculation!$B$159:$E$354,3,FALSE))</f>
        <v>West Suffolk Wheelers and Triathlon Club</v>
      </c>
      <c r="K61" s="18">
        <f>IF(M61="","",VLOOKUP(M61,Calculation!$B$159:$G$354,5,FALSE))</f>
        <v>1</v>
      </c>
      <c r="L61" s="18">
        <f>IF(M61="","",VLOOKUP(M61,Calculation!$B$159:$G$354,6,FALSE))</f>
        <v>1</v>
      </c>
      <c r="M61" s="19">
        <f>IF(LARGE(Calculation!$B$159:$B$354,H61)=0,"",LARGE(Calculation!$B$159:$B$354,H61))</f>
        <v>7917.5963627984729</v>
      </c>
    </row>
    <row r="62" spans="1:13" ht="12" customHeight="1" x14ac:dyDescent="0.2">
      <c r="A62" s="17">
        <v>52</v>
      </c>
      <c r="B62" s="18" t="str">
        <f>IF(F62="","",VLOOKUP(F62,Calculation!$B$3:$E$157,2,FALSE))</f>
        <v>Tom Wisbey</v>
      </c>
      <c r="C62" s="18" t="str">
        <f>IF(F62="","",VLOOKUP(F62,Calculation!$B$3:$E$157,3,FALSE))</f>
        <v>Walden Junior Tri</v>
      </c>
      <c r="D62" s="18">
        <f>IF(F62="","",VLOOKUP(F62,Calculation!$B$3:$G$157,5,FALSE))</f>
        <v>1</v>
      </c>
      <c r="E62" s="18">
        <f>IF(F62="","",VLOOKUP(F62,Calculation!$B$3:$G$157,6,FALSE))</f>
        <v>1</v>
      </c>
      <c r="F62" s="19">
        <f>IF(LARGE(Calculation!$B$3:$B$157,A62)=0,"",LARGE(Calculation!$B$3:$B$157,A62))</f>
        <v>8107.9452486112796</v>
      </c>
      <c r="H62" s="17">
        <v>52</v>
      </c>
      <c r="I62" s="18" t="str">
        <f>IF(M62="","",VLOOKUP(M62,Calculation!$B$159:$E$354,2,FALSE))</f>
        <v>Megan Cottrell</v>
      </c>
      <c r="J62" s="18" t="str">
        <f>IF(M62="","",VLOOKUP(M62,Calculation!$B$159:$E$354,3,FALSE))</f>
        <v>Tri-Anglia Triathlon Club</v>
      </c>
      <c r="K62" s="18">
        <f>IF(M62="","",VLOOKUP(M62,Calculation!$B$159:$G$354,5,FALSE))</f>
        <v>1</v>
      </c>
      <c r="L62" s="18">
        <f>IF(M62="","",VLOOKUP(M62,Calculation!$B$159:$G$354,6,FALSE))</f>
        <v>1</v>
      </c>
      <c r="M62" s="19">
        <f>IF(LARGE(Calculation!$B$159:$B$354,H62)=0,"",LARGE(Calculation!$B$159:$B$354,H62))</f>
        <v>7739.2299718028935</v>
      </c>
    </row>
    <row r="63" spans="1:13" ht="12" customHeight="1" x14ac:dyDescent="0.2">
      <c r="A63" s="17">
        <v>53</v>
      </c>
      <c r="B63" s="18" t="str">
        <f>IF(F63="","",VLOOKUP(F63,Calculation!$B$3:$E$157,2,FALSE))</f>
        <v>Oliver Clinton</v>
      </c>
      <c r="C63" s="18" t="str">
        <f>IF(F63="","",VLOOKUP(F63,Calculation!$B$3:$E$157,3,FALSE))</f>
        <v>Brj Run And Tri</v>
      </c>
      <c r="D63" s="18">
        <f>IF(F63="","",VLOOKUP(F63,Calculation!$B$3:$G$157,5,FALSE))</f>
        <v>1</v>
      </c>
      <c r="E63" s="18">
        <f>IF(F63="","",VLOOKUP(F63,Calculation!$B$3:$G$157,6,FALSE))</f>
        <v>1</v>
      </c>
      <c r="F63" s="19">
        <f>IF(LARGE(Calculation!$B$3:$B$157,A63)=0,"",LARGE(Calculation!$B$3:$B$157,A63))</f>
        <v>7915.6537091565269</v>
      </c>
      <c r="H63" s="17">
        <v>53</v>
      </c>
      <c r="I63" s="18" t="str">
        <f>IF(M63="","",VLOOKUP(M63,Calculation!$B$159:$E$354,2,FALSE))</f>
        <v>Lucy Kerr</v>
      </c>
      <c r="J63" s="18" t="str">
        <f>IF(M63="","",VLOOKUP(M63,Calculation!$B$159:$E$354,3,FALSE))</f>
        <v>Tri-Sport Epping</v>
      </c>
      <c r="K63" s="18">
        <f>IF(M63="","",VLOOKUP(M63,Calculation!$B$159:$G$354,5,FALSE))</f>
        <v>2</v>
      </c>
      <c r="L63" s="18">
        <f>IF(M63="","",VLOOKUP(M63,Calculation!$B$159:$G$354,6,FALSE))</f>
        <v>1</v>
      </c>
      <c r="M63" s="19">
        <f>IF(LARGE(Calculation!$B$159:$B$354,H63)=0,"",LARGE(Calculation!$B$159:$B$354,H63))</f>
        <v>7629.7214464839535</v>
      </c>
    </row>
    <row r="64" spans="1:13" ht="12" customHeight="1" x14ac:dyDescent="0.2">
      <c r="A64" s="17">
        <v>54</v>
      </c>
      <c r="B64" s="18" t="str">
        <f>IF(F64="","",VLOOKUP(F64,Calculation!$B$3:$E$157,2,FALSE))</f>
        <v>Louis Paganuzzi</v>
      </c>
      <c r="C64" s="18" t="str">
        <f>IF(F64="","",VLOOKUP(F64,Calculation!$B$3:$E$157,3,FALSE))</f>
        <v>Tri-Force Juniors</v>
      </c>
      <c r="D64" s="18">
        <f>IF(F64="","",VLOOKUP(F64,Calculation!$B$3:$G$157,5,FALSE))</f>
        <v>1</v>
      </c>
      <c r="E64" s="18">
        <f>IF(F64="","",VLOOKUP(F64,Calculation!$B$3:$G$157,6,FALSE))</f>
        <v>1</v>
      </c>
      <c r="F64" s="19">
        <f>IF(LARGE(Calculation!$B$3:$B$157,A64)=0,"",LARGE(Calculation!$B$3:$B$157,A64))</f>
        <v>7806.0272953484</v>
      </c>
      <c r="H64" s="17">
        <v>54</v>
      </c>
      <c r="I64" s="18" t="str">
        <f>IF(M64="","",VLOOKUP(M64,Calculation!$B$159:$E$354,2,FALSE))</f>
        <v>Hannah Davis</v>
      </c>
      <c r="J64" s="18" t="str">
        <f>IF(M64="","",VLOOKUP(M64,Calculation!$B$159:$E$354,3,FALSE))</f>
        <v>Cambridge Triathlon Club</v>
      </c>
      <c r="K64" s="18">
        <f>IF(M64="","",VLOOKUP(M64,Calculation!$B$159:$G$354,5,FALSE))</f>
        <v>1</v>
      </c>
      <c r="L64" s="18">
        <f>IF(M64="","",VLOOKUP(M64,Calculation!$B$159:$G$354,6,FALSE))</f>
        <v>1</v>
      </c>
      <c r="M64" s="19">
        <f>IF(LARGE(Calculation!$B$159:$B$354,H64)=0,"",LARGE(Calculation!$B$159:$B$354,H64))</f>
        <v>7567.2490048170721</v>
      </c>
    </row>
    <row r="65" spans="1:13" ht="12" customHeight="1" x14ac:dyDescent="0.2">
      <c r="A65" s="17">
        <v>55</v>
      </c>
      <c r="B65" s="18" t="str">
        <f>IF(F65="","",VLOOKUP(F65,Calculation!$B$3:$E$157,2,FALSE))</f>
        <v>William Murray</v>
      </c>
      <c r="C65" s="18" t="str">
        <f>IF(F65="","",VLOOKUP(F65,Calculation!$B$3:$E$157,3,FALSE))</f>
        <v>Ipswich Tri</v>
      </c>
      <c r="D65" s="18">
        <f>IF(F65="","",VLOOKUP(F65,Calculation!$B$3:$G$157,5,FALSE))</f>
        <v>1</v>
      </c>
      <c r="E65" s="18">
        <f>IF(F65="","",VLOOKUP(F65,Calculation!$B$3:$G$157,6,FALSE))</f>
        <v>1</v>
      </c>
      <c r="F65" s="19">
        <f>IF(LARGE(Calculation!$B$3:$B$157,A65)=0,"",LARGE(Calculation!$B$3:$B$157,A65))</f>
        <v>7570.782526953567</v>
      </c>
      <c r="H65" s="17">
        <v>55</v>
      </c>
      <c r="I65" s="18" t="str">
        <f>IF(M65="","",VLOOKUP(M65,Calculation!$B$159:$E$354,2,FALSE))</f>
        <v>Ellie Briggs</v>
      </c>
      <c r="J65" s="18" t="str">
        <f>IF(M65="","",VLOOKUP(M65,Calculation!$B$159:$E$354,3,FALSE))</f>
        <v>Walden Jnr</v>
      </c>
      <c r="K65" s="18">
        <f>IF(M65="","",VLOOKUP(M65,Calculation!$B$159:$G$354,5,FALSE))</f>
        <v>1</v>
      </c>
      <c r="L65" s="18">
        <f>IF(M65="","",VLOOKUP(M65,Calculation!$B$159:$G$354,6,FALSE))</f>
        <v>1</v>
      </c>
      <c r="M65" s="19">
        <f>IF(LARGE(Calculation!$B$159:$B$354,H65)=0,"",LARGE(Calculation!$B$159:$B$354,H65))</f>
        <v>7415.6305847526592</v>
      </c>
    </row>
    <row r="66" spans="1:13" ht="12" customHeight="1" x14ac:dyDescent="0.2">
      <c r="A66" s="17">
        <v>56</v>
      </c>
      <c r="B66" s="18" t="str">
        <f>IF(F66="","",VLOOKUP(F66,Calculation!$B$3:$E$157,2,FALSE))</f>
        <v>Archie Stewart</v>
      </c>
      <c r="C66" s="18" t="str">
        <f>IF(F66="","",VLOOKUP(F66,Calculation!$B$3:$E$157,3,FALSE))</f>
        <v>Pactrac</v>
      </c>
      <c r="D66" s="18">
        <f>IF(F66="","",VLOOKUP(F66,Calculation!$B$3:$G$157,5,FALSE))</f>
        <v>1</v>
      </c>
      <c r="E66" s="18">
        <f>IF(F66="","",VLOOKUP(F66,Calculation!$B$3:$G$157,6,FALSE))</f>
        <v>1</v>
      </c>
      <c r="F66" s="19">
        <f>IF(LARGE(Calculation!$B$3:$B$157,A66)=0,"",LARGE(Calculation!$B$3:$B$157,A66))</f>
        <v>7536.680396679536</v>
      </c>
      <c r="H66" s="17">
        <v>56</v>
      </c>
      <c r="I66" s="18" t="str">
        <f>IF(M66="","",VLOOKUP(M66,Calculation!$B$159:$E$354,2,FALSE))</f>
        <v>Kathleen Adam</v>
      </c>
      <c r="J66" s="18" t="str">
        <f>IF(M66="","",VLOOKUP(M66,Calculation!$B$159:$E$354,3,FALSE))</f>
        <v>West Suffolk Wheelers And</v>
      </c>
      <c r="K66" s="18">
        <f>IF(M66="","",VLOOKUP(M66,Calculation!$B$159:$G$354,5,FALSE))</f>
        <v>1</v>
      </c>
      <c r="L66" s="18">
        <f>IF(M66="","",VLOOKUP(M66,Calculation!$B$159:$G$354,6,FALSE))</f>
        <v>1</v>
      </c>
      <c r="M66" s="19">
        <f>IF(LARGE(Calculation!$B$159:$B$354,H66)=0,"",LARGE(Calculation!$B$159:$B$354,H66))</f>
        <v>7339.861428399854</v>
      </c>
    </row>
    <row r="67" spans="1:13" ht="12" customHeight="1" x14ac:dyDescent="0.2">
      <c r="A67" s="17">
        <v>57</v>
      </c>
      <c r="B67" s="18" t="str">
        <f>IF(F67="","",VLOOKUP(F67,Calculation!$B$3:$E$157,2,FALSE))</f>
        <v>Benedict Hannam</v>
      </c>
      <c r="C67" s="18" t="str">
        <f>IF(F67="","",VLOOKUP(F67,Calculation!$B$3:$E$157,3,FALSE))</f>
        <v>WaldenJNR</v>
      </c>
      <c r="D67" s="18">
        <f>IF(F67="","",VLOOKUP(F67,Calculation!$B$3:$G$157,5,FALSE))</f>
        <v>1</v>
      </c>
      <c r="E67" s="18">
        <f>IF(F67="","",VLOOKUP(F67,Calculation!$B$3:$G$157,6,FALSE))</f>
        <v>1</v>
      </c>
      <c r="F67" s="19">
        <f>IF(LARGE(Calculation!$B$3:$B$157,A67)=0,"",LARGE(Calculation!$B$3:$B$157,A67))</f>
        <v>7535.621811458017</v>
      </c>
      <c r="H67" s="17">
        <v>57</v>
      </c>
      <c r="I67" s="18" t="str">
        <f>IF(M67="","",VLOOKUP(M67,Calculation!$B$159:$E$354,2,FALSE))</f>
        <v>Ivy Wright</v>
      </c>
      <c r="J67" s="18" t="str">
        <f>IF(M67="","",VLOOKUP(M67,Calculation!$B$159:$E$354,3,FALSE))</f>
        <v>Hoddesdon Tri Club</v>
      </c>
      <c r="K67" s="18">
        <f>IF(M67="","",VLOOKUP(M67,Calculation!$B$159:$G$354,5,FALSE))</f>
        <v>2</v>
      </c>
      <c r="L67" s="18">
        <f>IF(M67="","",VLOOKUP(M67,Calculation!$B$159:$G$354,6,FALSE))</f>
        <v>1</v>
      </c>
      <c r="M67" s="19">
        <f>IF(LARGE(Calculation!$B$159:$B$354,H67)=0,"",LARGE(Calculation!$B$159:$B$354,H67))</f>
        <v>7288.102048794316</v>
      </c>
    </row>
    <row r="68" spans="1:13" ht="12" customHeight="1" x14ac:dyDescent="0.2">
      <c r="A68" s="17">
        <v>58</v>
      </c>
      <c r="B68" s="18" t="str">
        <f>IF(F68="","",VLOOKUP(F68,Calculation!$B$3:$E$157,2,FALSE))</f>
        <v>George Bushell</v>
      </c>
      <c r="C68" s="18" t="str">
        <f>IF(F68="","",VLOOKUP(F68,Calculation!$B$3:$E$157,3,FALSE))</f>
        <v>Tri-Anglia Triathlon Club</v>
      </c>
      <c r="D68" s="18">
        <f>IF(F68="","",VLOOKUP(F68,Calculation!$B$3:$G$157,5,FALSE))</f>
        <v>1</v>
      </c>
      <c r="E68" s="18">
        <f>IF(F68="","",VLOOKUP(F68,Calculation!$B$3:$G$157,6,FALSE))</f>
        <v>1</v>
      </c>
      <c r="F68" s="19">
        <f>IF(LARGE(Calculation!$B$3:$B$157,A68)=0,"",LARGE(Calculation!$B$3:$B$157,A68))</f>
        <v>7422.8110692391956</v>
      </c>
      <c r="H68" s="17">
        <v>58</v>
      </c>
      <c r="I68" s="18" t="str">
        <f>IF(M68="","",VLOOKUP(M68,Calculation!$B$159:$E$354,2,FALSE))</f>
        <v>Daisy Hanbury-Tracy</v>
      </c>
      <c r="J68" s="18" t="str">
        <f>IF(M68="","",VLOOKUP(M68,Calculation!$B$159:$E$354,3,FALSE))</f>
        <v>Walden Jnr</v>
      </c>
      <c r="K68" s="18">
        <f>IF(M68="","",VLOOKUP(M68,Calculation!$B$159:$G$354,5,FALSE))</f>
        <v>1</v>
      </c>
      <c r="L68" s="18">
        <f>IF(M68="","",VLOOKUP(M68,Calculation!$B$159:$G$354,6,FALSE))</f>
        <v>1</v>
      </c>
      <c r="M68" s="19">
        <f>IF(LARGE(Calculation!$B$159:$B$354,H68)=0,"",LARGE(Calculation!$B$159:$B$354,H68))</f>
        <v>7134.1924078556976</v>
      </c>
    </row>
    <row r="69" spans="1:13" ht="12" customHeight="1" x14ac:dyDescent="0.2">
      <c r="A69" s="17">
        <v>59</v>
      </c>
      <c r="B69" s="18" t="str">
        <f>IF(F69="","",VLOOKUP(F69,Calculation!$B$3:$E$157,2,FALSE))</f>
        <v>Alastair Murray</v>
      </c>
      <c r="C69" s="18" t="str">
        <f>IF(F69="","",VLOOKUP(F69,Calculation!$B$3:$E$157,3,FALSE))</f>
        <v>Hoddesdon</v>
      </c>
      <c r="D69" s="18">
        <f>IF(F69="","",VLOOKUP(F69,Calculation!$B$3:$G$157,5,FALSE))</f>
        <v>1</v>
      </c>
      <c r="E69" s="18">
        <f>IF(F69="","",VLOOKUP(F69,Calculation!$B$3:$G$157,6,FALSE))</f>
        <v>1</v>
      </c>
      <c r="F69" s="19">
        <f>IF(LARGE(Calculation!$B$3:$B$157,A69)=0,"",LARGE(Calculation!$B$3:$B$157,A69))</f>
        <v>7186.610874705656</v>
      </c>
      <c r="H69" s="17">
        <v>59</v>
      </c>
      <c r="I69" s="18" t="str">
        <f>IF(M69="","",VLOOKUP(M69,Calculation!$B$159:$E$354,2,FALSE))</f>
        <v>Paige Mangelshot</v>
      </c>
      <c r="J69" s="18" t="str">
        <f>IF(M69="","",VLOOKUP(M69,Calculation!$B$159:$E$354,3,FALSE))</f>
        <v>Hoddesdon Tri Club</v>
      </c>
      <c r="K69" s="18">
        <f>IF(M69="","",VLOOKUP(M69,Calculation!$B$159:$G$354,5,FALSE))</f>
        <v>2</v>
      </c>
      <c r="L69" s="18">
        <f>IF(M69="","",VLOOKUP(M69,Calculation!$B$159:$G$354,6,FALSE))</f>
        <v>1</v>
      </c>
      <c r="M69" s="19">
        <f>IF(LARGE(Calculation!$B$159:$B$354,H69)=0,"",LARGE(Calculation!$B$159:$B$354,H69))</f>
        <v>6910.8184641792332</v>
      </c>
    </row>
    <row r="70" spans="1:13" ht="12" customHeight="1" x14ac:dyDescent="0.2">
      <c r="A70" s="17">
        <v>60</v>
      </c>
      <c r="B70" s="18" t="str">
        <f>IF(F70="","",VLOOKUP(F70,Calculation!$B$3:$E$157,2,FALSE))</f>
        <v>Finn Evans</v>
      </c>
      <c r="C70" s="18" t="str">
        <f>IF(F70="","",VLOOKUP(F70,Calculation!$B$3:$E$157,3,FALSE))</f>
        <v>Ipswich Tri</v>
      </c>
      <c r="D70" s="18">
        <f>IF(F70="","",VLOOKUP(F70,Calculation!$B$3:$G$157,5,FALSE))</f>
        <v>1</v>
      </c>
      <c r="E70" s="18">
        <f>IF(F70="","",VLOOKUP(F70,Calculation!$B$3:$G$157,6,FALSE))</f>
        <v>1</v>
      </c>
      <c r="F70" s="19">
        <f>IF(LARGE(Calculation!$B$3:$B$157,A70)=0,"",LARGE(Calculation!$B$3:$B$157,A70))</f>
        <v>6474.5774311864407</v>
      </c>
      <c r="H70" s="17">
        <v>60</v>
      </c>
      <c r="I70" s="18" t="str">
        <f>IF(M70="","",VLOOKUP(M70,Calculation!$B$159:$E$354,2,FALSE))</f>
        <v>Tara Cairns</v>
      </c>
      <c r="J70" s="18" t="str">
        <f>IF(M70="","",VLOOKUP(M70,Calculation!$B$159:$E$354,3,FALSE))</f>
        <v>Tri-Force Juniors</v>
      </c>
      <c r="K70" s="18">
        <f>IF(M70="","",VLOOKUP(M70,Calculation!$B$159:$G$354,5,FALSE))</f>
        <v>1</v>
      </c>
      <c r="L70" s="18">
        <f>IF(M70="","",VLOOKUP(M70,Calculation!$B$159:$G$354,6,FALSE))</f>
        <v>1</v>
      </c>
      <c r="M70" s="19">
        <f>IF(LARGE(Calculation!$B$159:$B$354,H70)=0,"",LARGE(Calculation!$B$159:$B$354,H70))</f>
        <v>6900.9514817552808</v>
      </c>
    </row>
    <row r="71" spans="1:13" ht="12" customHeight="1" x14ac:dyDescent="0.2">
      <c r="A71" s="17">
        <v>61</v>
      </c>
      <c r="B71" s="18">
        <f>IF(F71="","",VLOOKUP(F71,Calculation!$B$3:$E$157,2,FALSE))</f>
        <v>0</v>
      </c>
      <c r="C71" s="18">
        <f>IF(F71="","",VLOOKUP(F71,Calculation!$B$3:$E$157,3,FALSE))</f>
        <v>0</v>
      </c>
      <c r="D71" s="18">
        <f>IF(F71="","",VLOOKUP(F71,Calculation!$B$3:$G$157,5,FALSE))</f>
        <v>0</v>
      </c>
      <c r="E71" s="18">
        <f>IF(F71="","",VLOOKUP(F71,Calculation!$B$3:$G$157,6,FALSE))</f>
        <v>0</v>
      </c>
      <c r="F71" s="19">
        <f>IF(LARGE(Calculation!$B$3:$B$157,A71)=0,"",LARGE(Calculation!$B$3:$B$157,A71))</f>
        <v>1.2999999999999999E-3</v>
      </c>
      <c r="H71" s="17">
        <v>61</v>
      </c>
      <c r="I71" s="18" t="str">
        <f>IF(M71="","",VLOOKUP(M71,Calculation!$B$159:$E$354,2,FALSE))</f>
        <v>Annabel Reynolds</v>
      </c>
      <c r="J71" s="18" t="str">
        <f>IF(M71="","",VLOOKUP(M71,Calculation!$B$159:$E$354,3,FALSE))</f>
        <v>Ipswich Tri</v>
      </c>
      <c r="K71" s="18">
        <f>IF(M71="","",VLOOKUP(M71,Calculation!$B$159:$G$354,5,FALSE))</f>
        <v>1</v>
      </c>
      <c r="L71" s="18">
        <f>IF(M71="","",VLOOKUP(M71,Calculation!$B$159:$G$354,6,FALSE))</f>
        <v>1</v>
      </c>
      <c r="M71" s="19">
        <f>IF(LARGE(Calculation!$B$159:$B$354,H71)=0,"",LARGE(Calculation!$B$159:$B$354,H71))</f>
        <v>6717.9769730013577</v>
      </c>
    </row>
    <row r="72" spans="1:13" ht="12" customHeight="1" x14ac:dyDescent="0.2">
      <c r="A72" s="17">
        <v>62</v>
      </c>
      <c r="B72" s="18">
        <f>IF(F72="","",VLOOKUP(F72,Calculation!$B$3:$E$157,2,FALSE))</f>
        <v>0</v>
      </c>
      <c r="C72" s="18">
        <f>IF(F72="","",VLOOKUP(F72,Calculation!$B$3:$E$157,3,FALSE))</f>
        <v>0</v>
      </c>
      <c r="D72" s="18">
        <f>IF(F72="","",VLOOKUP(F72,Calculation!$B$3:$G$157,5,FALSE))</f>
        <v>0</v>
      </c>
      <c r="E72" s="18">
        <f>IF(F72="","",VLOOKUP(F72,Calculation!$B$3:$G$157,6,FALSE))</f>
        <v>0</v>
      </c>
      <c r="F72" s="19">
        <f>IF(LARGE(Calculation!$B$3:$B$157,A72)=0,"",LARGE(Calculation!$B$3:$B$157,A72))</f>
        <v>1.2899999999999999E-3</v>
      </c>
      <c r="H72" s="17">
        <v>62</v>
      </c>
      <c r="I72" s="18" t="str">
        <f>IF(M72="","",VLOOKUP(M72,Calculation!$B$159:$E$354,2,FALSE))</f>
        <v>Caitriona Hercules</v>
      </c>
      <c r="J72" s="18" t="str">
        <f>IF(M72="","",VLOOKUP(M72,Calculation!$B$159:$E$354,3,FALSE))</f>
        <v>Infinity Triathlon Club</v>
      </c>
      <c r="K72" s="18">
        <f>IF(M72="","",VLOOKUP(M72,Calculation!$B$159:$G$354,5,FALSE))</f>
        <v>1</v>
      </c>
      <c r="L72" s="18">
        <f>IF(M72="","",VLOOKUP(M72,Calculation!$B$159:$G$354,6,FALSE))</f>
        <v>1</v>
      </c>
      <c r="M72" s="19">
        <f>IF(LARGE(Calculation!$B$159:$B$354,H72)=0,"",LARGE(Calculation!$B$159:$B$354,H72))</f>
        <v>6584.3088661378633</v>
      </c>
    </row>
    <row r="73" spans="1:13" ht="12" customHeight="1" x14ac:dyDescent="0.2">
      <c r="A73" s="17">
        <v>63</v>
      </c>
      <c r="B73" s="18">
        <f>IF(F73="","",VLOOKUP(F73,Calculation!$B$3:$E$157,2,FALSE))</f>
        <v>0</v>
      </c>
      <c r="C73" s="18">
        <f>IF(F73="","",VLOOKUP(F73,Calculation!$B$3:$E$157,3,FALSE))</f>
        <v>0</v>
      </c>
      <c r="D73" s="18">
        <f>IF(F73="","",VLOOKUP(F73,Calculation!$B$3:$G$157,5,FALSE))</f>
        <v>0</v>
      </c>
      <c r="E73" s="18">
        <f>IF(F73="","",VLOOKUP(F73,Calculation!$B$3:$G$157,6,FALSE))</f>
        <v>0</v>
      </c>
      <c r="F73" s="19">
        <f>IF(LARGE(Calculation!$B$3:$B$157,A73)=0,"",LARGE(Calculation!$B$3:$B$157,A73))</f>
        <v>1.2899999999999999E-3</v>
      </c>
      <c r="H73" s="17">
        <v>63</v>
      </c>
      <c r="I73" s="18" t="str">
        <f>IF(M73="","",VLOOKUP(M73,Calculation!$B$159:$E$354,2,FALSE))</f>
        <v>Jamie Sullivan Scott</v>
      </c>
      <c r="J73" s="18" t="str">
        <f>IF(M73="","",VLOOKUP(M73,Calculation!$B$159:$E$354,3,FALSE))</f>
        <v>East Essex Tri Club</v>
      </c>
      <c r="K73" s="18">
        <f>IF(M73="","",VLOOKUP(M73,Calculation!$B$159:$G$354,5,FALSE))</f>
        <v>1</v>
      </c>
      <c r="L73" s="18">
        <f>IF(M73="","",VLOOKUP(M73,Calculation!$B$159:$G$354,6,FALSE))</f>
        <v>1</v>
      </c>
      <c r="M73" s="19">
        <f>IF(LARGE(Calculation!$B$159:$B$354,H73)=0,"",LARGE(Calculation!$B$159:$B$354,H73))</f>
        <v>6443.7068082700971</v>
      </c>
    </row>
    <row r="74" spans="1:13" ht="12" customHeight="1" x14ac:dyDescent="0.2">
      <c r="A74" s="17">
        <v>64</v>
      </c>
      <c r="B74" s="18">
        <f>IF(F74="","",VLOOKUP(F74,Calculation!$B$3:$E$157,2,FALSE))</f>
        <v>0</v>
      </c>
      <c r="C74" s="18">
        <f>IF(F74="","",VLOOKUP(F74,Calculation!$B$3:$E$157,3,FALSE))</f>
        <v>0</v>
      </c>
      <c r="D74" s="18">
        <f>IF(F74="","",VLOOKUP(F74,Calculation!$B$3:$G$157,5,FALSE))</f>
        <v>0</v>
      </c>
      <c r="E74" s="18">
        <f>IF(F74="","",VLOOKUP(F74,Calculation!$B$3:$G$157,6,FALSE))</f>
        <v>0</v>
      </c>
      <c r="F74" s="19">
        <f>IF(LARGE(Calculation!$B$3:$B$157,A74)=0,"",LARGE(Calculation!$B$3:$B$157,A74))</f>
        <v>1.2899999999999999E-3</v>
      </c>
      <c r="H74" s="17">
        <v>64</v>
      </c>
      <c r="I74" s="18" t="str">
        <f>IF(M74="","",VLOOKUP(M74,Calculation!$B$159:$E$354,2,FALSE))</f>
        <v>Amy Webb</v>
      </c>
      <c r="J74" s="18" t="str">
        <f>IF(M74="","",VLOOKUP(M74,Calculation!$B$159:$E$354,3,FALSE))</f>
        <v>Ipswich Tri</v>
      </c>
      <c r="K74" s="18">
        <f>IF(M74="","",VLOOKUP(M74,Calculation!$B$159:$G$354,5,FALSE))</f>
        <v>1</v>
      </c>
      <c r="L74" s="18">
        <f>IF(M74="","",VLOOKUP(M74,Calculation!$B$159:$G$354,6,FALSE))</f>
        <v>1</v>
      </c>
      <c r="M74" s="19">
        <f>IF(LARGE(Calculation!$B$159:$B$354,H74)=0,"",LARGE(Calculation!$B$159:$B$354,H74))</f>
        <v>6358.1884261782352</v>
      </c>
    </row>
    <row r="75" spans="1:13" ht="12" customHeight="1" x14ac:dyDescent="0.2">
      <c r="A75" s="17">
        <v>65</v>
      </c>
      <c r="B75" s="18">
        <f>IF(F75="","",VLOOKUP(F75,Calculation!$B$3:$E$157,2,FALSE))</f>
        <v>0</v>
      </c>
      <c r="C75" s="18">
        <f>IF(F75="","",VLOOKUP(F75,Calculation!$B$3:$E$157,3,FALSE))</f>
        <v>0</v>
      </c>
      <c r="D75" s="18">
        <f>IF(F75="","",VLOOKUP(F75,Calculation!$B$3:$G$157,5,FALSE))</f>
        <v>0</v>
      </c>
      <c r="E75" s="18">
        <f>IF(F75="","",VLOOKUP(F75,Calculation!$B$3:$G$157,6,FALSE))</f>
        <v>0</v>
      </c>
      <c r="F75" s="19">
        <f>IF(LARGE(Calculation!$B$3:$B$157,A75)=0,"",LARGE(Calculation!$B$3:$B$157,A75))</f>
        <v>1.2899999999999999E-3</v>
      </c>
      <c r="H75" s="17">
        <v>65</v>
      </c>
      <c r="I75" s="18" t="str">
        <f>IF(M75="","",VLOOKUP(M75,Calculation!$B$159:$E$354,2,FALSE))</f>
        <v>Ellie Davis</v>
      </c>
      <c r="J75" s="18" t="str">
        <f>IF(M75="","",VLOOKUP(M75,Calculation!$B$159:$E$354,3,FALSE))</f>
        <v>East Essex Tri Club</v>
      </c>
      <c r="K75" s="18">
        <f>IF(M75="","",VLOOKUP(M75,Calculation!$B$159:$G$354,5,FALSE))</f>
        <v>1</v>
      </c>
      <c r="L75" s="18">
        <f>IF(M75="","",VLOOKUP(M75,Calculation!$B$159:$G$354,6,FALSE))</f>
        <v>1</v>
      </c>
      <c r="M75" s="19">
        <f>IF(LARGE(Calculation!$B$159:$B$354,H75)=0,"",LARGE(Calculation!$B$159:$B$354,H75))</f>
        <v>5879.6636062756488</v>
      </c>
    </row>
    <row r="76" spans="1:13" ht="12" customHeight="1" x14ac:dyDescent="0.2">
      <c r="A76" s="17">
        <v>66</v>
      </c>
      <c r="B76" s="18">
        <f>IF(F76="","",VLOOKUP(F76,Calculation!$B$3:$E$157,2,FALSE))</f>
        <v>0</v>
      </c>
      <c r="C76" s="18">
        <f>IF(F76="","",VLOOKUP(F76,Calculation!$B$3:$E$157,3,FALSE))</f>
        <v>0</v>
      </c>
      <c r="D76" s="18">
        <f>IF(F76="","",VLOOKUP(F76,Calculation!$B$3:$G$157,5,FALSE))</f>
        <v>0</v>
      </c>
      <c r="E76" s="18">
        <f>IF(F76="","",VLOOKUP(F76,Calculation!$B$3:$G$157,6,FALSE))</f>
        <v>0</v>
      </c>
      <c r="F76" s="19">
        <f>IF(LARGE(Calculation!$B$3:$B$157,A76)=0,"",LARGE(Calculation!$B$3:$B$157,A76))</f>
        <v>1.2899999999999999E-3</v>
      </c>
      <c r="H76" s="17">
        <v>66</v>
      </c>
      <c r="I76" s="18">
        <f>IF(M76="","",VLOOKUP(M76,Calculation!$B$159:$E$354,2,FALSE))</f>
        <v>0</v>
      </c>
      <c r="J76" s="18">
        <f>IF(M76="","",VLOOKUP(M76,Calculation!$B$159:$E$354,3,FALSE))</f>
        <v>0</v>
      </c>
      <c r="K76" s="18">
        <f>IF(M76="","",VLOOKUP(M76,Calculation!$B$159:$G$354,5,FALSE))</f>
        <v>0</v>
      </c>
      <c r="L76" s="18">
        <f>IF(M76="","",VLOOKUP(M76,Calculation!$B$159:$G$354,6,FALSE))</f>
        <v>0</v>
      </c>
      <c r="M76" s="19">
        <f>IF(LARGE(Calculation!$B$159:$B$354,H76)=0,"",LARGE(Calculation!$B$159:$B$354,H76))</f>
        <v>5.1299999999999497E-3</v>
      </c>
    </row>
    <row r="77" spans="1:13" ht="12" customHeight="1" x14ac:dyDescent="0.2">
      <c r="A77" s="17">
        <v>67</v>
      </c>
      <c r="B77" s="18">
        <f>IF(F77="","",VLOOKUP(F77,Calculation!$B$3:$E$157,2,FALSE))</f>
        <v>0</v>
      </c>
      <c r="C77" s="18">
        <f>IF(F77="","",VLOOKUP(F77,Calculation!$B$3:$E$157,3,FALSE))</f>
        <v>0</v>
      </c>
      <c r="D77" s="18">
        <f>IF(F77="","",VLOOKUP(F77,Calculation!$B$3:$G$157,5,FALSE))</f>
        <v>0</v>
      </c>
      <c r="E77" s="18">
        <f>IF(F77="","",VLOOKUP(F77,Calculation!$B$3:$G$157,6,FALSE))</f>
        <v>0</v>
      </c>
      <c r="F77" s="19">
        <f>IF(LARGE(Calculation!$B$3:$B$157,A77)=0,"",LARGE(Calculation!$B$3:$B$157,A77))</f>
        <v>1.2899999999999999E-3</v>
      </c>
      <c r="H77" s="17">
        <v>67</v>
      </c>
      <c r="I77" s="18">
        <f>IF(M77="","",VLOOKUP(M77,Calculation!$B$159:$E$354,2,FALSE))</f>
        <v>0</v>
      </c>
      <c r="J77" s="18">
        <f>IF(M77="","",VLOOKUP(M77,Calculation!$B$159:$E$354,3,FALSE))</f>
        <v>0</v>
      </c>
      <c r="K77" s="18">
        <f>IF(M77="","",VLOOKUP(M77,Calculation!$B$159:$G$354,5,FALSE))</f>
        <v>0</v>
      </c>
      <c r="L77" s="18">
        <f>IF(M77="","",VLOOKUP(M77,Calculation!$B$159:$G$354,6,FALSE))</f>
        <v>0</v>
      </c>
      <c r="M77" s="19">
        <f>IF(LARGE(Calculation!$B$159:$B$354,H77)=0,"",LARGE(Calculation!$B$159:$B$354,H77))</f>
        <v>5.1199999999999501E-3</v>
      </c>
    </row>
    <row r="78" spans="1:13" ht="12" customHeight="1" x14ac:dyDescent="0.2">
      <c r="A78" s="17">
        <v>68</v>
      </c>
      <c r="B78" s="18">
        <f>IF(F78="","",VLOOKUP(F78,Calculation!$B$3:$E$157,2,FALSE))</f>
        <v>0</v>
      </c>
      <c r="C78" s="18">
        <f>IF(F78="","",VLOOKUP(F78,Calculation!$B$3:$E$157,3,FALSE))</f>
        <v>0</v>
      </c>
      <c r="D78" s="18">
        <f>IF(F78="","",VLOOKUP(F78,Calculation!$B$3:$G$157,5,FALSE))</f>
        <v>0</v>
      </c>
      <c r="E78" s="18">
        <f>IF(F78="","",VLOOKUP(F78,Calculation!$B$3:$G$157,6,FALSE))</f>
        <v>0</v>
      </c>
      <c r="F78" s="19">
        <f>IF(LARGE(Calculation!$B$3:$B$157,A78)=0,"",LARGE(Calculation!$B$3:$B$157,A78))</f>
        <v>1.2899999999999999E-3</v>
      </c>
      <c r="H78" s="17">
        <v>68</v>
      </c>
      <c r="I78" s="18">
        <f>IF(M78="","",VLOOKUP(M78,Calculation!$B$159:$E$354,2,FALSE))</f>
        <v>0</v>
      </c>
      <c r="J78" s="18">
        <f>IF(M78="","",VLOOKUP(M78,Calculation!$B$159:$E$354,3,FALSE))</f>
        <v>0</v>
      </c>
      <c r="K78" s="18">
        <f>IF(M78="","",VLOOKUP(M78,Calculation!$B$159:$G$354,5,FALSE))</f>
        <v>0</v>
      </c>
      <c r="L78" s="18">
        <f>IF(M78="","",VLOOKUP(M78,Calculation!$B$159:$G$354,6,FALSE))</f>
        <v>0</v>
      </c>
      <c r="M78" s="19">
        <f>IF(LARGE(Calculation!$B$159:$B$354,H78)=0,"",LARGE(Calculation!$B$159:$B$354,H78))</f>
        <v>5.1199999999999501E-3</v>
      </c>
    </row>
    <row r="79" spans="1:13" ht="12" customHeight="1" x14ac:dyDescent="0.2">
      <c r="A79" s="17">
        <v>69</v>
      </c>
      <c r="B79" s="18">
        <f>IF(F79="","",VLOOKUP(F79,Calculation!$B$3:$E$157,2,FALSE))</f>
        <v>0</v>
      </c>
      <c r="C79" s="18">
        <f>IF(F79="","",VLOOKUP(F79,Calculation!$B$3:$E$157,3,FALSE))</f>
        <v>0</v>
      </c>
      <c r="D79" s="18">
        <f>IF(F79="","",VLOOKUP(F79,Calculation!$B$3:$G$157,5,FALSE))</f>
        <v>0</v>
      </c>
      <c r="E79" s="18">
        <f>IF(F79="","",VLOOKUP(F79,Calculation!$B$3:$G$157,6,FALSE))</f>
        <v>0</v>
      </c>
      <c r="F79" s="19">
        <f>IF(LARGE(Calculation!$B$3:$B$157,A79)=0,"",LARGE(Calculation!$B$3:$B$157,A79))</f>
        <v>1.2899999999999999E-3</v>
      </c>
      <c r="H79" s="17">
        <v>69</v>
      </c>
      <c r="I79" s="18">
        <f>IF(M79="","",VLOOKUP(M79,Calculation!$B$159:$E$354,2,FALSE))</f>
        <v>0</v>
      </c>
      <c r="J79" s="18">
        <f>IF(M79="","",VLOOKUP(M79,Calculation!$B$159:$E$354,3,FALSE))</f>
        <v>0</v>
      </c>
      <c r="K79" s="18">
        <f>IF(M79="","",VLOOKUP(M79,Calculation!$B$159:$G$354,5,FALSE))</f>
        <v>0</v>
      </c>
      <c r="L79" s="18">
        <f>IF(M79="","",VLOOKUP(M79,Calculation!$B$159:$G$354,6,FALSE))</f>
        <v>0</v>
      </c>
      <c r="M79" s="19">
        <f>IF(LARGE(Calculation!$B$159:$B$354,H79)=0,"",LARGE(Calculation!$B$159:$B$354,H79))</f>
        <v>5.1199999999999501E-3</v>
      </c>
    </row>
    <row r="80" spans="1:13" ht="12" customHeight="1" x14ac:dyDescent="0.2">
      <c r="A80" s="17">
        <v>70</v>
      </c>
      <c r="B80" s="18">
        <f>IF(F80="","",VLOOKUP(F80,Calculation!$B$3:$E$157,2,FALSE))</f>
        <v>0</v>
      </c>
      <c r="C80" s="18">
        <f>IF(F80="","",VLOOKUP(F80,Calculation!$B$3:$E$157,3,FALSE))</f>
        <v>0</v>
      </c>
      <c r="D80" s="18">
        <f>IF(F80="","",VLOOKUP(F80,Calculation!$B$3:$G$157,5,FALSE))</f>
        <v>0</v>
      </c>
      <c r="E80" s="18">
        <f>IF(F80="","",VLOOKUP(F80,Calculation!$B$3:$G$157,6,FALSE))</f>
        <v>0</v>
      </c>
      <c r="F80" s="19">
        <f>IF(LARGE(Calculation!$B$3:$B$157,A80)=0,"",LARGE(Calculation!$B$3:$B$157,A80))</f>
        <v>1.2800000000000001E-3</v>
      </c>
      <c r="H80" s="17">
        <v>70</v>
      </c>
      <c r="I80" s="18">
        <f>IF(M80="","",VLOOKUP(M80,Calculation!$B$159:$E$354,2,FALSE))</f>
        <v>0</v>
      </c>
      <c r="J80" s="18">
        <f>IF(M80="","",VLOOKUP(M80,Calculation!$B$159:$E$354,3,FALSE))</f>
        <v>0</v>
      </c>
      <c r="K80" s="18">
        <f>IF(M80="","",VLOOKUP(M80,Calculation!$B$159:$G$354,5,FALSE))</f>
        <v>0</v>
      </c>
      <c r="L80" s="18">
        <f>IF(M80="","",VLOOKUP(M80,Calculation!$B$159:$G$354,6,FALSE))</f>
        <v>0</v>
      </c>
      <c r="M80" s="19">
        <f>IF(LARGE(Calculation!$B$159:$B$354,H80)=0,"",LARGE(Calculation!$B$159:$B$354,H80))</f>
        <v>5.1199999999999501E-3</v>
      </c>
    </row>
    <row r="81" spans="1:13" ht="12" customHeight="1" x14ac:dyDescent="0.2">
      <c r="A81" s="17">
        <v>71</v>
      </c>
      <c r="B81" s="18">
        <f>IF(F81="","",VLOOKUP(F81,Calculation!$B$3:$E$157,2,FALSE))</f>
        <v>0</v>
      </c>
      <c r="C81" s="18">
        <f>IF(F81="","",VLOOKUP(F81,Calculation!$B$3:$E$157,3,FALSE))</f>
        <v>0</v>
      </c>
      <c r="D81" s="18">
        <f>IF(F81="","",VLOOKUP(F81,Calculation!$B$3:$G$157,5,FALSE))</f>
        <v>0</v>
      </c>
      <c r="E81" s="18">
        <f>IF(F81="","",VLOOKUP(F81,Calculation!$B$3:$G$157,6,FALSE))</f>
        <v>0</v>
      </c>
      <c r="F81" s="19">
        <f>IF(LARGE(Calculation!$B$3:$B$157,A81)=0,"",LARGE(Calculation!$B$3:$B$157,A81))</f>
        <v>1.2800000000000001E-3</v>
      </c>
      <c r="H81" s="17">
        <v>71</v>
      </c>
      <c r="I81" s="18">
        <f>IF(M81="","",VLOOKUP(M81,Calculation!$B$159:$E$354,2,FALSE))</f>
        <v>0</v>
      </c>
      <c r="J81" s="18">
        <f>IF(M81="","",VLOOKUP(M81,Calculation!$B$159:$E$354,3,FALSE))</f>
        <v>0</v>
      </c>
      <c r="K81" s="18">
        <f>IF(M81="","",VLOOKUP(M81,Calculation!$B$159:$G$354,5,FALSE))</f>
        <v>0</v>
      </c>
      <c r="L81" s="18">
        <f>IF(M81="","",VLOOKUP(M81,Calculation!$B$159:$G$354,6,FALSE))</f>
        <v>0</v>
      </c>
      <c r="M81" s="19">
        <f>IF(LARGE(Calculation!$B$159:$B$354,H81)=0,"",LARGE(Calculation!$B$159:$B$354,H81))</f>
        <v>5.1199999999999501E-3</v>
      </c>
    </row>
    <row r="82" spans="1:13" ht="12" customHeight="1" x14ac:dyDescent="0.2">
      <c r="A82" s="17">
        <v>72</v>
      </c>
      <c r="B82" s="18">
        <f>IF(F82="","",VLOOKUP(F82,Calculation!$B$3:$E$157,2,FALSE))</f>
        <v>0</v>
      </c>
      <c r="C82" s="18">
        <f>IF(F82="","",VLOOKUP(F82,Calculation!$B$3:$E$157,3,FALSE))</f>
        <v>0</v>
      </c>
      <c r="D82" s="18">
        <f>IF(F82="","",VLOOKUP(F82,Calculation!$B$3:$G$157,5,FALSE))</f>
        <v>0</v>
      </c>
      <c r="E82" s="18">
        <f>IF(F82="","",VLOOKUP(F82,Calculation!$B$3:$G$157,6,FALSE))</f>
        <v>0</v>
      </c>
      <c r="F82" s="19">
        <f>IF(LARGE(Calculation!$B$3:$B$157,A82)=0,"",LARGE(Calculation!$B$3:$B$157,A82))</f>
        <v>1.2800000000000001E-3</v>
      </c>
      <c r="H82" s="17">
        <v>72</v>
      </c>
      <c r="I82" s="18">
        <f>IF(M82="","",VLOOKUP(M82,Calculation!$B$159:$E$354,2,FALSE))</f>
        <v>0</v>
      </c>
      <c r="J82" s="18">
        <f>IF(M82="","",VLOOKUP(M82,Calculation!$B$159:$E$354,3,FALSE))</f>
        <v>0</v>
      </c>
      <c r="K82" s="18">
        <f>IF(M82="","",VLOOKUP(M82,Calculation!$B$159:$G$354,5,FALSE))</f>
        <v>0</v>
      </c>
      <c r="L82" s="18">
        <f>IF(M82="","",VLOOKUP(M82,Calculation!$B$159:$G$354,6,FALSE))</f>
        <v>0</v>
      </c>
      <c r="M82" s="19">
        <f>IF(LARGE(Calculation!$B$159:$B$354,H82)=0,"",LARGE(Calculation!$B$159:$B$354,H82))</f>
        <v>5.1199999999999501E-3</v>
      </c>
    </row>
    <row r="83" spans="1:13" ht="12" customHeight="1" x14ac:dyDescent="0.2">
      <c r="A83" s="17">
        <v>73</v>
      </c>
      <c r="B83" s="18">
        <f>IF(F83="","",VLOOKUP(F83,Calculation!$B$3:$E$157,2,FALSE))</f>
        <v>0</v>
      </c>
      <c r="C83" s="18">
        <f>IF(F83="","",VLOOKUP(F83,Calculation!$B$3:$E$157,3,FALSE))</f>
        <v>0</v>
      </c>
      <c r="D83" s="18">
        <f>IF(F83="","",VLOOKUP(F83,Calculation!$B$3:$G$157,5,FALSE))</f>
        <v>0</v>
      </c>
      <c r="E83" s="18">
        <f>IF(F83="","",VLOOKUP(F83,Calculation!$B$3:$G$157,6,FALSE))</f>
        <v>0</v>
      </c>
      <c r="F83" s="19">
        <f>IF(LARGE(Calculation!$B$3:$B$157,A83)=0,"",LARGE(Calculation!$B$3:$B$157,A83))</f>
        <v>1.2800000000000001E-3</v>
      </c>
      <c r="H83" s="17">
        <v>73</v>
      </c>
      <c r="I83" s="18">
        <f>IF(M83="","",VLOOKUP(M83,Calculation!$B$159:$E$354,2,FALSE))</f>
        <v>0</v>
      </c>
      <c r="J83" s="18">
        <f>IF(M83="","",VLOOKUP(M83,Calculation!$B$159:$E$354,3,FALSE))</f>
        <v>0</v>
      </c>
      <c r="K83" s="18">
        <f>IF(M83="","",VLOOKUP(M83,Calculation!$B$159:$G$354,5,FALSE))</f>
        <v>0</v>
      </c>
      <c r="L83" s="18">
        <f>IF(M83="","",VLOOKUP(M83,Calculation!$B$159:$G$354,6,FALSE))</f>
        <v>0</v>
      </c>
      <c r="M83" s="19">
        <f>IF(LARGE(Calculation!$B$159:$B$354,H83)=0,"",LARGE(Calculation!$B$159:$B$354,H83))</f>
        <v>5.1199999999999501E-3</v>
      </c>
    </row>
    <row r="84" spans="1:13" ht="12" customHeight="1" x14ac:dyDescent="0.2">
      <c r="A84" s="17">
        <v>74</v>
      </c>
      <c r="B84" s="144">
        <f>IF(F84="","",VLOOKUP(F84,Calculation!$B$3:$E$157,2,FALSE))</f>
        <v>0</v>
      </c>
      <c r="C84" s="18">
        <f>IF(F84="","",VLOOKUP(F84,Calculation!$B$3:$E$157,3,FALSE))</f>
        <v>0</v>
      </c>
      <c r="D84" s="18">
        <f>IF(F84="","",VLOOKUP(F84,Calculation!$B$3:$G$157,5,FALSE))</f>
        <v>0</v>
      </c>
      <c r="E84" s="18">
        <f>IF(F84="","",VLOOKUP(F84,Calculation!$B$3:$G$157,6,FALSE))</f>
        <v>0</v>
      </c>
      <c r="F84" s="19">
        <f>IF(LARGE(Calculation!$B$3:$B$157,A84)=0,"",LARGE(Calculation!$B$3:$B$157,A84))</f>
        <v>1.2800000000000001E-3</v>
      </c>
      <c r="H84" s="17">
        <v>74</v>
      </c>
      <c r="I84" s="18">
        <f>IF(M84="","",VLOOKUP(M84,Calculation!$B$159:$E$354,2,FALSE))</f>
        <v>0</v>
      </c>
      <c r="J84" s="18">
        <f>IF(M84="","",VLOOKUP(M84,Calculation!$B$159:$E$354,3,FALSE))</f>
        <v>0</v>
      </c>
      <c r="K84" s="18">
        <f>IF(M84="","",VLOOKUP(M84,Calculation!$B$159:$G$354,5,FALSE))</f>
        <v>0</v>
      </c>
      <c r="L84" s="18">
        <f>IF(M84="","",VLOOKUP(M84,Calculation!$B$159:$G$354,6,FALSE))</f>
        <v>0</v>
      </c>
      <c r="M84" s="19">
        <f>IF(LARGE(Calculation!$B$159:$B$354,H84)=0,"",LARGE(Calculation!$B$159:$B$354,H84))</f>
        <v>5.1199999999999501E-3</v>
      </c>
    </row>
    <row r="85" spans="1:13" ht="12" customHeight="1" x14ac:dyDescent="0.2">
      <c r="A85" s="17">
        <v>75</v>
      </c>
      <c r="B85" s="18">
        <f>IF(F85="","",VLOOKUP(F85,Calculation!$B$3:$E$157,2,FALSE))</f>
        <v>0</v>
      </c>
      <c r="C85" s="18">
        <f>IF(F85="","",VLOOKUP(F85,Calculation!$B$3:$E$157,3,FALSE))</f>
        <v>0</v>
      </c>
      <c r="D85" s="18">
        <f>IF(F85="","",VLOOKUP(F85,Calculation!$B$3:$G$157,5,FALSE))</f>
        <v>0</v>
      </c>
      <c r="E85" s="18">
        <f>IF(F85="","",VLOOKUP(F85,Calculation!$B$3:$G$157,6,FALSE))</f>
        <v>0</v>
      </c>
      <c r="F85" s="19">
        <f>IF(LARGE(Calculation!$B$3:$B$157,A85)=0,"",LARGE(Calculation!$B$3:$B$157,A85))</f>
        <v>1.2800000000000001E-3</v>
      </c>
      <c r="H85" s="17">
        <v>75</v>
      </c>
      <c r="I85" s="18">
        <f>IF(M85="","",VLOOKUP(M85,Calculation!$B$159:$E$354,2,FALSE))</f>
        <v>0</v>
      </c>
      <c r="J85" s="18">
        <f>IF(M85="","",VLOOKUP(M85,Calculation!$B$159:$E$354,3,FALSE))</f>
        <v>0</v>
      </c>
      <c r="K85" s="18">
        <f>IF(M85="","",VLOOKUP(M85,Calculation!$B$159:$G$354,5,FALSE))</f>
        <v>0</v>
      </c>
      <c r="L85" s="18">
        <f>IF(M85="","",VLOOKUP(M85,Calculation!$B$159:$G$354,6,FALSE))</f>
        <v>0</v>
      </c>
      <c r="M85" s="19">
        <f>IF(LARGE(Calculation!$B$159:$B$354,H85)=0,"",LARGE(Calculation!$B$159:$B$354,H85))</f>
        <v>5.1199999999999501E-3</v>
      </c>
    </row>
    <row r="86" spans="1:13" ht="12" customHeight="1" x14ac:dyDescent="0.2">
      <c r="A86" s="17">
        <v>76</v>
      </c>
      <c r="B86" s="18">
        <f>IF(F86="","",VLOOKUP(F86,Calculation!$B$3:$E$157,2,FALSE))</f>
        <v>0</v>
      </c>
      <c r="C86" s="18">
        <f>IF(F86="","",VLOOKUP(F86,Calculation!$B$3:$E$157,3,FALSE))</f>
        <v>0</v>
      </c>
      <c r="D86" s="18">
        <f>IF(F86="","",VLOOKUP(F86,Calculation!$B$3:$G$157,5,FALSE))</f>
        <v>0</v>
      </c>
      <c r="E86" s="18">
        <f>IF(F86="","",VLOOKUP(F86,Calculation!$B$3:$G$157,6,FALSE))</f>
        <v>0</v>
      </c>
      <c r="F86" s="19">
        <f>IF(LARGE(Calculation!$B$3:$B$157,A86)=0,"",LARGE(Calculation!$B$3:$B$157,A86))</f>
        <v>1.2800000000000001E-3</v>
      </c>
      <c r="H86" s="17">
        <v>76</v>
      </c>
      <c r="I86" s="18">
        <f>IF(M86="","",VLOOKUP(M86,Calculation!$B$159:$E$354,2,FALSE))</f>
        <v>0</v>
      </c>
      <c r="J86" s="18">
        <f>IF(M86="","",VLOOKUP(M86,Calculation!$B$159:$E$354,3,FALSE))</f>
        <v>0</v>
      </c>
      <c r="K86" s="18">
        <f>IF(M86="","",VLOOKUP(M86,Calculation!$B$159:$G$354,5,FALSE))</f>
        <v>0</v>
      </c>
      <c r="L86" s="18">
        <f>IF(M86="","",VLOOKUP(M86,Calculation!$B$159:$G$354,6,FALSE))</f>
        <v>0</v>
      </c>
      <c r="M86" s="19">
        <f>IF(LARGE(Calculation!$B$159:$B$354,H86)=0,"",LARGE(Calculation!$B$159:$B$354,H86))</f>
        <v>5.1199999999999501E-3</v>
      </c>
    </row>
    <row r="87" spans="1:13" ht="12" customHeight="1" x14ac:dyDescent="0.2">
      <c r="A87" s="17">
        <v>77</v>
      </c>
      <c r="B87" s="18">
        <f>IF(F87="","",VLOOKUP(F87,Calculation!$B$3:$E$157,2,FALSE))</f>
        <v>0</v>
      </c>
      <c r="C87" s="18">
        <f>IF(F87="","",VLOOKUP(F87,Calculation!$B$3:$E$157,3,FALSE))</f>
        <v>0</v>
      </c>
      <c r="D87" s="18">
        <f>IF(F87="","",VLOOKUP(F87,Calculation!$B$3:$G$157,5,FALSE))</f>
        <v>0</v>
      </c>
      <c r="E87" s="18">
        <f>IF(F87="","",VLOOKUP(F87,Calculation!$B$3:$G$157,6,FALSE))</f>
        <v>0</v>
      </c>
      <c r="F87" s="19">
        <f>IF(LARGE(Calculation!$B$3:$B$157,A87)=0,"",LARGE(Calculation!$B$3:$B$157,A87))</f>
        <v>1.2800000000000001E-3</v>
      </c>
      <c r="H87" s="17"/>
      <c r="I87" s="18"/>
      <c r="J87" s="18"/>
      <c r="K87" s="18"/>
      <c r="L87" s="18"/>
      <c r="M87" s="19"/>
    </row>
    <row r="88" spans="1:13" ht="12" customHeight="1" x14ac:dyDescent="0.2">
      <c r="A88" s="17">
        <v>78</v>
      </c>
      <c r="B88" s="18">
        <f>IF(F88="","",VLOOKUP(F88,Calculation!$B$3:$E$157,2,FALSE))</f>
        <v>0</v>
      </c>
      <c r="C88" s="18">
        <f>IF(F88="","",VLOOKUP(F88,Calculation!$B$3:$E$157,3,FALSE))</f>
        <v>0</v>
      </c>
      <c r="D88" s="18">
        <f>IF(F88="","",VLOOKUP(F88,Calculation!$B$3:$G$157,5,FALSE))</f>
        <v>0</v>
      </c>
      <c r="E88" s="18">
        <f>IF(F88="","",VLOOKUP(F88,Calculation!$B$3:$G$157,6,FALSE))</f>
        <v>0</v>
      </c>
      <c r="F88" s="19">
        <f>IF(LARGE(Calculation!$B$3:$B$157,A88)=0,"",LARGE(Calculation!$B$3:$B$157,A88))</f>
        <v>1.2700000000000001E-3</v>
      </c>
      <c r="H88" s="17"/>
      <c r="I88" s="18"/>
      <c r="J88" s="18"/>
      <c r="K88" s="18"/>
      <c r="L88" s="18"/>
      <c r="M88" s="19"/>
    </row>
    <row r="89" spans="1:13" ht="12" customHeight="1" x14ac:dyDescent="0.2">
      <c r="A89" s="17">
        <v>79</v>
      </c>
      <c r="B89" s="18">
        <f>IF(F89="","",VLOOKUP(F89,Calculation!$B$3:$E$157,2,FALSE))</f>
        <v>0</v>
      </c>
      <c r="C89" s="18">
        <f>IF(F89="","",VLOOKUP(F89,Calculation!$B$3:$E$157,3,FALSE))</f>
        <v>0</v>
      </c>
      <c r="D89" s="18">
        <f>IF(F89="","",VLOOKUP(F89,Calculation!$B$3:$G$157,5,FALSE))</f>
        <v>0</v>
      </c>
      <c r="E89" s="18">
        <f>IF(F89="","",VLOOKUP(F89,Calculation!$B$3:$G$157,6,FALSE))</f>
        <v>0</v>
      </c>
      <c r="F89" s="19">
        <f>IF(LARGE(Calculation!$B$3:$B$157,A89)=0,"",LARGE(Calculation!$B$3:$B$157,A89))</f>
        <v>1.2700000000000001E-3</v>
      </c>
      <c r="H89" s="17"/>
      <c r="I89" s="18"/>
      <c r="J89" s="18"/>
      <c r="K89" s="18"/>
      <c r="L89" s="18"/>
      <c r="M89" s="19"/>
    </row>
    <row r="90" spans="1:13" ht="12" customHeight="1" x14ac:dyDescent="0.2">
      <c r="A90" s="17">
        <v>80</v>
      </c>
      <c r="B90" s="18">
        <f>IF(F90="","",VLOOKUP(F90,Calculation!$B$3:$E$157,2,FALSE))</f>
        <v>0</v>
      </c>
      <c r="C90" s="18">
        <f>IF(F90="","",VLOOKUP(F90,Calculation!$B$3:$E$157,3,FALSE))</f>
        <v>0</v>
      </c>
      <c r="D90" s="18">
        <f>IF(F90="","",VLOOKUP(F90,Calculation!$B$3:$G$157,5,FALSE))</f>
        <v>0</v>
      </c>
      <c r="E90" s="18">
        <f>IF(F90="","",VLOOKUP(F90,Calculation!$B$3:$G$157,6,FALSE))</f>
        <v>0</v>
      </c>
      <c r="F90" s="19">
        <f>IF(LARGE(Calculation!$B$3:$B$157,A90)=0,"",LARGE(Calculation!$B$3:$B$157,A90))</f>
        <v>1.2700000000000001E-3</v>
      </c>
      <c r="H90" s="17"/>
      <c r="I90" s="18"/>
      <c r="J90" s="18"/>
      <c r="K90" s="18"/>
      <c r="L90" s="18"/>
      <c r="M90" s="19"/>
    </row>
    <row r="91" spans="1:13" ht="12" customHeight="1" x14ac:dyDescent="0.2">
      <c r="A91" s="17">
        <v>81</v>
      </c>
      <c r="B91" s="18">
        <f>IF(F91="","",VLOOKUP(F91,Calculation!$B$3:$E$157,2,FALSE))</f>
        <v>0</v>
      </c>
      <c r="C91" s="18">
        <f>IF(F91="","",VLOOKUP(F91,Calculation!$B$3:$E$157,3,FALSE))</f>
        <v>0</v>
      </c>
      <c r="D91" s="18">
        <f>IF(F91="","",VLOOKUP(F91,Calculation!$B$3:$G$157,5,FALSE))</f>
        <v>0</v>
      </c>
      <c r="E91" s="18">
        <f>IF(F91="","",VLOOKUP(F91,Calculation!$B$3:$G$157,6,FALSE))</f>
        <v>0</v>
      </c>
      <c r="F91" s="19">
        <f>IF(LARGE(Calculation!$B$3:$B$157,A91)=0,"",LARGE(Calculation!$B$3:$B$157,A91))</f>
        <v>1.2700000000000001E-3</v>
      </c>
      <c r="H91" s="17"/>
      <c r="I91" s="18"/>
      <c r="J91" s="18"/>
      <c r="K91" s="18"/>
      <c r="L91" s="18"/>
      <c r="M91" s="19"/>
    </row>
    <row r="92" spans="1:13" ht="12" customHeight="1" x14ac:dyDescent="0.2">
      <c r="A92" s="17">
        <v>82</v>
      </c>
      <c r="B92" s="18">
        <f>IF(F92="","",VLOOKUP(F92,Calculation!$B$3:$E$157,2,FALSE))</f>
        <v>0</v>
      </c>
      <c r="C92" s="18">
        <f>IF(F92="","",VLOOKUP(F92,Calculation!$B$3:$E$157,3,FALSE))</f>
        <v>0</v>
      </c>
      <c r="D92" s="18">
        <f>IF(F92="","",VLOOKUP(F92,Calculation!$B$3:$G$157,5,FALSE))</f>
        <v>0</v>
      </c>
      <c r="E92" s="18">
        <f>IF(F92="","",VLOOKUP(F92,Calculation!$B$3:$G$157,6,FALSE))</f>
        <v>0</v>
      </c>
      <c r="F92" s="19">
        <f>IF(LARGE(Calculation!$B$3:$B$157,A92)=0,"",LARGE(Calculation!$B$3:$B$157,A92))</f>
        <v>1.2700000000000001E-3</v>
      </c>
      <c r="H92" s="17"/>
      <c r="I92" s="18"/>
      <c r="J92" s="18"/>
      <c r="K92" s="18"/>
      <c r="L92" s="18"/>
      <c r="M92" s="19"/>
    </row>
    <row r="93" spans="1:13" ht="12" customHeight="1" x14ac:dyDescent="0.2">
      <c r="A93" s="17">
        <v>83</v>
      </c>
      <c r="B93" s="144">
        <f>IF(F93="","",VLOOKUP(F93,Calculation!$B$3:$E$157,2,FALSE))</f>
        <v>0</v>
      </c>
      <c r="C93" s="18">
        <f>IF(F93="","",VLOOKUP(F93,Calculation!$B$3:$E$157,3,FALSE))</f>
        <v>0</v>
      </c>
      <c r="D93" s="18">
        <f>IF(F93="","",VLOOKUP(F93,Calculation!$B$3:$G$157,5,FALSE))</f>
        <v>0</v>
      </c>
      <c r="E93" s="18">
        <f>IF(F93="","",VLOOKUP(F93,Calculation!$B$3:$G$157,6,FALSE))</f>
        <v>0</v>
      </c>
      <c r="F93" s="19">
        <f>IF(LARGE(Calculation!$B$3:$B$157,A93)=0,"",LARGE(Calculation!$B$3:$B$157,A93))</f>
        <v>1.2700000000000001E-3</v>
      </c>
      <c r="H93" s="17"/>
      <c r="I93" s="18"/>
      <c r="J93" s="18"/>
      <c r="K93" s="18"/>
      <c r="L93" s="18"/>
      <c r="M93" s="19"/>
    </row>
    <row r="94" spans="1:13" ht="12" customHeight="1" x14ac:dyDescent="0.2">
      <c r="A94" s="17">
        <v>84</v>
      </c>
      <c r="B94" s="18">
        <f>IF(F94="","",VLOOKUP(F94,Calculation!$B$3:$E$157,2,FALSE))</f>
        <v>0</v>
      </c>
      <c r="C94" s="18">
        <f>IF(F94="","",VLOOKUP(F94,Calculation!$B$3:$E$157,3,FALSE))</f>
        <v>0</v>
      </c>
      <c r="D94" s="18">
        <f>IF(F94="","",VLOOKUP(F94,Calculation!$B$3:$G$157,5,FALSE))</f>
        <v>0</v>
      </c>
      <c r="E94" s="18">
        <f>IF(F94="","",VLOOKUP(F94,Calculation!$B$3:$G$157,6,FALSE))</f>
        <v>0</v>
      </c>
      <c r="F94" s="19">
        <f>IF(LARGE(Calculation!$B$3:$B$157,A94)=0,"",LARGE(Calculation!$B$3:$B$157,A94))</f>
        <v>1.2700000000000001E-3</v>
      </c>
      <c r="H94" s="17"/>
      <c r="I94" s="18"/>
      <c r="J94" s="18"/>
      <c r="K94" s="18"/>
      <c r="L94" s="18"/>
      <c r="M94" s="19"/>
    </row>
    <row r="95" spans="1:13" ht="12" customHeight="1" x14ac:dyDescent="0.2">
      <c r="A95" s="17">
        <v>85</v>
      </c>
      <c r="B95" s="18">
        <f>IF(F95="","",VLOOKUP(F95,Calculation!$B$3:$E$157,2,FALSE))</f>
        <v>0</v>
      </c>
      <c r="C95" s="18">
        <f>IF(F95="","",VLOOKUP(F95,Calculation!$B$3:$E$157,3,FALSE))</f>
        <v>0</v>
      </c>
      <c r="D95" s="18">
        <f>IF(F95="","",VLOOKUP(F95,Calculation!$B$3:$G$157,5,FALSE))</f>
        <v>0</v>
      </c>
      <c r="E95" s="18">
        <f>IF(F95="","",VLOOKUP(F95,Calculation!$B$3:$G$157,6,FALSE))</f>
        <v>0</v>
      </c>
      <c r="F95" s="19">
        <f>IF(LARGE(Calculation!$B$3:$B$157,A95)=0,"",LARGE(Calculation!$B$3:$B$157,A95))</f>
        <v>1.2700000000000001E-3</v>
      </c>
      <c r="H95" s="17"/>
      <c r="I95" s="18"/>
      <c r="J95" s="18"/>
      <c r="K95" s="18"/>
      <c r="L95" s="18"/>
      <c r="M95" s="19"/>
    </row>
    <row r="96" spans="1:13" ht="12" customHeight="1" x14ac:dyDescent="0.2">
      <c r="A96" s="17">
        <v>86</v>
      </c>
      <c r="B96" s="18">
        <f>IF(F96="","",VLOOKUP(F96,Calculation!$B$3:$E$157,2,FALSE))</f>
        <v>0</v>
      </c>
      <c r="C96" s="18">
        <f>IF(F96="","",VLOOKUP(F96,Calculation!$B$3:$E$157,3,FALSE))</f>
        <v>0</v>
      </c>
      <c r="D96" s="18">
        <f>IF(F96="","",VLOOKUP(F96,Calculation!$B$3:$G$157,5,FALSE))</f>
        <v>0</v>
      </c>
      <c r="E96" s="18">
        <f>IF(F96="","",VLOOKUP(F96,Calculation!$B$3:$G$157,6,FALSE))</f>
        <v>0</v>
      </c>
      <c r="F96" s="19">
        <f>IF(LARGE(Calculation!$B$3:$B$157,A96)=0,"",LARGE(Calculation!$B$3:$B$157,A96))</f>
        <v>1.2600000000000001E-3</v>
      </c>
      <c r="H96" s="17"/>
      <c r="I96" s="18"/>
      <c r="J96" s="18"/>
      <c r="K96" s="18"/>
      <c r="L96" s="18"/>
      <c r="M96" s="19"/>
    </row>
    <row r="97" spans="1:13" ht="12" customHeight="1" x14ac:dyDescent="0.2">
      <c r="A97" s="17">
        <v>87</v>
      </c>
      <c r="B97" s="18">
        <f>IF(F97="","",VLOOKUP(F97,Calculation!$B$3:$E$157,2,FALSE))</f>
        <v>0</v>
      </c>
      <c r="C97" s="18">
        <f>IF(F97="","",VLOOKUP(F97,Calculation!$B$3:$E$157,3,FALSE))</f>
        <v>0</v>
      </c>
      <c r="D97" s="18">
        <f>IF(F97="","",VLOOKUP(F97,Calculation!$B$3:$G$157,5,FALSE))</f>
        <v>0</v>
      </c>
      <c r="E97" s="18">
        <f>IF(F97="","",VLOOKUP(F97,Calculation!$B$3:$G$157,6,FALSE))</f>
        <v>0</v>
      </c>
      <c r="F97" s="19">
        <f>IF(LARGE(Calculation!$B$3:$B$157,A97)=0,"",LARGE(Calculation!$B$3:$B$157,A97))</f>
        <v>1.2600000000000001E-3</v>
      </c>
      <c r="H97" s="17"/>
      <c r="I97" s="18"/>
      <c r="J97" s="18"/>
      <c r="K97" s="18"/>
      <c r="L97" s="18"/>
      <c r="M97" s="19"/>
    </row>
    <row r="98" spans="1:13" ht="12" customHeight="1" x14ac:dyDescent="0.2">
      <c r="A98" s="17">
        <v>88</v>
      </c>
      <c r="B98" s="18">
        <f>IF(F98="","",VLOOKUP(F98,Calculation!$B$3:$E$157,2,FALSE))</f>
        <v>0</v>
      </c>
      <c r="C98" s="18">
        <f>IF(F98="","",VLOOKUP(F98,Calculation!$B$3:$E$157,3,FALSE))</f>
        <v>0</v>
      </c>
      <c r="D98" s="18">
        <f>IF(F98="","",VLOOKUP(F98,Calculation!$B$3:$G$157,5,FALSE))</f>
        <v>0</v>
      </c>
      <c r="E98" s="18">
        <f>IF(F98="","",VLOOKUP(F98,Calculation!$B$3:$G$157,6,FALSE))</f>
        <v>0</v>
      </c>
      <c r="F98" s="19">
        <f>IF(LARGE(Calculation!$B$3:$B$157,A98)=0,"",LARGE(Calculation!$B$3:$B$157,A98))</f>
        <v>1.2600000000000001E-3</v>
      </c>
      <c r="H98" s="17"/>
      <c r="I98" s="18"/>
      <c r="J98" s="18"/>
      <c r="K98" s="18"/>
      <c r="L98" s="18"/>
      <c r="M98" s="19"/>
    </row>
    <row r="99" spans="1:13" ht="12" customHeight="1" x14ac:dyDescent="0.2">
      <c r="A99" s="17">
        <v>89</v>
      </c>
      <c r="B99" s="144">
        <f>IF(F99="","",VLOOKUP(F99,Calculation!$B$3:$E$157,2,FALSE))</f>
        <v>0</v>
      </c>
      <c r="C99" s="18">
        <f>IF(F99="","",VLOOKUP(F99,Calculation!$B$3:$E$157,3,FALSE))</f>
        <v>0</v>
      </c>
      <c r="D99" s="18">
        <f>IF(F99="","",VLOOKUP(F99,Calculation!$B$3:$G$157,5,FALSE))</f>
        <v>0</v>
      </c>
      <c r="E99" s="18">
        <f>IF(F99="","",VLOOKUP(F99,Calculation!$B$3:$G$157,6,FALSE))</f>
        <v>0</v>
      </c>
      <c r="F99" s="19">
        <f>IF(LARGE(Calculation!$B$3:$B$157,A99)=0,"",LARGE(Calculation!$B$3:$B$157,A99))</f>
        <v>1.2600000000000001E-3</v>
      </c>
      <c r="H99" s="17"/>
      <c r="I99" s="18"/>
      <c r="J99" s="18"/>
      <c r="K99" s="18"/>
      <c r="L99" s="18"/>
      <c r="M99" s="19"/>
    </row>
    <row r="100" spans="1:13" ht="12" customHeight="1" x14ac:dyDescent="0.2">
      <c r="A100" s="17">
        <v>90</v>
      </c>
      <c r="B100" s="18">
        <f>IF(F100="","",VLOOKUP(F100,Calculation!$B$3:$E$157,2,FALSE))</f>
        <v>0</v>
      </c>
      <c r="C100" s="18">
        <f>IF(F100="","",VLOOKUP(F100,Calculation!$B$3:$E$157,3,FALSE))</f>
        <v>0</v>
      </c>
      <c r="D100" s="18">
        <f>IF(F100="","",VLOOKUP(F100,Calculation!$B$3:$G$157,5,FALSE))</f>
        <v>0</v>
      </c>
      <c r="E100" s="18">
        <f>IF(F100="","",VLOOKUP(F100,Calculation!$B$3:$G$157,6,FALSE))</f>
        <v>0</v>
      </c>
      <c r="F100" s="19">
        <f>IF(LARGE(Calculation!$B$3:$B$157,A100)=0,"",LARGE(Calculation!$B$3:$B$157,A100))</f>
        <v>1.2600000000000001E-3</v>
      </c>
      <c r="H100" s="17"/>
      <c r="I100" s="18"/>
      <c r="J100" s="18"/>
      <c r="K100" s="18"/>
      <c r="L100" s="18"/>
      <c r="M100" s="19"/>
    </row>
    <row r="101" spans="1:13" ht="13.5" thickBot="1" x14ac:dyDescent="0.25">
      <c r="A101" s="142"/>
      <c r="B101" s="143"/>
      <c r="C101" s="21"/>
      <c r="D101" s="21"/>
      <c r="E101" s="21"/>
      <c r="F101" s="22"/>
      <c r="H101" s="20"/>
      <c r="I101" s="21"/>
      <c r="J101" s="21"/>
      <c r="K101" s="21"/>
      <c r="L101" s="21"/>
      <c r="M101" s="22"/>
    </row>
  </sheetData>
  <mergeCells count="2">
    <mergeCell ref="A8:C8"/>
    <mergeCell ref="H8:K8"/>
  </mergeCells>
  <phoneticPr fontId="3" type="noConversion"/>
  <conditionalFormatting sqref="K9:L9 D9:E9 G10:G100 A11:F100 H11:M100">
    <cfRule type="cellIs" dxfId="168" priority="27" stopIfTrue="1" operator="equal">
      <formula>0</formula>
    </cfRule>
  </conditionalFormatting>
  <pageMargins left="0.75" right="0.75" top="1" bottom="1" header="0.5" footer="0.5"/>
  <pageSetup paperSize="9" scale="90" orientation="landscape" r:id="rId1"/>
  <headerFooter alignWithMargins="0"/>
  <webPublishItems count="13">
    <webPublishItem id="16135" divId="ebta league Junior_16135" sourceType="sheet" destinationFile="C:\EBTA\webpages2\ebtaleague\juniorleague.htm"/>
    <webPublishItem id="30105" divId="ebta league Youth_30105" sourceType="printArea" destinationFile="C:\A TEER\Web\TEER League 09\ebta league Youth.htm"/>
    <webPublishItem id="22117" divId="ebta league Youth_22117" sourceType="range" sourceRef="A1:M15" destinationFile="C:\A TEER\Web\TEER League 09\ebta league Youth.htm"/>
    <webPublishItem id="19362" divId="ebta league Youth_19362" sourceType="range" sourceRef="A1:M19" destinationFile="C:\A TEER\Web\TEER League 08\ebta league Youth.htm"/>
    <webPublishItem id="1764" divId="ebta league Youth_1764" sourceType="range" sourceRef="A1:M20" destinationFile="C:\A TEER\Web\TEER League 08\ebta league Youth.htm"/>
    <webPublishItem id="17174" divId="ebta league Youth_17174" sourceType="range" sourceRef="A1:M21" destinationFile="C:\A TEER\Web\TEER League 08\ebta league Youth.htm"/>
    <webPublishItem id="2793" divId="ebta league Youth_2793" sourceType="range" sourceRef="A1:M22" destinationFile="C:\A TEER\Web\TEER League 08\ebta league Youth.htm"/>
    <webPublishItem id="1728" divId="ebta league Youth_1728" sourceType="range" sourceRef="A1:M23" destinationFile="C:\A TEER\Web\TEER League 08\ebta league Youth.htm"/>
    <webPublishItem id="32612" divId="ebta league Youth_32612" sourceType="range" sourceRef="A1:M24" destinationFile="C:\A TEER\Web\TEER League 08\ebta league Youth.htm"/>
    <webPublishItem id="17386" divId="ebta league Youth_17386" sourceType="range" sourceRef="A1:M26" destinationFile="C:\A TEER\Web\TEER League 08\ebta league Youth.htm"/>
    <webPublishItem id="16550" divId="ebta league Youth_16550" sourceType="range" sourceRef="A1:M30" destinationFile="C:\A TEER\Web\TEER League 09\ebta league Youth.htm"/>
    <webPublishItem id="1402" divId="ebta league Youth_1402" sourceType="range" sourceRef="A1:M33" destinationFile="C:\A TEER\Web\TEER League 09\ebta league Youth.htm"/>
    <webPublishItem id="20450" divId="ebta league Youth_20450" sourceType="range" sourceRef="A1:M34" destinationFile="C:\A TEER\Web\TEER League 09\ebta league Youth.htm"/>
  </webPublishItem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8"/>
  <sheetViews>
    <sheetView workbookViewId="0">
      <selection activeCell="B4" sqref="B4:K248"/>
    </sheetView>
  </sheetViews>
  <sheetFormatPr defaultRowHeight="12.75" x14ac:dyDescent="0.2"/>
  <cols>
    <col min="1" max="1" width="2" customWidth="1"/>
    <col min="2" max="2" width="17.28515625" bestFit="1" customWidth="1"/>
    <col min="3" max="3" width="7.140625" bestFit="1" customWidth="1"/>
    <col min="4" max="4" width="22.140625" bestFit="1" customWidth="1"/>
    <col min="5" max="5" width="8.140625" bestFit="1" customWidth="1"/>
    <col min="6" max="6" width="8.5703125" bestFit="1" customWidth="1"/>
    <col min="7" max="7" width="10.28515625" bestFit="1" customWidth="1"/>
  </cols>
  <sheetData>
    <row r="1" spans="2:7" x14ac:dyDescent="0.2">
      <c r="B1" s="30"/>
      <c r="C1" s="57"/>
      <c r="D1" s="31"/>
      <c r="E1" s="32"/>
    </row>
    <row r="2" spans="2:7" ht="15.75" x14ac:dyDescent="0.25">
      <c r="B2" s="48" t="str">
        <f>Races!A17</f>
        <v>Tri 12</v>
      </c>
      <c r="C2" s="57"/>
      <c r="D2" s="31"/>
      <c r="E2" s="32"/>
    </row>
    <row r="3" spans="2:7" ht="13.5" thickBot="1" x14ac:dyDescent="0.25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 x14ac:dyDescent="0.2">
      <c r="B4" s="110" t="s">
        <v>67</v>
      </c>
      <c r="C4" s="111" t="s">
        <v>70</v>
      </c>
      <c r="D4" s="111"/>
      <c r="E4" s="112">
        <v>1.1574074074074073E-5</v>
      </c>
      <c r="F4" s="113"/>
      <c r="G4" t="str">
        <f>IF((ISERROR((VLOOKUP(B4,Calculation!C$2:C$533,1,FALSE)))),"not entered","")</f>
        <v/>
      </c>
    </row>
    <row r="5" spans="2:7" x14ac:dyDescent="0.2">
      <c r="B5" s="114" t="s">
        <v>67</v>
      </c>
      <c r="C5" s="115" t="s">
        <v>71</v>
      </c>
      <c r="D5" s="115"/>
      <c r="E5" s="116">
        <v>1.1574074074074073E-5</v>
      </c>
      <c r="F5" s="117"/>
      <c r="G5" t="str">
        <f>IF((ISERROR((VLOOKUP(B5,Calculation!C$2:C$533,1,FALSE)))),"not entered","")</f>
        <v/>
      </c>
    </row>
    <row r="6" spans="2:7" x14ac:dyDescent="0.2">
      <c r="B6" s="114" t="s">
        <v>8</v>
      </c>
      <c r="C6" s="118" t="str">
        <f t="shared" ref="C6:C69" si="0">VLOOKUP(B6,name,3,FALSE)</f>
        <v xml:space="preserve"> </v>
      </c>
      <c r="D6" s="118" t="str">
        <f t="shared" ref="D6:D69" si="1">VLOOKUP(B6,name,2,FALSE)</f>
        <v xml:space="preserve"> </v>
      </c>
      <c r="E6" s="116">
        <v>1.1574074074074073E-5</v>
      </c>
      <c r="F6" s="117" t="e">
        <f t="shared" ref="F6:F69" si="2">(VLOOKUP(C6,C$4:E$5,3,FALSE))/(E6/10000)</f>
        <v>#N/A</v>
      </c>
      <c r="G6" t="str">
        <f>IF((ISERROR((VLOOKUP(B6,Calculation!C$2:C$533,1,FALSE)))),"not entered","")</f>
        <v/>
      </c>
    </row>
    <row r="7" spans="2:7" x14ac:dyDescent="0.2">
      <c r="B7" s="114" t="s">
        <v>8</v>
      </c>
      <c r="C7" s="118" t="str">
        <f t="shared" si="0"/>
        <v xml:space="preserve"> </v>
      </c>
      <c r="D7" s="118" t="str">
        <f t="shared" si="1"/>
        <v xml:space="preserve"> </v>
      </c>
      <c r="E7" s="116">
        <v>1.1574074074074073E-5</v>
      </c>
      <c r="F7" s="117" t="e">
        <f t="shared" si="2"/>
        <v>#N/A</v>
      </c>
      <c r="G7" t="str">
        <f>IF((ISERROR((VLOOKUP(B7,Calculation!C$2:C$533,1,FALSE)))),"not entered","")</f>
        <v/>
      </c>
    </row>
    <row r="8" spans="2:7" x14ac:dyDescent="0.2">
      <c r="B8" s="114" t="s">
        <v>8</v>
      </c>
      <c r="C8" s="118" t="str">
        <f t="shared" si="0"/>
        <v xml:space="preserve"> </v>
      </c>
      <c r="D8" s="118" t="str">
        <f t="shared" si="1"/>
        <v xml:space="preserve"> </v>
      </c>
      <c r="E8" s="116">
        <v>1.1574074074074073E-5</v>
      </c>
      <c r="F8" s="117" t="e">
        <f t="shared" si="2"/>
        <v>#N/A</v>
      </c>
      <c r="G8" t="str">
        <f>IF((ISERROR((VLOOKUP(B8,Calculation!C$2:C$533,1,FALSE)))),"not entered","")</f>
        <v/>
      </c>
    </row>
    <row r="9" spans="2:7" x14ac:dyDescent="0.2">
      <c r="B9" s="114" t="s">
        <v>8</v>
      </c>
      <c r="C9" s="118" t="str">
        <f t="shared" si="0"/>
        <v xml:space="preserve"> </v>
      </c>
      <c r="D9" s="118" t="str">
        <f t="shared" si="1"/>
        <v xml:space="preserve"> </v>
      </c>
      <c r="E9" s="116">
        <v>1.1574074074074073E-5</v>
      </c>
      <c r="F9" s="117" t="e">
        <f t="shared" si="2"/>
        <v>#N/A</v>
      </c>
      <c r="G9" t="str">
        <f>IF((ISERROR((VLOOKUP(B9,Calculation!C$2:C$533,1,FALSE)))),"not entered","")</f>
        <v/>
      </c>
    </row>
    <row r="10" spans="2:7" x14ac:dyDescent="0.2">
      <c r="B10" s="114" t="s">
        <v>8</v>
      </c>
      <c r="C10" s="118" t="str">
        <f t="shared" si="0"/>
        <v xml:space="preserve"> </v>
      </c>
      <c r="D10" s="118" t="str">
        <f t="shared" si="1"/>
        <v xml:space="preserve"> </v>
      </c>
      <c r="E10" s="116">
        <v>1.1574074074074073E-5</v>
      </c>
      <c r="F10" s="117" t="e">
        <f t="shared" si="2"/>
        <v>#N/A</v>
      </c>
      <c r="G10" t="str">
        <f>IF((ISERROR((VLOOKUP(B10,Calculation!C$2:C$533,1,FALSE)))),"not entered","")</f>
        <v/>
      </c>
    </row>
    <row r="11" spans="2:7" x14ac:dyDescent="0.2">
      <c r="B11" s="114" t="s">
        <v>8</v>
      </c>
      <c r="C11" s="118" t="str">
        <f t="shared" si="0"/>
        <v xml:space="preserve"> </v>
      </c>
      <c r="D11" s="118" t="str">
        <f t="shared" si="1"/>
        <v xml:space="preserve"> </v>
      </c>
      <c r="E11" s="116">
        <v>1.1574074074074073E-5</v>
      </c>
      <c r="F11" s="117" t="e">
        <f t="shared" si="2"/>
        <v>#N/A</v>
      </c>
      <c r="G11" t="str">
        <f>IF((ISERROR((VLOOKUP(B11,Calculation!C$2:C$533,1,FALSE)))),"not entered","")</f>
        <v/>
      </c>
    </row>
    <row r="12" spans="2:7" x14ac:dyDescent="0.2">
      <c r="B12" s="114" t="s">
        <v>8</v>
      </c>
      <c r="C12" s="118" t="str">
        <f t="shared" si="0"/>
        <v xml:space="preserve"> </v>
      </c>
      <c r="D12" s="118" t="str">
        <f t="shared" si="1"/>
        <v xml:space="preserve"> </v>
      </c>
      <c r="E12" s="116">
        <v>1.1574074074074073E-5</v>
      </c>
      <c r="F12" s="117" t="e">
        <f t="shared" si="2"/>
        <v>#N/A</v>
      </c>
      <c r="G12" t="str">
        <f>IF((ISERROR((VLOOKUP(B12,Calculation!C$2:C$533,1,FALSE)))),"not entered","")</f>
        <v/>
      </c>
    </row>
    <row r="13" spans="2:7" x14ac:dyDescent="0.2">
      <c r="B13" s="114" t="s">
        <v>8</v>
      </c>
      <c r="C13" s="118" t="str">
        <f t="shared" si="0"/>
        <v xml:space="preserve"> </v>
      </c>
      <c r="D13" s="118" t="str">
        <f t="shared" si="1"/>
        <v xml:space="preserve"> </v>
      </c>
      <c r="E13" s="116">
        <v>1.1574074074074073E-5</v>
      </c>
      <c r="F13" s="117" t="e">
        <f t="shared" si="2"/>
        <v>#N/A</v>
      </c>
      <c r="G13" t="str">
        <f>IF((ISERROR((VLOOKUP(B13,Calculation!C$2:C$533,1,FALSE)))),"not entered","")</f>
        <v/>
      </c>
    </row>
    <row r="14" spans="2:7" x14ac:dyDescent="0.2">
      <c r="B14" s="114" t="s">
        <v>8</v>
      </c>
      <c r="C14" s="118" t="str">
        <f t="shared" si="0"/>
        <v xml:space="preserve"> </v>
      </c>
      <c r="D14" s="118" t="str">
        <f t="shared" si="1"/>
        <v xml:space="preserve"> </v>
      </c>
      <c r="E14" s="116">
        <v>1.1574074074074073E-5</v>
      </c>
      <c r="F14" s="117" t="e">
        <f t="shared" si="2"/>
        <v>#N/A</v>
      </c>
      <c r="G14" t="str">
        <f>IF((ISERROR((VLOOKUP(B14,Calculation!C$2:C$533,1,FALSE)))),"not entered","")</f>
        <v/>
      </c>
    </row>
    <row r="15" spans="2:7" x14ac:dyDescent="0.2">
      <c r="B15" s="114" t="s">
        <v>8</v>
      </c>
      <c r="C15" s="118" t="str">
        <f t="shared" si="0"/>
        <v xml:space="preserve"> </v>
      </c>
      <c r="D15" s="118" t="str">
        <f t="shared" si="1"/>
        <v xml:space="preserve"> </v>
      </c>
      <c r="E15" s="116">
        <v>1.1574074074074073E-5</v>
      </c>
      <c r="F15" s="117" t="e">
        <f t="shared" si="2"/>
        <v>#N/A</v>
      </c>
      <c r="G15" t="str">
        <f>IF((ISERROR((VLOOKUP(B15,Calculation!C$2:C$533,1,FALSE)))),"not entered","")</f>
        <v/>
      </c>
    </row>
    <row r="16" spans="2:7" x14ac:dyDescent="0.2">
      <c r="B16" s="114" t="s">
        <v>8</v>
      </c>
      <c r="C16" s="118" t="str">
        <f t="shared" si="0"/>
        <v xml:space="preserve"> </v>
      </c>
      <c r="D16" s="118" t="str">
        <f t="shared" si="1"/>
        <v xml:space="preserve"> </v>
      </c>
      <c r="E16" s="116">
        <v>1.1574074074074073E-5</v>
      </c>
      <c r="F16" s="117" t="e">
        <f t="shared" si="2"/>
        <v>#N/A</v>
      </c>
      <c r="G16" t="str">
        <f>IF((ISERROR((VLOOKUP(B16,Calculation!C$2:C$533,1,FALSE)))),"not entered","")</f>
        <v/>
      </c>
    </row>
    <row r="17" spans="2:7" x14ac:dyDescent="0.2">
      <c r="B17" s="114" t="s">
        <v>8</v>
      </c>
      <c r="C17" s="118" t="str">
        <f t="shared" si="0"/>
        <v xml:space="preserve"> </v>
      </c>
      <c r="D17" s="118" t="str">
        <f t="shared" si="1"/>
        <v xml:space="preserve"> </v>
      </c>
      <c r="E17" s="116">
        <v>1.1574074074074073E-5</v>
      </c>
      <c r="F17" s="117" t="e">
        <f t="shared" si="2"/>
        <v>#N/A</v>
      </c>
      <c r="G17" t="str">
        <f>IF((ISERROR((VLOOKUP(B17,Calculation!C$2:C$533,1,FALSE)))),"not entered","")</f>
        <v/>
      </c>
    </row>
    <row r="18" spans="2:7" x14ac:dyDescent="0.2">
      <c r="B18" s="114" t="s">
        <v>8</v>
      </c>
      <c r="C18" s="118" t="str">
        <f t="shared" si="0"/>
        <v xml:space="preserve"> </v>
      </c>
      <c r="D18" s="118" t="str">
        <f t="shared" si="1"/>
        <v xml:space="preserve"> </v>
      </c>
      <c r="E18" s="116">
        <v>1.1574074074074073E-5</v>
      </c>
      <c r="F18" s="117" t="e">
        <f t="shared" si="2"/>
        <v>#N/A</v>
      </c>
      <c r="G18" t="str">
        <f>IF((ISERROR((VLOOKUP(B18,Calculation!C$2:C$533,1,FALSE)))),"not entered","")</f>
        <v/>
      </c>
    </row>
    <row r="19" spans="2:7" x14ac:dyDescent="0.2">
      <c r="B19" s="114" t="s">
        <v>8</v>
      </c>
      <c r="C19" s="118" t="str">
        <f t="shared" si="0"/>
        <v xml:space="preserve"> </v>
      </c>
      <c r="D19" s="118" t="str">
        <f t="shared" si="1"/>
        <v xml:space="preserve"> </v>
      </c>
      <c r="E19" s="116">
        <v>1.1574074074074073E-5</v>
      </c>
      <c r="F19" s="117" t="e">
        <f t="shared" si="2"/>
        <v>#N/A</v>
      </c>
      <c r="G19" t="str">
        <f>IF((ISERROR((VLOOKUP(B19,Calculation!C$2:C$533,1,FALSE)))),"not entered","")</f>
        <v/>
      </c>
    </row>
    <row r="20" spans="2:7" x14ac:dyDescent="0.2">
      <c r="B20" s="114" t="s">
        <v>8</v>
      </c>
      <c r="C20" s="118" t="str">
        <f t="shared" si="0"/>
        <v xml:space="preserve"> </v>
      </c>
      <c r="D20" s="118" t="str">
        <f t="shared" si="1"/>
        <v xml:space="preserve"> </v>
      </c>
      <c r="E20" s="116">
        <v>1.1574074074074073E-5</v>
      </c>
      <c r="F20" s="117" t="e">
        <f t="shared" si="2"/>
        <v>#N/A</v>
      </c>
      <c r="G20" t="str">
        <f>IF((ISERROR((VLOOKUP(B20,Calculation!C$2:C$533,1,FALSE)))),"not entered","")</f>
        <v/>
      </c>
    </row>
    <row r="21" spans="2:7" x14ac:dyDescent="0.2">
      <c r="B21" s="114" t="s">
        <v>8</v>
      </c>
      <c r="C21" s="118" t="str">
        <f t="shared" si="0"/>
        <v xml:space="preserve"> </v>
      </c>
      <c r="D21" s="118" t="str">
        <f t="shared" si="1"/>
        <v xml:space="preserve"> </v>
      </c>
      <c r="E21" s="116">
        <v>1.1574074074074073E-5</v>
      </c>
      <c r="F21" s="117" t="e">
        <f t="shared" si="2"/>
        <v>#N/A</v>
      </c>
      <c r="G21" t="str">
        <f>IF((ISERROR((VLOOKUP(B21,Calculation!C$2:C$533,1,FALSE)))),"not entered","")</f>
        <v/>
      </c>
    </row>
    <row r="22" spans="2:7" x14ac:dyDescent="0.2">
      <c r="B22" s="114" t="s">
        <v>8</v>
      </c>
      <c r="C22" s="118" t="str">
        <f t="shared" si="0"/>
        <v xml:space="preserve"> </v>
      </c>
      <c r="D22" s="118" t="str">
        <f t="shared" si="1"/>
        <v xml:space="preserve"> </v>
      </c>
      <c r="E22" s="116">
        <v>1.1574074074074073E-5</v>
      </c>
      <c r="F22" s="117" t="e">
        <f t="shared" si="2"/>
        <v>#N/A</v>
      </c>
      <c r="G22" t="str">
        <f>IF((ISERROR((VLOOKUP(B22,Calculation!C$2:C$533,1,FALSE)))),"not entered","")</f>
        <v/>
      </c>
    </row>
    <row r="23" spans="2:7" x14ac:dyDescent="0.2">
      <c r="B23" s="114" t="s">
        <v>8</v>
      </c>
      <c r="C23" s="118" t="str">
        <f t="shared" si="0"/>
        <v xml:space="preserve"> </v>
      </c>
      <c r="D23" s="118" t="str">
        <f t="shared" si="1"/>
        <v xml:space="preserve"> </v>
      </c>
      <c r="E23" s="116">
        <v>1.1574074074074073E-5</v>
      </c>
      <c r="F23" s="117" t="e">
        <f t="shared" si="2"/>
        <v>#N/A</v>
      </c>
      <c r="G23" t="str">
        <f>IF((ISERROR((VLOOKUP(B23,Calculation!C$2:C$533,1,FALSE)))),"not entered","")</f>
        <v/>
      </c>
    </row>
    <row r="24" spans="2:7" x14ac:dyDescent="0.2">
      <c r="B24" s="114" t="s">
        <v>8</v>
      </c>
      <c r="C24" s="118" t="str">
        <f t="shared" si="0"/>
        <v xml:space="preserve"> </v>
      </c>
      <c r="D24" s="118" t="str">
        <f t="shared" si="1"/>
        <v xml:space="preserve"> </v>
      </c>
      <c r="E24" s="116">
        <v>1.1574074074074073E-5</v>
      </c>
      <c r="F24" s="117" t="e">
        <f t="shared" si="2"/>
        <v>#N/A</v>
      </c>
      <c r="G24" t="str">
        <f>IF((ISERROR((VLOOKUP(B24,Calculation!C$2:C$533,1,FALSE)))),"not entered","")</f>
        <v/>
      </c>
    </row>
    <row r="25" spans="2:7" x14ac:dyDescent="0.2">
      <c r="B25" s="114" t="s">
        <v>8</v>
      </c>
      <c r="C25" s="118" t="str">
        <f t="shared" si="0"/>
        <v xml:space="preserve"> </v>
      </c>
      <c r="D25" s="118" t="str">
        <f t="shared" si="1"/>
        <v xml:space="preserve"> </v>
      </c>
      <c r="E25" s="116">
        <v>1.1574074074074073E-5</v>
      </c>
      <c r="F25" s="117" t="e">
        <f t="shared" si="2"/>
        <v>#N/A</v>
      </c>
      <c r="G25" t="str">
        <f>IF((ISERROR((VLOOKUP(B25,Calculation!C$2:C$533,1,FALSE)))),"not entered","")</f>
        <v/>
      </c>
    </row>
    <row r="26" spans="2:7" x14ac:dyDescent="0.2">
      <c r="B26" s="114" t="s">
        <v>8</v>
      </c>
      <c r="C26" s="118" t="str">
        <f t="shared" si="0"/>
        <v xml:space="preserve"> </v>
      </c>
      <c r="D26" s="118" t="str">
        <f t="shared" si="1"/>
        <v xml:space="preserve"> </v>
      </c>
      <c r="E26" s="116">
        <v>1.1574074074074073E-5</v>
      </c>
      <c r="F26" s="117" t="e">
        <f t="shared" si="2"/>
        <v>#N/A</v>
      </c>
      <c r="G26" t="str">
        <f>IF((ISERROR((VLOOKUP(B26,Calculation!C$2:C$533,1,FALSE)))),"not entered","")</f>
        <v/>
      </c>
    </row>
    <row r="27" spans="2:7" x14ac:dyDescent="0.2">
      <c r="B27" s="114" t="s">
        <v>8</v>
      </c>
      <c r="C27" s="118" t="str">
        <f t="shared" si="0"/>
        <v xml:space="preserve"> </v>
      </c>
      <c r="D27" s="118" t="str">
        <f t="shared" si="1"/>
        <v xml:space="preserve"> </v>
      </c>
      <c r="E27" s="116">
        <v>1.1574074074074073E-5</v>
      </c>
      <c r="F27" s="117" t="e">
        <f t="shared" si="2"/>
        <v>#N/A</v>
      </c>
      <c r="G27" t="str">
        <f>IF((ISERROR((VLOOKUP(B27,Calculation!C$2:C$533,1,FALSE)))),"not entered","")</f>
        <v/>
      </c>
    </row>
    <row r="28" spans="2:7" x14ac:dyDescent="0.2">
      <c r="B28" s="114" t="s">
        <v>8</v>
      </c>
      <c r="C28" s="118" t="str">
        <f t="shared" si="0"/>
        <v xml:space="preserve"> </v>
      </c>
      <c r="D28" s="118" t="str">
        <f t="shared" si="1"/>
        <v xml:space="preserve"> </v>
      </c>
      <c r="E28" s="116">
        <v>1.1574074074074073E-5</v>
      </c>
      <c r="F28" s="117" t="e">
        <f t="shared" si="2"/>
        <v>#N/A</v>
      </c>
      <c r="G28" t="str">
        <f>IF((ISERROR((VLOOKUP(B28,Calculation!C$2:C$533,1,FALSE)))),"not entered","")</f>
        <v/>
      </c>
    </row>
    <row r="29" spans="2:7" x14ac:dyDescent="0.2">
      <c r="B29" s="114" t="s">
        <v>8</v>
      </c>
      <c r="C29" s="118" t="str">
        <f t="shared" si="0"/>
        <v xml:space="preserve"> </v>
      </c>
      <c r="D29" s="118" t="str">
        <f t="shared" si="1"/>
        <v xml:space="preserve"> </v>
      </c>
      <c r="E29" s="116">
        <v>1.1574074074074073E-5</v>
      </c>
      <c r="F29" s="117" t="e">
        <f t="shared" si="2"/>
        <v>#N/A</v>
      </c>
      <c r="G29" t="str">
        <f>IF((ISERROR((VLOOKUP(B29,Calculation!C$2:C$533,1,FALSE)))),"not entered","")</f>
        <v/>
      </c>
    </row>
    <row r="30" spans="2:7" x14ac:dyDescent="0.2">
      <c r="B30" s="114" t="s">
        <v>8</v>
      </c>
      <c r="C30" s="118" t="str">
        <f t="shared" si="0"/>
        <v xml:space="preserve"> </v>
      </c>
      <c r="D30" s="118" t="str">
        <f t="shared" si="1"/>
        <v xml:space="preserve"> </v>
      </c>
      <c r="E30" s="116">
        <v>1.1574074074074073E-5</v>
      </c>
      <c r="F30" s="117" t="e">
        <f t="shared" si="2"/>
        <v>#N/A</v>
      </c>
      <c r="G30" t="str">
        <f>IF((ISERROR((VLOOKUP(B30,Calculation!C$2:C$533,1,FALSE)))),"not entered","")</f>
        <v/>
      </c>
    </row>
    <row r="31" spans="2:7" x14ac:dyDescent="0.2">
      <c r="B31" s="114" t="s">
        <v>8</v>
      </c>
      <c r="C31" s="118" t="str">
        <f t="shared" si="0"/>
        <v xml:space="preserve"> </v>
      </c>
      <c r="D31" s="118" t="str">
        <f t="shared" si="1"/>
        <v xml:space="preserve"> </v>
      </c>
      <c r="E31" s="116">
        <v>1.1574074074074073E-5</v>
      </c>
      <c r="F31" s="117" t="e">
        <f t="shared" si="2"/>
        <v>#N/A</v>
      </c>
      <c r="G31" t="str">
        <f>IF((ISERROR((VLOOKUP(B31,Calculation!C$2:C$533,1,FALSE)))),"not entered","")</f>
        <v/>
      </c>
    </row>
    <row r="32" spans="2:7" x14ac:dyDescent="0.2">
      <c r="B32" s="114" t="s">
        <v>8</v>
      </c>
      <c r="C32" s="118" t="str">
        <f t="shared" si="0"/>
        <v xml:space="preserve"> </v>
      </c>
      <c r="D32" s="118" t="str">
        <f t="shared" si="1"/>
        <v xml:space="preserve"> </v>
      </c>
      <c r="E32" s="116">
        <v>1.1574074074074073E-5</v>
      </c>
      <c r="F32" s="117" t="e">
        <f t="shared" si="2"/>
        <v>#N/A</v>
      </c>
      <c r="G32" t="str">
        <f>IF((ISERROR((VLOOKUP(B32,Calculation!C$2:C$533,1,FALSE)))),"not entered","")</f>
        <v/>
      </c>
    </row>
    <row r="33" spans="2:7" x14ac:dyDescent="0.2">
      <c r="B33" s="114" t="s">
        <v>8</v>
      </c>
      <c r="C33" s="118" t="str">
        <f t="shared" si="0"/>
        <v xml:space="preserve"> </v>
      </c>
      <c r="D33" s="118" t="str">
        <f t="shared" si="1"/>
        <v xml:space="preserve"> </v>
      </c>
      <c r="E33" s="116">
        <v>1.1574074074074073E-5</v>
      </c>
      <c r="F33" s="117" t="e">
        <f t="shared" si="2"/>
        <v>#N/A</v>
      </c>
      <c r="G33" t="str">
        <f>IF((ISERROR((VLOOKUP(B33,Calculation!C$2:C$533,1,FALSE)))),"not entered","")</f>
        <v/>
      </c>
    </row>
    <row r="34" spans="2:7" x14ac:dyDescent="0.2">
      <c r="B34" s="114" t="s">
        <v>8</v>
      </c>
      <c r="C34" s="118" t="str">
        <f t="shared" si="0"/>
        <v xml:space="preserve"> </v>
      </c>
      <c r="D34" s="118" t="str">
        <f t="shared" si="1"/>
        <v xml:space="preserve"> </v>
      </c>
      <c r="E34" s="116">
        <v>1.1574074074074073E-5</v>
      </c>
      <c r="F34" s="117" t="e">
        <f t="shared" si="2"/>
        <v>#N/A</v>
      </c>
      <c r="G34" t="str">
        <f>IF((ISERROR((VLOOKUP(B34,Calculation!C$2:C$533,1,FALSE)))),"not entered","")</f>
        <v/>
      </c>
    </row>
    <row r="35" spans="2:7" x14ac:dyDescent="0.2">
      <c r="B35" s="114" t="s">
        <v>8</v>
      </c>
      <c r="C35" s="118" t="str">
        <f t="shared" si="0"/>
        <v xml:space="preserve"> </v>
      </c>
      <c r="D35" s="118" t="str">
        <f t="shared" si="1"/>
        <v xml:space="preserve"> </v>
      </c>
      <c r="E35" s="116">
        <v>1.1574074074074073E-5</v>
      </c>
      <c r="F35" s="117" t="e">
        <f t="shared" si="2"/>
        <v>#N/A</v>
      </c>
      <c r="G35" t="str">
        <f>IF((ISERROR((VLOOKUP(B35,Calculation!C$2:C$533,1,FALSE)))),"not entered","")</f>
        <v/>
      </c>
    </row>
    <row r="36" spans="2:7" x14ac:dyDescent="0.2">
      <c r="B36" s="114" t="s">
        <v>8</v>
      </c>
      <c r="C36" s="118" t="str">
        <f t="shared" si="0"/>
        <v xml:space="preserve"> </v>
      </c>
      <c r="D36" s="118" t="str">
        <f t="shared" si="1"/>
        <v xml:space="preserve"> </v>
      </c>
      <c r="E36" s="116">
        <v>1.1574074074074073E-5</v>
      </c>
      <c r="F36" s="117" t="e">
        <f t="shared" si="2"/>
        <v>#N/A</v>
      </c>
      <c r="G36" t="str">
        <f>IF((ISERROR((VLOOKUP(B36,Calculation!C$2:C$533,1,FALSE)))),"not entered","")</f>
        <v/>
      </c>
    </row>
    <row r="37" spans="2:7" x14ac:dyDescent="0.2">
      <c r="B37" s="114" t="s">
        <v>8</v>
      </c>
      <c r="C37" s="118" t="str">
        <f t="shared" si="0"/>
        <v xml:space="preserve"> </v>
      </c>
      <c r="D37" s="118" t="str">
        <f t="shared" si="1"/>
        <v xml:space="preserve"> </v>
      </c>
      <c r="E37" s="116">
        <v>1.1574074074074073E-5</v>
      </c>
      <c r="F37" s="117" t="e">
        <f t="shared" si="2"/>
        <v>#N/A</v>
      </c>
      <c r="G37" t="str">
        <f>IF((ISERROR((VLOOKUP(B37,Calculation!C$2:C$533,1,FALSE)))),"not entered","")</f>
        <v/>
      </c>
    </row>
    <row r="38" spans="2:7" x14ac:dyDescent="0.2">
      <c r="B38" s="114" t="s">
        <v>8</v>
      </c>
      <c r="C38" s="118" t="str">
        <f t="shared" si="0"/>
        <v xml:space="preserve"> </v>
      </c>
      <c r="D38" s="118" t="str">
        <f t="shared" si="1"/>
        <v xml:space="preserve"> </v>
      </c>
      <c r="E38" s="116">
        <v>1.1574074074074073E-5</v>
      </c>
      <c r="F38" s="117" t="e">
        <f t="shared" si="2"/>
        <v>#N/A</v>
      </c>
      <c r="G38" t="str">
        <f>IF((ISERROR((VLOOKUP(B38,Calculation!C$2:C$533,1,FALSE)))),"not entered","")</f>
        <v/>
      </c>
    </row>
    <row r="39" spans="2:7" x14ac:dyDescent="0.2">
      <c r="B39" s="114" t="s">
        <v>8</v>
      </c>
      <c r="C39" s="118" t="str">
        <f t="shared" si="0"/>
        <v xml:space="preserve"> </v>
      </c>
      <c r="D39" s="118" t="str">
        <f t="shared" si="1"/>
        <v xml:space="preserve"> </v>
      </c>
      <c r="E39" s="116">
        <v>1.1574074074074073E-5</v>
      </c>
      <c r="F39" s="117" t="e">
        <f t="shared" si="2"/>
        <v>#N/A</v>
      </c>
      <c r="G39" t="str">
        <f>IF((ISERROR((VLOOKUP(B39,Calculation!C$2:C$533,1,FALSE)))),"not entered","")</f>
        <v/>
      </c>
    </row>
    <row r="40" spans="2:7" x14ac:dyDescent="0.2">
      <c r="B40" s="114" t="s">
        <v>8</v>
      </c>
      <c r="C40" s="118" t="str">
        <f t="shared" si="0"/>
        <v xml:space="preserve"> </v>
      </c>
      <c r="D40" s="118" t="str">
        <f t="shared" si="1"/>
        <v xml:space="preserve"> </v>
      </c>
      <c r="E40" s="116">
        <v>1.1574074074074073E-5</v>
      </c>
      <c r="F40" s="117" t="e">
        <f t="shared" si="2"/>
        <v>#N/A</v>
      </c>
      <c r="G40" t="str">
        <f>IF((ISERROR((VLOOKUP(B40,Calculation!C$2:C$533,1,FALSE)))),"not entered","")</f>
        <v/>
      </c>
    </row>
    <row r="41" spans="2:7" x14ac:dyDescent="0.2">
      <c r="B41" s="114" t="s">
        <v>8</v>
      </c>
      <c r="C41" s="118" t="str">
        <f t="shared" si="0"/>
        <v xml:space="preserve"> </v>
      </c>
      <c r="D41" s="118" t="str">
        <f t="shared" si="1"/>
        <v xml:space="preserve"> </v>
      </c>
      <c r="E41" s="116">
        <v>1.1574074074074073E-5</v>
      </c>
      <c r="F41" s="117" t="e">
        <f t="shared" si="2"/>
        <v>#N/A</v>
      </c>
      <c r="G41" t="str">
        <f>IF((ISERROR((VLOOKUP(B41,Calculation!C$2:C$533,1,FALSE)))),"not entered","")</f>
        <v/>
      </c>
    </row>
    <row r="42" spans="2:7" x14ac:dyDescent="0.2">
      <c r="B42" s="114" t="s">
        <v>8</v>
      </c>
      <c r="C42" s="118" t="str">
        <f t="shared" si="0"/>
        <v xml:space="preserve"> </v>
      </c>
      <c r="D42" s="118" t="str">
        <f t="shared" si="1"/>
        <v xml:space="preserve"> </v>
      </c>
      <c r="E42" s="116">
        <v>1.1574074074074073E-5</v>
      </c>
      <c r="F42" s="117" t="e">
        <f t="shared" si="2"/>
        <v>#N/A</v>
      </c>
      <c r="G42" t="str">
        <f>IF((ISERROR((VLOOKUP(B42,Calculation!C$2:C$533,1,FALSE)))),"not entered","")</f>
        <v/>
      </c>
    </row>
    <row r="43" spans="2:7" x14ac:dyDescent="0.2">
      <c r="B43" s="114" t="s">
        <v>8</v>
      </c>
      <c r="C43" s="118" t="str">
        <f t="shared" si="0"/>
        <v xml:space="preserve"> </v>
      </c>
      <c r="D43" s="118" t="str">
        <f t="shared" si="1"/>
        <v xml:space="preserve"> </v>
      </c>
      <c r="E43" s="116">
        <v>1.1574074074074073E-5</v>
      </c>
      <c r="F43" s="117" t="e">
        <f t="shared" si="2"/>
        <v>#N/A</v>
      </c>
      <c r="G43" t="str">
        <f>IF((ISERROR((VLOOKUP(B43,Calculation!C$2:C$533,1,FALSE)))),"not entered","")</f>
        <v/>
      </c>
    </row>
    <row r="44" spans="2:7" x14ac:dyDescent="0.2">
      <c r="B44" s="114" t="s">
        <v>8</v>
      </c>
      <c r="C44" s="118" t="str">
        <f t="shared" si="0"/>
        <v xml:space="preserve"> </v>
      </c>
      <c r="D44" s="118" t="str">
        <f t="shared" si="1"/>
        <v xml:space="preserve"> </v>
      </c>
      <c r="E44" s="116">
        <v>1.1574074074074073E-5</v>
      </c>
      <c r="F44" s="117" t="e">
        <f t="shared" si="2"/>
        <v>#N/A</v>
      </c>
      <c r="G44" t="str">
        <f>IF((ISERROR((VLOOKUP(B44,Calculation!C$2:C$533,1,FALSE)))),"not entered","")</f>
        <v/>
      </c>
    </row>
    <row r="45" spans="2:7" x14ac:dyDescent="0.2">
      <c r="B45" s="114" t="s">
        <v>8</v>
      </c>
      <c r="C45" s="118" t="str">
        <f t="shared" si="0"/>
        <v xml:space="preserve"> </v>
      </c>
      <c r="D45" s="118" t="str">
        <f t="shared" si="1"/>
        <v xml:space="preserve"> </v>
      </c>
      <c r="E45" s="116">
        <v>1.1574074074074073E-5</v>
      </c>
      <c r="F45" s="117" t="e">
        <f t="shared" si="2"/>
        <v>#N/A</v>
      </c>
      <c r="G45" t="str">
        <f>IF((ISERROR((VLOOKUP(B45,Calculation!C$2:C$533,1,FALSE)))),"not entered","")</f>
        <v/>
      </c>
    </row>
    <row r="46" spans="2:7" x14ac:dyDescent="0.2">
      <c r="B46" s="114" t="s">
        <v>8</v>
      </c>
      <c r="C46" s="118" t="str">
        <f t="shared" si="0"/>
        <v xml:space="preserve"> </v>
      </c>
      <c r="D46" s="118" t="str">
        <f t="shared" si="1"/>
        <v xml:space="preserve"> </v>
      </c>
      <c r="E46" s="116">
        <v>1.1574074074074073E-5</v>
      </c>
      <c r="F46" s="117" t="e">
        <f t="shared" si="2"/>
        <v>#N/A</v>
      </c>
      <c r="G46" t="str">
        <f>IF((ISERROR((VLOOKUP(B46,Calculation!C$2:C$533,1,FALSE)))),"not entered","")</f>
        <v/>
      </c>
    </row>
    <row r="47" spans="2:7" x14ac:dyDescent="0.2">
      <c r="B47" s="114" t="s">
        <v>8</v>
      </c>
      <c r="C47" s="118" t="str">
        <f t="shared" si="0"/>
        <v xml:space="preserve"> </v>
      </c>
      <c r="D47" s="118" t="str">
        <f t="shared" si="1"/>
        <v xml:space="preserve"> </v>
      </c>
      <c r="E47" s="116">
        <v>1.1574074074074073E-5</v>
      </c>
      <c r="F47" s="117" t="e">
        <f t="shared" si="2"/>
        <v>#N/A</v>
      </c>
      <c r="G47" t="str">
        <f>IF((ISERROR((VLOOKUP(B47,Calculation!C$2:C$533,1,FALSE)))),"not entered","")</f>
        <v/>
      </c>
    </row>
    <row r="48" spans="2:7" x14ac:dyDescent="0.2">
      <c r="B48" s="114" t="s">
        <v>8</v>
      </c>
      <c r="C48" s="118" t="str">
        <f t="shared" si="0"/>
        <v xml:space="preserve"> </v>
      </c>
      <c r="D48" s="118" t="str">
        <f t="shared" si="1"/>
        <v xml:space="preserve"> </v>
      </c>
      <c r="E48" s="116">
        <v>1.1574074074074073E-5</v>
      </c>
      <c r="F48" s="117" t="e">
        <f t="shared" si="2"/>
        <v>#N/A</v>
      </c>
      <c r="G48" t="str">
        <f>IF((ISERROR((VLOOKUP(B48,Calculation!C$2:C$533,1,FALSE)))),"not entered","")</f>
        <v/>
      </c>
    </row>
    <row r="49" spans="2:7" x14ac:dyDescent="0.2">
      <c r="B49" s="114" t="s">
        <v>8</v>
      </c>
      <c r="C49" s="118" t="str">
        <f t="shared" si="0"/>
        <v xml:space="preserve"> </v>
      </c>
      <c r="D49" s="118" t="str">
        <f t="shared" si="1"/>
        <v xml:space="preserve"> </v>
      </c>
      <c r="E49" s="116">
        <v>1.1574074074074073E-5</v>
      </c>
      <c r="F49" s="117" t="e">
        <f t="shared" si="2"/>
        <v>#N/A</v>
      </c>
      <c r="G49" t="str">
        <f>IF((ISERROR((VLOOKUP(B49,Calculation!C$2:C$533,1,FALSE)))),"not entered","")</f>
        <v/>
      </c>
    </row>
    <row r="50" spans="2:7" x14ac:dyDescent="0.2">
      <c r="B50" s="114" t="s">
        <v>8</v>
      </c>
      <c r="C50" s="118" t="str">
        <f t="shared" si="0"/>
        <v xml:space="preserve"> </v>
      </c>
      <c r="D50" s="118" t="str">
        <f t="shared" si="1"/>
        <v xml:space="preserve"> </v>
      </c>
      <c r="E50" s="116">
        <v>1.1574074074074073E-5</v>
      </c>
      <c r="F50" s="117" t="e">
        <f t="shared" si="2"/>
        <v>#N/A</v>
      </c>
      <c r="G50" t="str">
        <f>IF((ISERROR((VLOOKUP(B50,Calculation!C$2:C$533,1,FALSE)))),"not entered","")</f>
        <v/>
      </c>
    </row>
    <row r="51" spans="2:7" x14ac:dyDescent="0.2">
      <c r="B51" s="114" t="s">
        <v>8</v>
      </c>
      <c r="C51" s="118" t="str">
        <f t="shared" si="0"/>
        <v xml:space="preserve"> </v>
      </c>
      <c r="D51" s="118" t="str">
        <f t="shared" si="1"/>
        <v xml:space="preserve"> </v>
      </c>
      <c r="E51" s="116">
        <v>1.1574074074074073E-5</v>
      </c>
      <c r="F51" s="117" t="e">
        <f t="shared" si="2"/>
        <v>#N/A</v>
      </c>
      <c r="G51" t="str">
        <f>IF((ISERROR((VLOOKUP(B51,Calculation!C$2:C$533,1,FALSE)))),"not entered","")</f>
        <v/>
      </c>
    </row>
    <row r="52" spans="2:7" x14ac:dyDescent="0.2">
      <c r="B52" s="114" t="s">
        <v>8</v>
      </c>
      <c r="C52" s="118" t="str">
        <f t="shared" si="0"/>
        <v xml:space="preserve"> </v>
      </c>
      <c r="D52" s="118" t="str">
        <f t="shared" si="1"/>
        <v xml:space="preserve"> </v>
      </c>
      <c r="E52" s="116">
        <v>1.1574074074074073E-5</v>
      </c>
      <c r="F52" s="117" t="e">
        <f t="shared" si="2"/>
        <v>#N/A</v>
      </c>
      <c r="G52" t="str">
        <f>IF((ISERROR((VLOOKUP(B52,Calculation!C$2:C$533,1,FALSE)))),"not entered","")</f>
        <v/>
      </c>
    </row>
    <row r="53" spans="2:7" x14ac:dyDescent="0.2">
      <c r="B53" s="114" t="s">
        <v>8</v>
      </c>
      <c r="C53" s="118" t="str">
        <f t="shared" si="0"/>
        <v xml:space="preserve"> </v>
      </c>
      <c r="D53" s="118" t="str">
        <f t="shared" si="1"/>
        <v xml:space="preserve"> </v>
      </c>
      <c r="E53" s="116">
        <v>1.1574074074074073E-5</v>
      </c>
      <c r="F53" s="117" t="e">
        <f t="shared" si="2"/>
        <v>#N/A</v>
      </c>
      <c r="G53" t="str">
        <f>IF((ISERROR((VLOOKUP(B53,Calculation!C$2:C$533,1,FALSE)))),"not entered","")</f>
        <v/>
      </c>
    </row>
    <row r="54" spans="2:7" x14ac:dyDescent="0.2">
      <c r="B54" s="114" t="s">
        <v>8</v>
      </c>
      <c r="C54" s="118" t="str">
        <f t="shared" si="0"/>
        <v xml:space="preserve"> </v>
      </c>
      <c r="D54" s="118" t="str">
        <f t="shared" si="1"/>
        <v xml:space="preserve"> </v>
      </c>
      <c r="E54" s="116">
        <v>1.1574074074074073E-5</v>
      </c>
      <c r="F54" s="117" t="e">
        <f t="shared" si="2"/>
        <v>#N/A</v>
      </c>
      <c r="G54" t="str">
        <f>IF((ISERROR((VLOOKUP(B54,Calculation!C$2:C$533,1,FALSE)))),"not entered","")</f>
        <v/>
      </c>
    </row>
    <row r="55" spans="2:7" x14ac:dyDescent="0.2">
      <c r="B55" s="114" t="s">
        <v>8</v>
      </c>
      <c r="C55" s="118" t="str">
        <f t="shared" si="0"/>
        <v xml:space="preserve"> </v>
      </c>
      <c r="D55" s="118" t="str">
        <f t="shared" si="1"/>
        <v xml:space="preserve"> </v>
      </c>
      <c r="E55" s="116">
        <v>1.1574074074074073E-5</v>
      </c>
      <c r="F55" s="117" t="e">
        <f t="shared" si="2"/>
        <v>#N/A</v>
      </c>
      <c r="G55" t="str">
        <f>IF((ISERROR((VLOOKUP(B55,Calculation!C$2:C$533,1,FALSE)))),"not entered","")</f>
        <v/>
      </c>
    </row>
    <row r="56" spans="2:7" x14ac:dyDescent="0.2">
      <c r="B56" s="114" t="s">
        <v>8</v>
      </c>
      <c r="C56" s="118" t="str">
        <f t="shared" si="0"/>
        <v xml:space="preserve"> </v>
      </c>
      <c r="D56" s="118" t="str">
        <f t="shared" si="1"/>
        <v xml:space="preserve"> </v>
      </c>
      <c r="E56" s="116">
        <v>1.1574074074074073E-5</v>
      </c>
      <c r="F56" s="117" t="e">
        <f t="shared" si="2"/>
        <v>#N/A</v>
      </c>
      <c r="G56" t="str">
        <f>IF((ISERROR((VLOOKUP(B56,Calculation!C$2:C$533,1,FALSE)))),"not entered","")</f>
        <v/>
      </c>
    </row>
    <row r="57" spans="2:7" x14ac:dyDescent="0.2">
      <c r="B57" s="114" t="s">
        <v>8</v>
      </c>
      <c r="C57" s="118" t="str">
        <f t="shared" si="0"/>
        <v xml:space="preserve"> </v>
      </c>
      <c r="D57" s="118" t="str">
        <f t="shared" si="1"/>
        <v xml:space="preserve"> </v>
      </c>
      <c r="E57" s="116">
        <v>1.1574074074074073E-5</v>
      </c>
      <c r="F57" s="117" t="e">
        <f t="shared" si="2"/>
        <v>#N/A</v>
      </c>
      <c r="G57" t="str">
        <f>IF((ISERROR((VLOOKUP(B57,Calculation!C$2:C$533,1,FALSE)))),"not entered","")</f>
        <v/>
      </c>
    </row>
    <row r="58" spans="2:7" x14ac:dyDescent="0.2">
      <c r="B58" s="114" t="s">
        <v>8</v>
      </c>
      <c r="C58" s="118" t="str">
        <f t="shared" si="0"/>
        <v xml:space="preserve"> </v>
      </c>
      <c r="D58" s="118" t="str">
        <f t="shared" si="1"/>
        <v xml:space="preserve"> </v>
      </c>
      <c r="E58" s="116">
        <v>1.1574074074074073E-5</v>
      </c>
      <c r="F58" s="117" t="e">
        <f t="shared" si="2"/>
        <v>#N/A</v>
      </c>
      <c r="G58" t="str">
        <f>IF((ISERROR((VLOOKUP(B58,Calculation!C$2:C$533,1,FALSE)))),"not entered","")</f>
        <v/>
      </c>
    </row>
    <row r="59" spans="2:7" x14ac:dyDescent="0.2">
      <c r="B59" s="114" t="s">
        <v>8</v>
      </c>
      <c r="C59" s="118" t="str">
        <f t="shared" si="0"/>
        <v xml:space="preserve"> </v>
      </c>
      <c r="D59" s="118" t="str">
        <f t="shared" si="1"/>
        <v xml:space="preserve"> </v>
      </c>
      <c r="E59" s="116">
        <v>1.1574074074074073E-5</v>
      </c>
      <c r="F59" s="117" t="e">
        <f t="shared" si="2"/>
        <v>#N/A</v>
      </c>
      <c r="G59" t="str">
        <f>IF((ISERROR((VLOOKUP(B59,Calculation!C$2:C$533,1,FALSE)))),"not entered","")</f>
        <v/>
      </c>
    </row>
    <row r="60" spans="2:7" x14ac:dyDescent="0.2">
      <c r="B60" s="114" t="s">
        <v>8</v>
      </c>
      <c r="C60" s="118" t="str">
        <f t="shared" si="0"/>
        <v xml:space="preserve"> </v>
      </c>
      <c r="D60" s="118" t="str">
        <f t="shared" si="1"/>
        <v xml:space="preserve"> </v>
      </c>
      <c r="E60" s="116">
        <v>1.1574074074074073E-5</v>
      </c>
      <c r="F60" s="117" t="e">
        <f t="shared" si="2"/>
        <v>#N/A</v>
      </c>
      <c r="G60" t="str">
        <f>IF((ISERROR((VLOOKUP(B60,Calculation!C$2:C$533,1,FALSE)))),"not entered","")</f>
        <v/>
      </c>
    </row>
    <row r="61" spans="2:7" x14ac:dyDescent="0.2">
      <c r="B61" s="114" t="s">
        <v>8</v>
      </c>
      <c r="C61" s="118" t="str">
        <f t="shared" si="0"/>
        <v xml:space="preserve"> </v>
      </c>
      <c r="D61" s="118" t="str">
        <f t="shared" si="1"/>
        <v xml:space="preserve"> </v>
      </c>
      <c r="E61" s="116">
        <v>1.1574074074074073E-5</v>
      </c>
      <c r="F61" s="117" t="e">
        <f t="shared" si="2"/>
        <v>#N/A</v>
      </c>
      <c r="G61" t="str">
        <f>IF((ISERROR((VLOOKUP(B61,Calculation!C$2:C$533,1,FALSE)))),"not entered","")</f>
        <v/>
      </c>
    </row>
    <row r="62" spans="2:7" x14ac:dyDescent="0.2">
      <c r="B62" s="114" t="s">
        <v>8</v>
      </c>
      <c r="C62" s="118" t="str">
        <f t="shared" si="0"/>
        <v xml:space="preserve"> </v>
      </c>
      <c r="D62" s="118" t="str">
        <f t="shared" si="1"/>
        <v xml:space="preserve"> </v>
      </c>
      <c r="E62" s="116">
        <v>1.1574074074074073E-5</v>
      </c>
      <c r="F62" s="117" t="e">
        <f t="shared" si="2"/>
        <v>#N/A</v>
      </c>
      <c r="G62" t="str">
        <f>IF((ISERROR((VLOOKUP(B62,Calculation!C$2:C$533,1,FALSE)))),"not entered","")</f>
        <v/>
      </c>
    </row>
    <row r="63" spans="2:7" x14ac:dyDescent="0.2">
      <c r="B63" s="114" t="s">
        <v>8</v>
      </c>
      <c r="C63" s="118" t="str">
        <f t="shared" si="0"/>
        <v xml:space="preserve"> </v>
      </c>
      <c r="D63" s="118" t="str">
        <f t="shared" si="1"/>
        <v xml:space="preserve"> </v>
      </c>
      <c r="E63" s="116">
        <v>1.1574074074074073E-5</v>
      </c>
      <c r="F63" s="117" t="e">
        <f t="shared" si="2"/>
        <v>#N/A</v>
      </c>
      <c r="G63" t="str">
        <f>IF((ISERROR((VLOOKUP(B63,Calculation!C$2:C$533,1,FALSE)))),"not entered","")</f>
        <v/>
      </c>
    </row>
    <row r="64" spans="2:7" x14ac:dyDescent="0.2">
      <c r="B64" s="114" t="s">
        <v>8</v>
      </c>
      <c r="C64" s="118" t="str">
        <f t="shared" si="0"/>
        <v xml:space="preserve"> </v>
      </c>
      <c r="D64" s="118" t="str">
        <f t="shared" si="1"/>
        <v xml:space="preserve"> </v>
      </c>
      <c r="E64" s="116">
        <v>1.1574074074074073E-5</v>
      </c>
      <c r="F64" s="117" t="e">
        <f t="shared" si="2"/>
        <v>#N/A</v>
      </c>
      <c r="G64" t="str">
        <f>IF((ISERROR((VLOOKUP(B64,Calculation!C$2:C$533,1,FALSE)))),"not entered","")</f>
        <v/>
      </c>
    </row>
    <row r="65" spans="2:7" x14ac:dyDescent="0.2">
      <c r="B65" s="114" t="s">
        <v>8</v>
      </c>
      <c r="C65" s="118" t="str">
        <f t="shared" si="0"/>
        <v xml:space="preserve"> </v>
      </c>
      <c r="D65" s="118" t="str">
        <f t="shared" si="1"/>
        <v xml:space="preserve"> </v>
      </c>
      <c r="E65" s="116">
        <v>1.1574074074074073E-5</v>
      </c>
      <c r="F65" s="117" t="e">
        <f t="shared" si="2"/>
        <v>#N/A</v>
      </c>
      <c r="G65" t="str">
        <f>IF((ISERROR((VLOOKUP(B65,Calculation!C$2:C$533,1,FALSE)))),"not entered","")</f>
        <v/>
      </c>
    </row>
    <row r="66" spans="2:7" x14ac:dyDescent="0.2">
      <c r="B66" s="114" t="s">
        <v>8</v>
      </c>
      <c r="C66" s="118" t="str">
        <f t="shared" si="0"/>
        <v xml:space="preserve"> </v>
      </c>
      <c r="D66" s="118" t="str">
        <f t="shared" si="1"/>
        <v xml:space="preserve"> </v>
      </c>
      <c r="E66" s="116">
        <v>1.1574074074074073E-5</v>
      </c>
      <c r="F66" s="117" t="e">
        <f t="shared" si="2"/>
        <v>#N/A</v>
      </c>
      <c r="G66" t="str">
        <f>IF((ISERROR((VLOOKUP(B66,Calculation!C$2:C$533,1,FALSE)))),"not entered","")</f>
        <v/>
      </c>
    </row>
    <row r="67" spans="2:7" x14ac:dyDescent="0.2">
      <c r="B67" s="114" t="s">
        <v>8</v>
      </c>
      <c r="C67" s="118" t="str">
        <f t="shared" si="0"/>
        <v xml:space="preserve"> </v>
      </c>
      <c r="D67" s="118" t="str">
        <f t="shared" si="1"/>
        <v xml:space="preserve"> </v>
      </c>
      <c r="E67" s="116">
        <v>1.1574074074074073E-5</v>
      </c>
      <c r="F67" s="117" t="e">
        <f t="shared" si="2"/>
        <v>#N/A</v>
      </c>
      <c r="G67" t="str">
        <f>IF((ISERROR((VLOOKUP(B67,Calculation!C$2:C$533,1,FALSE)))),"not entered","")</f>
        <v/>
      </c>
    </row>
    <row r="68" spans="2:7" x14ac:dyDescent="0.2">
      <c r="B68" s="114" t="s">
        <v>8</v>
      </c>
      <c r="C68" s="118" t="str">
        <f t="shared" si="0"/>
        <v xml:space="preserve"> </v>
      </c>
      <c r="D68" s="118" t="str">
        <f t="shared" si="1"/>
        <v xml:space="preserve"> </v>
      </c>
      <c r="E68" s="116">
        <v>1.1574074074074073E-5</v>
      </c>
      <c r="F68" s="117" t="e">
        <f t="shared" si="2"/>
        <v>#N/A</v>
      </c>
      <c r="G68" t="str">
        <f>IF((ISERROR((VLOOKUP(B68,Calculation!C$2:C$533,1,FALSE)))),"not entered","")</f>
        <v/>
      </c>
    </row>
    <row r="69" spans="2:7" x14ac:dyDescent="0.2">
      <c r="B69" s="114" t="s">
        <v>8</v>
      </c>
      <c r="C69" s="118" t="str">
        <f t="shared" si="0"/>
        <v xml:space="preserve"> </v>
      </c>
      <c r="D69" s="118" t="str">
        <f t="shared" si="1"/>
        <v xml:space="preserve"> </v>
      </c>
      <c r="E69" s="116">
        <v>1.1574074074074073E-5</v>
      </c>
      <c r="F69" s="117" t="e">
        <f t="shared" si="2"/>
        <v>#N/A</v>
      </c>
      <c r="G69" t="str">
        <f>IF((ISERROR((VLOOKUP(B69,Calculation!C$2:C$533,1,FALSE)))),"not entered","")</f>
        <v/>
      </c>
    </row>
    <row r="70" spans="2:7" x14ac:dyDescent="0.2">
      <c r="B70" s="114" t="s">
        <v>8</v>
      </c>
      <c r="C70" s="118" t="str">
        <f t="shared" ref="C70:C133" si="3">VLOOKUP(B70,name,3,FALSE)</f>
        <v xml:space="preserve"> </v>
      </c>
      <c r="D70" s="118" t="str">
        <f t="shared" ref="D70:D133" si="4">VLOOKUP(B70,name,2,FALSE)</f>
        <v xml:space="preserve"> </v>
      </c>
      <c r="E70" s="116">
        <v>1.1574074074074073E-5</v>
      </c>
      <c r="F70" s="117" t="e">
        <f t="shared" ref="F70:F133" si="5">(VLOOKUP(C70,C$4:E$5,3,FALSE))/(E70/10000)</f>
        <v>#N/A</v>
      </c>
      <c r="G70" t="str">
        <f>IF((ISERROR((VLOOKUP(B70,Calculation!C$2:C$533,1,FALSE)))),"not entered","")</f>
        <v/>
      </c>
    </row>
    <row r="71" spans="2:7" x14ac:dyDescent="0.2">
      <c r="B71" s="114" t="s">
        <v>8</v>
      </c>
      <c r="C71" s="118" t="str">
        <f t="shared" si="3"/>
        <v xml:space="preserve"> </v>
      </c>
      <c r="D71" s="118" t="str">
        <f t="shared" si="4"/>
        <v xml:space="preserve"> </v>
      </c>
      <c r="E71" s="116">
        <v>1.1574074074074073E-5</v>
      </c>
      <c r="F71" s="117" t="e">
        <f t="shared" si="5"/>
        <v>#N/A</v>
      </c>
      <c r="G71" t="str">
        <f>IF((ISERROR((VLOOKUP(B71,Calculation!C$2:C$533,1,FALSE)))),"not entered","")</f>
        <v/>
      </c>
    </row>
    <row r="72" spans="2:7" x14ac:dyDescent="0.2">
      <c r="B72" s="114" t="s">
        <v>8</v>
      </c>
      <c r="C72" s="118" t="str">
        <f t="shared" si="3"/>
        <v xml:space="preserve"> </v>
      </c>
      <c r="D72" s="118" t="str">
        <f t="shared" si="4"/>
        <v xml:space="preserve"> </v>
      </c>
      <c r="E72" s="116">
        <v>1.1574074074074073E-5</v>
      </c>
      <c r="F72" s="117" t="e">
        <f t="shared" si="5"/>
        <v>#N/A</v>
      </c>
      <c r="G72" t="str">
        <f>IF((ISERROR((VLOOKUP(B72,Calculation!C$2:C$533,1,FALSE)))),"not entered","")</f>
        <v/>
      </c>
    </row>
    <row r="73" spans="2:7" x14ac:dyDescent="0.2">
      <c r="B73" s="114" t="s">
        <v>8</v>
      </c>
      <c r="C73" s="118" t="str">
        <f t="shared" si="3"/>
        <v xml:space="preserve"> </v>
      </c>
      <c r="D73" s="118" t="str">
        <f t="shared" si="4"/>
        <v xml:space="preserve"> </v>
      </c>
      <c r="E73" s="116">
        <v>1.1574074074074073E-5</v>
      </c>
      <c r="F73" s="117" t="e">
        <f t="shared" si="5"/>
        <v>#N/A</v>
      </c>
      <c r="G73" t="str">
        <f>IF((ISERROR((VLOOKUP(B73,Calculation!C$2:C$533,1,FALSE)))),"not entered","")</f>
        <v/>
      </c>
    </row>
    <row r="74" spans="2:7" x14ac:dyDescent="0.2">
      <c r="B74" s="114" t="s">
        <v>8</v>
      </c>
      <c r="C74" s="118" t="str">
        <f t="shared" si="3"/>
        <v xml:space="preserve"> </v>
      </c>
      <c r="D74" s="118" t="str">
        <f t="shared" si="4"/>
        <v xml:space="preserve"> </v>
      </c>
      <c r="E74" s="116">
        <v>1.1574074074074073E-5</v>
      </c>
      <c r="F74" s="117" t="e">
        <f t="shared" si="5"/>
        <v>#N/A</v>
      </c>
      <c r="G74" t="str">
        <f>IF((ISERROR((VLOOKUP(B74,Calculation!C$2:C$533,1,FALSE)))),"not entered","")</f>
        <v/>
      </c>
    </row>
    <row r="75" spans="2:7" x14ac:dyDescent="0.2">
      <c r="B75" s="114" t="s">
        <v>8</v>
      </c>
      <c r="C75" s="118" t="str">
        <f t="shared" si="3"/>
        <v xml:space="preserve"> </v>
      </c>
      <c r="D75" s="118" t="str">
        <f t="shared" si="4"/>
        <v xml:space="preserve"> </v>
      </c>
      <c r="E75" s="116">
        <v>1.1574074074074073E-5</v>
      </c>
      <c r="F75" s="117" t="e">
        <f t="shared" si="5"/>
        <v>#N/A</v>
      </c>
      <c r="G75" t="str">
        <f>IF((ISERROR((VLOOKUP(B75,Calculation!C$2:C$533,1,FALSE)))),"not entered","")</f>
        <v/>
      </c>
    </row>
    <row r="76" spans="2:7" x14ac:dyDescent="0.2">
      <c r="B76" s="114" t="s">
        <v>8</v>
      </c>
      <c r="C76" s="118" t="str">
        <f t="shared" si="3"/>
        <v xml:space="preserve"> </v>
      </c>
      <c r="D76" s="118" t="str">
        <f t="shared" si="4"/>
        <v xml:space="preserve"> </v>
      </c>
      <c r="E76" s="116">
        <v>1.1574074074074073E-5</v>
      </c>
      <c r="F76" s="117" t="e">
        <f t="shared" si="5"/>
        <v>#N/A</v>
      </c>
      <c r="G76" t="str">
        <f>IF((ISERROR((VLOOKUP(B76,Calculation!C$2:C$533,1,FALSE)))),"not entered","")</f>
        <v/>
      </c>
    </row>
    <row r="77" spans="2:7" x14ac:dyDescent="0.2">
      <c r="B77" s="114" t="s">
        <v>8</v>
      </c>
      <c r="C77" s="118" t="str">
        <f t="shared" si="3"/>
        <v xml:space="preserve"> </v>
      </c>
      <c r="D77" s="118" t="str">
        <f t="shared" si="4"/>
        <v xml:space="preserve"> </v>
      </c>
      <c r="E77" s="116">
        <v>1.1574074074074073E-5</v>
      </c>
      <c r="F77" s="117" t="e">
        <f t="shared" si="5"/>
        <v>#N/A</v>
      </c>
      <c r="G77" t="str">
        <f>IF((ISERROR((VLOOKUP(B77,Calculation!C$2:C$533,1,FALSE)))),"not entered","")</f>
        <v/>
      </c>
    </row>
    <row r="78" spans="2:7" x14ac:dyDescent="0.2">
      <c r="B78" s="114" t="s">
        <v>8</v>
      </c>
      <c r="C78" s="118" t="str">
        <f t="shared" si="3"/>
        <v xml:space="preserve"> </v>
      </c>
      <c r="D78" s="118" t="str">
        <f t="shared" si="4"/>
        <v xml:space="preserve"> </v>
      </c>
      <c r="E78" s="116">
        <v>1.1574074074074073E-5</v>
      </c>
      <c r="F78" s="117" t="e">
        <f t="shared" si="5"/>
        <v>#N/A</v>
      </c>
      <c r="G78" t="str">
        <f>IF((ISERROR((VLOOKUP(B78,Calculation!C$2:C$533,1,FALSE)))),"not entered","")</f>
        <v/>
      </c>
    </row>
    <row r="79" spans="2:7" x14ac:dyDescent="0.2">
      <c r="B79" s="114" t="s">
        <v>8</v>
      </c>
      <c r="C79" s="118" t="str">
        <f t="shared" si="3"/>
        <v xml:space="preserve"> </v>
      </c>
      <c r="D79" s="118" t="str">
        <f t="shared" si="4"/>
        <v xml:space="preserve"> </v>
      </c>
      <c r="E79" s="116">
        <v>1.1574074074074073E-5</v>
      </c>
      <c r="F79" s="117" t="e">
        <f t="shared" si="5"/>
        <v>#N/A</v>
      </c>
      <c r="G79" t="str">
        <f>IF((ISERROR((VLOOKUP(B79,Calculation!C$2:C$533,1,FALSE)))),"not entered","")</f>
        <v/>
      </c>
    </row>
    <row r="80" spans="2:7" x14ac:dyDescent="0.2">
      <c r="B80" s="114" t="s">
        <v>8</v>
      </c>
      <c r="C80" s="118" t="str">
        <f t="shared" si="3"/>
        <v xml:space="preserve"> </v>
      </c>
      <c r="D80" s="118" t="str">
        <f t="shared" si="4"/>
        <v xml:space="preserve"> </v>
      </c>
      <c r="E80" s="116">
        <v>1.1574074074074073E-5</v>
      </c>
      <c r="F80" s="117" t="e">
        <f t="shared" si="5"/>
        <v>#N/A</v>
      </c>
      <c r="G80" t="str">
        <f>IF((ISERROR((VLOOKUP(B80,Calculation!C$2:C$533,1,FALSE)))),"not entered","")</f>
        <v/>
      </c>
    </row>
    <row r="81" spans="2:7" x14ac:dyDescent="0.2">
      <c r="B81" s="114" t="s">
        <v>8</v>
      </c>
      <c r="C81" s="118" t="str">
        <f t="shared" si="3"/>
        <v xml:space="preserve"> </v>
      </c>
      <c r="D81" s="118" t="str">
        <f t="shared" si="4"/>
        <v xml:space="preserve"> </v>
      </c>
      <c r="E81" s="116">
        <v>1.1574074074074073E-5</v>
      </c>
      <c r="F81" s="117" t="e">
        <f t="shared" si="5"/>
        <v>#N/A</v>
      </c>
      <c r="G81" t="str">
        <f>IF((ISERROR((VLOOKUP(B81,Calculation!C$2:C$533,1,FALSE)))),"not entered","")</f>
        <v/>
      </c>
    </row>
    <row r="82" spans="2:7" x14ac:dyDescent="0.2">
      <c r="B82" s="114" t="s">
        <v>8</v>
      </c>
      <c r="C82" s="118" t="str">
        <f t="shared" si="3"/>
        <v xml:space="preserve"> </v>
      </c>
      <c r="D82" s="118" t="str">
        <f t="shared" si="4"/>
        <v xml:space="preserve"> </v>
      </c>
      <c r="E82" s="116">
        <v>1.1574074074074073E-5</v>
      </c>
      <c r="F82" s="117" t="e">
        <f t="shared" si="5"/>
        <v>#N/A</v>
      </c>
      <c r="G82" t="str">
        <f>IF((ISERROR((VLOOKUP(B82,Calculation!C$2:C$533,1,FALSE)))),"not entered","")</f>
        <v/>
      </c>
    </row>
    <row r="83" spans="2:7" x14ac:dyDescent="0.2">
      <c r="B83" s="114" t="s">
        <v>8</v>
      </c>
      <c r="C83" s="118" t="str">
        <f t="shared" si="3"/>
        <v xml:space="preserve"> </v>
      </c>
      <c r="D83" s="118" t="str">
        <f t="shared" si="4"/>
        <v xml:space="preserve"> </v>
      </c>
      <c r="E83" s="116">
        <v>1.1574074074074073E-5</v>
      </c>
      <c r="F83" s="117" t="e">
        <f t="shared" si="5"/>
        <v>#N/A</v>
      </c>
      <c r="G83" t="str">
        <f>IF((ISERROR((VLOOKUP(B83,Calculation!C$2:C$533,1,FALSE)))),"not entered","")</f>
        <v/>
      </c>
    </row>
    <row r="84" spans="2:7" x14ac:dyDescent="0.2">
      <c r="B84" s="114" t="s">
        <v>8</v>
      </c>
      <c r="C84" s="118" t="str">
        <f t="shared" si="3"/>
        <v xml:space="preserve"> </v>
      </c>
      <c r="D84" s="118" t="str">
        <f t="shared" si="4"/>
        <v xml:space="preserve"> </v>
      </c>
      <c r="E84" s="116">
        <v>1.1574074074074073E-5</v>
      </c>
      <c r="F84" s="117" t="e">
        <f t="shared" si="5"/>
        <v>#N/A</v>
      </c>
      <c r="G84" t="str">
        <f>IF((ISERROR((VLOOKUP(B84,Calculation!C$2:C$533,1,FALSE)))),"not entered","")</f>
        <v/>
      </c>
    </row>
    <row r="85" spans="2:7" x14ac:dyDescent="0.2">
      <c r="B85" s="114" t="s">
        <v>8</v>
      </c>
      <c r="C85" s="118" t="str">
        <f t="shared" si="3"/>
        <v xml:space="preserve"> </v>
      </c>
      <c r="D85" s="118" t="str">
        <f t="shared" si="4"/>
        <v xml:space="preserve"> </v>
      </c>
      <c r="E85" s="116">
        <v>1.1574074074074073E-5</v>
      </c>
      <c r="F85" s="117" t="e">
        <f t="shared" si="5"/>
        <v>#N/A</v>
      </c>
      <c r="G85" t="str">
        <f>IF((ISERROR((VLOOKUP(B85,Calculation!C$2:C$533,1,FALSE)))),"not entered","")</f>
        <v/>
      </c>
    </row>
    <row r="86" spans="2:7" x14ac:dyDescent="0.2">
      <c r="B86" s="114" t="s">
        <v>8</v>
      </c>
      <c r="C86" s="118" t="str">
        <f t="shared" si="3"/>
        <v xml:space="preserve"> </v>
      </c>
      <c r="D86" s="118" t="str">
        <f t="shared" si="4"/>
        <v xml:space="preserve"> </v>
      </c>
      <c r="E86" s="116">
        <v>1.1574074074074073E-5</v>
      </c>
      <c r="F86" s="117" t="e">
        <f t="shared" si="5"/>
        <v>#N/A</v>
      </c>
      <c r="G86" t="str">
        <f>IF((ISERROR((VLOOKUP(B86,Calculation!C$2:C$533,1,FALSE)))),"not entered","")</f>
        <v/>
      </c>
    </row>
    <row r="87" spans="2:7" x14ac:dyDescent="0.2">
      <c r="B87" s="114" t="s">
        <v>8</v>
      </c>
      <c r="C87" s="118" t="str">
        <f t="shared" si="3"/>
        <v xml:space="preserve"> </v>
      </c>
      <c r="D87" s="118" t="str">
        <f t="shared" si="4"/>
        <v xml:space="preserve"> </v>
      </c>
      <c r="E87" s="116">
        <v>1.1574074074074073E-5</v>
      </c>
      <c r="F87" s="117" t="e">
        <f t="shared" si="5"/>
        <v>#N/A</v>
      </c>
      <c r="G87" t="str">
        <f>IF((ISERROR((VLOOKUP(B87,Calculation!C$2:C$533,1,FALSE)))),"not entered","")</f>
        <v/>
      </c>
    </row>
    <row r="88" spans="2:7" x14ac:dyDescent="0.2">
      <c r="B88" s="114" t="s">
        <v>8</v>
      </c>
      <c r="C88" s="118" t="str">
        <f t="shared" si="3"/>
        <v xml:space="preserve"> </v>
      </c>
      <c r="D88" s="118" t="str">
        <f t="shared" si="4"/>
        <v xml:space="preserve"> </v>
      </c>
      <c r="E88" s="116">
        <v>1.1574074074074073E-5</v>
      </c>
      <c r="F88" s="117" t="e">
        <f t="shared" si="5"/>
        <v>#N/A</v>
      </c>
      <c r="G88" t="str">
        <f>IF((ISERROR((VLOOKUP(B88,Calculation!C$2:C$533,1,FALSE)))),"not entered","")</f>
        <v/>
      </c>
    </row>
    <row r="89" spans="2:7" x14ac:dyDescent="0.2">
      <c r="B89" s="114" t="s">
        <v>8</v>
      </c>
      <c r="C89" s="118" t="str">
        <f t="shared" si="3"/>
        <v xml:space="preserve"> </v>
      </c>
      <c r="D89" s="118" t="str">
        <f t="shared" si="4"/>
        <v xml:space="preserve"> </v>
      </c>
      <c r="E89" s="116">
        <v>1.1574074074074073E-5</v>
      </c>
      <c r="F89" s="117" t="e">
        <f t="shared" si="5"/>
        <v>#N/A</v>
      </c>
      <c r="G89" t="str">
        <f>IF((ISERROR((VLOOKUP(B89,Calculation!C$2:C$533,1,FALSE)))),"not entered","")</f>
        <v/>
      </c>
    </row>
    <row r="90" spans="2:7" x14ac:dyDescent="0.2">
      <c r="B90" s="114" t="s">
        <v>8</v>
      </c>
      <c r="C90" s="118" t="str">
        <f t="shared" si="3"/>
        <v xml:space="preserve"> </v>
      </c>
      <c r="D90" s="118" t="str">
        <f t="shared" si="4"/>
        <v xml:space="preserve"> </v>
      </c>
      <c r="E90" s="116">
        <v>1.1574074074074073E-5</v>
      </c>
      <c r="F90" s="117" t="e">
        <f t="shared" si="5"/>
        <v>#N/A</v>
      </c>
      <c r="G90" t="str">
        <f>IF((ISERROR((VLOOKUP(B90,Calculation!C$2:C$533,1,FALSE)))),"not entered","")</f>
        <v/>
      </c>
    </row>
    <row r="91" spans="2:7" x14ac:dyDescent="0.2">
      <c r="B91" s="114" t="s">
        <v>8</v>
      </c>
      <c r="C91" s="118" t="str">
        <f t="shared" si="3"/>
        <v xml:space="preserve"> </v>
      </c>
      <c r="D91" s="118" t="str">
        <f t="shared" si="4"/>
        <v xml:space="preserve"> </v>
      </c>
      <c r="E91" s="116">
        <v>1.1574074074074073E-5</v>
      </c>
      <c r="F91" s="117" t="e">
        <f t="shared" si="5"/>
        <v>#N/A</v>
      </c>
      <c r="G91" t="str">
        <f>IF((ISERROR((VLOOKUP(B91,Calculation!C$2:C$533,1,FALSE)))),"not entered","")</f>
        <v/>
      </c>
    </row>
    <row r="92" spans="2:7" x14ac:dyDescent="0.2">
      <c r="B92" s="114" t="s">
        <v>8</v>
      </c>
      <c r="C92" s="118" t="str">
        <f t="shared" si="3"/>
        <v xml:space="preserve"> </v>
      </c>
      <c r="D92" s="118" t="str">
        <f t="shared" si="4"/>
        <v xml:space="preserve"> </v>
      </c>
      <c r="E92" s="116">
        <v>1.1574074074074073E-5</v>
      </c>
      <c r="F92" s="117" t="e">
        <f t="shared" si="5"/>
        <v>#N/A</v>
      </c>
      <c r="G92" t="str">
        <f>IF((ISERROR((VLOOKUP(B92,Calculation!C$2:C$533,1,FALSE)))),"not entered","")</f>
        <v/>
      </c>
    </row>
    <row r="93" spans="2:7" x14ac:dyDescent="0.2">
      <c r="B93" s="114" t="s">
        <v>8</v>
      </c>
      <c r="C93" s="118" t="str">
        <f t="shared" si="3"/>
        <v xml:space="preserve"> </v>
      </c>
      <c r="D93" s="118" t="str">
        <f t="shared" si="4"/>
        <v xml:space="preserve"> </v>
      </c>
      <c r="E93" s="116">
        <v>1.1574074074074073E-5</v>
      </c>
      <c r="F93" s="117" t="e">
        <f t="shared" si="5"/>
        <v>#N/A</v>
      </c>
      <c r="G93" t="str">
        <f>IF((ISERROR((VLOOKUP(B93,Calculation!C$2:C$533,1,FALSE)))),"not entered","")</f>
        <v/>
      </c>
    </row>
    <row r="94" spans="2:7" x14ac:dyDescent="0.2">
      <c r="B94" s="114" t="s">
        <v>8</v>
      </c>
      <c r="C94" s="118" t="str">
        <f t="shared" si="3"/>
        <v xml:space="preserve"> </v>
      </c>
      <c r="D94" s="118" t="str">
        <f t="shared" si="4"/>
        <v xml:space="preserve"> </v>
      </c>
      <c r="E94" s="116">
        <v>1.1574074074074073E-5</v>
      </c>
      <c r="F94" s="117" t="e">
        <f t="shared" si="5"/>
        <v>#N/A</v>
      </c>
      <c r="G94" t="str">
        <f>IF((ISERROR((VLOOKUP(B94,Calculation!C$2:C$533,1,FALSE)))),"not entered","")</f>
        <v/>
      </c>
    </row>
    <row r="95" spans="2:7" x14ac:dyDescent="0.2">
      <c r="B95" s="114" t="s">
        <v>8</v>
      </c>
      <c r="C95" s="118" t="str">
        <f t="shared" si="3"/>
        <v xml:space="preserve"> </v>
      </c>
      <c r="D95" s="118" t="str">
        <f t="shared" si="4"/>
        <v xml:space="preserve"> </v>
      </c>
      <c r="E95" s="116">
        <v>1.1574074074074073E-5</v>
      </c>
      <c r="F95" s="117" t="e">
        <f t="shared" si="5"/>
        <v>#N/A</v>
      </c>
      <c r="G95" t="str">
        <f>IF((ISERROR((VLOOKUP(B95,Calculation!C$2:C$533,1,FALSE)))),"not entered","")</f>
        <v/>
      </c>
    </row>
    <row r="96" spans="2:7" x14ac:dyDescent="0.2">
      <c r="B96" s="114" t="s">
        <v>8</v>
      </c>
      <c r="C96" s="118" t="str">
        <f t="shared" si="3"/>
        <v xml:space="preserve"> </v>
      </c>
      <c r="D96" s="118" t="str">
        <f t="shared" si="4"/>
        <v xml:space="preserve"> </v>
      </c>
      <c r="E96" s="116">
        <v>1.1574074074074073E-5</v>
      </c>
      <c r="F96" s="117" t="e">
        <f t="shared" si="5"/>
        <v>#N/A</v>
      </c>
      <c r="G96" t="str">
        <f>IF((ISERROR((VLOOKUP(B96,Calculation!C$2:C$533,1,FALSE)))),"not entered","")</f>
        <v/>
      </c>
    </row>
    <row r="97" spans="2:7" x14ac:dyDescent="0.2">
      <c r="B97" s="114" t="s">
        <v>8</v>
      </c>
      <c r="C97" s="118" t="str">
        <f t="shared" si="3"/>
        <v xml:space="preserve"> </v>
      </c>
      <c r="D97" s="118" t="str">
        <f t="shared" si="4"/>
        <v xml:space="preserve"> </v>
      </c>
      <c r="E97" s="116">
        <v>1.1574074074074073E-5</v>
      </c>
      <c r="F97" s="117" t="e">
        <f t="shared" si="5"/>
        <v>#N/A</v>
      </c>
      <c r="G97" t="str">
        <f>IF((ISERROR((VLOOKUP(B97,Calculation!C$2:C$533,1,FALSE)))),"not entered","")</f>
        <v/>
      </c>
    </row>
    <row r="98" spans="2:7" x14ac:dyDescent="0.2">
      <c r="B98" s="114" t="s">
        <v>8</v>
      </c>
      <c r="C98" s="118" t="str">
        <f t="shared" si="3"/>
        <v xml:space="preserve"> </v>
      </c>
      <c r="D98" s="118" t="str">
        <f t="shared" si="4"/>
        <v xml:space="preserve"> </v>
      </c>
      <c r="E98" s="116">
        <v>1.1574074074074073E-5</v>
      </c>
      <c r="F98" s="117" t="e">
        <f t="shared" si="5"/>
        <v>#N/A</v>
      </c>
      <c r="G98" t="str">
        <f>IF((ISERROR((VLOOKUP(B98,Calculation!C$2:C$533,1,FALSE)))),"not entered","")</f>
        <v/>
      </c>
    </row>
    <row r="99" spans="2:7" x14ac:dyDescent="0.2">
      <c r="B99" s="114" t="s">
        <v>8</v>
      </c>
      <c r="C99" s="118" t="str">
        <f t="shared" si="3"/>
        <v xml:space="preserve"> </v>
      </c>
      <c r="D99" s="118" t="str">
        <f t="shared" si="4"/>
        <v xml:space="preserve"> </v>
      </c>
      <c r="E99" s="116">
        <v>1.1574074074074073E-5</v>
      </c>
      <c r="F99" s="117" t="e">
        <f t="shared" si="5"/>
        <v>#N/A</v>
      </c>
      <c r="G99" t="str">
        <f>IF((ISERROR((VLOOKUP(B99,Calculation!C$2:C$533,1,FALSE)))),"not entered","")</f>
        <v/>
      </c>
    </row>
    <row r="100" spans="2:7" x14ac:dyDescent="0.2">
      <c r="B100" s="114" t="s">
        <v>8</v>
      </c>
      <c r="C100" s="118" t="str">
        <f t="shared" si="3"/>
        <v xml:space="preserve"> </v>
      </c>
      <c r="D100" s="118" t="str">
        <f t="shared" si="4"/>
        <v xml:space="preserve"> </v>
      </c>
      <c r="E100" s="116">
        <v>1.1574074074074073E-5</v>
      </c>
      <c r="F100" s="117" t="e">
        <f t="shared" si="5"/>
        <v>#N/A</v>
      </c>
      <c r="G100" t="str">
        <f>IF((ISERROR((VLOOKUP(B100,Calculation!C$2:C$533,1,FALSE)))),"not entered","")</f>
        <v/>
      </c>
    </row>
    <row r="101" spans="2:7" x14ac:dyDescent="0.2">
      <c r="B101" s="114" t="s">
        <v>8</v>
      </c>
      <c r="C101" s="118" t="str">
        <f t="shared" si="3"/>
        <v xml:space="preserve"> </v>
      </c>
      <c r="D101" s="118" t="str">
        <f t="shared" si="4"/>
        <v xml:space="preserve"> </v>
      </c>
      <c r="E101" s="116">
        <v>1.1574074074074073E-5</v>
      </c>
      <c r="F101" s="117" t="e">
        <f t="shared" si="5"/>
        <v>#N/A</v>
      </c>
      <c r="G101" t="str">
        <f>IF((ISERROR((VLOOKUP(B101,Calculation!C$2:C$533,1,FALSE)))),"not entered","")</f>
        <v/>
      </c>
    </row>
    <row r="102" spans="2:7" x14ac:dyDescent="0.2">
      <c r="B102" s="114" t="s">
        <v>8</v>
      </c>
      <c r="C102" s="118" t="str">
        <f t="shared" si="3"/>
        <v xml:space="preserve"> </v>
      </c>
      <c r="D102" s="118" t="str">
        <f t="shared" si="4"/>
        <v xml:space="preserve"> </v>
      </c>
      <c r="E102" s="116">
        <v>1.1574074074074073E-5</v>
      </c>
      <c r="F102" s="117" t="e">
        <f t="shared" si="5"/>
        <v>#N/A</v>
      </c>
      <c r="G102" t="str">
        <f>IF((ISERROR((VLOOKUP(B102,Calculation!C$2:C$533,1,FALSE)))),"not entered","")</f>
        <v/>
      </c>
    </row>
    <row r="103" spans="2:7" x14ac:dyDescent="0.2">
      <c r="B103" s="114" t="s">
        <v>8</v>
      </c>
      <c r="C103" s="118" t="str">
        <f t="shared" si="3"/>
        <v xml:space="preserve"> </v>
      </c>
      <c r="D103" s="118" t="str">
        <f t="shared" si="4"/>
        <v xml:space="preserve"> </v>
      </c>
      <c r="E103" s="116">
        <v>1.1574074074074073E-5</v>
      </c>
      <c r="F103" s="117" t="e">
        <f t="shared" si="5"/>
        <v>#N/A</v>
      </c>
      <c r="G103" t="str">
        <f>IF((ISERROR((VLOOKUP(B103,Calculation!C$2:C$533,1,FALSE)))),"not entered","")</f>
        <v/>
      </c>
    </row>
    <row r="104" spans="2:7" x14ac:dyDescent="0.2">
      <c r="B104" s="114" t="s">
        <v>8</v>
      </c>
      <c r="C104" s="118" t="str">
        <f t="shared" si="3"/>
        <v xml:space="preserve"> </v>
      </c>
      <c r="D104" s="118" t="str">
        <f t="shared" si="4"/>
        <v xml:space="preserve"> </v>
      </c>
      <c r="E104" s="116">
        <v>1.1574074074074073E-5</v>
      </c>
      <c r="F104" s="117" t="e">
        <f t="shared" si="5"/>
        <v>#N/A</v>
      </c>
      <c r="G104" t="str">
        <f>IF((ISERROR((VLOOKUP(B104,Calculation!C$2:C$533,1,FALSE)))),"not entered","")</f>
        <v/>
      </c>
    </row>
    <row r="105" spans="2:7" x14ac:dyDescent="0.2">
      <c r="B105" s="114" t="s">
        <v>8</v>
      </c>
      <c r="C105" s="118" t="str">
        <f t="shared" si="3"/>
        <v xml:space="preserve"> </v>
      </c>
      <c r="D105" s="118" t="str">
        <f t="shared" si="4"/>
        <v xml:space="preserve"> </v>
      </c>
      <c r="E105" s="116">
        <v>1.1574074074074073E-5</v>
      </c>
      <c r="F105" s="117" t="e">
        <f t="shared" si="5"/>
        <v>#N/A</v>
      </c>
      <c r="G105" t="str">
        <f>IF((ISERROR((VLOOKUP(B105,Calculation!C$2:C$533,1,FALSE)))),"not entered","")</f>
        <v/>
      </c>
    </row>
    <row r="106" spans="2:7" x14ac:dyDescent="0.2">
      <c r="B106" s="114" t="s">
        <v>8</v>
      </c>
      <c r="C106" s="118" t="str">
        <f t="shared" si="3"/>
        <v xml:space="preserve"> </v>
      </c>
      <c r="D106" s="118" t="str">
        <f t="shared" si="4"/>
        <v xml:space="preserve"> </v>
      </c>
      <c r="E106" s="116">
        <v>1.1574074074074073E-5</v>
      </c>
      <c r="F106" s="117" t="e">
        <f t="shared" si="5"/>
        <v>#N/A</v>
      </c>
      <c r="G106" t="str">
        <f>IF((ISERROR((VLOOKUP(B106,Calculation!C$2:C$533,1,FALSE)))),"not entered","")</f>
        <v/>
      </c>
    </row>
    <row r="107" spans="2:7" x14ac:dyDescent="0.2">
      <c r="B107" s="114" t="s">
        <v>8</v>
      </c>
      <c r="C107" s="118" t="str">
        <f t="shared" si="3"/>
        <v xml:space="preserve"> </v>
      </c>
      <c r="D107" s="118" t="str">
        <f t="shared" si="4"/>
        <v xml:space="preserve"> </v>
      </c>
      <c r="E107" s="116">
        <v>1.1574074074074073E-5</v>
      </c>
      <c r="F107" s="117" t="e">
        <f t="shared" si="5"/>
        <v>#N/A</v>
      </c>
      <c r="G107" t="str">
        <f>IF((ISERROR((VLOOKUP(B107,Calculation!C$2:C$533,1,FALSE)))),"not entered","")</f>
        <v/>
      </c>
    </row>
    <row r="108" spans="2:7" x14ac:dyDescent="0.2">
      <c r="B108" s="114" t="s">
        <v>8</v>
      </c>
      <c r="C108" s="118" t="str">
        <f t="shared" si="3"/>
        <v xml:space="preserve"> </v>
      </c>
      <c r="D108" s="118" t="str">
        <f t="shared" si="4"/>
        <v xml:space="preserve"> </v>
      </c>
      <c r="E108" s="116">
        <v>1.1574074074074073E-5</v>
      </c>
      <c r="F108" s="117" t="e">
        <f t="shared" si="5"/>
        <v>#N/A</v>
      </c>
      <c r="G108" t="str">
        <f>IF((ISERROR((VLOOKUP(B108,Calculation!C$2:C$533,1,FALSE)))),"not entered","")</f>
        <v/>
      </c>
    </row>
    <row r="109" spans="2:7" x14ac:dyDescent="0.2">
      <c r="B109" s="114" t="s">
        <v>8</v>
      </c>
      <c r="C109" s="118" t="str">
        <f t="shared" si="3"/>
        <v xml:space="preserve"> </v>
      </c>
      <c r="D109" s="118" t="str">
        <f t="shared" si="4"/>
        <v xml:space="preserve"> </v>
      </c>
      <c r="E109" s="116">
        <v>1.1574074074074073E-5</v>
      </c>
      <c r="F109" s="117" t="e">
        <f t="shared" si="5"/>
        <v>#N/A</v>
      </c>
      <c r="G109" t="str">
        <f>IF((ISERROR((VLOOKUP(B109,Calculation!C$2:C$533,1,FALSE)))),"not entered","")</f>
        <v/>
      </c>
    </row>
    <row r="110" spans="2:7" x14ac:dyDescent="0.2">
      <c r="B110" s="114" t="s">
        <v>8</v>
      </c>
      <c r="C110" s="118" t="str">
        <f t="shared" si="3"/>
        <v xml:space="preserve"> </v>
      </c>
      <c r="D110" s="118" t="str">
        <f t="shared" si="4"/>
        <v xml:space="preserve"> </v>
      </c>
      <c r="E110" s="116">
        <v>1.1574074074074073E-5</v>
      </c>
      <c r="F110" s="117" t="e">
        <f t="shared" si="5"/>
        <v>#N/A</v>
      </c>
      <c r="G110" t="str">
        <f>IF((ISERROR((VLOOKUP(B110,Calculation!C$2:C$533,1,FALSE)))),"not entered","")</f>
        <v/>
      </c>
    </row>
    <row r="111" spans="2:7" x14ac:dyDescent="0.2">
      <c r="B111" s="114" t="s">
        <v>8</v>
      </c>
      <c r="C111" s="118" t="str">
        <f t="shared" si="3"/>
        <v xml:space="preserve"> </v>
      </c>
      <c r="D111" s="118" t="str">
        <f t="shared" si="4"/>
        <v xml:space="preserve"> </v>
      </c>
      <c r="E111" s="116">
        <v>1.1574074074074073E-5</v>
      </c>
      <c r="F111" s="117" t="e">
        <f t="shared" si="5"/>
        <v>#N/A</v>
      </c>
      <c r="G111" t="str">
        <f>IF((ISERROR((VLOOKUP(B111,Calculation!C$2:C$533,1,FALSE)))),"not entered","")</f>
        <v/>
      </c>
    </row>
    <row r="112" spans="2:7" x14ac:dyDescent="0.2">
      <c r="B112" s="114" t="s">
        <v>8</v>
      </c>
      <c r="C112" s="118" t="str">
        <f t="shared" si="3"/>
        <v xml:space="preserve"> </v>
      </c>
      <c r="D112" s="118" t="str">
        <f t="shared" si="4"/>
        <v xml:space="preserve"> </v>
      </c>
      <c r="E112" s="116">
        <v>1.1574074074074073E-5</v>
      </c>
      <c r="F112" s="117" t="e">
        <f t="shared" si="5"/>
        <v>#N/A</v>
      </c>
      <c r="G112" t="str">
        <f>IF((ISERROR((VLOOKUP(B112,Calculation!C$2:C$533,1,FALSE)))),"not entered","")</f>
        <v/>
      </c>
    </row>
    <row r="113" spans="2:7" x14ac:dyDescent="0.2">
      <c r="B113" s="114" t="s">
        <v>8</v>
      </c>
      <c r="C113" s="118" t="str">
        <f t="shared" si="3"/>
        <v xml:space="preserve"> </v>
      </c>
      <c r="D113" s="118" t="str">
        <f t="shared" si="4"/>
        <v xml:space="preserve"> </v>
      </c>
      <c r="E113" s="116">
        <v>1.1574074074074073E-5</v>
      </c>
      <c r="F113" s="117" t="e">
        <f t="shared" si="5"/>
        <v>#N/A</v>
      </c>
      <c r="G113" t="str">
        <f>IF((ISERROR((VLOOKUP(B113,Calculation!C$2:C$533,1,FALSE)))),"not entered","")</f>
        <v/>
      </c>
    </row>
    <row r="114" spans="2:7" x14ac:dyDescent="0.2">
      <c r="B114" s="114" t="s">
        <v>8</v>
      </c>
      <c r="C114" s="118" t="str">
        <f t="shared" si="3"/>
        <v xml:space="preserve"> </v>
      </c>
      <c r="D114" s="118" t="str">
        <f t="shared" si="4"/>
        <v xml:space="preserve"> </v>
      </c>
      <c r="E114" s="116">
        <v>1.1574074074074073E-5</v>
      </c>
      <c r="F114" s="117" t="e">
        <f t="shared" si="5"/>
        <v>#N/A</v>
      </c>
      <c r="G114" t="str">
        <f>IF((ISERROR((VLOOKUP(B114,Calculation!C$2:C$533,1,FALSE)))),"not entered","")</f>
        <v/>
      </c>
    </row>
    <row r="115" spans="2:7" x14ac:dyDescent="0.2">
      <c r="B115" s="114" t="s">
        <v>8</v>
      </c>
      <c r="C115" s="118" t="str">
        <f t="shared" si="3"/>
        <v xml:space="preserve"> </v>
      </c>
      <c r="D115" s="118" t="str">
        <f t="shared" si="4"/>
        <v xml:space="preserve"> </v>
      </c>
      <c r="E115" s="116">
        <v>1.1574074074074073E-5</v>
      </c>
      <c r="F115" s="117" t="e">
        <f t="shared" si="5"/>
        <v>#N/A</v>
      </c>
      <c r="G115" t="str">
        <f>IF((ISERROR((VLOOKUP(B115,Calculation!C$2:C$533,1,FALSE)))),"not entered","")</f>
        <v/>
      </c>
    </row>
    <row r="116" spans="2:7" x14ac:dyDescent="0.2">
      <c r="B116" s="114" t="s">
        <v>8</v>
      </c>
      <c r="C116" s="118" t="str">
        <f t="shared" si="3"/>
        <v xml:space="preserve"> </v>
      </c>
      <c r="D116" s="118" t="str">
        <f t="shared" si="4"/>
        <v xml:space="preserve"> </v>
      </c>
      <c r="E116" s="116">
        <v>1.1574074074074073E-5</v>
      </c>
      <c r="F116" s="117" t="e">
        <f t="shared" si="5"/>
        <v>#N/A</v>
      </c>
      <c r="G116" t="str">
        <f>IF((ISERROR((VLOOKUP(B116,Calculation!C$2:C$533,1,FALSE)))),"not entered","")</f>
        <v/>
      </c>
    </row>
    <row r="117" spans="2:7" x14ac:dyDescent="0.2">
      <c r="B117" s="114" t="s">
        <v>8</v>
      </c>
      <c r="C117" s="118" t="str">
        <f t="shared" si="3"/>
        <v xml:space="preserve"> </v>
      </c>
      <c r="D117" s="118" t="str">
        <f t="shared" si="4"/>
        <v xml:space="preserve"> </v>
      </c>
      <c r="E117" s="116">
        <v>1.1574074074074073E-5</v>
      </c>
      <c r="F117" s="117" t="e">
        <f t="shared" si="5"/>
        <v>#N/A</v>
      </c>
      <c r="G117" t="str">
        <f>IF((ISERROR((VLOOKUP(B117,Calculation!C$2:C$533,1,FALSE)))),"not entered","")</f>
        <v/>
      </c>
    </row>
    <row r="118" spans="2:7" x14ac:dyDescent="0.2">
      <c r="B118" s="114" t="s">
        <v>8</v>
      </c>
      <c r="C118" s="118" t="str">
        <f t="shared" si="3"/>
        <v xml:space="preserve"> </v>
      </c>
      <c r="D118" s="118" t="str">
        <f t="shared" si="4"/>
        <v xml:space="preserve"> </v>
      </c>
      <c r="E118" s="116">
        <v>1.1574074074074073E-5</v>
      </c>
      <c r="F118" s="117" t="e">
        <f t="shared" si="5"/>
        <v>#N/A</v>
      </c>
      <c r="G118" t="str">
        <f>IF((ISERROR((VLOOKUP(B118,Calculation!C$2:C$533,1,FALSE)))),"not entered","")</f>
        <v/>
      </c>
    </row>
    <row r="119" spans="2:7" x14ac:dyDescent="0.2">
      <c r="B119" s="114" t="s">
        <v>8</v>
      </c>
      <c r="C119" s="118" t="str">
        <f t="shared" si="3"/>
        <v xml:space="preserve"> </v>
      </c>
      <c r="D119" s="118" t="str">
        <f t="shared" si="4"/>
        <v xml:space="preserve"> </v>
      </c>
      <c r="E119" s="116">
        <v>1.1574074074074073E-5</v>
      </c>
      <c r="F119" s="117" t="e">
        <f t="shared" si="5"/>
        <v>#N/A</v>
      </c>
      <c r="G119" t="str">
        <f>IF((ISERROR((VLOOKUP(B119,Calculation!C$2:C$533,1,FALSE)))),"not entered","")</f>
        <v/>
      </c>
    </row>
    <row r="120" spans="2:7" x14ac:dyDescent="0.2">
      <c r="B120" s="114" t="s">
        <v>8</v>
      </c>
      <c r="C120" s="118" t="str">
        <f t="shared" si="3"/>
        <v xml:space="preserve"> </v>
      </c>
      <c r="D120" s="118" t="str">
        <f t="shared" si="4"/>
        <v xml:space="preserve"> </v>
      </c>
      <c r="E120" s="116">
        <v>1.1574074074074073E-5</v>
      </c>
      <c r="F120" s="117" t="e">
        <f t="shared" si="5"/>
        <v>#N/A</v>
      </c>
      <c r="G120" t="str">
        <f>IF((ISERROR((VLOOKUP(B120,Calculation!C$2:C$533,1,FALSE)))),"not entered","")</f>
        <v/>
      </c>
    </row>
    <row r="121" spans="2:7" x14ac:dyDescent="0.2">
      <c r="B121" s="114" t="s">
        <v>8</v>
      </c>
      <c r="C121" s="118" t="str">
        <f t="shared" si="3"/>
        <v xml:space="preserve"> </v>
      </c>
      <c r="D121" s="118" t="str">
        <f t="shared" si="4"/>
        <v xml:space="preserve"> </v>
      </c>
      <c r="E121" s="116">
        <v>1.1574074074074073E-5</v>
      </c>
      <c r="F121" s="117" t="e">
        <f t="shared" si="5"/>
        <v>#N/A</v>
      </c>
      <c r="G121" t="str">
        <f>IF((ISERROR((VLOOKUP(B121,Calculation!C$2:C$533,1,FALSE)))),"not entered","")</f>
        <v/>
      </c>
    </row>
    <row r="122" spans="2:7" x14ac:dyDescent="0.2">
      <c r="B122" s="114" t="s">
        <v>8</v>
      </c>
      <c r="C122" s="118" t="str">
        <f t="shared" si="3"/>
        <v xml:space="preserve"> </v>
      </c>
      <c r="D122" s="118" t="str">
        <f t="shared" si="4"/>
        <v xml:space="preserve"> </v>
      </c>
      <c r="E122" s="116">
        <v>1.1574074074074073E-5</v>
      </c>
      <c r="F122" s="117" t="e">
        <f t="shared" si="5"/>
        <v>#N/A</v>
      </c>
      <c r="G122" t="str">
        <f>IF((ISERROR((VLOOKUP(B122,Calculation!C$2:C$533,1,FALSE)))),"not entered","")</f>
        <v/>
      </c>
    </row>
    <row r="123" spans="2:7" x14ac:dyDescent="0.2">
      <c r="B123" s="114" t="s">
        <v>8</v>
      </c>
      <c r="C123" s="118" t="str">
        <f t="shared" si="3"/>
        <v xml:space="preserve"> </v>
      </c>
      <c r="D123" s="118" t="str">
        <f t="shared" si="4"/>
        <v xml:space="preserve"> </v>
      </c>
      <c r="E123" s="116">
        <v>1.1574074074074073E-5</v>
      </c>
      <c r="F123" s="117" t="e">
        <f t="shared" si="5"/>
        <v>#N/A</v>
      </c>
      <c r="G123" t="str">
        <f>IF((ISERROR((VLOOKUP(B123,Calculation!C$2:C$533,1,FALSE)))),"not entered","")</f>
        <v/>
      </c>
    </row>
    <row r="124" spans="2:7" x14ac:dyDescent="0.2">
      <c r="B124" s="114" t="s">
        <v>8</v>
      </c>
      <c r="C124" s="118" t="str">
        <f t="shared" si="3"/>
        <v xml:space="preserve"> </v>
      </c>
      <c r="D124" s="118" t="str">
        <f t="shared" si="4"/>
        <v xml:space="preserve"> </v>
      </c>
      <c r="E124" s="116">
        <v>1.1574074074074073E-5</v>
      </c>
      <c r="F124" s="117" t="e">
        <f t="shared" si="5"/>
        <v>#N/A</v>
      </c>
      <c r="G124" t="str">
        <f>IF((ISERROR((VLOOKUP(B124,Calculation!C$2:C$533,1,FALSE)))),"not entered","")</f>
        <v/>
      </c>
    </row>
    <row r="125" spans="2:7" x14ac:dyDescent="0.2">
      <c r="B125" s="114" t="s">
        <v>8</v>
      </c>
      <c r="C125" s="118" t="str">
        <f t="shared" si="3"/>
        <v xml:space="preserve"> </v>
      </c>
      <c r="D125" s="118" t="str">
        <f t="shared" si="4"/>
        <v xml:space="preserve"> </v>
      </c>
      <c r="E125" s="116">
        <v>1.1574074074074073E-5</v>
      </c>
      <c r="F125" s="117" t="e">
        <f t="shared" si="5"/>
        <v>#N/A</v>
      </c>
      <c r="G125" t="str">
        <f>IF((ISERROR((VLOOKUP(B125,Calculation!C$2:C$533,1,FALSE)))),"not entered","")</f>
        <v/>
      </c>
    </row>
    <row r="126" spans="2:7" x14ac:dyDescent="0.2">
      <c r="B126" s="114" t="s">
        <v>8</v>
      </c>
      <c r="C126" s="118" t="str">
        <f t="shared" si="3"/>
        <v xml:space="preserve"> </v>
      </c>
      <c r="D126" s="118" t="str">
        <f t="shared" si="4"/>
        <v xml:space="preserve"> </v>
      </c>
      <c r="E126" s="116">
        <v>1.1574074074074073E-5</v>
      </c>
      <c r="F126" s="117" t="e">
        <f t="shared" si="5"/>
        <v>#N/A</v>
      </c>
      <c r="G126" t="str">
        <f>IF((ISERROR((VLOOKUP(B126,Calculation!C$2:C$533,1,FALSE)))),"not entered","")</f>
        <v/>
      </c>
    </row>
    <row r="127" spans="2:7" x14ac:dyDescent="0.2">
      <c r="B127" s="114" t="s">
        <v>8</v>
      </c>
      <c r="C127" s="118" t="str">
        <f t="shared" si="3"/>
        <v xml:space="preserve"> </v>
      </c>
      <c r="D127" s="118" t="str">
        <f t="shared" si="4"/>
        <v xml:space="preserve"> </v>
      </c>
      <c r="E127" s="116">
        <v>1.1574074074074073E-5</v>
      </c>
      <c r="F127" s="117" t="e">
        <f t="shared" si="5"/>
        <v>#N/A</v>
      </c>
      <c r="G127" t="str">
        <f>IF((ISERROR((VLOOKUP(B127,Calculation!C$2:C$533,1,FALSE)))),"not entered","")</f>
        <v/>
      </c>
    </row>
    <row r="128" spans="2:7" x14ac:dyDescent="0.2">
      <c r="B128" s="114" t="s">
        <v>8</v>
      </c>
      <c r="C128" s="118" t="str">
        <f t="shared" si="3"/>
        <v xml:space="preserve"> </v>
      </c>
      <c r="D128" s="118" t="str">
        <f t="shared" si="4"/>
        <v xml:space="preserve"> </v>
      </c>
      <c r="E128" s="116">
        <v>1.1574074074074073E-5</v>
      </c>
      <c r="F128" s="117" t="e">
        <f t="shared" si="5"/>
        <v>#N/A</v>
      </c>
      <c r="G128" t="str">
        <f>IF((ISERROR((VLOOKUP(B128,Calculation!C$2:C$533,1,FALSE)))),"not entered","")</f>
        <v/>
      </c>
    </row>
    <row r="129" spans="2:7" x14ac:dyDescent="0.2">
      <c r="B129" s="114" t="s">
        <v>8</v>
      </c>
      <c r="C129" s="118" t="str">
        <f t="shared" si="3"/>
        <v xml:space="preserve"> </v>
      </c>
      <c r="D129" s="118" t="str">
        <f t="shared" si="4"/>
        <v xml:space="preserve"> </v>
      </c>
      <c r="E129" s="116">
        <v>1.1574074074074073E-5</v>
      </c>
      <c r="F129" s="117" t="e">
        <f t="shared" si="5"/>
        <v>#N/A</v>
      </c>
      <c r="G129" t="str">
        <f>IF((ISERROR((VLOOKUP(B129,Calculation!C$2:C$533,1,FALSE)))),"not entered","")</f>
        <v/>
      </c>
    </row>
    <row r="130" spans="2:7" x14ac:dyDescent="0.2">
      <c r="B130" s="114" t="s">
        <v>8</v>
      </c>
      <c r="C130" s="118" t="str">
        <f t="shared" si="3"/>
        <v xml:space="preserve"> </v>
      </c>
      <c r="D130" s="118" t="str">
        <f t="shared" si="4"/>
        <v xml:space="preserve"> </v>
      </c>
      <c r="E130" s="116">
        <v>1.1574074074074073E-5</v>
      </c>
      <c r="F130" s="117" t="e">
        <f t="shared" si="5"/>
        <v>#N/A</v>
      </c>
      <c r="G130" t="str">
        <f>IF((ISERROR((VLOOKUP(B130,Calculation!C$2:C$533,1,FALSE)))),"not entered","")</f>
        <v/>
      </c>
    </row>
    <row r="131" spans="2:7" x14ac:dyDescent="0.2">
      <c r="B131" s="114" t="s">
        <v>8</v>
      </c>
      <c r="C131" s="118" t="str">
        <f t="shared" si="3"/>
        <v xml:space="preserve"> </v>
      </c>
      <c r="D131" s="118" t="str">
        <f t="shared" si="4"/>
        <v xml:space="preserve"> </v>
      </c>
      <c r="E131" s="116">
        <v>1.1574074074074073E-5</v>
      </c>
      <c r="F131" s="117" t="e">
        <f t="shared" si="5"/>
        <v>#N/A</v>
      </c>
      <c r="G131" t="str">
        <f>IF((ISERROR((VLOOKUP(B131,Calculation!C$2:C$533,1,FALSE)))),"not entered","")</f>
        <v/>
      </c>
    </row>
    <row r="132" spans="2:7" x14ac:dyDescent="0.2">
      <c r="B132" s="114" t="s">
        <v>8</v>
      </c>
      <c r="C132" s="118" t="str">
        <f t="shared" si="3"/>
        <v xml:space="preserve"> </v>
      </c>
      <c r="D132" s="118" t="str">
        <f t="shared" si="4"/>
        <v xml:space="preserve"> </v>
      </c>
      <c r="E132" s="116">
        <v>1.1574074074074073E-5</v>
      </c>
      <c r="F132" s="117" t="e">
        <f t="shared" si="5"/>
        <v>#N/A</v>
      </c>
      <c r="G132" t="str">
        <f>IF((ISERROR((VLOOKUP(B132,Calculation!C$2:C$533,1,FALSE)))),"not entered","")</f>
        <v/>
      </c>
    </row>
    <row r="133" spans="2:7" x14ac:dyDescent="0.2">
      <c r="B133" s="114" t="s">
        <v>8</v>
      </c>
      <c r="C133" s="118" t="str">
        <f t="shared" si="3"/>
        <v xml:space="preserve"> </v>
      </c>
      <c r="D133" s="118" t="str">
        <f t="shared" si="4"/>
        <v xml:space="preserve"> </v>
      </c>
      <c r="E133" s="116">
        <v>1.1574074074074073E-5</v>
      </c>
      <c r="F133" s="117" t="e">
        <f t="shared" si="5"/>
        <v>#N/A</v>
      </c>
      <c r="G133" t="str">
        <f>IF((ISERROR((VLOOKUP(B133,Calculation!C$2:C$533,1,FALSE)))),"not entered","")</f>
        <v/>
      </c>
    </row>
    <row r="134" spans="2:7" x14ac:dyDescent="0.2">
      <c r="B134" s="114" t="s">
        <v>8</v>
      </c>
      <c r="C134" s="118" t="str">
        <f t="shared" ref="C134:C197" si="6">VLOOKUP(B134,name,3,FALSE)</f>
        <v xml:space="preserve"> </v>
      </c>
      <c r="D134" s="118" t="str">
        <f t="shared" ref="D134:D197" si="7">VLOOKUP(B134,name,2,FALSE)</f>
        <v xml:space="preserve"> </v>
      </c>
      <c r="E134" s="116">
        <v>1.1574074074074073E-5</v>
      </c>
      <c r="F134" s="117" t="e">
        <f t="shared" ref="F134:F197" si="8">(VLOOKUP(C134,C$4:E$5,3,FALSE))/(E134/10000)</f>
        <v>#N/A</v>
      </c>
      <c r="G134" t="str">
        <f>IF((ISERROR((VLOOKUP(B134,Calculation!C$2:C$533,1,FALSE)))),"not entered","")</f>
        <v/>
      </c>
    </row>
    <row r="135" spans="2:7" x14ac:dyDescent="0.2">
      <c r="B135" s="114" t="s">
        <v>8</v>
      </c>
      <c r="C135" s="118" t="str">
        <f t="shared" si="6"/>
        <v xml:space="preserve"> </v>
      </c>
      <c r="D135" s="118" t="str">
        <f t="shared" si="7"/>
        <v xml:space="preserve"> </v>
      </c>
      <c r="E135" s="116">
        <v>1.1574074074074073E-5</v>
      </c>
      <c r="F135" s="117" t="e">
        <f t="shared" si="8"/>
        <v>#N/A</v>
      </c>
      <c r="G135" t="str">
        <f>IF((ISERROR((VLOOKUP(B135,Calculation!C$2:C$533,1,FALSE)))),"not entered","")</f>
        <v/>
      </c>
    </row>
    <row r="136" spans="2:7" x14ac:dyDescent="0.2">
      <c r="B136" s="114" t="s">
        <v>8</v>
      </c>
      <c r="C136" s="118" t="str">
        <f t="shared" si="6"/>
        <v xml:space="preserve"> </v>
      </c>
      <c r="D136" s="118" t="str">
        <f t="shared" si="7"/>
        <v xml:space="preserve"> </v>
      </c>
      <c r="E136" s="116">
        <v>1.1574074074074073E-5</v>
      </c>
      <c r="F136" s="117" t="e">
        <f t="shared" si="8"/>
        <v>#N/A</v>
      </c>
      <c r="G136" t="str">
        <f>IF((ISERROR((VLOOKUP(B136,Calculation!C$2:C$533,1,FALSE)))),"not entered","")</f>
        <v/>
      </c>
    </row>
    <row r="137" spans="2:7" x14ac:dyDescent="0.2">
      <c r="B137" s="114" t="s">
        <v>8</v>
      </c>
      <c r="C137" s="118" t="str">
        <f t="shared" si="6"/>
        <v xml:space="preserve"> </v>
      </c>
      <c r="D137" s="118" t="str">
        <f t="shared" si="7"/>
        <v xml:space="preserve"> </v>
      </c>
      <c r="E137" s="116">
        <v>1.1574074074074073E-5</v>
      </c>
      <c r="F137" s="117" t="e">
        <f t="shared" si="8"/>
        <v>#N/A</v>
      </c>
      <c r="G137" t="str">
        <f>IF((ISERROR((VLOOKUP(B137,Calculation!C$2:C$533,1,FALSE)))),"not entered","")</f>
        <v/>
      </c>
    </row>
    <row r="138" spans="2:7" x14ac:dyDescent="0.2">
      <c r="B138" s="114" t="s">
        <v>8</v>
      </c>
      <c r="C138" s="118" t="str">
        <f t="shared" si="6"/>
        <v xml:space="preserve"> </v>
      </c>
      <c r="D138" s="118" t="str">
        <f t="shared" si="7"/>
        <v xml:space="preserve"> </v>
      </c>
      <c r="E138" s="116">
        <v>1.1574074074074073E-5</v>
      </c>
      <c r="F138" s="117" t="e">
        <f t="shared" si="8"/>
        <v>#N/A</v>
      </c>
      <c r="G138" t="str">
        <f>IF((ISERROR((VLOOKUP(B138,Calculation!C$2:C$533,1,FALSE)))),"not entered","")</f>
        <v/>
      </c>
    </row>
    <row r="139" spans="2:7" x14ac:dyDescent="0.2">
      <c r="B139" s="114" t="s">
        <v>8</v>
      </c>
      <c r="C139" s="118" t="str">
        <f t="shared" si="6"/>
        <v xml:space="preserve"> </v>
      </c>
      <c r="D139" s="118" t="str">
        <f t="shared" si="7"/>
        <v xml:space="preserve"> </v>
      </c>
      <c r="E139" s="116">
        <v>1.1574074074074073E-5</v>
      </c>
      <c r="F139" s="117" t="e">
        <f t="shared" si="8"/>
        <v>#N/A</v>
      </c>
      <c r="G139" t="str">
        <f>IF((ISERROR((VLOOKUP(B139,Calculation!C$2:C$533,1,FALSE)))),"not entered","")</f>
        <v/>
      </c>
    </row>
    <row r="140" spans="2:7" x14ac:dyDescent="0.2">
      <c r="B140" s="114" t="s">
        <v>8</v>
      </c>
      <c r="C140" s="118" t="str">
        <f t="shared" si="6"/>
        <v xml:space="preserve"> </v>
      </c>
      <c r="D140" s="118" t="str">
        <f t="shared" si="7"/>
        <v xml:space="preserve"> </v>
      </c>
      <c r="E140" s="116">
        <v>1.1574074074074073E-5</v>
      </c>
      <c r="F140" s="117" t="e">
        <f t="shared" si="8"/>
        <v>#N/A</v>
      </c>
      <c r="G140" t="str">
        <f>IF((ISERROR((VLOOKUP(B140,Calculation!C$2:C$533,1,FALSE)))),"not entered","")</f>
        <v/>
      </c>
    </row>
    <row r="141" spans="2:7" x14ac:dyDescent="0.2">
      <c r="B141" s="114" t="s">
        <v>8</v>
      </c>
      <c r="C141" s="118" t="str">
        <f t="shared" si="6"/>
        <v xml:space="preserve"> </v>
      </c>
      <c r="D141" s="118" t="str">
        <f t="shared" si="7"/>
        <v xml:space="preserve"> </v>
      </c>
      <c r="E141" s="116">
        <v>1.1574074074074073E-5</v>
      </c>
      <c r="F141" s="117" t="e">
        <f t="shared" si="8"/>
        <v>#N/A</v>
      </c>
      <c r="G141" t="str">
        <f>IF((ISERROR((VLOOKUP(B141,Calculation!C$2:C$533,1,FALSE)))),"not entered","")</f>
        <v/>
      </c>
    </row>
    <row r="142" spans="2:7" x14ac:dyDescent="0.2">
      <c r="B142" s="114" t="s">
        <v>8</v>
      </c>
      <c r="C142" s="118" t="str">
        <f t="shared" si="6"/>
        <v xml:space="preserve"> </v>
      </c>
      <c r="D142" s="118" t="str">
        <f t="shared" si="7"/>
        <v xml:space="preserve"> </v>
      </c>
      <c r="E142" s="116">
        <v>1.1574074074074073E-5</v>
      </c>
      <c r="F142" s="117" t="e">
        <f t="shared" si="8"/>
        <v>#N/A</v>
      </c>
      <c r="G142" t="str">
        <f>IF((ISERROR((VLOOKUP(B142,Calculation!C$2:C$533,1,FALSE)))),"not entered","")</f>
        <v/>
      </c>
    </row>
    <row r="143" spans="2:7" x14ac:dyDescent="0.2">
      <c r="B143" s="114" t="s">
        <v>8</v>
      </c>
      <c r="C143" s="118" t="str">
        <f t="shared" si="6"/>
        <v xml:space="preserve"> </v>
      </c>
      <c r="D143" s="118" t="str">
        <f t="shared" si="7"/>
        <v xml:space="preserve"> </v>
      </c>
      <c r="E143" s="116">
        <v>1.1574074074074073E-5</v>
      </c>
      <c r="F143" s="117" t="e">
        <f t="shared" si="8"/>
        <v>#N/A</v>
      </c>
      <c r="G143" t="str">
        <f>IF((ISERROR((VLOOKUP(B143,Calculation!C$2:C$533,1,FALSE)))),"not entered","")</f>
        <v/>
      </c>
    </row>
    <row r="144" spans="2:7" x14ac:dyDescent="0.2">
      <c r="B144" s="114" t="s">
        <v>8</v>
      </c>
      <c r="C144" s="118" t="str">
        <f t="shared" si="6"/>
        <v xml:space="preserve"> </v>
      </c>
      <c r="D144" s="118" t="str">
        <f t="shared" si="7"/>
        <v xml:space="preserve"> </v>
      </c>
      <c r="E144" s="116">
        <v>1.1574074074074073E-5</v>
      </c>
      <c r="F144" s="117" t="e">
        <f t="shared" si="8"/>
        <v>#N/A</v>
      </c>
      <c r="G144" t="str">
        <f>IF((ISERROR((VLOOKUP(B144,Calculation!C$2:C$533,1,FALSE)))),"not entered","")</f>
        <v/>
      </c>
    </row>
    <row r="145" spans="2:7" x14ac:dyDescent="0.2">
      <c r="B145" s="114" t="s">
        <v>8</v>
      </c>
      <c r="C145" s="118" t="str">
        <f t="shared" si="6"/>
        <v xml:space="preserve"> </v>
      </c>
      <c r="D145" s="118" t="str">
        <f t="shared" si="7"/>
        <v xml:space="preserve"> </v>
      </c>
      <c r="E145" s="116">
        <v>1.1574074074074073E-5</v>
      </c>
      <c r="F145" s="117" t="e">
        <f t="shared" si="8"/>
        <v>#N/A</v>
      </c>
      <c r="G145" t="str">
        <f>IF((ISERROR((VLOOKUP(B145,Calculation!C$2:C$533,1,FALSE)))),"not entered","")</f>
        <v/>
      </c>
    </row>
    <row r="146" spans="2:7" x14ac:dyDescent="0.2">
      <c r="B146" s="114" t="s">
        <v>8</v>
      </c>
      <c r="C146" s="118" t="str">
        <f t="shared" si="6"/>
        <v xml:space="preserve"> </v>
      </c>
      <c r="D146" s="118" t="str">
        <f t="shared" si="7"/>
        <v xml:space="preserve"> </v>
      </c>
      <c r="E146" s="116">
        <v>1.1574074074074073E-5</v>
      </c>
      <c r="F146" s="117" t="e">
        <f t="shared" si="8"/>
        <v>#N/A</v>
      </c>
      <c r="G146" t="str">
        <f>IF((ISERROR((VLOOKUP(B146,Calculation!C$2:C$533,1,FALSE)))),"not entered","")</f>
        <v/>
      </c>
    </row>
    <row r="147" spans="2:7" x14ac:dyDescent="0.2">
      <c r="B147" s="114" t="s">
        <v>8</v>
      </c>
      <c r="C147" s="118" t="str">
        <f t="shared" si="6"/>
        <v xml:space="preserve"> </v>
      </c>
      <c r="D147" s="118" t="str">
        <f t="shared" si="7"/>
        <v xml:space="preserve"> </v>
      </c>
      <c r="E147" s="116">
        <v>1.1574074074074073E-5</v>
      </c>
      <c r="F147" s="117" t="e">
        <f t="shared" si="8"/>
        <v>#N/A</v>
      </c>
      <c r="G147" t="str">
        <f>IF((ISERROR((VLOOKUP(B147,Calculation!C$2:C$533,1,FALSE)))),"not entered","")</f>
        <v/>
      </c>
    </row>
    <row r="148" spans="2:7" x14ac:dyDescent="0.2">
      <c r="B148" s="114" t="s">
        <v>8</v>
      </c>
      <c r="C148" s="118" t="str">
        <f t="shared" si="6"/>
        <v xml:space="preserve"> </v>
      </c>
      <c r="D148" s="118" t="str">
        <f t="shared" si="7"/>
        <v xml:space="preserve"> </v>
      </c>
      <c r="E148" s="116">
        <v>1.1574074074074073E-5</v>
      </c>
      <c r="F148" s="117" t="e">
        <f t="shared" si="8"/>
        <v>#N/A</v>
      </c>
      <c r="G148" t="str">
        <f>IF((ISERROR((VLOOKUP(B148,Calculation!C$2:C$533,1,FALSE)))),"not entered","")</f>
        <v/>
      </c>
    </row>
    <row r="149" spans="2:7" x14ac:dyDescent="0.2">
      <c r="B149" s="114" t="s">
        <v>8</v>
      </c>
      <c r="C149" s="118" t="str">
        <f t="shared" si="6"/>
        <v xml:space="preserve"> </v>
      </c>
      <c r="D149" s="118" t="str">
        <f t="shared" si="7"/>
        <v xml:space="preserve"> </v>
      </c>
      <c r="E149" s="116">
        <v>1.1574074074074073E-5</v>
      </c>
      <c r="F149" s="117" t="e">
        <f t="shared" si="8"/>
        <v>#N/A</v>
      </c>
      <c r="G149" t="str">
        <f>IF((ISERROR((VLOOKUP(B149,Calculation!C$2:C$533,1,FALSE)))),"not entered","")</f>
        <v/>
      </c>
    </row>
    <row r="150" spans="2:7" x14ac:dyDescent="0.2">
      <c r="B150" s="114" t="s">
        <v>8</v>
      </c>
      <c r="C150" s="118" t="str">
        <f t="shared" si="6"/>
        <v xml:space="preserve"> </v>
      </c>
      <c r="D150" s="118" t="str">
        <f t="shared" si="7"/>
        <v xml:space="preserve"> </v>
      </c>
      <c r="E150" s="116">
        <v>1.1574074074074073E-5</v>
      </c>
      <c r="F150" s="117" t="e">
        <f t="shared" si="8"/>
        <v>#N/A</v>
      </c>
      <c r="G150" t="str">
        <f>IF((ISERROR((VLOOKUP(B150,Calculation!C$2:C$533,1,FALSE)))),"not entered","")</f>
        <v/>
      </c>
    </row>
    <row r="151" spans="2:7" x14ac:dyDescent="0.2">
      <c r="B151" s="114" t="s">
        <v>8</v>
      </c>
      <c r="C151" s="118" t="str">
        <f t="shared" si="6"/>
        <v xml:space="preserve"> </v>
      </c>
      <c r="D151" s="118" t="str">
        <f t="shared" si="7"/>
        <v xml:space="preserve"> </v>
      </c>
      <c r="E151" s="116">
        <v>1.1574074074074073E-5</v>
      </c>
      <c r="F151" s="117" t="e">
        <f t="shared" si="8"/>
        <v>#N/A</v>
      </c>
      <c r="G151" t="str">
        <f>IF((ISERROR((VLOOKUP(B151,Calculation!C$2:C$533,1,FALSE)))),"not entered","")</f>
        <v/>
      </c>
    </row>
    <row r="152" spans="2:7" x14ac:dyDescent="0.2">
      <c r="B152" s="114" t="s">
        <v>8</v>
      </c>
      <c r="C152" s="118" t="str">
        <f t="shared" si="6"/>
        <v xml:space="preserve"> </v>
      </c>
      <c r="D152" s="118" t="str">
        <f t="shared" si="7"/>
        <v xml:space="preserve"> </v>
      </c>
      <c r="E152" s="116">
        <v>1.1574074074074073E-5</v>
      </c>
      <c r="F152" s="117" t="e">
        <f t="shared" si="8"/>
        <v>#N/A</v>
      </c>
      <c r="G152" t="str">
        <f>IF((ISERROR((VLOOKUP(B152,Calculation!C$2:C$533,1,FALSE)))),"not entered","")</f>
        <v/>
      </c>
    </row>
    <row r="153" spans="2:7" x14ac:dyDescent="0.2">
      <c r="B153" s="114" t="s">
        <v>8</v>
      </c>
      <c r="C153" s="118" t="str">
        <f t="shared" si="6"/>
        <v xml:space="preserve"> </v>
      </c>
      <c r="D153" s="118" t="str">
        <f t="shared" si="7"/>
        <v xml:space="preserve"> </v>
      </c>
      <c r="E153" s="116">
        <v>1.1574074074074073E-5</v>
      </c>
      <c r="F153" s="117" t="e">
        <f t="shared" si="8"/>
        <v>#N/A</v>
      </c>
      <c r="G153" t="str">
        <f>IF((ISERROR((VLOOKUP(B153,Calculation!C$2:C$533,1,FALSE)))),"not entered","")</f>
        <v/>
      </c>
    </row>
    <row r="154" spans="2:7" x14ac:dyDescent="0.2">
      <c r="B154" s="114" t="s">
        <v>8</v>
      </c>
      <c r="C154" s="118" t="str">
        <f t="shared" si="6"/>
        <v xml:space="preserve"> </v>
      </c>
      <c r="D154" s="118" t="str">
        <f t="shared" si="7"/>
        <v xml:space="preserve"> </v>
      </c>
      <c r="E154" s="116">
        <v>1.1574074074074073E-5</v>
      </c>
      <c r="F154" s="117" t="e">
        <f t="shared" si="8"/>
        <v>#N/A</v>
      </c>
      <c r="G154" t="str">
        <f>IF((ISERROR((VLOOKUP(B154,Calculation!C$2:C$533,1,FALSE)))),"not entered","")</f>
        <v/>
      </c>
    </row>
    <row r="155" spans="2:7" x14ac:dyDescent="0.2">
      <c r="B155" s="114" t="s">
        <v>8</v>
      </c>
      <c r="C155" s="118" t="str">
        <f t="shared" si="6"/>
        <v xml:space="preserve"> </v>
      </c>
      <c r="D155" s="118" t="str">
        <f t="shared" si="7"/>
        <v xml:space="preserve"> </v>
      </c>
      <c r="E155" s="116">
        <v>1.1574074074074073E-5</v>
      </c>
      <c r="F155" s="117" t="e">
        <f t="shared" si="8"/>
        <v>#N/A</v>
      </c>
      <c r="G155" t="str">
        <f>IF((ISERROR((VLOOKUP(B155,Calculation!C$2:C$533,1,FALSE)))),"not entered","")</f>
        <v/>
      </c>
    </row>
    <row r="156" spans="2:7" x14ac:dyDescent="0.2">
      <c r="B156" s="114" t="s">
        <v>8</v>
      </c>
      <c r="C156" s="118" t="str">
        <f t="shared" si="6"/>
        <v xml:space="preserve"> </v>
      </c>
      <c r="D156" s="118" t="str">
        <f t="shared" si="7"/>
        <v xml:space="preserve"> </v>
      </c>
      <c r="E156" s="116">
        <v>1.1574074074074073E-5</v>
      </c>
      <c r="F156" s="117" t="e">
        <f t="shared" si="8"/>
        <v>#N/A</v>
      </c>
      <c r="G156" t="str">
        <f>IF((ISERROR((VLOOKUP(B156,Calculation!C$2:C$533,1,FALSE)))),"not entered","")</f>
        <v/>
      </c>
    </row>
    <row r="157" spans="2:7" x14ac:dyDescent="0.2">
      <c r="B157" s="114" t="s">
        <v>8</v>
      </c>
      <c r="C157" s="118" t="str">
        <f t="shared" si="6"/>
        <v xml:space="preserve"> </v>
      </c>
      <c r="D157" s="118" t="str">
        <f t="shared" si="7"/>
        <v xml:space="preserve"> </v>
      </c>
      <c r="E157" s="116">
        <v>1.1574074074074073E-5</v>
      </c>
      <c r="F157" s="117" t="e">
        <f t="shared" si="8"/>
        <v>#N/A</v>
      </c>
      <c r="G157" t="str">
        <f>IF((ISERROR((VLOOKUP(B157,Calculation!C$2:C$533,1,FALSE)))),"not entered","")</f>
        <v/>
      </c>
    </row>
    <row r="158" spans="2:7" x14ac:dyDescent="0.2">
      <c r="B158" s="114" t="s">
        <v>8</v>
      </c>
      <c r="C158" s="118" t="str">
        <f t="shared" si="6"/>
        <v xml:space="preserve"> </v>
      </c>
      <c r="D158" s="118" t="str">
        <f t="shared" si="7"/>
        <v xml:space="preserve"> </v>
      </c>
      <c r="E158" s="116">
        <v>1.1574074074074073E-5</v>
      </c>
      <c r="F158" s="117" t="e">
        <f t="shared" si="8"/>
        <v>#N/A</v>
      </c>
      <c r="G158" t="str">
        <f>IF((ISERROR((VLOOKUP(B158,Calculation!C$2:C$533,1,FALSE)))),"not entered","")</f>
        <v/>
      </c>
    </row>
    <row r="159" spans="2:7" x14ac:dyDescent="0.2">
      <c r="B159" s="114" t="s">
        <v>8</v>
      </c>
      <c r="C159" s="118" t="str">
        <f t="shared" si="6"/>
        <v xml:space="preserve"> </v>
      </c>
      <c r="D159" s="118" t="str">
        <f t="shared" si="7"/>
        <v xml:space="preserve"> </v>
      </c>
      <c r="E159" s="116">
        <v>1.1574074074074073E-5</v>
      </c>
      <c r="F159" s="117" t="e">
        <f t="shared" si="8"/>
        <v>#N/A</v>
      </c>
      <c r="G159" t="str">
        <f>IF((ISERROR((VLOOKUP(B159,Calculation!C$2:C$533,1,FALSE)))),"not entered","")</f>
        <v/>
      </c>
    </row>
    <row r="160" spans="2:7" x14ac:dyDescent="0.2">
      <c r="B160" s="114" t="s">
        <v>8</v>
      </c>
      <c r="C160" s="118" t="str">
        <f t="shared" si="6"/>
        <v xml:space="preserve"> </v>
      </c>
      <c r="D160" s="118" t="str">
        <f t="shared" si="7"/>
        <v xml:space="preserve"> </v>
      </c>
      <c r="E160" s="116">
        <v>1.1574074074074073E-5</v>
      </c>
      <c r="F160" s="117" t="e">
        <f t="shared" si="8"/>
        <v>#N/A</v>
      </c>
      <c r="G160" t="str">
        <f>IF((ISERROR((VLOOKUP(B160,Calculation!C$2:C$533,1,FALSE)))),"not entered","")</f>
        <v/>
      </c>
    </row>
    <row r="161" spans="2:7" x14ac:dyDescent="0.2">
      <c r="B161" s="114" t="s">
        <v>8</v>
      </c>
      <c r="C161" s="118" t="str">
        <f t="shared" si="6"/>
        <v xml:space="preserve"> </v>
      </c>
      <c r="D161" s="118" t="str">
        <f t="shared" si="7"/>
        <v xml:space="preserve"> </v>
      </c>
      <c r="E161" s="116">
        <v>1.1574074074074073E-5</v>
      </c>
      <c r="F161" s="117" t="e">
        <f t="shared" si="8"/>
        <v>#N/A</v>
      </c>
      <c r="G161" t="str">
        <f>IF((ISERROR((VLOOKUP(B161,Calculation!C$2:C$533,1,FALSE)))),"not entered","")</f>
        <v/>
      </c>
    </row>
    <row r="162" spans="2:7" x14ac:dyDescent="0.2">
      <c r="B162" s="114" t="s">
        <v>8</v>
      </c>
      <c r="C162" s="118" t="str">
        <f t="shared" si="6"/>
        <v xml:space="preserve"> </v>
      </c>
      <c r="D162" s="118" t="str">
        <f t="shared" si="7"/>
        <v xml:space="preserve"> </v>
      </c>
      <c r="E162" s="116">
        <v>1.1574074074074073E-5</v>
      </c>
      <c r="F162" s="117" t="e">
        <f t="shared" si="8"/>
        <v>#N/A</v>
      </c>
      <c r="G162" t="str">
        <f>IF((ISERROR((VLOOKUP(B162,Calculation!C$2:C$533,1,FALSE)))),"not entered","")</f>
        <v/>
      </c>
    </row>
    <row r="163" spans="2:7" x14ac:dyDescent="0.2">
      <c r="B163" s="114" t="s">
        <v>8</v>
      </c>
      <c r="C163" s="118" t="str">
        <f t="shared" si="6"/>
        <v xml:space="preserve"> </v>
      </c>
      <c r="D163" s="118" t="str">
        <f t="shared" si="7"/>
        <v xml:space="preserve"> </v>
      </c>
      <c r="E163" s="116">
        <v>1.1574074074074073E-5</v>
      </c>
      <c r="F163" s="117" t="e">
        <f t="shared" si="8"/>
        <v>#N/A</v>
      </c>
      <c r="G163" t="str">
        <f>IF((ISERROR((VLOOKUP(B163,Calculation!C$2:C$533,1,FALSE)))),"not entered","")</f>
        <v/>
      </c>
    </row>
    <row r="164" spans="2:7" x14ac:dyDescent="0.2">
      <c r="B164" s="114" t="s">
        <v>8</v>
      </c>
      <c r="C164" s="118" t="str">
        <f t="shared" si="6"/>
        <v xml:space="preserve"> </v>
      </c>
      <c r="D164" s="118" t="str">
        <f t="shared" si="7"/>
        <v xml:space="preserve"> </v>
      </c>
      <c r="E164" s="116">
        <v>1.1574074074074073E-5</v>
      </c>
      <c r="F164" s="117" t="e">
        <f t="shared" si="8"/>
        <v>#N/A</v>
      </c>
      <c r="G164" t="str">
        <f>IF((ISERROR((VLOOKUP(B164,Calculation!C$2:C$533,1,FALSE)))),"not entered","")</f>
        <v/>
      </c>
    </row>
    <row r="165" spans="2:7" x14ac:dyDescent="0.2">
      <c r="B165" s="114" t="s">
        <v>8</v>
      </c>
      <c r="C165" s="118" t="str">
        <f t="shared" si="6"/>
        <v xml:space="preserve"> </v>
      </c>
      <c r="D165" s="118" t="str">
        <f t="shared" si="7"/>
        <v xml:space="preserve"> </v>
      </c>
      <c r="E165" s="116">
        <v>1.1574074074074073E-5</v>
      </c>
      <c r="F165" s="117" t="e">
        <f t="shared" si="8"/>
        <v>#N/A</v>
      </c>
      <c r="G165" t="str">
        <f>IF((ISERROR((VLOOKUP(B165,Calculation!C$2:C$533,1,FALSE)))),"not entered","")</f>
        <v/>
      </c>
    </row>
    <row r="166" spans="2:7" x14ac:dyDescent="0.2">
      <c r="B166" s="114" t="s">
        <v>8</v>
      </c>
      <c r="C166" s="118" t="str">
        <f t="shared" si="6"/>
        <v xml:space="preserve"> </v>
      </c>
      <c r="D166" s="118" t="str">
        <f t="shared" si="7"/>
        <v xml:space="preserve"> </v>
      </c>
      <c r="E166" s="116">
        <v>1.1574074074074073E-5</v>
      </c>
      <c r="F166" s="117" t="e">
        <f t="shared" si="8"/>
        <v>#N/A</v>
      </c>
      <c r="G166" t="str">
        <f>IF((ISERROR((VLOOKUP(B166,Calculation!C$2:C$533,1,FALSE)))),"not entered","")</f>
        <v/>
      </c>
    </row>
    <row r="167" spans="2:7" x14ac:dyDescent="0.2">
      <c r="B167" s="114" t="s">
        <v>8</v>
      </c>
      <c r="C167" s="118" t="str">
        <f t="shared" si="6"/>
        <v xml:space="preserve"> </v>
      </c>
      <c r="D167" s="118" t="str">
        <f t="shared" si="7"/>
        <v xml:space="preserve"> </v>
      </c>
      <c r="E167" s="116">
        <v>1.1574074074074073E-5</v>
      </c>
      <c r="F167" s="117" t="e">
        <f t="shared" si="8"/>
        <v>#N/A</v>
      </c>
      <c r="G167" t="str">
        <f>IF((ISERROR((VLOOKUP(B167,Calculation!C$2:C$533,1,FALSE)))),"not entered","")</f>
        <v/>
      </c>
    </row>
    <row r="168" spans="2:7" x14ac:dyDescent="0.2">
      <c r="B168" s="114" t="s">
        <v>8</v>
      </c>
      <c r="C168" s="118" t="str">
        <f t="shared" si="6"/>
        <v xml:space="preserve"> </v>
      </c>
      <c r="D168" s="118" t="str">
        <f t="shared" si="7"/>
        <v xml:space="preserve"> </v>
      </c>
      <c r="E168" s="116">
        <v>1.1574074074074073E-5</v>
      </c>
      <c r="F168" s="117" t="e">
        <f t="shared" si="8"/>
        <v>#N/A</v>
      </c>
      <c r="G168" t="str">
        <f>IF((ISERROR((VLOOKUP(B168,Calculation!C$2:C$533,1,FALSE)))),"not entered","")</f>
        <v/>
      </c>
    </row>
    <row r="169" spans="2:7" x14ac:dyDescent="0.2">
      <c r="B169" s="114" t="s">
        <v>8</v>
      </c>
      <c r="C169" s="118" t="str">
        <f t="shared" si="6"/>
        <v xml:space="preserve"> </v>
      </c>
      <c r="D169" s="118" t="str">
        <f t="shared" si="7"/>
        <v xml:space="preserve"> </v>
      </c>
      <c r="E169" s="116">
        <v>1.1574074074074073E-5</v>
      </c>
      <c r="F169" s="117" t="e">
        <f t="shared" si="8"/>
        <v>#N/A</v>
      </c>
      <c r="G169" t="str">
        <f>IF((ISERROR((VLOOKUP(B169,Calculation!C$2:C$533,1,FALSE)))),"not entered","")</f>
        <v/>
      </c>
    </row>
    <row r="170" spans="2:7" x14ac:dyDescent="0.2">
      <c r="B170" s="114" t="s">
        <v>8</v>
      </c>
      <c r="C170" s="118" t="str">
        <f t="shared" si="6"/>
        <v xml:space="preserve"> </v>
      </c>
      <c r="D170" s="118" t="str">
        <f t="shared" si="7"/>
        <v xml:space="preserve"> </v>
      </c>
      <c r="E170" s="116">
        <v>1.1574074074074073E-5</v>
      </c>
      <c r="F170" s="117" t="e">
        <f t="shared" si="8"/>
        <v>#N/A</v>
      </c>
      <c r="G170" t="str">
        <f>IF((ISERROR((VLOOKUP(B170,Calculation!C$2:C$533,1,FALSE)))),"not entered","")</f>
        <v/>
      </c>
    </row>
    <row r="171" spans="2:7" x14ac:dyDescent="0.2">
      <c r="B171" s="114" t="s">
        <v>8</v>
      </c>
      <c r="C171" s="118" t="str">
        <f t="shared" si="6"/>
        <v xml:space="preserve"> </v>
      </c>
      <c r="D171" s="118" t="str">
        <f t="shared" si="7"/>
        <v xml:space="preserve"> </v>
      </c>
      <c r="E171" s="116">
        <v>1.1574074074074073E-5</v>
      </c>
      <c r="F171" s="117" t="e">
        <f t="shared" si="8"/>
        <v>#N/A</v>
      </c>
      <c r="G171" t="str">
        <f>IF((ISERROR((VLOOKUP(B171,Calculation!C$2:C$533,1,FALSE)))),"not entered","")</f>
        <v/>
      </c>
    </row>
    <row r="172" spans="2:7" x14ac:dyDescent="0.2">
      <c r="B172" s="114" t="s">
        <v>8</v>
      </c>
      <c r="C172" s="118" t="str">
        <f t="shared" si="6"/>
        <v xml:space="preserve"> </v>
      </c>
      <c r="D172" s="118" t="str">
        <f t="shared" si="7"/>
        <v xml:space="preserve"> </v>
      </c>
      <c r="E172" s="116">
        <v>1.1574074074074073E-5</v>
      </c>
      <c r="F172" s="117" t="e">
        <f t="shared" si="8"/>
        <v>#N/A</v>
      </c>
      <c r="G172" t="str">
        <f>IF((ISERROR((VLOOKUP(B172,Calculation!C$2:C$533,1,FALSE)))),"not entered","")</f>
        <v/>
      </c>
    </row>
    <row r="173" spans="2:7" x14ac:dyDescent="0.2">
      <c r="B173" s="114" t="s">
        <v>8</v>
      </c>
      <c r="C173" s="118" t="str">
        <f t="shared" si="6"/>
        <v xml:space="preserve"> </v>
      </c>
      <c r="D173" s="118" t="str">
        <f t="shared" si="7"/>
        <v xml:space="preserve"> </v>
      </c>
      <c r="E173" s="116">
        <v>1.1574074074074073E-5</v>
      </c>
      <c r="F173" s="117" t="e">
        <f t="shared" si="8"/>
        <v>#N/A</v>
      </c>
      <c r="G173" t="str">
        <f>IF((ISERROR((VLOOKUP(B173,Calculation!C$2:C$533,1,FALSE)))),"not entered","")</f>
        <v/>
      </c>
    </row>
    <row r="174" spans="2:7" x14ac:dyDescent="0.2">
      <c r="B174" s="114" t="s">
        <v>8</v>
      </c>
      <c r="C174" s="118" t="str">
        <f t="shared" si="6"/>
        <v xml:space="preserve"> </v>
      </c>
      <c r="D174" s="118" t="str">
        <f t="shared" si="7"/>
        <v xml:space="preserve"> </v>
      </c>
      <c r="E174" s="116">
        <v>1.1574074074074073E-5</v>
      </c>
      <c r="F174" s="117" t="e">
        <f t="shared" si="8"/>
        <v>#N/A</v>
      </c>
      <c r="G174" t="str">
        <f>IF((ISERROR((VLOOKUP(B174,Calculation!C$2:C$533,1,FALSE)))),"not entered","")</f>
        <v/>
      </c>
    </row>
    <row r="175" spans="2:7" x14ac:dyDescent="0.2">
      <c r="B175" s="114" t="s">
        <v>8</v>
      </c>
      <c r="C175" s="118" t="str">
        <f t="shared" si="6"/>
        <v xml:space="preserve"> </v>
      </c>
      <c r="D175" s="118" t="str">
        <f t="shared" si="7"/>
        <v xml:space="preserve"> </v>
      </c>
      <c r="E175" s="116">
        <v>1.1574074074074073E-5</v>
      </c>
      <c r="F175" s="117" t="e">
        <f t="shared" si="8"/>
        <v>#N/A</v>
      </c>
      <c r="G175" t="str">
        <f>IF((ISERROR((VLOOKUP(B175,Calculation!C$2:C$533,1,FALSE)))),"not entered","")</f>
        <v/>
      </c>
    </row>
    <row r="176" spans="2:7" x14ac:dyDescent="0.2">
      <c r="B176" s="114" t="s">
        <v>8</v>
      </c>
      <c r="C176" s="118" t="str">
        <f t="shared" si="6"/>
        <v xml:space="preserve"> </v>
      </c>
      <c r="D176" s="118" t="str">
        <f t="shared" si="7"/>
        <v xml:space="preserve"> </v>
      </c>
      <c r="E176" s="116">
        <v>1.1574074074074073E-5</v>
      </c>
      <c r="F176" s="117" t="e">
        <f t="shared" si="8"/>
        <v>#N/A</v>
      </c>
      <c r="G176" t="str">
        <f>IF((ISERROR((VLOOKUP(B176,Calculation!C$2:C$533,1,FALSE)))),"not entered","")</f>
        <v/>
      </c>
    </row>
    <row r="177" spans="2:7" x14ac:dyDescent="0.2">
      <c r="B177" s="114" t="s">
        <v>8</v>
      </c>
      <c r="C177" s="118" t="str">
        <f t="shared" si="6"/>
        <v xml:space="preserve"> </v>
      </c>
      <c r="D177" s="118" t="str">
        <f t="shared" si="7"/>
        <v xml:space="preserve"> </v>
      </c>
      <c r="E177" s="116">
        <v>1.1574074074074073E-5</v>
      </c>
      <c r="F177" s="117" t="e">
        <f t="shared" si="8"/>
        <v>#N/A</v>
      </c>
      <c r="G177" t="str">
        <f>IF((ISERROR((VLOOKUP(B177,Calculation!C$2:C$533,1,FALSE)))),"not entered","")</f>
        <v/>
      </c>
    </row>
    <row r="178" spans="2:7" x14ac:dyDescent="0.2">
      <c r="B178" s="114" t="s">
        <v>8</v>
      </c>
      <c r="C178" s="118" t="str">
        <f t="shared" si="6"/>
        <v xml:space="preserve"> </v>
      </c>
      <c r="D178" s="118" t="str">
        <f t="shared" si="7"/>
        <v xml:space="preserve"> </v>
      </c>
      <c r="E178" s="116">
        <v>1.1574074074074073E-5</v>
      </c>
      <c r="F178" s="117" t="e">
        <f t="shared" si="8"/>
        <v>#N/A</v>
      </c>
      <c r="G178" t="str">
        <f>IF((ISERROR((VLOOKUP(B178,Calculation!C$2:C$533,1,FALSE)))),"not entered","")</f>
        <v/>
      </c>
    </row>
    <row r="179" spans="2:7" x14ac:dyDescent="0.2">
      <c r="B179" s="114" t="s">
        <v>8</v>
      </c>
      <c r="C179" s="118" t="str">
        <f t="shared" si="6"/>
        <v xml:space="preserve"> </v>
      </c>
      <c r="D179" s="118" t="str">
        <f t="shared" si="7"/>
        <v xml:space="preserve"> </v>
      </c>
      <c r="E179" s="116">
        <v>1.1574074074074073E-5</v>
      </c>
      <c r="F179" s="117" t="e">
        <f t="shared" si="8"/>
        <v>#N/A</v>
      </c>
      <c r="G179" t="str">
        <f>IF((ISERROR((VLOOKUP(B179,Calculation!C$2:C$533,1,FALSE)))),"not entered","")</f>
        <v/>
      </c>
    </row>
    <row r="180" spans="2:7" x14ac:dyDescent="0.2">
      <c r="B180" s="114" t="s">
        <v>8</v>
      </c>
      <c r="C180" s="118" t="str">
        <f t="shared" si="6"/>
        <v xml:space="preserve"> </v>
      </c>
      <c r="D180" s="118" t="str">
        <f t="shared" si="7"/>
        <v xml:space="preserve"> </v>
      </c>
      <c r="E180" s="116">
        <v>1.1574074074074073E-5</v>
      </c>
      <c r="F180" s="117" t="e">
        <f t="shared" si="8"/>
        <v>#N/A</v>
      </c>
      <c r="G180" t="str">
        <f>IF((ISERROR((VLOOKUP(B180,Calculation!C$2:C$533,1,FALSE)))),"not entered","")</f>
        <v/>
      </c>
    </row>
    <row r="181" spans="2:7" x14ac:dyDescent="0.2">
      <c r="B181" s="114" t="s">
        <v>8</v>
      </c>
      <c r="C181" s="118" t="str">
        <f t="shared" si="6"/>
        <v xml:space="preserve"> </v>
      </c>
      <c r="D181" s="118" t="str">
        <f t="shared" si="7"/>
        <v xml:space="preserve"> </v>
      </c>
      <c r="E181" s="116">
        <v>1.1574074074074073E-5</v>
      </c>
      <c r="F181" s="117" t="e">
        <f t="shared" si="8"/>
        <v>#N/A</v>
      </c>
      <c r="G181" t="str">
        <f>IF((ISERROR((VLOOKUP(B181,Calculation!C$2:C$533,1,FALSE)))),"not entered","")</f>
        <v/>
      </c>
    </row>
    <row r="182" spans="2:7" x14ac:dyDescent="0.2">
      <c r="B182" s="114" t="s">
        <v>8</v>
      </c>
      <c r="C182" s="118" t="str">
        <f t="shared" si="6"/>
        <v xml:space="preserve"> </v>
      </c>
      <c r="D182" s="118" t="str">
        <f t="shared" si="7"/>
        <v xml:space="preserve"> </v>
      </c>
      <c r="E182" s="116">
        <v>1.1574074074074073E-5</v>
      </c>
      <c r="F182" s="117" t="e">
        <f t="shared" si="8"/>
        <v>#N/A</v>
      </c>
      <c r="G182" t="str">
        <f>IF((ISERROR((VLOOKUP(B182,Calculation!C$2:C$533,1,FALSE)))),"not entered","")</f>
        <v/>
      </c>
    </row>
    <row r="183" spans="2:7" x14ac:dyDescent="0.2">
      <c r="B183" s="114" t="s">
        <v>8</v>
      </c>
      <c r="C183" s="118" t="str">
        <f t="shared" si="6"/>
        <v xml:space="preserve"> </v>
      </c>
      <c r="D183" s="118" t="str">
        <f t="shared" si="7"/>
        <v xml:space="preserve"> </v>
      </c>
      <c r="E183" s="116">
        <v>1.1574074074074073E-5</v>
      </c>
      <c r="F183" s="117" t="e">
        <f t="shared" si="8"/>
        <v>#N/A</v>
      </c>
      <c r="G183" t="str">
        <f>IF((ISERROR((VLOOKUP(B183,Calculation!C$2:C$533,1,FALSE)))),"not entered","")</f>
        <v/>
      </c>
    </row>
    <row r="184" spans="2:7" x14ac:dyDescent="0.2">
      <c r="B184" s="114" t="s">
        <v>8</v>
      </c>
      <c r="C184" s="118" t="str">
        <f t="shared" si="6"/>
        <v xml:space="preserve"> </v>
      </c>
      <c r="D184" s="118" t="str">
        <f t="shared" si="7"/>
        <v xml:space="preserve"> </v>
      </c>
      <c r="E184" s="116">
        <v>1.1574074074074073E-5</v>
      </c>
      <c r="F184" s="117" t="e">
        <f t="shared" si="8"/>
        <v>#N/A</v>
      </c>
      <c r="G184" t="str">
        <f>IF((ISERROR((VLOOKUP(B184,Calculation!C$2:C$533,1,FALSE)))),"not entered","")</f>
        <v/>
      </c>
    </row>
    <row r="185" spans="2:7" x14ac:dyDescent="0.2">
      <c r="B185" s="114" t="s">
        <v>8</v>
      </c>
      <c r="C185" s="118" t="str">
        <f t="shared" si="6"/>
        <v xml:space="preserve"> </v>
      </c>
      <c r="D185" s="118" t="str">
        <f t="shared" si="7"/>
        <v xml:space="preserve"> </v>
      </c>
      <c r="E185" s="116">
        <v>1.1574074074074073E-5</v>
      </c>
      <c r="F185" s="117" t="e">
        <f t="shared" si="8"/>
        <v>#N/A</v>
      </c>
      <c r="G185" t="str">
        <f>IF((ISERROR((VLOOKUP(B185,Calculation!C$2:C$533,1,FALSE)))),"not entered","")</f>
        <v/>
      </c>
    </row>
    <row r="186" spans="2:7" x14ac:dyDescent="0.2">
      <c r="B186" s="114" t="s">
        <v>8</v>
      </c>
      <c r="C186" s="118" t="str">
        <f t="shared" si="6"/>
        <v xml:space="preserve"> </v>
      </c>
      <c r="D186" s="118" t="str">
        <f t="shared" si="7"/>
        <v xml:space="preserve"> </v>
      </c>
      <c r="E186" s="116">
        <v>1.1574074074074073E-5</v>
      </c>
      <c r="F186" s="117" t="e">
        <f t="shared" si="8"/>
        <v>#N/A</v>
      </c>
      <c r="G186" t="str">
        <f>IF((ISERROR((VLOOKUP(B186,Calculation!C$2:C$533,1,FALSE)))),"not entered","")</f>
        <v/>
      </c>
    </row>
    <row r="187" spans="2:7" x14ac:dyDescent="0.2">
      <c r="B187" s="114" t="s">
        <v>8</v>
      </c>
      <c r="C187" s="118" t="str">
        <f t="shared" si="6"/>
        <v xml:space="preserve"> </v>
      </c>
      <c r="D187" s="118" t="str">
        <f t="shared" si="7"/>
        <v xml:space="preserve"> </v>
      </c>
      <c r="E187" s="116">
        <v>1.1574074074074073E-5</v>
      </c>
      <c r="F187" s="117" t="e">
        <f t="shared" si="8"/>
        <v>#N/A</v>
      </c>
      <c r="G187" t="str">
        <f>IF((ISERROR((VLOOKUP(B187,Calculation!C$2:C$533,1,FALSE)))),"not entered","")</f>
        <v/>
      </c>
    </row>
    <row r="188" spans="2:7" x14ac:dyDescent="0.2">
      <c r="B188" s="114" t="s">
        <v>8</v>
      </c>
      <c r="C188" s="118" t="str">
        <f t="shared" si="6"/>
        <v xml:space="preserve"> </v>
      </c>
      <c r="D188" s="118" t="str">
        <f t="shared" si="7"/>
        <v xml:space="preserve"> </v>
      </c>
      <c r="E188" s="116">
        <v>1.1574074074074073E-5</v>
      </c>
      <c r="F188" s="117" t="e">
        <f t="shared" si="8"/>
        <v>#N/A</v>
      </c>
      <c r="G188" t="str">
        <f>IF((ISERROR((VLOOKUP(B188,Calculation!C$2:C$533,1,FALSE)))),"not entered","")</f>
        <v/>
      </c>
    </row>
    <row r="189" spans="2:7" x14ac:dyDescent="0.2">
      <c r="B189" s="114" t="s">
        <v>8</v>
      </c>
      <c r="C189" s="118" t="str">
        <f t="shared" si="6"/>
        <v xml:space="preserve"> </v>
      </c>
      <c r="D189" s="118" t="str">
        <f t="shared" si="7"/>
        <v xml:space="preserve"> </v>
      </c>
      <c r="E189" s="116">
        <v>1.1574074074074073E-5</v>
      </c>
      <c r="F189" s="117" t="e">
        <f t="shared" si="8"/>
        <v>#N/A</v>
      </c>
      <c r="G189" t="str">
        <f>IF((ISERROR((VLOOKUP(B189,Calculation!C$2:C$533,1,FALSE)))),"not entered","")</f>
        <v/>
      </c>
    </row>
    <row r="190" spans="2:7" x14ac:dyDescent="0.2">
      <c r="B190" s="114" t="s">
        <v>8</v>
      </c>
      <c r="C190" s="118" t="str">
        <f t="shared" si="6"/>
        <v xml:space="preserve"> </v>
      </c>
      <c r="D190" s="118" t="str">
        <f t="shared" si="7"/>
        <v xml:space="preserve"> </v>
      </c>
      <c r="E190" s="116">
        <v>1.1574074074074073E-5</v>
      </c>
      <c r="F190" s="117" t="e">
        <f t="shared" si="8"/>
        <v>#N/A</v>
      </c>
      <c r="G190" t="str">
        <f>IF((ISERROR((VLOOKUP(B190,Calculation!C$2:C$533,1,FALSE)))),"not entered","")</f>
        <v/>
      </c>
    </row>
    <row r="191" spans="2:7" x14ac:dyDescent="0.2">
      <c r="B191" s="114" t="s">
        <v>8</v>
      </c>
      <c r="C191" s="118" t="str">
        <f t="shared" si="6"/>
        <v xml:space="preserve"> </v>
      </c>
      <c r="D191" s="118" t="str">
        <f t="shared" si="7"/>
        <v xml:space="preserve"> </v>
      </c>
      <c r="E191" s="116">
        <v>1.1574074074074073E-5</v>
      </c>
      <c r="F191" s="117" t="e">
        <f t="shared" si="8"/>
        <v>#N/A</v>
      </c>
      <c r="G191" t="str">
        <f>IF((ISERROR((VLOOKUP(B191,Calculation!C$2:C$533,1,FALSE)))),"not entered","")</f>
        <v/>
      </c>
    </row>
    <row r="192" spans="2:7" x14ac:dyDescent="0.2">
      <c r="B192" s="114" t="s">
        <v>8</v>
      </c>
      <c r="C192" s="118" t="str">
        <f t="shared" si="6"/>
        <v xml:space="preserve"> </v>
      </c>
      <c r="D192" s="118" t="str">
        <f t="shared" si="7"/>
        <v xml:space="preserve"> </v>
      </c>
      <c r="E192" s="116">
        <v>1.1574074074074073E-5</v>
      </c>
      <c r="F192" s="117" t="e">
        <f t="shared" si="8"/>
        <v>#N/A</v>
      </c>
      <c r="G192" t="str">
        <f>IF((ISERROR((VLOOKUP(B192,Calculation!C$2:C$533,1,FALSE)))),"not entered","")</f>
        <v/>
      </c>
    </row>
    <row r="193" spans="2:7" x14ac:dyDescent="0.2">
      <c r="B193" s="114" t="s">
        <v>8</v>
      </c>
      <c r="C193" s="118" t="str">
        <f t="shared" si="6"/>
        <v xml:space="preserve"> </v>
      </c>
      <c r="D193" s="118" t="str">
        <f t="shared" si="7"/>
        <v xml:space="preserve"> </v>
      </c>
      <c r="E193" s="116">
        <v>1.1574074074074073E-5</v>
      </c>
      <c r="F193" s="117" t="e">
        <f t="shared" si="8"/>
        <v>#N/A</v>
      </c>
      <c r="G193" t="str">
        <f>IF((ISERROR((VLOOKUP(B193,Calculation!C$2:C$533,1,FALSE)))),"not entered","")</f>
        <v/>
      </c>
    </row>
    <row r="194" spans="2:7" x14ac:dyDescent="0.2">
      <c r="B194" s="114" t="s">
        <v>8</v>
      </c>
      <c r="C194" s="118" t="str">
        <f t="shared" si="6"/>
        <v xml:space="preserve"> </v>
      </c>
      <c r="D194" s="118" t="str">
        <f t="shared" si="7"/>
        <v xml:space="preserve"> </v>
      </c>
      <c r="E194" s="116">
        <v>1.1574074074074073E-5</v>
      </c>
      <c r="F194" s="117" t="e">
        <f t="shared" si="8"/>
        <v>#N/A</v>
      </c>
      <c r="G194" t="str">
        <f>IF((ISERROR((VLOOKUP(B194,Calculation!C$2:C$533,1,FALSE)))),"not entered","")</f>
        <v/>
      </c>
    </row>
    <row r="195" spans="2:7" x14ac:dyDescent="0.2">
      <c r="B195" s="114" t="s">
        <v>8</v>
      </c>
      <c r="C195" s="118" t="str">
        <f t="shared" si="6"/>
        <v xml:space="preserve"> </v>
      </c>
      <c r="D195" s="118" t="str">
        <f t="shared" si="7"/>
        <v xml:space="preserve"> </v>
      </c>
      <c r="E195" s="116">
        <v>1.1574074074074073E-5</v>
      </c>
      <c r="F195" s="117" t="e">
        <f t="shared" si="8"/>
        <v>#N/A</v>
      </c>
      <c r="G195" t="str">
        <f>IF((ISERROR((VLOOKUP(B195,Calculation!C$2:C$533,1,FALSE)))),"not entered","")</f>
        <v/>
      </c>
    </row>
    <row r="196" spans="2:7" x14ac:dyDescent="0.2">
      <c r="B196" s="114" t="s">
        <v>8</v>
      </c>
      <c r="C196" s="118" t="str">
        <f t="shared" si="6"/>
        <v xml:space="preserve"> </v>
      </c>
      <c r="D196" s="118" t="str">
        <f t="shared" si="7"/>
        <v xml:space="preserve"> </v>
      </c>
      <c r="E196" s="116">
        <v>1.1574074074074073E-5</v>
      </c>
      <c r="F196" s="117" t="e">
        <f t="shared" si="8"/>
        <v>#N/A</v>
      </c>
      <c r="G196" t="str">
        <f>IF((ISERROR((VLOOKUP(B196,Calculation!C$2:C$533,1,FALSE)))),"not entered","")</f>
        <v/>
      </c>
    </row>
    <row r="197" spans="2:7" x14ac:dyDescent="0.2">
      <c r="B197" s="114" t="s">
        <v>8</v>
      </c>
      <c r="C197" s="118" t="str">
        <f t="shared" si="6"/>
        <v xml:space="preserve"> </v>
      </c>
      <c r="D197" s="118" t="str">
        <f t="shared" si="7"/>
        <v xml:space="preserve"> </v>
      </c>
      <c r="E197" s="116">
        <v>1.1574074074074073E-5</v>
      </c>
      <c r="F197" s="117" t="e">
        <f t="shared" si="8"/>
        <v>#N/A</v>
      </c>
      <c r="G197" t="str">
        <f>IF((ISERROR((VLOOKUP(B197,Calculation!C$2:C$533,1,FALSE)))),"not entered","")</f>
        <v/>
      </c>
    </row>
    <row r="198" spans="2:7" x14ac:dyDescent="0.2">
      <c r="B198" s="114" t="s">
        <v>8</v>
      </c>
      <c r="C198" s="118" t="str">
        <f t="shared" ref="C198:C203" si="9">VLOOKUP(B198,name,3,FALSE)</f>
        <v xml:space="preserve"> </v>
      </c>
      <c r="D198" s="118" t="str">
        <f t="shared" ref="D198:D203" si="10">VLOOKUP(B198,name,2,FALSE)</f>
        <v xml:space="preserve"> </v>
      </c>
      <c r="E198" s="116">
        <v>1.1574074074074073E-5</v>
      </c>
      <c r="F198" s="117" t="e">
        <f t="shared" ref="F198:F203" si="11">(VLOOKUP(C198,C$4:E$5,3,FALSE))/(E198/10000)</f>
        <v>#N/A</v>
      </c>
      <c r="G198" t="str">
        <f>IF((ISERROR((VLOOKUP(B198,Calculation!C$2:C$533,1,FALSE)))),"not entered","")</f>
        <v/>
      </c>
    </row>
    <row r="199" spans="2:7" x14ac:dyDescent="0.2">
      <c r="B199" s="114" t="s">
        <v>8</v>
      </c>
      <c r="C199" s="118" t="str">
        <f t="shared" si="9"/>
        <v xml:space="preserve"> </v>
      </c>
      <c r="D199" s="118" t="str">
        <f t="shared" si="10"/>
        <v xml:space="preserve"> </v>
      </c>
      <c r="E199" s="116">
        <v>1.1574074074074073E-5</v>
      </c>
      <c r="F199" s="117" t="e">
        <f t="shared" si="11"/>
        <v>#N/A</v>
      </c>
      <c r="G199" t="str">
        <f>IF((ISERROR((VLOOKUP(B199,Calculation!C$2:C$533,1,FALSE)))),"not entered","")</f>
        <v/>
      </c>
    </row>
    <row r="200" spans="2:7" x14ac:dyDescent="0.2">
      <c r="B200" s="114" t="s">
        <v>8</v>
      </c>
      <c r="C200" s="118" t="str">
        <f t="shared" si="9"/>
        <v xml:space="preserve"> </v>
      </c>
      <c r="D200" s="118" t="str">
        <f t="shared" si="10"/>
        <v xml:space="preserve"> </v>
      </c>
      <c r="E200" s="116">
        <v>1.1574074074074073E-5</v>
      </c>
      <c r="F200" s="117" t="e">
        <f t="shared" si="11"/>
        <v>#N/A</v>
      </c>
      <c r="G200" t="str">
        <f>IF((ISERROR((VLOOKUP(B200,Calculation!C$2:C$533,1,FALSE)))),"not entered","")</f>
        <v/>
      </c>
    </row>
    <row r="201" spans="2:7" x14ac:dyDescent="0.2">
      <c r="B201" s="114" t="s">
        <v>8</v>
      </c>
      <c r="C201" s="118" t="str">
        <f t="shared" si="9"/>
        <v xml:space="preserve"> </v>
      </c>
      <c r="D201" s="118" t="str">
        <f t="shared" si="10"/>
        <v xml:space="preserve"> </v>
      </c>
      <c r="E201" s="116">
        <v>1.1574074074074073E-5</v>
      </c>
      <c r="F201" s="117" t="e">
        <f t="shared" si="11"/>
        <v>#N/A</v>
      </c>
      <c r="G201" t="str">
        <f>IF((ISERROR((VLOOKUP(B201,Calculation!C$2:C$533,1,FALSE)))),"not entered","")</f>
        <v/>
      </c>
    </row>
    <row r="202" spans="2:7" x14ac:dyDescent="0.2">
      <c r="B202" s="114" t="s">
        <v>8</v>
      </c>
      <c r="C202" s="118" t="str">
        <f t="shared" si="9"/>
        <v xml:space="preserve"> </v>
      </c>
      <c r="D202" s="118" t="str">
        <f t="shared" si="10"/>
        <v xml:space="preserve"> </v>
      </c>
      <c r="E202" s="116">
        <v>1.1574074074074073E-5</v>
      </c>
      <c r="F202" s="117" t="e">
        <f t="shared" si="11"/>
        <v>#N/A</v>
      </c>
    </row>
    <row r="203" spans="2:7" x14ac:dyDescent="0.2">
      <c r="B203" s="114" t="s">
        <v>8</v>
      </c>
      <c r="C203" s="118" t="str">
        <f t="shared" si="9"/>
        <v xml:space="preserve"> </v>
      </c>
      <c r="D203" s="118" t="str">
        <f t="shared" si="10"/>
        <v xml:space="preserve"> </v>
      </c>
      <c r="E203" s="116">
        <v>1.1574074074074073E-5</v>
      </c>
      <c r="F203" s="117" t="e">
        <f t="shared" si="11"/>
        <v>#N/A</v>
      </c>
    </row>
    <row r="204" spans="2:7" ht="13.5" thickBot="1" x14ac:dyDescent="0.25">
      <c r="B204" s="119"/>
      <c r="C204" s="120"/>
      <c r="D204" s="120"/>
      <c r="E204" s="121"/>
      <c r="F204" s="122"/>
    </row>
    <row r="205" spans="2:7" x14ac:dyDescent="0.2">
      <c r="B205" s="30"/>
      <c r="C205" s="57"/>
      <c r="D205" s="57"/>
      <c r="E205" s="31"/>
      <c r="F205" s="32"/>
    </row>
    <row r="206" spans="2:7" x14ac:dyDescent="0.2">
      <c r="B206" s="30"/>
      <c r="C206" s="57"/>
      <c r="D206" s="57"/>
      <c r="E206" s="31"/>
      <c r="F206" s="32"/>
    </row>
    <row r="207" spans="2:7" x14ac:dyDescent="0.2">
      <c r="B207" s="30"/>
      <c r="C207" s="57"/>
      <c r="D207" s="57"/>
      <c r="E207" s="31"/>
      <c r="F207" s="32"/>
    </row>
    <row r="208" spans="2:7" x14ac:dyDescent="0.2">
      <c r="B208" s="30"/>
      <c r="C208" s="57"/>
      <c r="D208" s="57"/>
      <c r="E208" s="31"/>
      <c r="F208" s="32"/>
    </row>
    <row r="209" spans="2:6" x14ac:dyDescent="0.2">
      <c r="B209" s="30"/>
      <c r="C209" s="57"/>
      <c r="D209" s="57"/>
      <c r="E209" s="31"/>
      <c r="F209" s="32"/>
    </row>
    <row r="210" spans="2:6" x14ac:dyDescent="0.2">
      <c r="B210" s="30"/>
      <c r="C210" s="57"/>
      <c r="D210" s="57"/>
      <c r="E210" s="31"/>
      <c r="F210" s="32"/>
    </row>
    <row r="211" spans="2:6" x14ac:dyDescent="0.2">
      <c r="B211" s="30"/>
      <c r="C211" s="57"/>
      <c r="D211" s="57"/>
      <c r="E211" s="31"/>
      <c r="F211" s="32"/>
    </row>
    <row r="212" spans="2:6" x14ac:dyDescent="0.2">
      <c r="B212" s="30"/>
      <c r="C212" s="57"/>
      <c r="D212" s="57"/>
      <c r="E212" s="31"/>
      <c r="F212" s="32"/>
    </row>
    <row r="213" spans="2:6" x14ac:dyDescent="0.2">
      <c r="B213" s="30"/>
      <c r="C213" s="57"/>
      <c r="D213" s="57"/>
      <c r="E213" s="31"/>
      <c r="F213" s="32"/>
    </row>
    <row r="214" spans="2:6" x14ac:dyDescent="0.2">
      <c r="B214" s="30"/>
      <c r="C214" s="57"/>
      <c r="D214" s="57"/>
      <c r="E214" s="31"/>
      <c r="F214" s="32"/>
    </row>
    <row r="215" spans="2:6" x14ac:dyDescent="0.2">
      <c r="B215" s="30"/>
      <c r="C215" s="57"/>
      <c r="D215" s="57"/>
      <c r="E215" s="31"/>
      <c r="F215" s="32"/>
    </row>
    <row r="216" spans="2:6" x14ac:dyDescent="0.2">
      <c r="B216" s="30"/>
      <c r="C216" s="57"/>
      <c r="D216" s="57"/>
      <c r="E216" s="31"/>
      <c r="F216" s="32"/>
    </row>
    <row r="217" spans="2:6" x14ac:dyDescent="0.2">
      <c r="B217" s="30"/>
      <c r="C217" s="57"/>
      <c r="D217" s="57"/>
      <c r="E217" s="31"/>
      <c r="F217" s="32"/>
    </row>
    <row r="218" spans="2:6" x14ac:dyDescent="0.2">
      <c r="B218" s="30"/>
      <c r="C218" s="57"/>
      <c r="D218" s="57"/>
      <c r="E218" s="31"/>
      <c r="F218" s="32"/>
    </row>
    <row r="219" spans="2:6" x14ac:dyDescent="0.2">
      <c r="B219" s="30"/>
      <c r="C219" s="57"/>
      <c r="D219" s="57"/>
      <c r="E219" s="31"/>
      <c r="F219" s="32"/>
    </row>
    <row r="220" spans="2:6" x14ac:dyDescent="0.2">
      <c r="B220" s="30"/>
      <c r="C220" s="57"/>
      <c r="D220" s="57"/>
      <c r="E220" s="31"/>
      <c r="F220" s="32"/>
    </row>
    <row r="221" spans="2:6" x14ac:dyDescent="0.2">
      <c r="B221" s="30"/>
      <c r="C221" s="57"/>
      <c r="D221" s="57"/>
      <c r="E221" s="31"/>
      <c r="F221" s="32"/>
    </row>
    <row r="222" spans="2:6" x14ac:dyDescent="0.2">
      <c r="B222" s="30"/>
      <c r="C222" s="57"/>
      <c r="D222" s="57"/>
      <c r="E222" s="31"/>
      <c r="F222" s="32"/>
    </row>
    <row r="223" spans="2:6" x14ac:dyDescent="0.2">
      <c r="B223" s="30"/>
      <c r="C223" s="57"/>
      <c r="D223" s="57"/>
      <c r="E223" s="31"/>
      <c r="F223" s="32"/>
    </row>
    <row r="224" spans="2:6" x14ac:dyDescent="0.2">
      <c r="B224" s="30"/>
      <c r="C224" s="57"/>
      <c r="D224" s="57"/>
      <c r="E224" s="31"/>
      <c r="F224" s="32"/>
    </row>
    <row r="225" spans="2:6" x14ac:dyDescent="0.2">
      <c r="B225" s="30"/>
      <c r="C225" s="57"/>
      <c r="D225" s="57"/>
      <c r="E225" s="31"/>
      <c r="F225" s="32"/>
    </row>
    <row r="226" spans="2:6" x14ac:dyDescent="0.2">
      <c r="B226" s="30"/>
      <c r="C226" s="57"/>
      <c r="D226" s="57"/>
      <c r="E226" s="31"/>
      <c r="F226" s="32"/>
    </row>
    <row r="227" spans="2:6" x14ac:dyDescent="0.2">
      <c r="B227" s="30"/>
      <c r="C227" s="57"/>
      <c r="D227" s="57"/>
      <c r="E227" s="31"/>
      <c r="F227" s="32"/>
    </row>
    <row r="228" spans="2:6" x14ac:dyDescent="0.2">
      <c r="B228" s="30"/>
      <c r="C228" s="57"/>
      <c r="D228" s="57"/>
      <c r="E228" s="31"/>
      <c r="F228" s="32"/>
    </row>
    <row r="229" spans="2:6" x14ac:dyDescent="0.2">
      <c r="B229" s="30"/>
      <c r="C229" s="57"/>
      <c r="D229" s="57"/>
      <c r="E229" s="31"/>
      <c r="F229" s="32"/>
    </row>
    <row r="230" spans="2:6" x14ac:dyDescent="0.2">
      <c r="B230" s="30"/>
      <c r="C230" s="57"/>
      <c r="D230" s="57"/>
      <c r="E230" s="31"/>
      <c r="F230" s="32"/>
    </row>
    <row r="231" spans="2:6" x14ac:dyDescent="0.2">
      <c r="B231" s="30"/>
      <c r="C231" s="57"/>
      <c r="D231" s="57"/>
      <c r="E231" s="31"/>
      <c r="F231" s="32"/>
    </row>
    <row r="232" spans="2:6" x14ac:dyDescent="0.2">
      <c r="B232" s="30"/>
      <c r="C232" s="57"/>
      <c r="D232" s="57"/>
      <c r="E232" s="31"/>
      <c r="F232" s="32"/>
    </row>
    <row r="233" spans="2:6" x14ac:dyDescent="0.2">
      <c r="B233" s="30"/>
      <c r="C233" s="57"/>
      <c r="D233" s="57"/>
      <c r="E233" s="31"/>
      <c r="F233" s="32"/>
    </row>
    <row r="234" spans="2:6" x14ac:dyDescent="0.2">
      <c r="B234" s="30"/>
      <c r="C234" s="57"/>
      <c r="D234" s="57"/>
      <c r="E234" s="31"/>
      <c r="F234" s="32"/>
    </row>
    <row r="235" spans="2:6" x14ac:dyDescent="0.2">
      <c r="B235" s="30"/>
      <c r="C235" s="57"/>
      <c r="D235" s="57"/>
      <c r="E235" s="31"/>
      <c r="F235" s="32"/>
    </row>
    <row r="236" spans="2:6" x14ac:dyDescent="0.2">
      <c r="B236" s="30"/>
      <c r="C236" s="57"/>
      <c r="D236" s="57"/>
      <c r="E236" s="31"/>
      <c r="F236" s="32"/>
    </row>
    <row r="237" spans="2:6" x14ac:dyDescent="0.2">
      <c r="B237" s="30"/>
      <c r="C237" s="57"/>
      <c r="D237" s="57"/>
      <c r="E237" s="31"/>
      <c r="F237" s="32"/>
    </row>
    <row r="238" spans="2:6" x14ac:dyDescent="0.2">
      <c r="B238" s="30"/>
      <c r="C238" s="57"/>
      <c r="D238" s="57"/>
      <c r="E238" s="31"/>
      <c r="F238" s="32"/>
    </row>
    <row r="239" spans="2:6" x14ac:dyDescent="0.2">
      <c r="B239" s="30"/>
      <c r="C239" s="57"/>
      <c r="D239" s="57"/>
      <c r="E239" s="31"/>
      <c r="F239" s="32"/>
    </row>
    <row r="240" spans="2:6" x14ac:dyDescent="0.2">
      <c r="B240" s="30"/>
      <c r="C240" s="57"/>
      <c r="D240" s="57"/>
      <c r="E240" s="31"/>
      <c r="F240" s="32"/>
    </row>
    <row r="241" spans="2:6" x14ac:dyDescent="0.2">
      <c r="B241" s="30"/>
      <c r="C241" s="57"/>
      <c r="D241" s="57"/>
      <c r="E241" s="31"/>
      <c r="F241" s="32"/>
    </row>
    <row r="242" spans="2:6" x14ac:dyDescent="0.2">
      <c r="B242" s="30"/>
      <c r="C242" s="57"/>
      <c r="D242" s="57"/>
      <c r="E242" s="31"/>
      <c r="F242" s="32"/>
    </row>
    <row r="243" spans="2:6" x14ac:dyDescent="0.2">
      <c r="B243" s="30"/>
      <c r="C243" s="57"/>
      <c r="D243" s="57"/>
      <c r="E243" s="31"/>
      <c r="F243" s="32"/>
    </row>
    <row r="244" spans="2:6" x14ac:dyDescent="0.2">
      <c r="B244" s="30"/>
      <c r="C244" s="57"/>
      <c r="D244" s="57"/>
      <c r="E244" s="31"/>
      <c r="F244" s="32"/>
    </row>
    <row r="245" spans="2:6" x14ac:dyDescent="0.2">
      <c r="B245" s="30"/>
      <c r="C245" s="57"/>
      <c r="D245" s="57"/>
      <c r="E245" s="31"/>
      <c r="F245" s="32"/>
    </row>
    <row r="246" spans="2:6" x14ac:dyDescent="0.2">
      <c r="B246" s="30"/>
      <c r="C246" s="57"/>
      <c r="D246" s="57"/>
      <c r="E246" s="31"/>
      <c r="F246" s="32"/>
    </row>
    <row r="247" spans="2:6" x14ac:dyDescent="0.2">
      <c r="B247" s="30"/>
      <c r="C247" s="57"/>
      <c r="D247" s="57"/>
      <c r="E247" s="31"/>
      <c r="F247" s="32"/>
    </row>
    <row r="248" spans="2:6" x14ac:dyDescent="0.2">
      <c r="B248" s="30"/>
      <c r="C248" s="57"/>
      <c r="D248" s="57"/>
      <c r="E248" s="31"/>
      <c r="F248" s="32"/>
    </row>
  </sheetData>
  <conditionalFormatting sqref="B1:B3">
    <cfRule type="cellIs" dxfId="31" priority="8" stopIfTrue="1" operator="equal">
      <formula>"x"</formula>
    </cfRule>
  </conditionalFormatting>
  <conditionalFormatting sqref="G4:G199">
    <cfRule type="cellIs" dxfId="30" priority="7" stopIfTrue="1" operator="equal">
      <formula>#N/A</formula>
    </cfRule>
  </conditionalFormatting>
  <conditionalFormatting sqref="B4:B5 B7:B204">
    <cfRule type="cellIs" dxfId="29" priority="6" stopIfTrue="1" operator="equal">
      <formula>"x"</formula>
    </cfRule>
  </conditionalFormatting>
  <conditionalFormatting sqref="B6">
    <cfRule type="cellIs" dxfId="28" priority="5" stopIfTrue="1" operator="equal">
      <formula>"x"</formula>
    </cfRule>
  </conditionalFormatting>
  <conditionalFormatting sqref="B205:B248">
    <cfRule type="cellIs" dxfId="27" priority="4" stopIfTrue="1" operator="equal">
      <formula>"x"</formula>
    </cfRule>
  </conditionalFormatting>
  <conditionalFormatting sqref="G4:G202">
    <cfRule type="cellIs" dxfId="26" priority="3" stopIfTrue="1" operator="equal">
      <formula>#N/A</formula>
    </cfRule>
  </conditionalFormatting>
  <conditionalFormatting sqref="B4:B204">
    <cfRule type="cellIs" dxfId="25" priority="2" stopIfTrue="1" operator="equal">
      <formula>"x"</formula>
    </cfRule>
  </conditionalFormatting>
  <conditionalFormatting sqref="B6">
    <cfRule type="cellIs" dxfId="24" priority="1" stopIfTrue="1" operator="equal">
      <formula>"x"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8"/>
  <sheetViews>
    <sheetView topLeftCell="A5" workbookViewId="0">
      <selection activeCell="D28" sqref="D28"/>
    </sheetView>
  </sheetViews>
  <sheetFormatPr defaultRowHeight="12.75" x14ac:dyDescent="0.2"/>
  <cols>
    <col min="1" max="1" width="1.42578125" customWidth="1"/>
    <col min="2" max="2" width="20.7109375" customWidth="1"/>
    <col min="3" max="3" width="7.140625" bestFit="1" customWidth="1"/>
    <col min="4" max="4" width="25.5703125" customWidth="1"/>
    <col min="5" max="5" width="8.140625" bestFit="1" customWidth="1"/>
    <col min="6" max="6" width="8.5703125" bestFit="1" customWidth="1"/>
    <col min="7" max="7" width="10.28515625" bestFit="1" customWidth="1"/>
  </cols>
  <sheetData>
    <row r="1" spans="2:7" x14ac:dyDescent="0.2">
      <c r="B1" s="30"/>
      <c r="C1" s="57"/>
      <c r="D1" s="31"/>
      <c r="E1" s="32"/>
    </row>
    <row r="2" spans="2:7" ht="15.75" x14ac:dyDescent="0.25">
      <c r="B2" s="48" t="str">
        <f>Races!E6</f>
        <v>Tri Sport Epping</v>
      </c>
      <c r="C2" s="57"/>
      <c r="D2" s="31"/>
      <c r="E2" s="32"/>
    </row>
    <row r="3" spans="2:7" ht="13.5" thickBot="1" x14ac:dyDescent="0.25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 x14ac:dyDescent="0.2">
      <c r="B4" s="123" t="s">
        <v>67</v>
      </c>
      <c r="C4" s="124" t="s">
        <v>70</v>
      </c>
      <c r="D4" s="124"/>
      <c r="E4" s="125">
        <v>9.8726851851851927E-3</v>
      </c>
      <c r="F4" s="126"/>
      <c r="G4" t="str">
        <f>IF((ISERROR((VLOOKUP(B4,Calculation!C$2:C$533,1,FALSE)))),"not entered","")</f>
        <v/>
      </c>
    </row>
    <row r="5" spans="2:7" x14ac:dyDescent="0.2">
      <c r="B5" s="127" t="s">
        <v>67</v>
      </c>
      <c r="C5" s="128" t="s">
        <v>71</v>
      </c>
      <c r="D5" s="128"/>
      <c r="E5" s="129">
        <v>8.7037037037036996E-3</v>
      </c>
      <c r="F5" s="130"/>
      <c r="G5" t="str">
        <f>IF((ISERROR((VLOOKUP(B5,Calculation!C$2:C$533,1,FALSE)))),"not entered","")</f>
        <v/>
      </c>
    </row>
    <row r="6" spans="2:7" x14ac:dyDescent="0.2">
      <c r="B6" s="127" t="s">
        <v>337</v>
      </c>
      <c r="C6" s="131" t="s">
        <v>338</v>
      </c>
      <c r="D6" s="131" t="s">
        <v>88</v>
      </c>
      <c r="E6" s="129">
        <v>9.8726851851851927E-3</v>
      </c>
      <c r="F6" s="130">
        <f t="shared" ref="F6:F36" si="0">(VLOOKUP(C6,C$4:E$5,3,FALSE))/(E6/10000)</f>
        <v>10000</v>
      </c>
      <c r="G6" t="str">
        <f>IF((ISERROR((VLOOKUP(B6,Calculation!C$2:C$533,1,FALSE)))),"not entered","")</f>
        <v/>
      </c>
    </row>
    <row r="7" spans="2:7" x14ac:dyDescent="0.2">
      <c r="B7" s="127" t="s">
        <v>339</v>
      </c>
      <c r="C7" s="131" t="s">
        <v>338</v>
      </c>
      <c r="D7" s="131"/>
      <c r="E7" s="129">
        <v>1.0034722222222209E-2</v>
      </c>
      <c r="F7" s="130">
        <f t="shared" si="0"/>
        <v>9838.5236447520401</v>
      </c>
      <c r="G7" t="str">
        <f>IF((ISERROR((VLOOKUP(B7,Calculation!C$2:C$533,1,FALSE)))),"not entered","")</f>
        <v>not entered</v>
      </c>
    </row>
    <row r="8" spans="2:7" x14ac:dyDescent="0.2">
      <c r="B8" s="127" t="s">
        <v>167</v>
      </c>
      <c r="C8" s="131" t="s">
        <v>338</v>
      </c>
      <c r="D8" s="131" t="s">
        <v>160</v>
      </c>
      <c r="E8" s="129">
        <v>1.0057870370370384E-2</v>
      </c>
      <c r="F8" s="130">
        <f t="shared" si="0"/>
        <v>9815.8803222094321</v>
      </c>
      <c r="G8" t="str">
        <f>IF((ISERROR((VLOOKUP(B8,Calculation!C$2:C$533,1,FALSE)))),"not entered","")</f>
        <v/>
      </c>
    </row>
    <row r="9" spans="2:7" x14ac:dyDescent="0.2">
      <c r="B9" s="127" t="s">
        <v>147</v>
      </c>
      <c r="C9" s="131" t="s">
        <v>338</v>
      </c>
      <c r="D9" s="131" t="s">
        <v>88</v>
      </c>
      <c r="E9" s="129">
        <v>1.0185185185185186E-2</v>
      </c>
      <c r="F9" s="130">
        <f t="shared" si="0"/>
        <v>9693.1818181818253</v>
      </c>
      <c r="G9" t="str">
        <f>IF((ISERROR((VLOOKUP(B9,Calculation!C$2:C$533,1,FALSE)))),"not entered","")</f>
        <v/>
      </c>
    </row>
    <row r="10" spans="2:7" x14ac:dyDescent="0.2">
      <c r="B10" s="127" t="s">
        <v>159</v>
      </c>
      <c r="C10" s="131" t="s">
        <v>338</v>
      </c>
      <c r="D10" s="131" t="s">
        <v>160</v>
      </c>
      <c r="E10" s="129">
        <v>1.0266203703703708E-2</v>
      </c>
      <c r="F10" s="130">
        <f t="shared" si="0"/>
        <v>9616.685456595269</v>
      </c>
      <c r="G10" t="str">
        <f>IF((ISERROR((VLOOKUP(B10,Calculation!C$2:C$533,1,FALSE)))),"not entered","")</f>
        <v/>
      </c>
    </row>
    <row r="11" spans="2:7" x14ac:dyDescent="0.2">
      <c r="B11" s="127" t="s">
        <v>161</v>
      </c>
      <c r="C11" s="131" t="s">
        <v>338</v>
      </c>
      <c r="D11" s="131" t="s">
        <v>88</v>
      </c>
      <c r="E11" s="129">
        <v>1.0752314814814826E-2</v>
      </c>
      <c r="F11" s="130">
        <f t="shared" si="0"/>
        <v>9181.9160387513439</v>
      </c>
      <c r="G11" t="str">
        <f>IF((ISERROR((VLOOKUP(B11,Calculation!C$2:C$533,1,FALSE)))),"not entered","")</f>
        <v/>
      </c>
    </row>
    <row r="12" spans="2:7" x14ac:dyDescent="0.2">
      <c r="B12" s="127" t="s">
        <v>148</v>
      </c>
      <c r="C12" s="131" t="s">
        <v>338</v>
      </c>
      <c r="D12" s="131" t="s">
        <v>160</v>
      </c>
      <c r="E12" s="129">
        <v>1.0821759259259253E-2</v>
      </c>
      <c r="F12" s="130">
        <f t="shared" si="0"/>
        <v>9122.9946524064289</v>
      </c>
      <c r="G12" t="str">
        <f>IF((ISERROR((VLOOKUP(B12,Calculation!C$2:C$533,1,FALSE)))),"not entered","")</f>
        <v/>
      </c>
    </row>
    <row r="13" spans="2:7" x14ac:dyDescent="0.2">
      <c r="B13" s="127" t="s">
        <v>176</v>
      </c>
      <c r="C13" s="131" t="s">
        <v>338</v>
      </c>
      <c r="D13" s="131" t="s">
        <v>88</v>
      </c>
      <c r="E13" s="129">
        <v>1.158564814814815E-2</v>
      </c>
      <c r="F13" s="130">
        <f t="shared" si="0"/>
        <v>8521.4785214785261</v>
      </c>
      <c r="G13" t="str">
        <f>IF((ISERROR((VLOOKUP(B13,Calculation!C$2:C$533,1,FALSE)))),"not entered","")</f>
        <v/>
      </c>
    </row>
    <row r="14" spans="2:7" x14ac:dyDescent="0.2">
      <c r="B14" s="127" t="s">
        <v>340</v>
      </c>
      <c r="C14" s="131" t="s">
        <v>338</v>
      </c>
      <c r="D14" s="131" t="s">
        <v>88</v>
      </c>
      <c r="E14" s="129">
        <v>1.1597222222222217E-2</v>
      </c>
      <c r="F14" s="130">
        <f t="shared" si="0"/>
        <v>8512.974051896219</v>
      </c>
      <c r="G14" t="str">
        <f>IF((ISERROR((VLOOKUP(B14,Calculation!C$2:C$533,1,FALSE)))),"not entered","")</f>
        <v/>
      </c>
    </row>
    <row r="15" spans="2:7" x14ac:dyDescent="0.2">
      <c r="B15" s="127" t="s">
        <v>177</v>
      </c>
      <c r="C15" s="131" t="s">
        <v>338</v>
      </c>
      <c r="D15" s="131" t="s">
        <v>341</v>
      </c>
      <c r="E15" s="129">
        <v>1.201388888888888E-2</v>
      </c>
      <c r="F15" s="130">
        <f t="shared" si="0"/>
        <v>8217.7263969171599</v>
      </c>
      <c r="G15" t="str">
        <f>IF((ISERROR((VLOOKUP(B15,Calculation!C$2:C$533,1,FALSE)))),"not entered","")</f>
        <v/>
      </c>
    </row>
    <row r="16" spans="2:7" x14ac:dyDescent="0.2">
      <c r="B16" s="127" t="s">
        <v>174</v>
      </c>
      <c r="C16" s="131" t="s">
        <v>338</v>
      </c>
      <c r="D16" s="131" t="s">
        <v>118</v>
      </c>
      <c r="E16" s="129">
        <v>1.2361111111111107E-2</v>
      </c>
      <c r="F16" s="130">
        <f t="shared" si="0"/>
        <v>7986.891385767799</v>
      </c>
      <c r="G16" t="str">
        <f>IF((ISERROR((VLOOKUP(B16,Calculation!C$2:C$533,1,FALSE)))),"not entered","")</f>
        <v/>
      </c>
    </row>
    <row r="17" spans="2:7" x14ac:dyDescent="0.2">
      <c r="B17" s="127" t="s">
        <v>155</v>
      </c>
      <c r="C17" s="131" t="s">
        <v>338</v>
      </c>
      <c r="D17" s="131" t="s">
        <v>342</v>
      </c>
      <c r="E17" s="129">
        <v>1.2604166666666652E-2</v>
      </c>
      <c r="F17" s="130">
        <f t="shared" si="0"/>
        <v>7832.8741965105746</v>
      </c>
      <c r="G17" t="str">
        <f>IF((ISERROR((VLOOKUP(B17,Calculation!C$2:C$533,1,FALSE)))),"not entered","")</f>
        <v/>
      </c>
    </row>
    <row r="18" spans="2:7" x14ac:dyDescent="0.2">
      <c r="B18" s="127" t="s">
        <v>187</v>
      </c>
      <c r="C18" s="131" t="s">
        <v>338</v>
      </c>
      <c r="D18" s="131" t="s">
        <v>343</v>
      </c>
      <c r="E18" s="129">
        <v>1.2766203703703696E-2</v>
      </c>
      <c r="F18" s="130">
        <f t="shared" si="0"/>
        <v>7733.4542157751694</v>
      </c>
      <c r="G18" t="str">
        <f>IF((ISERROR((VLOOKUP(B18,Calculation!C$2:C$533,1,FALSE)))),"not entered","")</f>
        <v/>
      </c>
    </row>
    <row r="19" spans="2:7" x14ac:dyDescent="0.2">
      <c r="B19" s="127" t="s">
        <v>179</v>
      </c>
      <c r="C19" s="131" t="s">
        <v>338</v>
      </c>
      <c r="D19" s="131" t="s">
        <v>87</v>
      </c>
      <c r="E19" s="129">
        <v>1.3136574074074064E-2</v>
      </c>
      <c r="F19" s="130">
        <f t="shared" si="0"/>
        <v>7515.4185022026541</v>
      </c>
      <c r="G19" t="str">
        <f>IF((ISERROR((VLOOKUP(B19,Calculation!C$2:C$533,1,FALSE)))),"not entered","")</f>
        <v/>
      </c>
    </row>
    <row r="20" spans="2:7" x14ac:dyDescent="0.2">
      <c r="B20" s="127" t="s">
        <v>186</v>
      </c>
      <c r="C20" s="131" t="s">
        <v>338</v>
      </c>
      <c r="D20" s="131" t="s">
        <v>108</v>
      </c>
      <c r="E20" s="129">
        <v>1.4108796296296307E-2</v>
      </c>
      <c r="F20" s="130">
        <f t="shared" si="0"/>
        <v>6997.5389663658734</v>
      </c>
      <c r="G20" t="str">
        <f>IF((ISERROR((VLOOKUP(B20,Calculation!C$2:C$533,1,FALSE)))),"not entered","")</f>
        <v/>
      </c>
    </row>
    <row r="21" spans="2:7" x14ac:dyDescent="0.2">
      <c r="B21" s="127" t="s">
        <v>344</v>
      </c>
      <c r="C21" s="131" t="s">
        <v>338</v>
      </c>
      <c r="D21" s="131" t="s">
        <v>88</v>
      </c>
      <c r="E21" s="129">
        <v>1.4675925925925926E-2</v>
      </c>
      <c r="F21" s="130">
        <f t="shared" si="0"/>
        <v>6727.129337539438</v>
      </c>
      <c r="G21" t="str">
        <f>IF((ISERROR((VLOOKUP(B21,Calculation!C$2:C$533,1,FALSE)))),"not entered","")</f>
        <v/>
      </c>
    </row>
    <row r="22" spans="2:7" x14ac:dyDescent="0.2">
      <c r="B22" s="127" t="s">
        <v>189</v>
      </c>
      <c r="C22" s="131" t="s">
        <v>338</v>
      </c>
      <c r="D22" s="131" t="s">
        <v>118</v>
      </c>
      <c r="E22" s="129">
        <v>1.6099537037037044E-2</v>
      </c>
      <c r="F22" s="130">
        <f t="shared" si="0"/>
        <v>6132.2789360172555</v>
      </c>
      <c r="G22" t="str">
        <f>IF((ISERROR((VLOOKUP(B22,Calculation!C$2:C$533,1,FALSE)))),"not entered","")</f>
        <v/>
      </c>
    </row>
    <row r="23" spans="2:7" x14ac:dyDescent="0.2">
      <c r="B23" s="127" t="s">
        <v>121</v>
      </c>
      <c r="C23" s="131" t="s">
        <v>71</v>
      </c>
      <c r="D23" s="131" t="s">
        <v>122</v>
      </c>
      <c r="E23" s="129">
        <v>8.7037037037036996E-3</v>
      </c>
      <c r="F23" s="130">
        <f t="shared" si="0"/>
        <v>10000</v>
      </c>
      <c r="G23" t="str">
        <f>IF((ISERROR((VLOOKUP(B23,Calculation!C$2:C$533,1,FALSE)))),"not entered","")</f>
        <v/>
      </c>
    </row>
    <row r="24" spans="2:7" x14ac:dyDescent="0.2">
      <c r="B24" s="127" t="s">
        <v>123</v>
      </c>
      <c r="C24" s="131" t="s">
        <v>71</v>
      </c>
      <c r="D24" s="131" t="s">
        <v>345</v>
      </c>
      <c r="E24" s="129">
        <v>9.3055555555555669E-3</v>
      </c>
      <c r="F24" s="130">
        <f t="shared" si="0"/>
        <v>9353.2338308457547</v>
      </c>
      <c r="G24" t="str">
        <f>IF((ISERROR((VLOOKUP(B24,Calculation!C$2:C$533,1,FALSE)))),"not entered","")</f>
        <v/>
      </c>
    </row>
    <row r="25" spans="2:7" x14ac:dyDescent="0.2">
      <c r="B25" s="127" t="s">
        <v>125</v>
      </c>
      <c r="C25" s="131" t="s">
        <v>71</v>
      </c>
      <c r="D25" s="131" t="s">
        <v>126</v>
      </c>
      <c r="E25" s="129">
        <v>9.4328703703703692E-3</v>
      </c>
      <c r="F25" s="130">
        <f t="shared" si="0"/>
        <v>9226.9938650306703</v>
      </c>
      <c r="G25" t="str">
        <f>IF((ISERROR((VLOOKUP(B25,Calculation!C$2:C$533,1,FALSE)))),"not entered","")</f>
        <v/>
      </c>
    </row>
    <row r="26" spans="2:7" x14ac:dyDescent="0.2">
      <c r="B26" s="127" t="s">
        <v>128</v>
      </c>
      <c r="C26" s="131" t="s">
        <v>71</v>
      </c>
      <c r="D26" s="131" t="s">
        <v>90</v>
      </c>
      <c r="E26" s="129">
        <v>9.4675925925925969E-3</v>
      </c>
      <c r="F26" s="130">
        <f t="shared" si="0"/>
        <v>9193.1540342298194</v>
      </c>
      <c r="G26" t="str">
        <f>IF((ISERROR((VLOOKUP(B26,Calculation!C$2:C$533,1,FALSE)))),"not entered","")</f>
        <v/>
      </c>
    </row>
    <row r="27" spans="2:7" x14ac:dyDescent="0.2">
      <c r="B27" s="127" t="s">
        <v>129</v>
      </c>
      <c r="C27" s="131" t="s">
        <v>71</v>
      </c>
      <c r="D27" s="131" t="s">
        <v>276</v>
      </c>
      <c r="E27" s="129">
        <v>9.6759259259259212E-3</v>
      </c>
      <c r="F27" s="130">
        <f t="shared" si="0"/>
        <v>8995.2153110047839</v>
      </c>
      <c r="G27" t="str">
        <f>IF((ISERROR((VLOOKUP(B27,Calculation!C$2:C$533,1,FALSE)))),"not entered","")</f>
        <v/>
      </c>
    </row>
    <row r="28" spans="2:7" x14ac:dyDescent="0.2">
      <c r="B28" s="127" t="s">
        <v>98</v>
      </c>
      <c r="C28" s="131" t="s">
        <v>71</v>
      </c>
      <c r="D28" s="131" t="s">
        <v>276</v>
      </c>
      <c r="E28" s="129">
        <v>9.7685185185185097E-3</v>
      </c>
      <c r="F28" s="130">
        <f t="shared" si="0"/>
        <v>8909.9526066350754</v>
      </c>
      <c r="G28" t="str">
        <f>IF((ISERROR((VLOOKUP(B28,Calculation!C$2:C$533,1,FALSE)))),"not entered","")</f>
        <v/>
      </c>
    </row>
    <row r="29" spans="2:7" x14ac:dyDescent="0.2">
      <c r="B29" s="127" t="s">
        <v>115</v>
      </c>
      <c r="C29" s="131" t="s">
        <v>71</v>
      </c>
      <c r="D29" s="131" t="s">
        <v>108</v>
      </c>
      <c r="E29" s="129">
        <v>9.9884259259259284E-3</v>
      </c>
      <c r="F29" s="130">
        <f t="shared" si="0"/>
        <v>8713.7891077636086</v>
      </c>
      <c r="G29" t="str">
        <f>IF((ISERROR((VLOOKUP(B29,Calculation!C$2:C$533,1,FALSE)))),"not entered","")</f>
        <v/>
      </c>
    </row>
    <row r="30" spans="2:7" x14ac:dyDescent="0.2">
      <c r="B30" s="127" t="s">
        <v>107</v>
      </c>
      <c r="C30" s="131" t="s">
        <v>71</v>
      </c>
      <c r="D30" s="131" t="s">
        <v>346</v>
      </c>
      <c r="E30" s="129">
        <v>1.0046296296296289E-2</v>
      </c>
      <c r="F30" s="130">
        <f t="shared" si="0"/>
        <v>8663.5944700460859</v>
      </c>
      <c r="G30" t="str">
        <f>IF((ISERROR((VLOOKUP(B30,Calculation!C$2:C$533,1,FALSE)))),"not entered","")</f>
        <v/>
      </c>
    </row>
    <row r="31" spans="2:7" x14ac:dyDescent="0.2">
      <c r="B31" s="127" t="s">
        <v>130</v>
      </c>
      <c r="C31" s="131" t="s">
        <v>71</v>
      </c>
      <c r="D31" s="131" t="s">
        <v>276</v>
      </c>
      <c r="E31" s="129">
        <v>1.0277777777777775E-2</v>
      </c>
      <c r="F31" s="130">
        <f t="shared" si="0"/>
        <v>8468.4684684684671</v>
      </c>
      <c r="G31" t="str">
        <f>IF((ISERROR((VLOOKUP(B31,Calculation!C$2:C$533,1,FALSE)))),"not entered","")</f>
        <v/>
      </c>
    </row>
    <row r="32" spans="2:7" x14ac:dyDescent="0.2">
      <c r="B32" s="127" t="s">
        <v>131</v>
      </c>
      <c r="C32" s="131" t="s">
        <v>71</v>
      </c>
      <c r="D32" s="131" t="s">
        <v>108</v>
      </c>
      <c r="E32" s="129">
        <v>1.0474537037037046E-2</v>
      </c>
      <c r="F32" s="130">
        <f t="shared" si="0"/>
        <v>8309.392265193359</v>
      </c>
      <c r="G32" t="str">
        <f>IF((ISERROR((VLOOKUP(B32,Calculation!C$2:C$533,1,FALSE)))),"not entered","")</f>
        <v/>
      </c>
    </row>
    <row r="33" spans="2:7" x14ac:dyDescent="0.2">
      <c r="B33" s="127" t="s">
        <v>347</v>
      </c>
      <c r="C33" s="131" t="s">
        <v>71</v>
      </c>
      <c r="D33" s="131" t="s">
        <v>88</v>
      </c>
      <c r="E33" s="129">
        <v>1.0613425925925943E-2</v>
      </c>
      <c r="F33" s="130">
        <f t="shared" si="0"/>
        <v>8200.6543075245208</v>
      </c>
      <c r="G33" t="str">
        <f>IF((ISERROR((VLOOKUP(B33,Calculation!C$2:C$533,1,FALSE)))),"not entered","")</f>
        <v/>
      </c>
    </row>
    <row r="34" spans="2:7" x14ac:dyDescent="0.2">
      <c r="B34" s="127" t="s">
        <v>348</v>
      </c>
      <c r="C34" s="131" t="s">
        <v>71</v>
      </c>
      <c r="D34" s="131" t="s">
        <v>349</v>
      </c>
      <c r="E34" s="129">
        <v>1.0671296296296276E-2</v>
      </c>
      <c r="F34" s="130">
        <f t="shared" si="0"/>
        <v>8156.182212581356</v>
      </c>
      <c r="G34" t="str">
        <f>IF((ISERROR((VLOOKUP(B34,Calculation!C$2:C$533,1,FALSE)))),"not entered","")</f>
        <v/>
      </c>
    </row>
    <row r="35" spans="2:7" x14ac:dyDescent="0.2">
      <c r="B35" s="127" t="s">
        <v>326</v>
      </c>
      <c r="C35" s="131" t="s">
        <v>71</v>
      </c>
      <c r="D35" s="131" t="s">
        <v>118</v>
      </c>
      <c r="E35" s="129">
        <v>1.0914351851851856E-2</v>
      </c>
      <c r="F35" s="130">
        <f t="shared" si="0"/>
        <v>7974.5493107104912</v>
      </c>
      <c r="G35" t="str">
        <f>IF((ISERROR((VLOOKUP(B35,Calculation!C$2:C$533,1,FALSE)))),"not entered","")</f>
        <v/>
      </c>
    </row>
    <row r="36" spans="2:7" x14ac:dyDescent="0.2">
      <c r="B36" s="127" t="s">
        <v>137</v>
      </c>
      <c r="C36" s="131" t="s">
        <v>71</v>
      </c>
      <c r="D36" s="131" t="s">
        <v>108</v>
      </c>
      <c r="E36" s="129">
        <v>1.0995370370370364E-2</v>
      </c>
      <c r="F36" s="130">
        <f t="shared" si="0"/>
        <v>7915.7894736842118</v>
      </c>
      <c r="G36" t="str">
        <f>IF((ISERROR((VLOOKUP(B36,Calculation!C$2:C$533,1,FALSE)))),"not entered","")</f>
        <v/>
      </c>
    </row>
    <row r="37" spans="2:7" x14ac:dyDescent="0.2">
      <c r="B37" s="127" t="s">
        <v>132</v>
      </c>
      <c r="C37" s="131" t="s">
        <v>71</v>
      </c>
      <c r="D37" s="131" t="s">
        <v>112</v>
      </c>
      <c r="E37" s="129">
        <v>1.1122685185185166E-2</v>
      </c>
      <c r="F37" s="130">
        <f t="shared" ref="F37:F69" si="1">(VLOOKUP(C37,C$4:E$5,3,FALSE))/(E37/10000)</f>
        <v>7825.1821019771169</v>
      </c>
      <c r="G37" t="str">
        <f>IF((ISERROR((VLOOKUP(B37,Calculation!C$2:C$533,1,FALSE)))),"not entered","")</f>
        <v/>
      </c>
    </row>
    <row r="38" spans="2:7" x14ac:dyDescent="0.2">
      <c r="B38" s="127" t="s">
        <v>135</v>
      </c>
      <c r="C38" s="131" t="s">
        <v>71</v>
      </c>
      <c r="D38" s="131" t="s">
        <v>302</v>
      </c>
      <c r="E38" s="129">
        <v>1.1793981481481475E-2</v>
      </c>
      <c r="F38" s="130">
        <f t="shared" si="1"/>
        <v>7379.7841020608448</v>
      </c>
      <c r="G38" t="str">
        <f>IF((ISERROR((VLOOKUP(B38,Calculation!C$2:C$533,1,FALSE)))),"not entered","")</f>
        <v/>
      </c>
    </row>
    <row r="39" spans="2:7" x14ac:dyDescent="0.2">
      <c r="B39" s="127" t="s">
        <v>332</v>
      </c>
      <c r="C39" s="131" t="s">
        <v>71</v>
      </c>
      <c r="D39" s="131" t="s">
        <v>302</v>
      </c>
      <c r="E39" s="129">
        <v>1.2326388888888887E-2</v>
      </c>
      <c r="F39" s="130">
        <f t="shared" si="1"/>
        <v>7061.0328638497631</v>
      </c>
      <c r="G39" t="str">
        <f>IF((ISERROR((VLOOKUP(B39,Calculation!C$2:C$533,1,FALSE)))),"not entered","")</f>
        <v/>
      </c>
    </row>
    <row r="40" spans="2:7" x14ac:dyDescent="0.2">
      <c r="B40" s="127" t="s">
        <v>120</v>
      </c>
      <c r="C40" s="131" t="s">
        <v>71</v>
      </c>
      <c r="D40" s="131" t="s">
        <v>108</v>
      </c>
      <c r="E40" s="129">
        <v>1.2650462962962961E-2</v>
      </c>
      <c r="F40" s="130">
        <f t="shared" si="1"/>
        <v>6880.1463860933191</v>
      </c>
      <c r="G40" t="str">
        <f>IF((ISERROR((VLOOKUP(B40,Calculation!C$2:C$533,1,FALSE)))),"not entered","")</f>
        <v/>
      </c>
    </row>
    <row r="41" spans="2:7" x14ac:dyDescent="0.2">
      <c r="B41" s="127" t="s">
        <v>350</v>
      </c>
      <c r="C41" s="131" t="s">
        <v>71</v>
      </c>
      <c r="D41" s="131" t="s">
        <v>351</v>
      </c>
      <c r="E41" s="129">
        <v>1.3472222222222219E-2</v>
      </c>
      <c r="F41" s="130">
        <f t="shared" si="1"/>
        <v>6460.4810996563556</v>
      </c>
      <c r="G41" t="str">
        <f>IF((ISERROR((VLOOKUP(B41,Calculation!C$2:C$533,1,FALSE)))),"not entered","")</f>
        <v/>
      </c>
    </row>
    <row r="42" spans="2:7" x14ac:dyDescent="0.2">
      <c r="B42" s="127" t="s">
        <v>8</v>
      </c>
      <c r="C42" s="131" t="str">
        <f t="shared" ref="C42:C64" si="2">VLOOKUP(B42,name,3,FALSE)</f>
        <v xml:space="preserve"> </v>
      </c>
      <c r="D42" s="131" t="str">
        <f t="shared" ref="D42:D64" si="3">VLOOKUP(B42,name,2,FALSE)</f>
        <v xml:space="preserve"> </v>
      </c>
      <c r="E42" s="129">
        <v>1.1574074074074073E-5</v>
      </c>
      <c r="F42" s="130" t="e">
        <f t="shared" si="1"/>
        <v>#N/A</v>
      </c>
      <c r="G42" t="str">
        <f>IF((ISERROR((VLOOKUP(B42,Calculation!C$2:C$533,1,FALSE)))),"not entered","")</f>
        <v/>
      </c>
    </row>
    <row r="43" spans="2:7" x14ac:dyDescent="0.2">
      <c r="B43" s="127" t="s">
        <v>8</v>
      </c>
      <c r="C43" s="131" t="str">
        <f t="shared" si="2"/>
        <v xml:space="preserve"> </v>
      </c>
      <c r="D43" s="131" t="str">
        <f t="shared" si="3"/>
        <v xml:space="preserve"> </v>
      </c>
      <c r="E43" s="129">
        <v>1.1574074074074073E-5</v>
      </c>
      <c r="F43" s="130" t="e">
        <f t="shared" si="1"/>
        <v>#N/A</v>
      </c>
      <c r="G43" t="str">
        <f>IF((ISERROR((VLOOKUP(B43,Calculation!C$2:C$533,1,FALSE)))),"not entered","")</f>
        <v/>
      </c>
    </row>
    <row r="44" spans="2:7" x14ac:dyDescent="0.2">
      <c r="B44" s="127" t="s">
        <v>8</v>
      </c>
      <c r="C44" s="131" t="str">
        <f t="shared" si="2"/>
        <v xml:space="preserve"> </v>
      </c>
      <c r="D44" s="131" t="str">
        <f t="shared" si="3"/>
        <v xml:space="preserve"> </v>
      </c>
      <c r="E44" s="129">
        <v>1.1574074074074073E-5</v>
      </c>
      <c r="F44" s="130" t="e">
        <f t="shared" si="1"/>
        <v>#N/A</v>
      </c>
      <c r="G44" t="str">
        <f>IF((ISERROR((VLOOKUP(B44,Calculation!C$2:C$533,1,FALSE)))),"not entered","")</f>
        <v/>
      </c>
    </row>
    <row r="45" spans="2:7" x14ac:dyDescent="0.2">
      <c r="B45" s="127" t="s">
        <v>8</v>
      </c>
      <c r="C45" s="131" t="str">
        <f t="shared" si="2"/>
        <v xml:space="preserve"> </v>
      </c>
      <c r="D45" s="131" t="str">
        <f t="shared" si="3"/>
        <v xml:space="preserve"> </v>
      </c>
      <c r="E45" s="129">
        <v>1.1574074074074073E-5</v>
      </c>
      <c r="F45" s="130" t="e">
        <f t="shared" si="1"/>
        <v>#N/A</v>
      </c>
      <c r="G45" t="str">
        <f>IF((ISERROR((VLOOKUP(B45,Calculation!C$2:C$533,1,FALSE)))),"not entered","")</f>
        <v/>
      </c>
    </row>
    <row r="46" spans="2:7" x14ac:dyDescent="0.2">
      <c r="B46" s="127" t="s">
        <v>8</v>
      </c>
      <c r="C46" s="131" t="str">
        <f t="shared" si="2"/>
        <v xml:space="preserve"> </v>
      </c>
      <c r="D46" s="131" t="str">
        <f t="shared" si="3"/>
        <v xml:space="preserve"> </v>
      </c>
      <c r="E46" s="129">
        <v>1.1574074074074073E-5</v>
      </c>
      <c r="F46" s="130" t="e">
        <f t="shared" si="1"/>
        <v>#N/A</v>
      </c>
      <c r="G46" t="str">
        <f>IF((ISERROR((VLOOKUP(B46,Calculation!C$2:C$533,1,FALSE)))),"not entered","")</f>
        <v/>
      </c>
    </row>
    <row r="47" spans="2:7" x14ac:dyDescent="0.2">
      <c r="B47" s="127" t="s">
        <v>8</v>
      </c>
      <c r="C47" s="131" t="str">
        <f t="shared" si="2"/>
        <v xml:space="preserve"> </v>
      </c>
      <c r="D47" s="131" t="str">
        <f t="shared" si="3"/>
        <v xml:space="preserve"> </v>
      </c>
      <c r="E47" s="129">
        <v>1.1574074074074073E-5</v>
      </c>
      <c r="F47" s="130" t="e">
        <f t="shared" si="1"/>
        <v>#N/A</v>
      </c>
      <c r="G47" t="str">
        <f>IF((ISERROR((VLOOKUP(B47,Calculation!C$2:C$533,1,FALSE)))),"not entered","")</f>
        <v/>
      </c>
    </row>
    <row r="48" spans="2:7" x14ac:dyDescent="0.2">
      <c r="B48" s="127" t="s">
        <v>8</v>
      </c>
      <c r="C48" s="131" t="str">
        <f t="shared" si="2"/>
        <v xml:space="preserve"> </v>
      </c>
      <c r="D48" s="131" t="str">
        <f t="shared" si="3"/>
        <v xml:space="preserve"> </v>
      </c>
      <c r="E48" s="129">
        <v>1.1574074074074073E-5</v>
      </c>
      <c r="F48" s="130" t="e">
        <f t="shared" si="1"/>
        <v>#N/A</v>
      </c>
      <c r="G48" t="str">
        <f>IF((ISERROR((VLOOKUP(B48,Calculation!C$2:C$533,1,FALSE)))),"not entered","")</f>
        <v/>
      </c>
    </row>
    <row r="49" spans="2:7" x14ac:dyDescent="0.2">
      <c r="B49" s="127" t="s">
        <v>8</v>
      </c>
      <c r="C49" s="131" t="str">
        <f t="shared" si="2"/>
        <v xml:space="preserve"> </v>
      </c>
      <c r="D49" s="131" t="str">
        <f t="shared" si="3"/>
        <v xml:space="preserve"> </v>
      </c>
      <c r="E49" s="129">
        <v>1.1574074074074073E-5</v>
      </c>
      <c r="F49" s="130" t="e">
        <f t="shared" si="1"/>
        <v>#N/A</v>
      </c>
      <c r="G49" t="str">
        <f>IF((ISERROR((VLOOKUP(B49,Calculation!C$2:C$533,1,FALSE)))),"not entered","")</f>
        <v/>
      </c>
    </row>
    <row r="50" spans="2:7" x14ac:dyDescent="0.2">
      <c r="B50" s="127" t="s">
        <v>8</v>
      </c>
      <c r="C50" s="131" t="str">
        <f t="shared" si="2"/>
        <v xml:space="preserve"> </v>
      </c>
      <c r="D50" s="131" t="str">
        <f t="shared" si="3"/>
        <v xml:space="preserve"> </v>
      </c>
      <c r="E50" s="129">
        <v>1.1574074074074073E-5</v>
      </c>
      <c r="F50" s="130" t="e">
        <f t="shared" si="1"/>
        <v>#N/A</v>
      </c>
      <c r="G50" t="str">
        <f>IF((ISERROR((VLOOKUP(B50,Calculation!C$2:C$533,1,FALSE)))),"not entered","")</f>
        <v/>
      </c>
    </row>
    <row r="51" spans="2:7" x14ac:dyDescent="0.2">
      <c r="B51" s="127" t="s">
        <v>8</v>
      </c>
      <c r="C51" s="131" t="str">
        <f t="shared" si="2"/>
        <v xml:space="preserve"> </v>
      </c>
      <c r="D51" s="131" t="str">
        <f t="shared" si="3"/>
        <v xml:space="preserve"> </v>
      </c>
      <c r="E51" s="129">
        <v>1.1574074074074073E-5</v>
      </c>
      <c r="F51" s="130" t="e">
        <f t="shared" si="1"/>
        <v>#N/A</v>
      </c>
      <c r="G51" t="str">
        <f>IF((ISERROR((VLOOKUP(B51,Calculation!C$2:C$533,1,FALSE)))),"not entered","")</f>
        <v/>
      </c>
    </row>
    <row r="52" spans="2:7" x14ac:dyDescent="0.2">
      <c r="B52" s="127" t="s">
        <v>8</v>
      </c>
      <c r="C52" s="131" t="str">
        <f t="shared" si="2"/>
        <v xml:space="preserve"> </v>
      </c>
      <c r="D52" s="131" t="str">
        <f t="shared" si="3"/>
        <v xml:space="preserve"> </v>
      </c>
      <c r="E52" s="129">
        <v>1.1574074074074073E-5</v>
      </c>
      <c r="F52" s="130" t="e">
        <f t="shared" si="1"/>
        <v>#N/A</v>
      </c>
      <c r="G52" t="str">
        <f>IF((ISERROR((VLOOKUP(B52,Calculation!C$2:C$533,1,FALSE)))),"not entered","")</f>
        <v/>
      </c>
    </row>
    <row r="53" spans="2:7" x14ac:dyDescent="0.2">
      <c r="B53" s="127" t="s">
        <v>8</v>
      </c>
      <c r="C53" s="131" t="str">
        <f t="shared" si="2"/>
        <v xml:space="preserve"> </v>
      </c>
      <c r="D53" s="131" t="str">
        <f t="shared" si="3"/>
        <v xml:space="preserve"> </v>
      </c>
      <c r="E53" s="129">
        <v>1.1574074074074073E-5</v>
      </c>
      <c r="F53" s="130" t="e">
        <f t="shared" si="1"/>
        <v>#N/A</v>
      </c>
      <c r="G53" t="str">
        <f>IF((ISERROR((VLOOKUP(B53,Calculation!C$2:C$533,1,FALSE)))),"not entered","")</f>
        <v/>
      </c>
    </row>
    <row r="54" spans="2:7" x14ac:dyDescent="0.2">
      <c r="B54" s="127" t="s">
        <v>8</v>
      </c>
      <c r="C54" s="131" t="str">
        <f t="shared" si="2"/>
        <v xml:space="preserve"> </v>
      </c>
      <c r="D54" s="131" t="str">
        <f t="shared" si="3"/>
        <v xml:space="preserve"> </v>
      </c>
      <c r="E54" s="129">
        <v>1.1574074074074073E-5</v>
      </c>
      <c r="F54" s="130" t="e">
        <f t="shared" si="1"/>
        <v>#N/A</v>
      </c>
      <c r="G54" t="str">
        <f>IF((ISERROR((VLOOKUP(B54,Calculation!C$2:C$533,1,FALSE)))),"not entered","")</f>
        <v/>
      </c>
    </row>
    <row r="55" spans="2:7" x14ac:dyDescent="0.2">
      <c r="B55" s="127" t="s">
        <v>8</v>
      </c>
      <c r="C55" s="131" t="str">
        <f t="shared" si="2"/>
        <v xml:space="preserve"> </v>
      </c>
      <c r="D55" s="131" t="str">
        <f t="shared" si="3"/>
        <v xml:space="preserve"> </v>
      </c>
      <c r="E55" s="129">
        <v>1.1574074074074073E-5</v>
      </c>
      <c r="F55" s="130" t="e">
        <f t="shared" si="1"/>
        <v>#N/A</v>
      </c>
      <c r="G55" t="str">
        <f>IF((ISERROR((VLOOKUP(B55,Calculation!C$2:C$533,1,FALSE)))),"not entered","")</f>
        <v/>
      </c>
    </row>
    <row r="56" spans="2:7" x14ac:dyDescent="0.2">
      <c r="B56" s="127" t="s">
        <v>8</v>
      </c>
      <c r="C56" s="131" t="str">
        <f t="shared" si="2"/>
        <v xml:space="preserve"> </v>
      </c>
      <c r="D56" s="131" t="str">
        <f t="shared" si="3"/>
        <v xml:space="preserve"> </v>
      </c>
      <c r="E56" s="129">
        <v>1.1574074074074073E-5</v>
      </c>
      <c r="F56" s="130" t="e">
        <f t="shared" si="1"/>
        <v>#N/A</v>
      </c>
      <c r="G56" t="str">
        <f>IF((ISERROR((VLOOKUP(B56,Calculation!C$2:C$533,1,FALSE)))),"not entered","")</f>
        <v/>
      </c>
    </row>
    <row r="57" spans="2:7" x14ac:dyDescent="0.2">
      <c r="B57" s="127" t="s">
        <v>8</v>
      </c>
      <c r="C57" s="131" t="str">
        <f t="shared" si="2"/>
        <v xml:space="preserve"> </v>
      </c>
      <c r="D57" s="131" t="str">
        <f t="shared" si="3"/>
        <v xml:space="preserve"> </v>
      </c>
      <c r="E57" s="129">
        <v>1.1574074074074073E-5</v>
      </c>
      <c r="F57" s="130" t="e">
        <f t="shared" si="1"/>
        <v>#N/A</v>
      </c>
      <c r="G57" t="str">
        <f>IF((ISERROR((VLOOKUP(B57,Calculation!C$2:C$533,1,FALSE)))),"not entered","")</f>
        <v/>
      </c>
    </row>
    <row r="58" spans="2:7" x14ac:dyDescent="0.2">
      <c r="B58" s="127" t="s">
        <v>8</v>
      </c>
      <c r="C58" s="131" t="str">
        <f t="shared" si="2"/>
        <v xml:space="preserve"> </v>
      </c>
      <c r="D58" s="131" t="str">
        <f t="shared" si="3"/>
        <v xml:space="preserve"> </v>
      </c>
      <c r="E58" s="129">
        <v>1.1574074074074073E-5</v>
      </c>
      <c r="F58" s="130" t="e">
        <f t="shared" si="1"/>
        <v>#N/A</v>
      </c>
      <c r="G58" t="str">
        <f>IF((ISERROR((VLOOKUP(B58,Calculation!C$2:C$533,1,FALSE)))),"not entered","")</f>
        <v/>
      </c>
    </row>
    <row r="59" spans="2:7" x14ac:dyDescent="0.2">
      <c r="B59" s="127" t="s">
        <v>8</v>
      </c>
      <c r="C59" s="131" t="str">
        <f t="shared" si="2"/>
        <v xml:space="preserve"> </v>
      </c>
      <c r="D59" s="131" t="str">
        <f t="shared" si="3"/>
        <v xml:space="preserve"> </v>
      </c>
      <c r="E59" s="129">
        <v>1.1574074074074073E-5</v>
      </c>
      <c r="F59" s="130" t="e">
        <f t="shared" si="1"/>
        <v>#N/A</v>
      </c>
      <c r="G59" t="str">
        <f>IF((ISERROR((VLOOKUP(B59,Calculation!C$2:C$533,1,FALSE)))),"not entered","")</f>
        <v/>
      </c>
    </row>
    <row r="60" spans="2:7" x14ac:dyDescent="0.2">
      <c r="B60" s="127" t="s">
        <v>8</v>
      </c>
      <c r="C60" s="131" t="str">
        <f t="shared" si="2"/>
        <v xml:space="preserve"> </v>
      </c>
      <c r="D60" s="131" t="str">
        <f t="shared" si="3"/>
        <v xml:space="preserve"> </v>
      </c>
      <c r="E60" s="129">
        <v>1.1574074074074073E-5</v>
      </c>
      <c r="F60" s="130" t="e">
        <f t="shared" si="1"/>
        <v>#N/A</v>
      </c>
      <c r="G60" t="str">
        <f>IF((ISERROR((VLOOKUP(B60,Calculation!C$2:C$533,1,FALSE)))),"not entered","")</f>
        <v/>
      </c>
    </row>
    <row r="61" spans="2:7" x14ac:dyDescent="0.2">
      <c r="B61" s="127" t="s">
        <v>8</v>
      </c>
      <c r="C61" s="131" t="str">
        <f t="shared" si="2"/>
        <v xml:space="preserve"> </v>
      </c>
      <c r="D61" s="131" t="str">
        <f t="shared" si="3"/>
        <v xml:space="preserve"> </v>
      </c>
      <c r="E61" s="129">
        <v>1.1574074074074073E-5</v>
      </c>
      <c r="F61" s="130" t="e">
        <f t="shared" si="1"/>
        <v>#N/A</v>
      </c>
      <c r="G61" t="str">
        <f>IF((ISERROR((VLOOKUP(B61,Calculation!C$2:C$533,1,FALSE)))),"not entered","")</f>
        <v/>
      </c>
    </row>
    <row r="62" spans="2:7" x14ac:dyDescent="0.2">
      <c r="B62" s="127" t="s">
        <v>8</v>
      </c>
      <c r="C62" s="131" t="str">
        <f t="shared" si="2"/>
        <v xml:space="preserve"> </v>
      </c>
      <c r="D62" s="131" t="str">
        <f t="shared" si="3"/>
        <v xml:space="preserve"> </v>
      </c>
      <c r="E62" s="129">
        <v>1.1574074074074073E-5</v>
      </c>
      <c r="F62" s="130" t="e">
        <f t="shared" si="1"/>
        <v>#N/A</v>
      </c>
      <c r="G62" t="str">
        <f>IF((ISERROR((VLOOKUP(B62,Calculation!C$2:C$533,1,FALSE)))),"not entered","")</f>
        <v/>
      </c>
    </row>
    <row r="63" spans="2:7" x14ac:dyDescent="0.2">
      <c r="B63" s="127" t="s">
        <v>8</v>
      </c>
      <c r="C63" s="131" t="str">
        <f t="shared" si="2"/>
        <v xml:space="preserve"> </v>
      </c>
      <c r="D63" s="131" t="str">
        <f t="shared" si="3"/>
        <v xml:space="preserve"> </v>
      </c>
      <c r="E63" s="129">
        <v>1.1574074074074073E-5</v>
      </c>
      <c r="F63" s="130" t="e">
        <f t="shared" si="1"/>
        <v>#N/A</v>
      </c>
      <c r="G63" t="str">
        <f>IF((ISERROR((VLOOKUP(B63,Calculation!C$2:C$533,1,FALSE)))),"not entered","")</f>
        <v/>
      </c>
    </row>
    <row r="64" spans="2:7" x14ac:dyDescent="0.2">
      <c r="B64" s="127" t="s">
        <v>8</v>
      </c>
      <c r="C64" s="131" t="str">
        <f t="shared" si="2"/>
        <v xml:space="preserve"> </v>
      </c>
      <c r="D64" s="131" t="str">
        <f t="shared" si="3"/>
        <v xml:space="preserve"> </v>
      </c>
      <c r="E64" s="129">
        <v>1.1574074074074073E-5</v>
      </c>
      <c r="F64" s="130" t="e">
        <f t="shared" si="1"/>
        <v>#N/A</v>
      </c>
      <c r="G64" t="str">
        <f>IF((ISERROR((VLOOKUP(B64,Calculation!C$2:C$533,1,FALSE)))),"not entered","")</f>
        <v/>
      </c>
    </row>
    <row r="65" spans="2:7" x14ac:dyDescent="0.2">
      <c r="B65" s="127" t="s">
        <v>8</v>
      </c>
      <c r="C65" s="131" t="str">
        <f t="shared" ref="C65:C74" si="4">VLOOKUP(B65,name,3,FALSE)</f>
        <v xml:space="preserve"> </v>
      </c>
      <c r="D65" s="131" t="str">
        <f t="shared" ref="D65:D69" si="5">VLOOKUP(B65,name,2,FALSE)</f>
        <v xml:space="preserve"> </v>
      </c>
      <c r="E65" s="129">
        <v>1.1574074074074073E-5</v>
      </c>
      <c r="F65" s="130" t="e">
        <f t="shared" si="1"/>
        <v>#N/A</v>
      </c>
      <c r="G65" t="str">
        <f>IF((ISERROR((VLOOKUP(B65,Calculation!C$2:C$533,1,FALSE)))),"not entered","")</f>
        <v/>
      </c>
    </row>
    <row r="66" spans="2:7" x14ac:dyDescent="0.2">
      <c r="B66" s="127" t="s">
        <v>8</v>
      </c>
      <c r="C66" s="131" t="str">
        <f t="shared" si="4"/>
        <v xml:space="preserve"> </v>
      </c>
      <c r="D66" s="131" t="str">
        <f t="shared" si="5"/>
        <v xml:space="preserve"> </v>
      </c>
      <c r="E66" s="129">
        <v>1.1574074074074073E-5</v>
      </c>
      <c r="F66" s="130" t="e">
        <f t="shared" si="1"/>
        <v>#N/A</v>
      </c>
      <c r="G66" t="str">
        <f>IF((ISERROR((VLOOKUP(B66,Calculation!C$2:C$533,1,FALSE)))),"not entered","")</f>
        <v/>
      </c>
    </row>
    <row r="67" spans="2:7" x14ac:dyDescent="0.2">
      <c r="B67" s="127" t="s">
        <v>8</v>
      </c>
      <c r="C67" s="131" t="str">
        <f t="shared" si="4"/>
        <v xml:space="preserve"> </v>
      </c>
      <c r="D67" s="131" t="str">
        <f t="shared" si="5"/>
        <v xml:space="preserve"> </v>
      </c>
      <c r="E67" s="129">
        <v>1.1574074074074073E-5</v>
      </c>
      <c r="F67" s="130" t="e">
        <f t="shared" si="1"/>
        <v>#N/A</v>
      </c>
      <c r="G67" t="str">
        <f>IF((ISERROR((VLOOKUP(B67,Calculation!C$2:C$533,1,FALSE)))),"not entered","")</f>
        <v/>
      </c>
    </row>
    <row r="68" spans="2:7" x14ac:dyDescent="0.2">
      <c r="B68" s="127" t="s">
        <v>8</v>
      </c>
      <c r="C68" s="131" t="str">
        <f t="shared" si="4"/>
        <v xml:space="preserve"> </v>
      </c>
      <c r="D68" s="131" t="str">
        <f t="shared" si="5"/>
        <v xml:space="preserve"> </v>
      </c>
      <c r="E68" s="129">
        <v>1.1574074074074073E-5</v>
      </c>
      <c r="F68" s="130" t="e">
        <f t="shared" si="1"/>
        <v>#N/A</v>
      </c>
      <c r="G68" t="str">
        <f>IF((ISERROR((VLOOKUP(B68,Calculation!C$2:C$533,1,FALSE)))),"not entered","")</f>
        <v/>
      </c>
    </row>
    <row r="69" spans="2:7" x14ac:dyDescent="0.2">
      <c r="B69" s="127" t="s">
        <v>8</v>
      </c>
      <c r="C69" s="131" t="str">
        <f t="shared" si="4"/>
        <v xml:space="preserve"> </v>
      </c>
      <c r="D69" s="131" t="str">
        <f t="shared" si="5"/>
        <v xml:space="preserve"> </v>
      </c>
      <c r="E69" s="129">
        <v>1.1574074074074073E-5</v>
      </c>
      <c r="F69" s="130" t="e">
        <f t="shared" si="1"/>
        <v>#N/A</v>
      </c>
      <c r="G69" t="str">
        <f>IF((ISERROR((VLOOKUP(B69,Calculation!C$2:C$533,1,FALSE)))),"not entered","")</f>
        <v/>
      </c>
    </row>
    <row r="70" spans="2:7" x14ac:dyDescent="0.2">
      <c r="B70" s="127" t="s">
        <v>8</v>
      </c>
      <c r="C70" s="131" t="str">
        <f t="shared" si="4"/>
        <v xml:space="preserve"> </v>
      </c>
      <c r="D70" s="131" t="str">
        <f t="shared" ref="D70:D133" si="6">VLOOKUP(B70,name,2,FALSE)</f>
        <v xml:space="preserve"> </v>
      </c>
      <c r="E70" s="129">
        <v>1.1574074074074073E-5</v>
      </c>
      <c r="F70" s="130" t="e">
        <f t="shared" ref="F70:F133" si="7">(VLOOKUP(C70,C$4:E$5,3,FALSE))/(E70/10000)</f>
        <v>#N/A</v>
      </c>
      <c r="G70" t="str">
        <f>IF((ISERROR((VLOOKUP(B70,Calculation!C$2:C$533,1,FALSE)))),"not entered","")</f>
        <v/>
      </c>
    </row>
    <row r="71" spans="2:7" x14ac:dyDescent="0.2">
      <c r="B71" s="127" t="s">
        <v>8</v>
      </c>
      <c r="C71" s="131" t="str">
        <f t="shared" si="4"/>
        <v xml:space="preserve"> </v>
      </c>
      <c r="D71" s="131" t="str">
        <f t="shared" si="6"/>
        <v xml:space="preserve"> </v>
      </c>
      <c r="E71" s="129">
        <v>1.1574074074074073E-5</v>
      </c>
      <c r="F71" s="130" t="e">
        <f t="shared" si="7"/>
        <v>#N/A</v>
      </c>
      <c r="G71" t="str">
        <f>IF((ISERROR((VLOOKUP(B71,Calculation!C$2:C$533,1,FALSE)))),"not entered","")</f>
        <v/>
      </c>
    </row>
    <row r="72" spans="2:7" x14ac:dyDescent="0.2">
      <c r="B72" s="127" t="s">
        <v>8</v>
      </c>
      <c r="C72" s="131" t="str">
        <f t="shared" si="4"/>
        <v xml:space="preserve"> </v>
      </c>
      <c r="D72" s="131" t="str">
        <f t="shared" si="6"/>
        <v xml:space="preserve"> </v>
      </c>
      <c r="E72" s="129">
        <v>1.1574074074074073E-5</v>
      </c>
      <c r="F72" s="130" t="e">
        <f t="shared" si="7"/>
        <v>#N/A</v>
      </c>
      <c r="G72" t="str">
        <f>IF((ISERROR((VLOOKUP(B72,Calculation!C$2:C$533,1,FALSE)))),"not entered","")</f>
        <v/>
      </c>
    </row>
    <row r="73" spans="2:7" x14ac:dyDescent="0.2">
      <c r="B73" s="127" t="s">
        <v>8</v>
      </c>
      <c r="C73" s="131" t="str">
        <f t="shared" si="4"/>
        <v xml:space="preserve"> </v>
      </c>
      <c r="D73" s="131" t="str">
        <f t="shared" si="6"/>
        <v xml:space="preserve"> </v>
      </c>
      <c r="E73" s="129">
        <v>1.1574074074074073E-5</v>
      </c>
      <c r="F73" s="130" t="e">
        <f t="shared" si="7"/>
        <v>#N/A</v>
      </c>
      <c r="G73" t="str">
        <f>IF((ISERROR((VLOOKUP(B73,Calculation!C$2:C$533,1,FALSE)))),"not entered","")</f>
        <v/>
      </c>
    </row>
    <row r="74" spans="2:7" x14ac:dyDescent="0.2">
      <c r="B74" s="127" t="s">
        <v>8</v>
      </c>
      <c r="C74" s="131" t="str">
        <f t="shared" si="4"/>
        <v xml:space="preserve"> </v>
      </c>
      <c r="D74" s="131" t="str">
        <f t="shared" si="6"/>
        <v xml:space="preserve"> </v>
      </c>
      <c r="E74" s="129">
        <v>1.1574074074074073E-5</v>
      </c>
      <c r="F74" s="130" t="e">
        <f t="shared" si="7"/>
        <v>#N/A</v>
      </c>
      <c r="G74" t="str">
        <f>IF((ISERROR((VLOOKUP(B74,Calculation!C$2:C$533,1,FALSE)))),"not entered","")</f>
        <v/>
      </c>
    </row>
    <row r="75" spans="2:7" x14ac:dyDescent="0.2">
      <c r="B75" s="127" t="s">
        <v>8</v>
      </c>
      <c r="C75" s="131" t="str">
        <f t="shared" ref="C75:C138" si="8">VLOOKUP(B75,name,3,FALSE)</f>
        <v xml:space="preserve"> </v>
      </c>
      <c r="D75" s="131" t="str">
        <f t="shared" si="6"/>
        <v xml:space="preserve"> </v>
      </c>
      <c r="E75" s="129">
        <v>1.1574074074074073E-5</v>
      </c>
      <c r="F75" s="130" t="e">
        <f t="shared" si="7"/>
        <v>#N/A</v>
      </c>
      <c r="G75" t="str">
        <f>IF((ISERROR((VLOOKUP(B75,Calculation!C$2:C$533,1,FALSE)))),"not entered","")</f>
        <v/>
      </c>
    </row>
    <row r="76" spans="2:7" x14ac:dyDescent="0.2">
      <c r="B76" s="127" t="s">
        <v>8</v>
      </c>
      <c r="C76" s="131" t="str">
        <f t="shared" si="8"/>
        <v xml:space="preserve"> </v>
      </c>
      <c r="D76" s="131" t="str">
        <f t="shared" si="6"/>
        <v xml:space="preserve"> </v>
      </c>
      <c r="E76" s="129">
        <v>1.1574074074074073E-5</v>
      </c>
      <c r="F76" s="130" t="e">
        <f t="shared" si="7"/>
        <v>#N/A</v>
      </c>
      <c r="G76" t="str">
        <f>IF((ISERROR((VLOOKUP(B76,Calculation!C$2:C$533,1,FALSE)))),"not entered","")</f>
        <v/>
      </c>
    </row>
    <row r="77" spans="2:7" x14ac:dyDescent="0.2">
      <c r="B77" s="127" t="s">
        <v>8</v>
      </c>
      <c r="C77" s="131" t="str">
        <f t="shared" si="8"/>
        <v xml:space="preserve"> </v>
      </c>
      <c r="D77" s="131" t="str">
        <f t="shared" si="6"/>
        <v xml:space="preserve"> </v>
      </c>
      <c r="E77" s="129">
        <v>1.1574074074074073E-5</v>
      </c>
      <c r="F77" s="130" t="e">
        <f t="shared" si="7"/>
        <v>#N/A</v>
      </c>
      <c r="G77" t="str">
        <f>IF((ISERROR((VLOOKUP(B77,Calculation!C$2:C$533,1,FALSE)))),"not entered","")</f>
        <v/>
      </c>
    </row>
    <row r="78" spans="2:7" x14ac:dyDescent="0.2">
      <c r="B78" s="127" t="s">
        <v>8</v>
      </c>
      <c r="C78" s="131" t="str">
        <f t="shared" si="8"/>
        <v xml:space="preserve"> </v>
      </c>
      <c r="D78" s="131" t="str">
        <f t="shared" si="6"/>
        <v xml:space="preserve"> </v>
      </c>
      <c r="E78" s="129">
        <v>1.1574074074074073E-5</v>
      </c>
      <c r="F78" s="130" t="e">
        <f t="shared" si="7"/>
        <v>#N/A</v>
      </c>
      <c r="G78" t="str">
        <f>IF((ISERROR((VLOOKUP(B78,Calculation!C$2:C$533,1,FALSE)))),"not entered","")</f>
        <v/>
      </c>
    </row>
    <row r="79" spans="2:7" x14ac:dyDescent="0.2">
      <c r="B79" s="127" t="s">
        <v>8</v>
      </c>
      <c r="C79" s="131" t="str">
        <f t="shared" si="8"/>
        <v xml:space="preserve"> </v>
      </c>
      <c r="D79" s="131" t="str">
        <f t="shared" si="6"/>
        <v xml:space="preserve"> </v>
      </c>
      <c r="E79" s="129">
        <v>1.1574074074074073E-5</v>
      </c>
      <c r="F79" s="130" t="e">
        <f t="shared" si="7"/>
        <v>#N/A</v>
      </c>
      <c r="G79" t="str">
        <f>IF((ISERROR((VLOOKUP(B79,Calculation!C$2:C$533,1,FALSE)))),"not entered","")</f>
        <v/>
      </c>
    </row>
    <row r="80" spans="2:7" x14ac:dyDescent="0.2">
      <c r="B80" s="127" t="s">
        <v>8</v>
      </c>
      <c r="C80" s="131" t="str">
        <f t="shared" si="8"/>
        <v xml:space="preserve"> </v>
      </c>
      <c r="D80" s="131" t="str">
        <f t="shared" si="6"/>
        <v xml:space="preserve"> </v>
      </c>
      <c r="E80" s="129">
        <v>1.1574074074074073E-5</v>
      </c>
      <c r="F80" s="130" t="e">
        <f t="shared" si="7"/>
        <v>#N/A</v>
      </c>
      <c r="G80" t="str">
        <f>IF((ISERROR((VLOOKUP(B80,Calculation!C$2:C$533,1,FALSE)))),"not entered","")</f>
        <v/>
      </c>
    </row>
    <row r="81" spans="2:7" x14ac:dyDescent="0.2">
      <c r="B81" s="127" t="s">
        <v>8</v>
      </c>
      <c r="C81" s="131" t="str">
        <f t="shared" si="8"/>
        <v xml:space="preserve"> </v>
      </c>
      <c r="D81" s="131" t="str">
        <f t="shared" si="6"/>
        <v xml:space="preserve"> </v>
      </c>
      <c r="E81" s="129">
        <v>1.1574074074074073E-5</v>
      </c>
      <c r="F81" s="130" t="e">
        <f t="shared" si="7"/>
        <v>#N/A</v>
      </c>
      <c r="G81" t="str">
        <f>IF((ISERROR((VLOOKUP(B81,Calculation!C$2:C$533,1,FALSE)))),"not entered","")</f>
        <v/>
      </c>
    </row>
    <row r="82" spans="2:7" x14ac:dyDescent="0.2">
      <c r="B82" s="127" t="s">
        <v>8</v>
      </c>
      <c r="C82" s="131" t="str">
        <f t="shared" si="8"/>
        <v xml:space="preserve"> </v>
      </c>
      <c r="D82" s="131" t="str">
        <f t="shared" si="6"/>
        <v xml:space="preserve"> </v>
      </c>
      <c r="E82" s="129">
        <v>1.1574074074074073E-5</v>
      </c>
      <c r="F82" s="130" t="e">
        <f t="shared" si="7"/>
        <v>#N/A</v>
      </c>
      <c r="G82" t="str">
        <f>IF((ISERROR((VLOOKUP(B82,Calculation!C$2:C$533,1,FALSE)))),"not entered","")</f>
        <v/>
      </c>
    </row>
    <row r="83" spans="2:7" x14ac:dyDescent="0.2">
      <c r="B83" s="127" t="s">
        <v>8</v>
      </c>
      <c r="C83" s="131" t="str">
        <f t="shared" si="8"/>
        <v xml:space="preserve"> </v>
      </c>
      <c r="D83" s="131" t="str">
        <f t="shared" si="6"/>
        <v xml:space="preserve"> </v>
      </c>
      <c r="E83" s="129">
        <v>1.1574074074074073E-5</v>
      </c>
      <c r="F83" s="130" t="e">
        <f t="shared" si="7"/>
        <v>#N/A</v>
      </c>
      <c r="G83" t="str">
        <f>IF((ISERROR((VLOOKUP(B83,Calculation!C$2:C$533,1,FALSE)))),"not entered","")</f>
        <v/>
      </c>
    </row>
    <row r="84" spans="2:7" x14ac:dyDescent="0.2">
      <c r="B84" s="127" t="s">
        <v>8</v>
      </c>
      <c r="C84" s="131" t="str">
        <f t="shared" si="8"/>
        <v xml:space="preserve"> </v>
      </c>
      <c r="D84" s="131" t="str">
        <f t="shared" si="6"/>
        <v xml:space="preserve"> </v>
      </c>
      <c r="E84" s="129">
        <v>1.1574074074074073E-5</v>
      </c>
      <c r="F84" s="130" t="e">
        <f t="shared" si="7"/>
        <v>#N/A</v>
      </c>
      <c r="G84" t="str">
        <f>IF((ISERROR((VLOOKUP(B84,Calculation!C$2:C$533,1,FALSE)))),"not entered","")</f>
        <v/>
      </c>
    </row>
    <row r="85" spans="2:7" x14ac:dyDescent="0.2">
      <c r="B85" s="127" t="s">
        <v>8</v>
      </c>
      <c r="C85" s="131" t="str">
        <f t="shared" si="8"/>
        <v xml:space="preserve"> </v>
      </c>
      <c r="D85" s="131" t="str">
        <f t="shared" si="6"/>
        <v xml:space="preserve"> </v>
      </c>
      <c r="E85" s="129">
        <v>1.1574074074074073E-5</v>
      </c>
      <c r="F85" s="130" t="e">
        <f t="shared" si="7"/>
        <v>#N/A</v>
      </c>
      <c r="G85" t="str">
        <f>IF((ISERROR((VLOOKUP(B85,Calculation!C$2:C$533,1,FALSE)))),"not entered","")</f>
        <v/>
      </c>
    </row>
    <row r="86" spans="2:7" x14ac:dyDescent="0.2">
      <c r="B86" s="127" t="s">
        <v>8</v>
      </c>
      <c r="C86" s="131" t="str">
        <f t="shared" si="8"/>
        <v xml:space="preserve"> </v>
      </c>
      <c r="D86" s="131" t="str">
        <f t="shared" si="6"/>
        <v xml:space="preserve"> </v>
      </c>
      <c r="E86" s="129">
        <v>1.1574074074074073E-5</v>
      </c>
      <c r="F86" s="130" t="e">
        <f t="shared" si="7"/>
        <v>#N/A</v>
      </c>
      <c r="G86" t="str">
        <f>IF((ISERROR((VLOOKUP(B86,Calculation!C$2:C$533,1,FALSE)))),"not entered","")</f>
        <v/>
      </c>
    </row>
    <row r="87" spans="2:7" x14ac:dyDescent="0.2">
      <c r="B87" s="127" t="s">
        <v>8</v>
      </c>
      <c r="C87" s="131" t="str">
        <f t="shared" si="8"/>
        <v xml:space="preserve"> </v>
      </c>
      <c r="D87" s="131" t="str">
        <f t="shared" si="6"/>
        <v xml:space="preserve"> </v>
      </c>
      <c r="E87" s="129">
        <v>1.1574074074074073E-5</v>
      </c>
      <c r="F87" s="130" t="e">
        <f t="shared" si="7"/>
        <v>#N/A</v>
      </c>
      <c r="G87" t="str">
        <f>IF((ISERROR((VLOOKUP(B87,Calculation!C$2:C$533,1,FALSE)))),"not entered","")</f>
        <v/>
      </c>
    </row>
    <row r="88" spans="2:7" x14ac:dyDescent="0.2">
      <c r="B88" s="127" t="s">
        <v>8</v>
      </c>
      <c r="C88" s="131" t="str">
        <f t="shared" si="8"/>
        <v xml:space="preserve"> </v>
      </c>
      <c r="D88" s="131" t="str">
        <f t="shared" si="6"/>
        <v xml:space="preserve"> </v>
      </c>
      <c r="E88" s="129">
        <v>1.1574074074074073E-5</v>
      </c>
      <c r="F88" s="130" t="e">
        <f t="shared" si="7"/>
        <v>#N/A</v>
      </c>
      <c r="G88" t="str">
        <f>IF((ISERROR((VLOOKUP(B88,Calculation!C$2:C$533,1,FALSE)))),"not entered","")</f>
        <v/>
      </c>
    </row>
    <row r="89" spans="2:7" x14ac:dyDescent="0.2">
      <c r="B89" s="127" t="s">
        <v>8</v>
      </c>
      <c r="C89" s="131" t="str">
        <f t="shared" si="8"/>
        <v xml:space="preserve"> </v>
      </c>
      <c r="D89" s="131" t="str">
        <f t="shared" si="6"/>
        <v xml:space="preserve"> </v>
      </c>
      <c r="E89" s="129">
        <v>1.1574074074074073E-5</v>
      </c>
      <c r="F89" s="130" t="e">
        <f t="shared" si="7"/>
        <v>#N/A</v>
      </c>
      <c r="G89" t="str">
        <f>IF((ISERROR((VLOOKUP(B89,Calculation!C$2:C$533,1,FALSE)))),"not entered","")</f>
        <v/>
      </c>
    </row>
    <row r="90" spans="2:7" x14ac:dyDescent="0.2">
      <c r="B90" s="127" t="s">
        <v>8</v>
      </c>
      <c r="C90" s="131" t="str">
        <f t="shared" si="8"/>
        <v xml:space="preserve"> </v>
      </c>
      <c r="D90" s="131" t="str">
        <f t="shared" si="6"/>
        <v xml:space="preserve"> </v>
      </c>
      <c r="E90" s="129">
        <v>1.1574074074074073E-5</v>
      </c>
      <c r="F90" s="130" t="e">
        <f t="shared" si="7"/>
        <v>#N/A</v>
      </c>
      <c r="G90" t="str">
        <f>IF((ISERROR((VLOOKUP(B90,Calculation!C$2:C$533,1,FALSE)))),"not entered","")</f>
        <v/>
      </c>
    </row>
    <row r="91" spans="2:7" x14ac:dyDescent="0.2">
      <c r="B91" s="127" t="s">
        <v>8</v>
      </c>
      <c r="C91" s="131" t="str">
        <f t="shared" si="8"/>
        <v xml:space="preserve"> </v>
      </c>
      <c r="D91" s="131" t="str">
        <f t="shared" si="6"/>
        <v xml:space="preserve"> </v>
      </c>
      <c r="E91" s="129">
        <v>1.1574074074074073E-5</v>
      </c>
      <c r="F91" s="130" t="e">
        <f t="shared" si="7"/>
        <v>#N/A</v>
      </c>
      <c r="G91" t="str">
        <f>IF((ISERROR((VLOOKUP(B91,Calculation!C$2:C$533,1,FALSE)))),"not entered","")</f>
        <v/>
      </c>
    </row>
    <row r="92" spans="2:7" x14ac:dyDescent="0.2">
      <c r="B92" s="127" t="s">
        <v>8</v>
      </c>
      <c r="C92" s="131" t="str">
        <f t="shared" si="8"/>
        <v xml:space="preserve"> </v>
      </c>
      <c r="D92" s="131" t="str">
        <f t="shared" si="6"/>
        <v xml:space="preserve"> </v>
      </c>
      <c r="E92" s="129">
        <v>1.1574074074074073E-5</v>
      </c>
      <c r="F92" s="130" t="e">
        <f t="shared" si="7"/>
        <v>#N/A</v>
      </c>
      <c r="G92" t="str">
        <f>IF((ISERROR((VLOOKUP(B92,Calculation!C$2:C$533,1,FALSE)))),"not entered","")</f>
        <v/>
      </c>
    </row>
    <row r="93" spans="2:7" x14ac:dyDescent="0.2">
      <c r="B93" s="127" t="s">
        <v>8</v>
      </c>
      <c r="C93" s="131" t="str">
        <f t="shared" si="8"/>
        <v xml:space="preserve"> </v>
      </c>
      <c r="D93" s="131" t="str">
        <f t="shared" si="6"/>
        <v xml:space="preserve"> </v>
      </c>
      <c r="E93" s="129">
        <v>1.1574074074074073E-5</v>
      </c>
      <c r="F93" s="130" t="e">
        <f t="shared" si="7"/>
        <v>#N/A</v>
      </c>
      <c r="G93" t="str">
        <f>IF((ISERROR((VLOOKUP(B93,Calculation!C$2:C$533,1,FALSE)))),"not entered","")</f>
        <v/>
      </c>
    </row>
    <row r="94" spans="2:7" x14ac:dyDescent="0.2">
      <c r="B94" s="127" t="s">
        <v>8</v>
      </c>
      <c r="C94" s="131" t="str">
        <f t="shared" si="8"/>
        <v xml:space="preserve"> </v>
      </c>
      <c r="D94" s="131" t="str">
        <f t="shared" si="6"/>
        <v xml:space="preserve"> </v>
      </c>
      <c r="E94" s="129">
        <v>1.1574074074074073E-5</v>
      </c>
      <c r="F94" s="130" t="e">
        <f t="shared" si="7"/>
        <v>#N/A</v>
      </c>
      <c r="G94" t="str">
        <f>IF((ISERROR((VLOOKUP(B94,Calculation!C$2:C$533,1,FALSE)))),"not entered","")</f>
        <v/>
      </c>
    </row>
    <row r="95" spans="2:7" x14ac:dyDescent="0.2">
      <c r="B95" s="127" t="s">
        <v>8</v>
      </c>
      <c r="C95" s="131" t="str">
        <f t="shared" si="8"/>
        <v xml:space="preserve"> </v>
      </c>
      <c r="D95" s="131" t="str">
        <f t="shared" si="6"/>
        <v xml:space="preserve"> </v>
      </c>
      <c r="E95" s="129">
        <v>1.1574074074074073E-5</v>
      </c>
      <c r="F95" s="130" t="e">
        <f t="shared" si="7"/>
        <v>#N/A</v>
      </c>
      <c r="G95" t="str">
        <f>IF((ISERROR((VLOOKUP(B95,Calculation!C$2:C$533,1,FALSE)))),"not entered","")</f>
        <v/>
      </c>
    </row>
    <row r="96" spans="2:7" x14ac:dyDescent="0.2">
      <c r="B96" s="127" t="s">
        <v>8</v>
      </c>
      <c r="C96" s="131" t="str">
        <f t="shared" si="8"/>
        <v xml:space="preserve"> </v>
      </c>
      <c r="D96" s="131" t="str">
        <f t="shared" si="6"/>
        <v xml:space="preserve"> </v>
      </c>
      <c r="E96" s="129">
        <v>1.1574074074074073E-5</v>
      </c>
      <c r="F96" s="130" t="e">
        <f t="shared" si="7"/>
        <v>#N/A</v>
      </c>
      <c r="G96" t="str">
        <f>IF((ISERROR((VLOOKUP(B96,Calculation!C$2:C$533,1,FALSE)))),"not entered","")</f>
        <v/>
      </c>
    </row>
    <row r="97" spans="2:7" x14ac:dyDescent="0.2">
      <c r="B97" s="127" t="s">
        <v>8</v>
      </c>
      <c r="C97" s="131" t="str">
        <f t="shared" si="8"/>
        <v xml:space="preserve"> </v>
      </c>
      <c r="D97" s="131" t="str">
        <f t="shared" si="6"/>
        <v xml:space="preserve"> </v>
      </c>
      <c r="E97" s="129">
        <v>1.1574074074074073E-5</v>
      </c>
      <c r="F97" s="130" t="e">
        <f t="shared" si="7"/>
        <v>#N/A</v>
      </c>
      <c r="G97" t="str">
        <f>IF((ISERROR((VLOOKUP(B97,Calculation!C$2:C$533,1,FALSE)))),"not entered","")</f>
        <v/>
      </c>
    </row>
    <row r="98" spans="2:7" x14ac:dyDescent="0.2">
      <c r="B98" s="127" t="s">
        <v>8</v>
      </c>
      <c r="C98" s="131" t="str">
        <f t="shared" si="8"/>
        <v xml:space="preserve"> </v>
      </c>
      <c r="D98" s="131" t="str">
        <f t="shared" si="6"/>
        <v xml:space="preserve"> </v>
      </c>
      <c r="E98" s="129">
        <v>1.1574074074074073E-5</v>
      </c>
      <c r="F98" s="130" t="e">
        <f t="shared" si="7"/>
        <v>#N/A</v>
      </c>
      <c r="G98" t="str">
        <f>IF((ISERROR((VLOOKUP(B98,Calculation!C$2:C$533,1,FALSE)))),"not entered","")</f>
        <v/>
      </c>
    </row>
    <row r="99" spans="2:7" x14ac:dyDescent="0.2">
      <c r="B99" s="127" t="s">
        <v>8</v>
      </c>
      <c r="C99" s="131" t="str">
        <f t="shared" si="8"/>
        <v xml:space="preserve"> </v>
      </c>
      <c r="D99" s="131" t="str">
        <f t="shared" si="6"/>
        <v xml:space="preserve"> </v>
      </c>
      <c r="E99" s="129">
        <v>1.1574074074074073E-5</v>
      </c>
      <c r="F99" s="130" t="e">
        <f t="shared" si="7"/>
        <v>#N/A</v>
      </c>
      <c r="G99" t="str">
        <f>IF((ISERROR((VLOOKUP(B99,Calculation!C$2:C$533,1,FALSE)))),"not entered","")</f>
        <v/>
      </c>
    </row>
    <row r="100" spans="2:7" x14ac:dyDescent="0.2">
      <c r="B100" s="127" t="s">
        <v>8</v>
      </c>
      <c r="C100" s="131" t="str">
        <f t="shared" si="8"/>
        <v xml:space="preserve"> </v>
      </c>
      <c r="D100" s="131" t="str">
        <f t="shared" si="6"/>
        <v xml:space="preserve"> </v>
      </c>
      <c r="E100" s="129">
        <v>1.1574074074074073E-5</v>
      </c>
      <c r="F100" s="130" t="e">
        <f t="shared" si="7"/>
        <v>#N/A</v>
      </c>
      <c r="G100" t="str">
        <f>IF((ISERROR((VLOOKUP(B100,Calculation!C$2:C$533,1,FALSE)))),"not entered","")</f>
        <v/>
      </c>
    </row>
    <row r="101" spans="2:7" x14ac:dyDescent="0.2">
      <c r="B101" s="127" t="s">
        <v>8</v>
      </c>
      <c r="C101" s="131" t="str">
        <f t="shared" si="8"/>
        <v xml:space="preserve"> </v>
      </c>
      <c r="D101" s="131" t="str">
        <f t="shared" si="6"/>
        <v xml:space="preserve"> </v>
      </c>
      <c r="E101" s="129">
        <v>1.1574074074074073E-5</v>
      </c>
      <c r="F101" s="130" t="e">
        <f t="shared" si="7"/>
        <v>#N/A</v>
      </c>
      <c r="G101" t="str">
        <f>IF((ISERROR((VLOOKUP(B101,Calculation!C$2:C$533,1,FALSE)))),"not entered","")</f>
        <v/>
      </c>
    </row>
    <row r="102" spans="2:7" x14ac:dyDescent="0.2">
      <c r="B102" s="127" t="s">
        <v>8</v>
      </c>
      <c r="C102" s="131" t="str">
        <f t="shared" si="8"/>
        <v xml:space="preserve"> </v>
      </c>
      <c r="D102" s="131" t="str">
        <f t="shared" si="6"/>
        <v xml:space="preserve"> </v>
      </c>
      <c r="E102" s="129">
        <v>1.1574074074074073E-5</v>
      </c>
      <c r="F102" s="130" t="e">
        <f t="shared" si="7"/>
        <v>#N/A</v>
      </c>
      <c r="G102" t="str">
        <f>IF((ISERROR((VLOOKUP(B102,Calculation!C$2:C$533,1,FALSE)))),"not entered","")</f>
        <v/>
      </c>
    </row>
    <row r="103" spans="2:7" x14ac:dyDescent="0.2">
      <c r="B103" s="127" t="s">
        <v>8</v>
      </c>
      <c r="C103" s="131" t="str">
        <f t="shared" si="8"/>
        <v xml:space="preserve"> </v>
      </c>
      <c r="D103" s="131" t="str">
        <f t="shared" si="6"/>
        <v xml:space="preserve"> </v>
      </c>
      <c r="E103" s="129">
        <v>1.1574074074074073E-5</v>
      </c>
      <c r="F103" s="130" t="e">
        <f t="shared" si="7"/>
        <v>#N/A</v>
      </c>
      <c r="G103" t="str">
        <f>IF((ISERROR((VLOOKUP(B103,Calculation!C$2:C$533,1,FALSE)))),"not entered","")</f>
        <v/>
      </c>
    </row>
    <row r="104" spans="2:7" x14ac:dyDescent="0.2">
      <c r="B104" s="127" t="s">
        <v>8</v>
      </c>
      <c r="C104" s="131" t="str">
        <f t="shared" si="8"/>
        <v xml:space="preserve"> </v>
      </c>
      <c r="D104" s="131" t="str">
        <f t="shared" si="6"/>
        <v xml:space="preserve"> </v>
      </c>
      <c r="E104" s="129">
        <v>1.1574074074074073E-5</v>
      </c>
      <c r="F104" s="130" t="e">
        <f t="shared" si="7"/>
        <v>#N/A</v>
      </c>
      <c r="G104" t="str">
        <f>IF((ISERROR((VLOOKUP(B104,Calculation!C$2:C$533,1,FALSE)))),"not entered","")</f>
        <v/>
      </c>
    </row>
    <row r="105" spans="2:7" x14ac:dyDescent="0.2">
      <c r="B105" s="127" t="s">
        <v>8</v>
      </c>
      <c r="C105" s="131" t="str">
        <f t="shared" si="8"/>
        <v xml:space="preserve"> </v>
      </c>
      <c r="D105" s="131" t="str">
        <f t="shared" si="6"/>
        <v xml:space="preserve"> </v>
      </c>
      <c r="E105" s="129">
        <v>1.1574074074074073E-5</v>
      </c>
      <c r="F105" s="130" t="e">
        <f t="shared" si="7"/>
        <v>#N/A</v>
      </c>
      <c r="G105" t="str">
        <f>IF((ISERROR((VLOOKUP(B105,Calculation!C$2:C$533,1,FALSE)))),"not entered","")</f>
        <v/>
      </c>
    </row>
    <row r="106" spans="2:7" x14ac:dyDescent="0.2">
      <c r="B106" s="127" t="s">
        <v>8</v>
      </c>
      <c r="C106" s="131" t="str">
        <f t="shared" si="8"/>
        <v xml:space="preserve"> </v>
      </c>
      <c r="D106" s="131" t="str">
        <f t="shared" si="6"/>
        <v xml:space="preserve"> </v>
      </c>
      <c r="E106" s="129">
        <v>1.1574074074074073E-5</v>
      </c>
      <c r="F106" s="130" t="e">
        <f t="shared" si="7"/>
        <v>#N/A</v>
      </c>
      <c r="G106" t="str">
        <f>IF((ISERROR((VLOOKUP(B106,Calculation!C$2:C$533,1,FALSE)))),"not entered","")</f>
        <v/>
      </c>
    </row>
    <row r="107" spans="2:7" x14ac:dyDescent="0.2">
      <c r="B107" s="127" t="s">
        <v>8</v>
      </c>
      <c r="C107" s="131" t="str">
        <f t="shared" si="8"/>
        <v xml:space="preserve"> </v>
      </c>
      <c r="D107" s="131" t="str">
        <f t="shared" si="6"/>
        <v xml:space="preserve"> </v>
      </c>
      <c r="E107" s="129">
        <v>1.1574074074074073E-5</v>
      </c>
      <c r="F107" s="130" t="e">
        <f t="shared" si="7"/>
        <v>#N/A</v>
      </c>
      <c r="G107" t="str">
        <f>IF((ISERROR((VLOOKUP(B107,Calculation!C$2:C$533,1,FALSE)))),"not entered","")</f>
        <v/>
      </c>
    </row>
    <row r="108" spans="2:7" x14ac:dyDescent="0.2">
      <c r="B108" s="127" t="s">
        <v>8</v>
      </c>
      <c r="C108" s="131" t="str">
        <f t="shared" si="8"/>
        <v xml:space="preserve"> </v>
      </c>
      <c r="D108" s="131" t="str">
        <f t="shared" si="6"/>
        <v xml:space="preserve"> </v>
      </c>
      <c r="E108" s="129">
        <v>1.1574074074074073E-5</v>
      </c>
      <c r="F108" s="130" t="e">
        <f t="shared" si="7"/>
        <v>#N/A</v>
      </c>
      <c r="G108" t="str">
        <f>IF((ISERROR((VLOOKUP(B108,Calculation!C$2:C$533,1,FALSE)))),"not entered","")</f>
        <v/>
      </c>
    </row>
    <row r="109" spans="2:7" x14ac:dyDescent="0.2">
      <c r="B109" s="127" t="s">
        <v>8</v>
      </c>
      <c r="C109" s="131" t="str">
        <f t="shared" si="8"/>
        <v xml:space="preserve"> </v>
      </c>
      <c r="D109" s="131" t="str">
        <f t="shared" si="6"/>
        <v xml:space="preserve"> </v>
      </c>
      <c r="E109" s="129">
        <v>1.1574074074074073E-5</v>
      </c>
      <c r="F109" s="130" t="e">
        <f t="shared" si="7"/>
        <v>#N/A</v>
      </c>
      <c r="G109" t="str">
        <f>IF((ISERROR((VLOOKUP(B109,Calculation!C$2:C$533,1,FALSE)))),"not entered","")</f>
        <v/>
      </c>
    </row>
    <row r="110" spans="2:7" x14ac:dyDescent="0.2">
      <c r="B110" s="127" t="s">
        <v>8</v>
      </c>
      <c r="C110" s="131" t="str">
        <f t="shared" si="8"/>
        <v xml:space="preserve"> </v>
      </c>
      <c r="D110" s="131" t="str">
        <f t="shared" si="6"/>
        <v xml:space="preserve"> </v>
      </c>
      <c r="E110" s="129">
        <v>1.1574074074074073E-5</v>
      </c>
      <c r="F110" s="130" t="e">
        <f t="shared" si="7"/>
        <v>#N/A</v>
      </c>
      <c r="G110" t="str">
        <f>IF((ISERROR((VLOOKUP(B110,Calculation!C$2:C$533,1,FALSE)))),"not entered","")</f>
        <v/>
      </c>
    </row>
    <row r="111" spans="2:7" x14ac:dyDescent="0.2">
      <c r="B111" s="127" t="s">
        <v>8</v>
      </c>
      <c r="C111" s="131" t="str">
        <f t="shared" si="8"/>
        <v xml:space="preserve"> </v>
      </c>
      <c r="D111" s="131" t="str">
        <f t="shared" si="6"/>
        <v xml:space="preserve"> </v>
      </c>
      <c r="E111" s="129">
        <v>1.1574074074074073E-5</v>
      </c>
      <c r="F111" s="130" t="e">
        <f t="shared" si="7"/>
        <v>#N/A</v>
      </c>
      <c r="G111" t="str">
        <f>IF((ISERROR((VLOOKUP(B111,Calculation!C$2:C$533,1,FALSE)))),"not entered","")</f>
        <v/>
      </c>
    </row>
    <row r="112" spans="2:7" x14ac:dyDescent="0.2">
      <c r="B112" s="127" t="s">
        <v>8</v>
      </c>
      <c r="C112" s="131" t="str">
        <f t="shared" si="8"/>
        <v xml:space="preserve"> </v>
      </c>
      <c r="D112" s="131" t="str">
        <f t="shared" si="6"/>
        <v xml:space="preserve"> </v>
      </c>
      <c r="E112" s="129">
        <v>1.1574074074074073E-5</v>
      </c>
      <c r="F112" s="130" t="e">
        <f t="shared" si="7"/>
        <v>#N/A</v>
      </c>
      <c r="G112" t="str">
        <f>IF((ISERROR((VLOOKUP(B112,Calculation!C$2:C$533,1,FALSE)))),"not entered","")</f>
        <v/>
      </c>
    </row>
    <row r="113" spans="2:7" x14ac:dyDescent="0.2">
      <c r="B113" s="127" t="s">
        <v>8</v>
      </c>
      <c r="C113" s="131" t="str">
        <f t="shared" si="8"/>
        <v xml:space="preserve"> </v>
      </c>
      <c r="D113" s="131" t="str">
        <f t="shared" si="6"/>
        <v xml:space="preserve"> </v>
      </c>
      <c r="E113" s="129">
        <v>1.1574074074074073E-5</v>
      </c>
      <c r="F113" s="130" t="e">
        <f t="shared" si="7"/>
        <v>#N/A</v>
      </c>
      <c r="G113" t="str">
        <f>IF((ISERROR((VLOOKUP(B113,Calculation!C$2:C$533,1,FALSE)))),"not entered","")</f>
        <v/>
      </c>
    </row>
    <row r="114" spans="2:7" x14ac:dyDescent="0.2">
      <c r="B114" s="127" t="s">
        <v>8</v>
      </c>
      <c r="C114" s="131" t="str">
        <f t="shared" si="8"/>
        <v xml:space="preserve"> </v>
      </c>
      <c r="D114" s="131" t="str">
        <f t="shared" si="6"/>
        <v xml:space="preserve"> </v>
      </c>
      <c r="E114" s="129">
        <v>1.1574074074074073E-5</v>
      </c>
      <c r="F114" s="130" t="e">
        <f t="shared" si="7"/>
        <v>#N/A</v>
      </c>
      <c r="G114" t="str">
        <f>IF((ISERROR((VLOOKUP(B114,Calculation!C$2:C$533,1,FALSE)))),"not entered","")</f>
        <v/>
      </c>
    </row>
    <row r="115" spans="2:7" x14ac:dyDescent="0.2">
      <c r="B115" s="127" t="s">
        <v>8</v>
      </c>
      <c r="C115" s="131" t="str">
        <f t="shared" si="8"/>
        <v xml:space="preserve"> </v>
      </c>
      <c r="D115" s="131" t="str">
        <f t="shared" si="6"/>
        <v xml:space="preserve"> </v>
      </c>
      <c r="E115" s="129">
        <v>1.1574074074074073E-5</v>
      </c>
      <c r="F115" s="130" t="e">
        <f t="shared" si="7"/>
        <v>#N/A</v>
      </c>
      <c r="G115" t="str">
        <f>IF((ISERROR((VLOOKUP(B115,Calculation!C$2:C$533,1,FALSE)))),"not entered","")</f>
        <v/>
      </c>
    </row>
    <row r="116" spans="2:7" x14ac:dyDescent="0.2">
      <c r="B116" s="127" t="s">
        <v>8</v>
      </c>
      <c r="C116" s="131" t="str">
        <f t="shared" si="8"/>
        <v xml:space="preserve"> </v>
      </c>
      <c r="D116" s="131" t="str">
        <f t="shared" si="6"/>
        <v xml:space="preserve"> </v>
      </c>
      <c r="E116" s="129">
        <v>1.1574074074074073E-5</v>
      </c>
      <c r="F116" s="130" t="e">
        <f t="shared" si="7"/>
        <v>#N/A</v>
      </c>
      <c r="G116" t="str">
        <f>IF((ISERROR((VLOOKUP(B116,Calculation!C$2:C$533,1,FALSE)))),"not entered","")</f>
        <v/>
      </c>
    </row>
    <row r="117" spans="2:7" x14ac:dyDescent="0.2">
      <c r="B117" s="127" t="s">
        <v>8</v>
      </c>
      <c r="C117" s="131" t="str">
        <f t="shared" si="8"/>
        <v xml:space="preserve"> </v>
      </c>
      <c r="D117" s="131" t="str">
        <f t="shared" si="6"/>
        <v xml:space="preserve"> </v>
      </c>
      <c r="E117" s="129">
        <v>1.1574074074074073E-5</v>
      </c>
      <c r="F117" s="130" t="e">
        <f t="shared" si="7"/>
        <v>#N/A</v>
      </c>
      <c r="G117" t="str">
        <f>IF((ISERROR((VLOOKUP(B117,Calculation!C$2:C$533,1,FALSE)))),"not entered","")</f>
        <v/>
      </c>
    </row>
    <row r="118" spans="2:7" x14ac:dyDescent="0.2">
      <c r="B118" s="127" t="s">
        <v>8</v>
      </c>
      <c r="C118" s="131" t="str">
        <f t="shared" si="8"/>
        <v xml:space="preserve"> </v>
      </c>
      <c r="D118" s="131" t="str">
        <f t="shared" si="6"/>
        <v xml:space="preserve"> </v>
      </c>
      <c r="E118" s="129">
        <v>1.1574074074074073E-5</v>
      </c>
      <c r="F118" s="130" t="e">
        <f t="shared" si="7"/>
        <v>#N/A</v>
      </c>
      <c r="G118" t="str">
        <f>IF((ISERROR((VLOOKUP(B118,Calculation!C$2:C$533,1,FALSE)))),"not entered","")</f>
        <v/>
      </c>
    </row>
    <row r="119" spans="2:7" x14ac:dyDescent="0.2">
      <c r="B119" s="127" t="s">
        <v>8</v>
      </c>
      <c r="C119" s="131" t="str">
        <f t="shared" si="8"/>
        <v xml:space="preserve"> </v>
      </c>
      <c r="D119" s="131" t="str">
        <f t="shared" si="6"/>
        <v xml:space="preserve"> </v>
      </c>
      <c r="E119" s="129">
        <v>1.1574074074074073E-5</v>
      </c>
      <c r="F119" s="130" t="e">
        <f t="shared" si="7"/>
        <v>#N/A</v>
      </c>
      <c r="G119" t="str">
        <f>IF((ISERROR((VLOOKUP(B119,Calculation!C$2:C$533,1,FALSE)))),"not entered","")</f>
        <v/>
      </c>
    </row>
    <row r="120" spans="2:7" x14ac:dyDescent="0.2">
      <c r="B120" s="127" t="s">
        <v>8</v>
      </c>
      <c r="C120" s="131" t="str">
        <f t="shared" si="8"/>
        <v xml:space="preserve"> </v>
      </c>
      <c r="D120" s="131" t="str">
        <f t="shared" si="6"/>
        <v xml:space="preserve"> </v>
      </c>
      <c r="E120" s="129">
        <v>1.1574074074074073E-5</v>
      </c>
      <c r="F120" s="130" t="e">
        <f t="shared" si="7"/>
        <v>#N/A</v>
      </c>
      <c r="G120" t="str">
        <f>IF((ISERROR((VLOOKUP(B120,Calculation!C$2:C$533,1,FALSE)))),"not entered","")</f>
        <v/>
      </c>
    </row>
    <row r="121" spans="2:7" x14ac:dyDescent="0.2">
      <c r="B121" s="127" t="s">
        <v>8</v>
      </c>
      <c r="C121" s="131" t="str">
        <f t="shared" si="8"/>
        <v xml:space="preserve"> </v>
      </c>
      <c r="D121" s="131" t="str">
        <f t="shared" si="6"/>
        <v xml:space="preserve"> </v>
      </c>
      <c r="E121" s="129">
        <v>1.1574074074074073E-5</v>
      </c>
      <c r="F121" s="130" t="e">
        <f t="shared" si="7"/>
        <v>#N/A</v>
      </c>
      <c r="G121" t="str">
        <f>IF((ISERROR((VLOOKUP(B121,Calculation!C$2:C$533,1,FALSE)))),"not entered","")</f>
        <v/>
      </c>
    </row>
    <row r="122" spans="2:7" x14ac:dyDescent="0.2">
      <c r="B122" s="127" t="s">
        <v>8</v>
      </c>
      <c r="C122" s="131" t="str">
        <f t="shared" si="8"/>
        <v xml:space="preserve"> </v>
      </c>
      <c r="D122" s="131" t="str">
        <f t="shared" si="6"/>
        <v xml:space="preserve"> </v>
      </c>
      <c r="E122" s="129">
        <v>1.1574074074074073E-5</v>
      </c>
      <c r="F122" s="130" t="e">
        <f t="shared" si="7"/>
        <v>#N/A</v>
      </c>
      <c r="G122" t="str">
        <f>IF((ISERROR((VLOOKUP(B122,Calculation!C$2:C$533,1,FALSE)))),"not entered","")</f>
        <v/>
      </c>
    </row>
    <row r="123" spans="2:7" x14ac:dyDescent="0.2">
      <c r="B123" s="127" t="s">
        <v>8</v>
      </c>
      <c r="C123" s="131" t="str">
        <f t="shared" si="8"/>
        <v xml:space="preserve"> </v>
      </c>
      <c r="D123" s="131" t="str">
        <f t="shared" si="6"/>
        <v xml:space="preserve"> </v>
      </c>
      <c r="E123" s="129">
        <v>1.1574074074074073E-5</v>
      </c>
      <c r="F123" s="130" t="e">
        <f t="shared" si="7"/>
        <v>#N/A</v>
      </c>
      <c r="G123" t="str">
        <f>IF((ISERROR((VLOOKUP(B123,Calculation!C$2:C$533,1,FALSE)))),"not entered","")</f>
        <v/>
      </c>
    </row>
    <row r="124" spans="2:7" x14ac:dyDescent="0.2">
      <c r="B124" s="127" t="s">
        <v>8</v>
      </c>
      <c r="C124" s="131" t="str">
        <f t="shared" si="8"/>
        <v xml:space="preserve"> </v>
      </c>
      <c r="D124" s="131" t="str">
        <f t="shared" si="6"/>
        <v xml:space="preserve"> </v>
      </c>
      <c r="E124" s="129">
        <v>1.1574074074074073E-5</v>
      </c>
      <c r="F124" s="130" t="e">
        <f t="shared" si="7"/>
        <v>#N/A</v>
      </c>
      <c r="G124" t="str">
        <f>IF((ISERROR((VLOOKUP(B124,Calculation!C$2:C$533,1,FALSE)))),"not entered","")</f>
        <v/>
      </c>
    </row>
    <row r="125" spans="2:7" x14ac:dyDescent="0.2">
      <c r="B125" s="127" t="s">
        <v>8</v>
      </c>
      <c r="C125" s="131" t="str">
        <f t="shared" si="8"/>
        <v xml:space="preserve"> </v>
      </c>
      <c r="D125" s="131" t="str">
        <f t="shared" si="6"/>
        <v xml:space="preserve"> </v>
      </c>
      <c r="E125" s="129">
        <v>1.1574074074074073E-5</v>
      </c>
      <c r="F125" s="130" t="e">
        <f t="shared" si="7"/>
        <v>#N/A</v>
      </c>
      <c r="G125" t="str">
        <f>IF((ISERROR((VLOOKUP(B125,Calculation!C$2:C$533,1,FALSE)))),"not entered","")</f>
        <v/>
      </c>
    </row>
    <row r="126" spans="2:7" x14ac:dyDescent="0.2">
      <c r="B126" s="127" t="s">
        <v>8</v>
      </c>
      <c r="C126" s="131" t="str">
        <f t="shared" si="8"/>
        <v xml:space="preserve"> </v>
      </c>
      <c r="D126" s="131" t="str">
        <f t="shared" si="6"/>
        <v xml:space="preserve"> </v>
      </c>
      <c r="E126" s="129">
        <v>1.1574074074074073E-5</v>
      </c>
      <c r="F126" s="130" t="e">
        <f t="shared" si="7"/>
        <v>#N/A</v>
      </c>
      <c r="G126" t="str">
        <f>IF((ISERROR((VLOOKUP(B126,Calculation!C$2:C$533,1,FALSE)))),"not entered","")</f>
        <v/>
      </c>
    </row>
    <row r="127" spans="2:7" x14ac:dyDescent="0.2">
      <c r="B127" s="127" t="s">
        <v>8</v>
      </c>
      <c r="C127" s="131" t="str">
        <f t="shared" si="8"/>
        <v xml:space="preserve"> </v>
      </c>
      <c r="D127" s="131" t="str">
        <f t="shared" si="6"/>
        <v xml:space="preserve"> </v>
      </c>
      <c r="E127" s="129">
        <v>1.1574074074074073E-5</v>
      </c>
      <c r="F127" s="130" t="e">
        <f t="shared" si="7"/>
        <v>#N/A</v>
      </c>
      <c r="G127" t="str">
        <f>IF((ISERROR((VLOOKUP(B127,Calculation!C$2:C$533,1,FALSE)))),"not entered","")</f>
        <v/>
      </c>
    </row>
    <row r="128" spans="2:7" x14ac:dyDescent="0.2">
      <c r="B128" s="127" t="s">
        <v>8</v>
      </c>
      <c r="C128" s="131" t="str">
        <f t="shared" si="8"/>
        <v xml:space="preserve"> </v>
      </c>
      <c r="D128" s="131" t="str">
        <f t="shared" si="6"/>
        <v xml:space="preserve"> </v>
      </c>
      <c r="E128" s="129">
        <v>1.1574074074074073E-5</v>
      </c>
      <c r="F128" s="130" t="e">
        <f t="shared" si="7"/>
        <v>#N/A</v>
      </c>
      <c r="G128" t="str">
        <f>IF((ISERROR((VLOOKUP(B128,Calculation!C$2:C$533,1,FALSE)))),"not entered","")</f>
        <v/>
      </c>
    </row>
    <row r="129" spans="2:7" x14ac:dyDescent="0.2">
      <c r="B129" s="127" t="s">
        <v>8</v>
      </c>
      <c r="C129" s="131" t="str">
        <f t="shared" si="8"/>
        <v xml:space="preserve"> </v>
      </c>
      <c r="D129" s="131" t="str">
        <f t="shared" si="6"/>
        <v xml:space="preserve"> </v>
      </c>
      <c r="E129" s="129">
        <v>1.1574074074074073E-5</v>
      </c>
      <c r="F129" s="130" t="e">
        <f t="shared" si="7"/>
        <v>#N/A</v>
      </c>
      <c r="G129" t="str">
        <f>IF((ISERROR((VLOOKUP(B129,Calculation!C$2:C$533,1,FALSE)))),"not entered","")</f>
        <v/>
      </c>
    </row>
    <row r="130" spans="2:7" x14ac:dyDescent="0.2">
      <c r="B130" s="127" t="s">
        <v>8</v>
      </c>
      <c r="C130" s="131" t="str">
        <f t="shared" si="8"/>
        <v xml:space="preserve"> </v>
      </c>
      <c r="D130" s="131" t="str">
        <f t="shared" si="6"/>
        <v xml:space="preserve"> </v>
      </c>
      <c r="E130" s="129">
        <v>1.1574074074074073E-5</v>
      </c>
      <c r="F130" s="130" t="e">
        <f t="shared" si="7"/>
        <v>#N/A</v>
      </c>
      <c r="G130" t="str">
        <f>IF((ISERROR((VLOOKUP(B130,Calculation!C$2:C$533,1,FALSE)))),"not entered","")</f>
        <v/>
      </c>
    </row>
    <row r="131" spans="2:7" x14ac:dyDescent="0.2">
      <c r="B131" s="127" t="s">
        <v>8</v>
      </c>
      <c r="C131" s="131" t="str">
        <f t="shared" si="8"/>
        <v xml:space="preserve"> </v>
      </c>
      <c r="D131" s="131" t="str">
        <f t="shared" si="6"/>
        <v xml:space="preserve"> </v>
      </c>
      <c r="E131" s="129">
        <v>1.1574074074074073E-5</v>
      </c>
      <c r="F131" s="130" t="e">
        <f t="shared" si="7"/>
        <v>#N/A</v>
      </c>
      <c r="G131" t="str">
        <f>IF((ISERROR((VLOOKUP(B131,Calculation!C$2:C$533,1,FALSE)))),"not entered","")</f>
        <v/>
      </c>
    </row>
    <row r="132" spans="2:7" x14ac:dyDescent="0.2">
      <c r="B132" s="127" t="s">
        <v>8</v>
      </c>
      <c r="C132" s="131" t="str">
        <f t="shared" si="8"/>
        <v xml:space="preserve"> </v>
      </c>
      <c r="D132" s="131" t="str">
        <f t="shared" si="6"/>
        <v xml:space="preserve"> </v>
      </c>
      <c r="E132" s="129">
        <v>1.1574074074074073E-5</v>
      </c>
      <c r="F132" s="130" t="e">
        <f t="shared" si="7"/>
        <v>#N/A</v>
      </c>
      <c r="G132" t="str">
        <f>IF((ISERROR((VLOOKUP(B132,Calculation!C$2:C$533,1,FALSE)))),"not entered","")</f>
        <v/>
      </c>
    </row>
    <row r="133" spans="2:7" x14ac:dyDescent="0.2">
      <c r="B133" s="127" t="s">
        <v>8</v>
      </c>
      <c r="C133" s="131" t="str">
        <f t="shared" si="8"/>
        <v xml:space="preserve"> </v>
      </c>
      <c r="D133" s="131" t="str">
        <f t="shared" si="6"/>
        <v xml:space="preserve"> </v>
      </c>
      <c r="E133" s="129">
        <v>1.1574074074074073E-5</v>
      </c>
      <c r="F133" s="130" t="e">
        <f t="shared" si="7"/>
        <v>#N/A</v>
      </c>
      <c r="G133" t="str">
        <f>IF((ISERROR((VLOOKUP(B133,Calculation!C$2:C$533,1,FALSE)))),"not entered","")</f>
        <v/>
      </c>
    </row>
    <row r="134" spans="2:7" x14ac:dyDescent="0.2">
      <c r="B134" s="127" t="s">
        <v>8</v>
      </c>
      <c r="C134" s="131" t="str">
        <f t="shared" si="8"/>
        <v xml:space="preserve"> </v>
      </c>
      <c r="D134" s="131" t="str">
        <f t="shared" ref="D134:D197" si="9">VLOOKUP(B134,name,2,FALSE)</f>
        <v xml:space="preserve"> </v>
      </c>
      <c r="E134" s="129">
        <v>1.1574074074074073E-5</v>
      </c>
      <c r="F134" s="130" t="e">
        <f t="shared" ref="F134:F197" si="10">(VLOOKUP(C134,C$4:E$5,3,FALSE))/(E134/10000)</f>
        <v>#N/A</v>
      </c>
      <c r="G134" t="str">
        <f>IF((ISERROR((VLOOKUP(B134,Calculation!C$2:C$533,1,FALSE)))),"not entered","")</f>
        <v/>
      </c>
    </row>
    <row r="135" spans="2:7" x14ac:dyDescent="0.2">
      <c r="B135" s="127" t="s">
        <v>8</v>
      </c>
      <c r="C135" s="131" t="str">
        <f t="shared" si="8"/>
        <v xml:space="preserve"> </v>
      </c>
      <c r="D135" s="131" t="str">
        <f t="shared" si="9"/>
        <v xml:space="preserve"> </v>
      </c>
      <c r="E135" s="129">
        <v>1.1574074074074073E-5</v>
      </c>
      <c r="F135" s="130" t="e">
        <f t="shared" si="10"/>
        <v>#N/A</v>
      </c>
      <c r="G135" t="str">
        <f>IF((ISERROR((VLOOKUP(B135,Calculation!C$2:C$533,1,FALSE)))),"not entered","")</f>
        <v/>
      </c>
    </row>
    <row r="136" spans="2:7" x14ac:dyDescent="0.2">
      <c r="B136" s="127" t="s">
        <v>8</v>
      </c>
      <c r="C136" s="131" t="str">
        <f t="shared" si="8"/>
        <v xml:space="preserve"> </v>
      </c>
      <c r="D136" s="131" t="str">
        <f t="shared" si="9"/>
        <v xml:space="preserve"> </v>
      </c>
      <c r="E136" s="129">
        <v>1.1574074074074073E-5</v>
      </c>
      <c r="F136" s="130" t="e">
        <f t="shared" si="10"/>
        <v>#N/A</v>
      </c>
      <c r="G136" t="str">
        <f>IF((ISERROR((VLOOKUP(B136,Calculation!C$2:C$533,1,FALSE)))),"not entered","")</f>
        <v/>
      </c>
    </row>
    <row r="137" spans="2:7" x14ac:dyDescent="0.2">
      <c r="B137" s="127" t="s">
        <v>8</v>
      </c>
      <c r="C137" s="131" t="str">
        <f t="shared" si="8"/>
        <v xml:space="preserve"> </v>
      </c>
      <c r="D137" s="131" t="str">
        <f t="shared" si="9"/>
        <v xml:space="preserve"> </v>
      </c>
      <c r="E137" s="129">
        <v>1.1574074074074073E-5</v>
      </c>
      <c r="F137" s="130" t="e">
        <f t="shared" si="10"/>
        <v>#N/A</v>
      </c>
      <c r="G137" t="str">
        <f>IF((ISERROR((VLOOKUP(B137,Calculation!C$2:C$533,1,FALSE)))),"not entered","")</f>
        <v/>
      </c>
    </row>
    <row r="138" spans="2:7" x14ac:dyDescent="0.2">
      <c r="B138" s="127" t="s">
        <v>8</v>
      </c>
      <c r="C138" s="131" t="str">
        <f t="shared" si="8"/>
        <v xml:space="preserve"> </v>
      </c>
      <c r="D138" s="131" t="str">
        <f t="shared" si="9"/>
        <v xml:space="preserve"> </v>
      </c>
      <c r="E138" s="129">
        <v>1.1574074074074073E-5</v>
      </c>
      <c r="F138" s="130" t="e">
        <f t="shared" si="10"/>
        <v>#N/A</v>
      </c>
      <c r="G138" t="str">
        <f>IF((ISERROR((VLOOKUP(B138,Calculation!C$2:C$533,1,FALSE)))),"not entered","")</f>
        <v/>
      </c>
    </row>
    <row r="139" spans="2:7" x14ac:dyDescent="0.2">
      <c r="B139" s="127" t="s">
        <v>8</v>
      </c>
      <c r="C139" s="131" t="str">
        <f t="shared" ref="C139:C202" si="11">VLOOKUP(B139,name,3,FALSE)</f>
        <v xml:space="preserve"> </v>
      </c>
      <c r="D139" s="131" t="str">
        <f t="shared" si="9"/>
        <v xml:space="preserve"> </v>
      </c>
      <c r="E139" s="129">
        <v>1.1574074074074073E-5</v>
      </c>
      <c r="F139" s="130" t="e">
        <f t="shared" si="10"/>
        <v>#N/A</v>
      </c>
      <c r="G139" t="str">
        <f>IF((ISERROR((VLOOKUP(B139,Calculation!C$2:C$533,1,FALSE)))),"not entered","")</f>
        <v/>
      </c>
    </row>
    <row r="140" spans="2:7" x14ac:dyDescent="0.2">
      <c r="B140" s="127" t="s">
        <v>8</v>
      </c>
      <c r="C140" s="131" t="str">
        <f t="shared" si="11"/>
        <v xml:space="preserve"> </v>
      </c>
      <c r="D140" s="131" t="str">
        <f t="shared" si="9"/>
        <v xml:space="preserve"> </v>
      </c>
      <c r="E140" s="129">
        <v>1.1574074074074073E-5</v>
      </c>
      <c r="F140" s="130" t="e">
        <f t="shared" si="10"/>
        <v>#N/A</v>
      </c>
      <c r="G140" t="str">
        <f>IF((ISERROR((VLOOKUP(B140,Calculation!C$2:C$533,1,FALSE)))),"not entered","")</f>
        <v/>
      </c>
    </row>
    <row r="141" spans="2:7" x14ac:dyDescent="0.2">
      <c r="B141" s="127" t="s">
        <v>8</v>
      </c>
      <c r="C141" s="131" t="str">
        <f t="shared" si="11"/>
        <v xml:space="preserve"> </v>
      </c>
      <c r="D141" s="131" t="str">
        <f t="shared" si="9"/>
        <v xml:space="preserve"> </v>
      </c>
      <c r="E141" s="129">
        <v>1.1574074074074073E-5</v>
      </c>
      <c r="F141" s="130" t="e">
        <f t="shared" si="10"/>
        <v>#N/A</v>
      </c>
      <c r="G141" t="str">
        <f>IF((ISERROR((VLOOKUP(B141,Calculation!C$2:C$533,1,FALSE)))),"not entered","")</f>
        <v/>
      </c>
    </row>
    <row r="142" spans="2:7" x14ac:dyDescent="0.2">
      <c r="B142" s="127" t="s">
        <v>8</v>
      </c>
      <c r="C142" s="131" t="str">
        <f t="shared" si="11"/>
        <v xml:space="preserve"> </v>
      </c>
      <c r="D142" s="131" t="str">
        <f t="shared" si="9"/>
        <v xml:space="preserve"> </v>
      </c>
      <c r="E142" s="129">
        <v>1.1574074074074073E-5</v>
      </c>
      <c r="F142" s="130" t="e">
        <f t="shared" si="10"/>
        <v>#N/A</v>
      </c>
      <c r="G142" t="str">
        <f>IF((ISERROR((VLOOKUP(B142,Calculation!C$2:C$533,1,FALSE)))),"not entered","")</f>
        <v/>
      </c>
    </row>
    <row r="143" spans="2:7" x14ac:dyDescent="0.2">
      <c r="B143" s="127" t="s">
        <v>8</v>
      </c>
      <c r="C143" s="131" t="str">
        <f t="shared" si="11"/>
        <v xml:space="preserve"> </v>
      </c>
      <c r="D143" s="131" t="str">
        <f t="shared" si="9"/>
        <v xml:space="preserve"> </v>
      </c>
      <c r="E143" s="129">
        <v>1.1574074074074073E-5</v>
      </c>
      <c r="F143" s="130" t="e">
        <f t="shared" si="10"/>
        <v>#N/A</v>
      </c>
      <c r="G143" t="str">
        <f>IF((ISERROR((VLOOKUP(B143,Calculation!C$2:C$533,1,FALSE)))),"not entered","")</f>
        <v/>
      </c>
    </row>
    <row r="144" spans="2:7" x14ac:dyDescent="0.2">
      <c r="B144" s="127" t="s">
        <v>8</v>
      </c>
      <c r="C144" s="131" t="str">
        <f t="shared" si="11"/>
        <v xml:space="preserve"> </v>
      </c>
      <c r="D144" s="131" t="str">
        <f t="shared" si="9"/>
        <v xml:space="preserve"> </v>
      </c>
      <c r="E144" s="129">
        <v>1.1574074074074073E-5</v>
      </c>
      <c r="F144" s="130" t="e">
        <f t="shared" si="10"/>
        <v>#N/A</v>
      </c>
      <c r="G144" t="str">
        <f>IF((ISERROR((VLOOKUP(B144,Calculation!C$2:C$533,1,FALSE)))),"not entered","")</f>
        <v/>
      </c>
    </row>
    <row r="145" spans="2:7" x14ac:dyDescent="0.2">
      <c r="B145" s="127" t="s">
        <v>8</v>
      </c>
      <c r="C145" s="131" t="str">
        <f t="shared" si="11"/>
        <v xml:space="preserve"> </v>
      </c>
      <c r="D145" s="131" t="str">
        <f t="shared" si="9"/>
        <v xml:space="preserve"> </v>
      </c>
      <c r="E145" s="129">
        <v>1.1574074074074073E-5</v>
      </c>
      <c r="F145" s="130" t="e">
        <f t="shared" si="10"/>
        <v>#N/A</v>
      </c>
      <c r="G145" t="str">
        <f>IF((ISERROR((VLOOKUP(B145,Calculation!C$2:C$533,1,FALSE)))),"not entered","")</f>
        <v/>
      </c>
    </row>
    <row r="146" spans="2:7" x14ac:dyDescent="0.2">
      <c r="B146" s="127" t="s">
        <v>8</v>
      </c>
      <c r="C146" s="131" t="str">
        <f t="shared" si="11"/>
        <v xml:space="preserve"> </v>
      </c>
      <c r="D146" s="131" t="str">
        <f t="shared" si="9"/>
        <v xml:space="preserve"> </v>
      </c>
      <c r="E146" s="129">
        <v>1.1574074074074073E-5</v>
      </c>
      <c r="F146" s="130" t="e">
        <f t="shared" si="10"/>
        <v>#N/A</v>
      </c>
      <c r="G146" t="str">
        <f>IF((ISERROR((VLOOKUP(B146,Calculation!C$2:C$533,1,FALSE)))),"not entered","")</f>
        <v/>
      </c>
    </row>
    <row r="147" spans="2:7" x14ac:dyDescent="0.2">
      <c r="B147" s="127" t="s">
        <v>8</v>
      </c>
      <c r="C147" s="131" t="str">
        <f t="shared" si="11"/>
        <v xml:space="preserve"> </v>
      </c>
      <c r="D147" s="131" t="str">
        <f t="shared" si="9"/>
        <v xml:space="preserve"> </v>
      </c>
      <c r="E147" s="129">
        <v>1.1574074074074073E-5</v>
      </c>
      <c r="F147" s="130" t="e">
        <f t="shared" si="10"/>
        <v>#N/A</v>
      </c>
      <c r="G147" t="str">
        <f>IF((ISERROR((VLOOKUP(B147,Calculation!C$2:C$533,1,FALSE)))),"not entered","")</f>
        <v/>
      </c>
    </row>
    <row r="148" spans="2:7" x14ac:dyDescent="0.2">
      <c r="B148" s="127" t="s">
        <v>8</v>
      </c>
      <c r="C148" s="131" t="str">
        <f t="shared" si="11"/>
        <v xml:space="preserve"> </v>
      </c>
      <c r="D148" s="131" t="str">
        <f t="shared" si="9"/>
        <v xml:space="preserve"> </v>
      </c>
      <c r="E148" s="129">
        <v>1.1574074074074073E-5</v>
      </c>
      <c r="F148" s="130" t="e">
        <f t="shared" si="10"/>
        <v>#N/A</v>
      </c>
      <c r="G148" t="str">
        <f>IF((ISERROR((VLOOKUP(B148,Calculation!C$2:C$533,1,FALSE)))),"not entered","")</f>
        <v/>
      </c>
    </row>
    <row r="149" spans="2:7" x14ac:dyDescent="0.2">
      <c r="B149" s="127" t="s">
        <v>8</v>
      </c>
      <c r="C149" s="131" t="str">
        <f t="shared" si="11"/>
        <v xml:space="preserve"> </v>
      </c>
      <c r="D149" s="131" t="str">
        <f t="shared" si="9"/>
        <v xml:space="preserve"> </v>
      </c>
      <c r="E149" s="129">
        <v>1.1574074074074073E-5</v>
      </c>
      <c r="F149" s="130" t="e">
        <f t="shared" si="10"/>
        <v>#N/A</v>
      </c>
      <c r="G149" t="str">
        <f>IF((ISERROR((VLOOKUP(B149,Calculation!C$2:C$533,1,FALSE)))),"not entered","")</f>
        <v/>
      </c>
    </row>
    <row r="150" spans="2:7" x14ac:dyDescent="0.2">
      <c r="B150" s="127" t="s">
        <v>8</v>
      </c>
      <c r="C150" s="131" t="str">
        <f t="shared" si="11"/>
        <v xml:space="preserve"> </v>
      </c>
      <c r="D150" s="131" t="str">
        <f t="shared" si="9"/>
        <v xml:space="preserve"> </v>
      </c>
      <c r="E150" s="129">
        <v>1.1574074074074073E-5</v>
      </c>
      <c r="F150" s="130" t="e">
        <f t="shared" si="10"/>
        <v>#N/A</v>
      </c>
      <c r="G150" t="str">
        <f>IF((ISERROR((VLOOKUP(B150,Calculation!C$2:C$533,1,FALSE)))),"not entered","")</f>
        <v/>
      </c>
    </row>
    <row r="151" spans="2:7" x14ac:dyDescent="0.2">
      <c r="B151" s="127" t="s">
        <v>8</v>
      </c>
      <c r="C151" s="131" t="str">
        <f t="shared" si="11"/>
        <v xml:space="preserve"> </v>
      </c>
      <c r="D151" s="131" t="str">
        <f t="shared" si="9"/>
        <v xml:space="preserve"> </v>
      </c>
      <c r="E151" s="129">
        <v>1.1574074074074073E-5</v>
      </c>
      <c r="F151" s="130" t="e">
        <f t="shared" si="10"/>
        <v>#N/A</v>
      </c>
      <c r="G151" t="str">
        <f>IF((ISERROR((VLOOKUP(B151,Calculation!C$2:C$533,1,FALSE)))),"not entered","")</f>
        <v/>
      </c>
    </row>
    <row r="152" spans="2:7" x14ac:dyDescent="0.2">
      <c r="B152" s="127" t="s">
        <v>8</v>
      </c>
      <c r="C152" s="131" t="str">
        <f t="shared" si="11"/>
        <v xml:space="preserve"> </v>
      </c>
      <c r="D152" s="131" t="str">
        <f t="shared" si="9"/>
        <v xml:space="preserve"> </v>
      </c>
      <c r="E152" s="129">
        <v>1.1574074074074073E-5</v>
      </c>
      <c r="F152" s="130" t="e">
        <f t="shared" si="10"/>
        <v>#N/A</v>
      </c>
      <c r="G152" t="str">
        <f>IF((ISERROR((VLOOKUP(B152,Calculation!C$2:C$533,1,FALSE)))),"not entered","")</f>
        <v/>
      </c>
    </row>
    <row r="153" spans="2:7" x14ac:dyDescent="0.2">
      <c r="B153" s="127" t="s">
        <v>8</v>
      </c>
      <c r="C153" s="131" t="str">
        <f t="shared" si="11"/>
        <v xml:space="preserve"> </v>
      </c>
      <c r="D153" s="131" t="str">
        <f t="shared" si="9"/>
        <v xml:space="preserve"> </v>
      </c>
      <c r="E153" s="129">
        <v>1.1574074074074073E-5</v>
      </c>
      <c r="F153" s="130" t="e">
        <f t="shared" si="10"/>
        <v>#N/A</v>
      </c>
      <c r="G153" t="str">
        <f>IF((ISERROR((VLOOKUP(B153,Calculation!C$2:C$533,1,FALSE)))),"not entered","")</f>
        <v/>
      </c>
    </row>
    <row r="154" spans="2:7" x14ac:dyDescent="0.2">
      <c r="B154" s="127" t="s">
        <v>8</v>
      </c>
      <c r="C154" s="131" t="str">
        <f t="shared" si="11"/>
        <v xml:space="preserve"> </v>
      </c>
      <c r="D154" s="131" t="str">
        <f t="shared" si="9"/>
        <v xml:space="preserve"> </v>
      </c>
      <c r="E154" s="129">
        <v>1.1574074074074073E-5</v>
      </c>
      <c r="F154" s="130" t="e">
        <f t="shared" si="10"/>
        <v>#N/A</v>
      </c>
      <c r="G154" t="str">
        <f>IF((ISERROR((VLOOKUP(B154,Calculation!C$2:C$533,1,FALSE)))),"not entered","")</f>
        <v/>
      </c>
    </row>
    <row r="155" spans="2:7" x14ac:dyDescent="0.2">
      <c r="B155" s="127" t="s">
        <v>8</v>
      </c>
      <c r="C155" s="131" t="str">
        <f t="shared" si="11"/>
        <v xml:space="preserve"> </v>
      </c>
      <c r="D155" s="131" t="str">
        <f t="shared" si="9"/>
        <v xml:space="preserve"> </v>
      </c>
      <c r="E155" s="129">
        <v>1.1574074074074073E-5</v>
      </c>
      <c r="F155" s="130" t="e">
        <f t="shared" si="10"/>
        <v>#N/A</v>
      </c>
      <c r="G155" t="str">
        <f>IF((ISERROR((VLOOKUP(B155,Calculation!C$2:C$533,1,FALSE)))),"not entered","")</f>
        <v/>
      </c>
    </row>
    <row r="156" spans="2:7" x14ac:dyDescent="0.2">
      <c r="B156" s="127" t="s">
        <v>8</v>
      </c>
      <c r="C156" s="131" t="str">
        <f t="shared" si="11"/>
        <v xml:space="preserve"> </v>
      </c>
      <c r="D156" s="131" t="str">
        <f t="shared" si="9"/>
        <v xml:space="preserve"> </v>
      </c>
      <c r="E156" s="129">
        <v>1.1574074074074073E-5</v>
      </c>
      <c r="F156" s="130" t="e">
        <f t="shared" si="10"/>
        <v>#N/A</v>
      </c>
      <c r="G156" t="str">
        <f>IF((ISERROR((VLOOKUP(B156,Calculation!C$2:C$533,1,FALSE)))),"not entered","")</f>
        <v/>
      </c>
    </row>
    <row r="157" spans="2:7" x14ac:dyDescent="0.2">
      <c r="B157" s="127" t="s">
        <v>8</v>
      </c>
      <c r="C157" s="131" t="str">
        <f t="shared" si="11"/>
        <v xml:space="preserve"> </v>
      </c>
      <c r="D157" s="131" t="str">
        <f t="shared" si="9"/>
        <v xml:space="preserve"> </v>
      </c>
      <c r="E157" s="129">
        <v>1.1574074074074073E-5</v>
      </c>
      <c r="F157" s="130" t="e">
        <f t="shared" si="10"/>
        <v>#N/A</v>
      </c>
      <c r="G157" t="str">
        <f>IF((ISERROR((VLOOKUP(B157,Calculation!C$2:C$533,1,FALSE)))),"not entered","")</f>
        <v/>
      </c>
    </row>
    <row r="158" spans="2:7" x14ac:dyDescent="0.2">
      <c r="B158" s="127" t="s">
        <v>8</v>
      </c>
      <c r="C158" s="131" t="str">
        <f t="shared" si="11"/>
        <v xml:space="preserve"> </v>
      </c>
      <c r="D158" s="131" t="str">
        <f t="shared" si="9"/>
        <v xml:space="preserve"> </v>
      </c>
      <c r="E158" s="129">
        <v>1.1574074074074073E-5</v>
      </c>
      <c r="F158" s="130" t="e">
        <f t="shared" si="10"/>
        <v>#N/A</v>
      </c>
      <c r="G158" t="str">
        <f>IF((ISERROR((VLOOKUP(B158,Calculation!C$2:C$533,1,FALSE)))),"not entered","")</f>
        <v/>
      </c>
    </row>
    <row r="159" spans="2:7" x14ac:dyDescent="0.2">
      <c r="B159" s="127" t="s">
        <v>8</v>
      </c>
      <c r="C159" s="131" t="str">
        <f t="shared" si="11"/>
        <v xml:space="preserve"> </v>
      </c>
      <c r="D159" s="131" t="str">
        <f t="shared" si="9"/>
        <v xml:space="preserve"> </v>
      </c>
      <c r="E159" s="129">
        <v>1.1574074074074073E-5</v>
      </c>
      <c r="F159" s="130" t="e">
        <f t="shared" si="10"/>
        <v>#N/A</v>
      </c>
      <c r="G159" t="str">
        <f>IF((ISERROR((VLOOKUP(B159,Calculation!C$2:C$533,1,FALSE)))),"not entered","")</f>
        <v/>
      </c>
    </row>
    <row r="160" spans="2:7" x14ac:dyDescent="0.2">
      <c r="B160" s="127" t="s">
        <v>8</v>
      </c>
      <c r="C160" s="131" t="str">
        <f t="shared" si="11"/>
        <v xml:space="preserve"> </v>
      </c>
      <c r="D160" s="131" t="str">
        <f t="shared" si="9"/>
        <v xml:space="preserve"> </v>
      </c>
      <c r="E160" s="129">
        <v>1.1574074074074073E-5</v>
      </c>
      <c r="F160" s="130" t="e">
        <f t="shared" si="10"/>
        <v>#N/A</v>
      </c>
      <c r="G160" t="str">
        <f>IF((ISERROR((VLOOKUP(B160,Calculation!C$2:C$533,1,FALSE)))),"not entered","")</f>
        <v/>
      </c>
    </row>
    <row r="161" spans="2:7" x14ac:dyDescent="0.2">
      <c r="B161" s="127" t="s">
        <v>8</v>
      </c>
      <c r="C161" s="131" t="str">
        <f t="shared" si="11"/>
        <v xml:space="preserve"> </v>
      </c>
      <c r="D161" s="131" t="str">
        <f t="shared" si="9"/>
        <v xml:space="preserve"> </v>
      </c>
      <c r="E161" s="129">
        <v>1.1574074074074073E-5</v>
      </c>
      <c r="F161" s="130" t="e">
        <f t="shared" si="10"/>
        <v>#N/A</v>
      </c>
      <c r="G161" t="str">
        <f>IF((ISERROR((VLOOKUP(B161,Calculation!C$2:C$533,1,FALSE)))),"not entered","")</f>
        <v/>
      </c>
    </row>
    <row r="162" spans="2:7" x14ac:dyDescent="0.2">
      <c r="B162" s="127" t="s">
        <v>8</v>
      </c>
      <c r="C162" s="131" t="str">
        <f t="shared" si="11"/>
        <v xml:space="preserve"> </v>
      </c>
      <c r="D162" s="131" t="str">
        <f t="shared" si="9"/>
        <v xml:space="preserve"> </v>
      </c>
      <c r="E162" s="129">
        <v>1.1574074074074073E-5</v>
      </c>
      <c r="F162" s="130" t="e">
        <f t="shared" si="10"/>
        <v>#N/A</v>
      </c>
      <c r="G162" t="str">
        <f>IF((ISERROR((VLOOKUP(B162,Calculation!C$2:C$533,1,FALSE)))),"not entered","")</f>
        <v/>
      </c>
    </row>
    <row r="163" spans="2:7" x14ac:dyDescent="0.2">
      <c r="B163" s="127" t="s">
        <v>8</v>
      </c>
      <c r="C163" s="131" t="str">
        <f t="shared" si="11"/>
        <v xml:space="preserve"> </v>
      </c>
      <c r="D163" s="131" t="str">
        <f t="shared" si="9"/>
        <v xml:space="preserve"> </v>
      </c>
      <c r="E163" s="129">
        <v>1.1574074074074073E-5</v>
      </c>
      <c r="F163" s="130" t="e">
        <f t="shared" si="10"/>
        <v>#N/A</v>
      </c>
      <c r="G163" t="str">
        <f>IF((ISERROR((VLOOKUP(B163,Calculation!C$2:C$533,1,FALSE)))),"not entered","")</f>
        <v/>
      </c>
    </row>
    <row r="164" spans="2:7" x14ac:dyDescent="0.2">
      <c r="B164" s="127" t="s">
        <v>8</v>
      </c>
      <c r="C164" s="131" t="str">
        <f t="shared" si="11"/>
        <v xml:space="preserve"> </v>
      </c>
      <c r="D164" s="131" t="str">
        <f t="shared" si="9"/>
        <v xml:space="preserve"> </v>
      </c>
      <c r="E164" s="129">
        <v>1.1574074074074073E-5</v>
      </c>
      <c r="F164" s="130" t="e">
        <f t="shared" si="10"/>
        <v>#N/A</v>
      </c>
      <c r="G164" t="str">
        <f>IF((ISERROR((VLOOKUP(B164,Calculation!C$2:C$533,1,FALSE)))),"not entered","")</f>
        <v/>
      </c>
    </row>
    <row r="165" spans="2:7" x14ac:dyDescent="0.2">
      <c r="B165" s="127" t="s">
        <v>8</v>
      </c>
      <c r="C165" s="131" t="str">
        <f t="shared" si="11"/>
        <v xml:space="preserve"> </v>
      </c>
      <c r="D165" s="131" t="str">
        <f t="shared" si="9"/>
        <v xml:space="preserve"> </v>
      </c>
      <c r="E165" s="129">
        <v>1.1574074074074073E-5</v>
      </c>
      <c r="F165" s="130" t="e">
        <f t="shared" si="10"/>
        <v>#N/A</v>
      </c>
      <c r="G165" t="str">
        <f>IF((ISERROR((VLOOKUP(B165,Calculation!C$2:C$533,1,FALSE)))),"not entered","")</f>
        <v/>
      </c>
    </row>
    <row r="166" spans="2:7" x14ac:dyDescent="0.2">
      <c r="B166" s="127" t="s">
        <v>8</v>
      </c>
      <c r="C166" s="131" t="str">
        <f t="shared" si="11"/>
        <v xml:space="preserve"> </v>
      </c>
      <c r="D166" s="131" t="str">
        <f t="shared" si="9"/>
        <v xml:space="preserve"> </v>
      </c>
      <c r="E166" s="129">
        <v>1.1574074074074073E-5</v>
      </c>
      <c r="F166" s="130" t="e">
        <f t="shared" si="10"/>
        <v>#N/A</v>
      </c>
      <c r="G166" t="str">
        <f>IF((ISERROR((VLOOKUP(B166,Calculation!C$2:C$533,1,FALSE)))),"not entered","")</f>
        <v/>
      </c>
    </row>
    <row r="167" spans="2:7" x14ac:dyDescent="0.2">
      <c r="B167" s="127" t="s">
        <v>8</v>
      </c>
      <c r="C167" s="131" t="str">
        <f t="shared" si="11"/>
        <v xml:space="preserve"> </v>
      </c>
      <c r="D167" s="131" t="str">
        <f t="shared" si="9"/>
        <v xml:space="preserve"> </v>
      </c>
      <c r="E167" s="129">
        <v>1.1574074074074073E-5</v>
      </c>
      <c r="F167" s="130" t="e">
        <f t="shared" si="10"/>
        <v>#N/A</v>
      </c>
      <c r="G167" t="str">
        <f>IF((ISERROR((VLOOKUP(B167,Calculation!C$2:C$533,1,FALSE)))),"not entered","")</f>
        <v/>
      </c>
    </row>
    <row r="168" spans="2:7" x14ac:dyDescent="0.2">
      <c r="B168" s="127" t="s">
        <v>8</v>
      </c>
      <c r="C168" s="131" t="str">
        <f t="shared" si="11"/>
        <v xml:space="preserve"> </v>
      </c>
      <c r="D168" s="131" t="str">
        <f t="shared" si="9"/>
        <v xml:space="preserve"> </v>
      </c>
      <c r="E168" s="129">
        <v>1.1574074074074073E-5</v>
      </c>
      <c r="F168" s="130" t="e">
        <f t="shared" si="10"/>
        <v>#N/A</v>
      </c>
      <c r="G168" t="str">
        <f>IF((ISERROR((VLOOKUP(B168,Calculation!C$2:C$533,1,FALSE)))),"not entered","")</f>
        <v/>
      </c>
    </row>
    <row r="169" spans="2:7" x14ac:dyDescent="0.2">
      <c r="B169" s="127" t="s">
        <v>8</v>
      </c>
      <c r="C169" s="131" t="str">
        <f t="shared" si="11"/>
        <v xml:space="preserve"> </v>
      </c>
      <c r="D169" s="131" t="str">
        <f t="shared" si="9"/>
        <v xml:space="preserve"> </v>
      </c>
      <c r="E169" s="129">
        <v>1.1574074074074073E-5</v>
      </c>
      <c r="F169" s="130" t="e">
        <f t="shared" si="10"/>
        <v>#N/A</v>
      </c>
      <c r="G169" t="str">
        <f>IF((ISERROR((VLOOKUP(B169,Calculation!C$2:C$533,1,FALSE)))),"not entered","")</f>
        <v/>
      </c>
    </row>
    <row r="170" spans="2:7" x14ac:dyDescent="0.2">
      <c r="B170" s="127" t="s">
        <v>8</v>
      </c>
      <c r="C170" s="131" t="str">
        <f t="shared" si="11"/>
        <v xml:space="preserve"> </v>
      </c>
      <c r="D170" s="131" t="str">
        <f t="shared" si="9"/>
        <v xml:space="preserve"> </v>
      </c>
      <c r="E170" s="129">
        <v>1.1574074074074073E-5</v>
      </c>
      <c r="F170" s="130" t="e">
        <f t="shared" si="10"/>
        <v>#N/A</v>
      </c>
      <c r="G170" t="str">
        <f>IF((ISERROR((VLOOKUP(B170,Calculation!C$2:C$533,1,FALSE)))),"not entered","")</f>
        <v/>
      </c>
    </row>
    <row r="171" spans="2:7" x14ac:dyDescent="0.2">
      <c r="B171" s="127" t="s">
        <v>8</v>
      </c>
      <c r="C171" s="131" t="str">
        <f t="shared" si="11"/>
        <v xml:space="preserve"> </v>
      </c>
      <c r="D171" s="131" t="str">
        <f t="shared" si="9"/>
        <v xml:space="preserve"> </v>
      </c>
      <c r="E171" s="129">
        <v>1.1574074074074073E-5</v>
      </c>
      <c r="F171" s="130" t="e">
        <f t="shared" si="10"/>
        <v>#N/A</v>
      </c>
      <c r="G171" t="str">
        <f>IF((ISERROR((VLOOKUP(B171,Calculation!C$2:C$533,1,FALSE)))),"not entered","")</f>
        <v/>
      </c>
    </row>
    <row r="172" spans="2:7" x14ac:dyDescent="0.2">
      <c r="B172" s="127" t="s">
        <v>8</v>
      </c>
      <c r="C172" s="131" t="str">
        <f t="shared" si="11"/>
        <v xml:space="preserve"> </v>
      </c>
      <c r="D172" s="131" t="str">
        <f t="shared" si="9"/>
        <v xml:space="preserve"> </v>
      </c>
      <c r="E172" s="129">
        <v>1.1574074074074073E-5</v>
      </c>
      <c r="F172" s="130" t="e">
        <f t="shared" si="10"/>
        <v>#N/A</v>
      </c>
      <c r="G172" t="str">
        <f>IF((ISERROR((VLOOKUP(B172,Calculation!C$2:C$533,1,FALSE)))),"not entered","")</f>
        <v/>
      </c>
    </row>
    <row r="173" spans="2:7" x14ac:dyDescent="0.2">
      <c r="B173" s="127" t="s">
        <v>8</v>
      </c>
      <c r="C173" s="131" t="str">
        <f t="shared" si="11"/>
        <v xml:space="preserve"> </v>
      </c>
      <c r="D173" s="131" t="str">
        <f t="shared" si="9"/>
        <v xml:space="preserve"> </v>
      </c>
      <c r="E173" s="129">
        <v>1.1574074074074073E-5</v>
      </c>
      <c r="F173" s="130" t="e">
        <f t="shared" si="10"/>
        <v>#N/A</v>
      </c>
      <c r="G173" t="str">
        <f>IF((ISERROR((VLOOKUP(B173,Calculation!C$2:C$533,1,FALSE)))),"not entered","")</f>
        <v/>
      </c>
    </row>
    <row r="174" spans="2:7" x14ac:dyDescent="0.2">
      <c r="B174" s="127" t="s">
        <v>8</v>
      </c>
      <c r="C174" s="131" t="str">
        <f t="shared" si="11"/>
        <v xml:space="preserve"> </v>
      </c>
      <c r="D174" s="131" t="str">
        <f t="shared" si="9"/>
        <v xml:space="preserve"> </v>
      </c>
      <c r="E174" s="129">
        <v>1.1574074074074073E-5</v>
      </c>
      <c r="F174" s="130" t="e">
        <f t="shared" si="10"/>
        <v>#N/A</v>
      </c>
      <c r="G174" t="str">
        <f>IF((ISERROR((VLOOKUP(B174,Calculation!C$2:C$533,1,FALSE)))),"not entered","")</f>
        <v/>
      </c>
    </row>
    <row r="175" spans="2:7" x14ac:dyDescent="0.2">
      <c r="B175" s="127" t="s">
        <v>8</v>
      </c>
      <c r="C175" s="131" t="str">
        <f t="shared" si="11"/>
        <v xml:space="preserve"> </v>
      </c>
      <c r="D175" s="131" t="str">
        <f t="shared" si="9"/>
        <v xml:space="preserve"> </v>
      </c>
      <c r="E175" s="129">
        <v>1.1574074074074073E-5</v>
      </c>
      <c r="F175" s="130" t="e">
        <f t="shared" si="10"/>
        <v>#N/A</v>
      </c>
      <c r="G175" t="str">
        <f>IF((ISERROR((VLOOKUP(B175,Calculation!C$2:C$533,1,FALSE)))),"not entered","")</f>
        <v/>
      </c>
    </row>
    <row r="176" spans="2:7" x14ac:dyDescent="0.2">
      <c r="B176" s="127" t="s">
        <v>8</v>
      </c>
      <c r="C176" s="131" t="str">
        <f t="shared" si="11"/>
        <v xml:space="preserve"> </v>
      </c>
      <c r="D176" s="131" t="str">
        <f t="shared" si="9"/>
        <v xml:space="preserve"> </v>
      </c>
      <c r="E176" s="129">
        <v>1.1574074074074073E-5</v>
      </c>
      <c r="F176" s="130" t="e">
        <f t="shared" si="10"/>
        <v>#N/A</v>
      </c>
      <c r="G176" t="str">
        <f>IF((ISERROR((VLOOKUP(B176,Calculation!C$2:C$533,1,FALSE)))),"not entered","")</f>
        <v/>
      </c>
    </row>
    <row r="177" spans="2:7" x14ac:dyDescent="0.2">
      <c r="B177" s="127" t="s">
        <v>8</v>
      </c>
      <c r="C177" s="131" t="str">
        <f t="shared" si="11"/>
        <v xml:space="preserve"> </v>
      </c>
      <c r="D177" s="131" t="str">
        <f t="shared" si="9"/>
        <v xml:space="preserve"> </v>
      </c>
      <c r="E177" s="129">
        <v>1.1574074074074073E-5</v>
      </c>
      <c r="F177" s="130" t="e">
        <f t="shared" si="10"/>
        <v>#N/A</v>
      </c>
      <c r="G177" t="str">
        <f>IF((ISERROR((VLOOKUP(B177,Calculation!C$2:C$533,1,FALSE)))),"not entered","")</f>
        <v/>
      </c>
    </row>
    <row r="178" spans="2:7" x14ac:dyDescent="0.2">
      <c r="B178" s="127" t="s">
        <v>8</v>
      </c>
      <c r="C178" s="131" t="str">
        <f t="shared" si="11"/>
        <v xml:space="preserve"> </v>
      </c>
      <c r="D178" s="131" t="str">
        <f t="shared" si="9"/>
        <v xml:space="preserve"> </v>
      </c>
      <c r="E178" s="129">
        <v>1.1574074074074073E-5</v>
      </c>
      <c r="F178" s="130" t="e">
        <f t="shared" si="10"/>
        <v>#N/A</v>
      </c>
      <c r="G178" t="str">
        <f>IF((ISERROR((VLOOKUP(B178,Calculation!C$2:C$533,1,FALSE)))),"not entered","")</f>
        <v/>
      </c>
    </row>
    <row r="179" spans="2:7" x14ac:dyDescent="0.2">
      <c r="B179" s="127" t="s">
        <v>8</v>
      </c>
      <c r="C179" s="131" t="str">
        <f t="shared" si="11"/>
        <v xml:space="preserve"> </v>
      </c>
      <c r="D179" s="131" t="str">
        <f t="shared" si="9"/>
        <v xml:space="preserve"> </v>
      </c>
      <c r="E179" s="129">
        <v>1.1574074074074073E-5</v>
      </c>
      <c r="F179" s="130" t="e">
        <f t="shared" si="10"/>
        <v>#N/A</v>
      </c>
      <c r="G179" t="str">
        <f>IF((ISERROR((VLOOKUP(B179,Calculation!C$2:C$533,1,FALSE)))),"not entered","")</f>
        <v/>
      </c>
    </row>
    <row r="180" spans="2:7" x14ac:dyDescent="0.2">
      <c r="B180" s="127" t="s">
        <v>8</v>
      </c>
      <c r="C180" s="131" t="str">
        <f t="shared" si="11"/>
        <v xml:space="preserve"> </v>
      </c>
      <c r="D180" s="131" t="str">
        <f t="shared" si="9"/>
        <v xml:space="preserve"> </v>
      </c>
      <c r="E180" s="129">
        <v>1.1574074074074073E-5</v>
      </c>
      <c r="F180" s="130" t="e">
        <f t="shared" si="10"/>
        <v>#N/A</v>
      </c>
      <c r="G180" t="str">
        <f>IF((ISERROR((VLOOKUP(B180,Calculation!C$2:C$533,1,FALSE)))),"not entered","")</f>
        <v/>
      </c>
    </row>
    <row r="181" spans="2:7" x14ac:dyDescent="0.2">
      <c r="B181" s="127" t="s">
        <v>8</v>
      </c>
      <c r="C181" s="131" t="str">
        <f t="shared" si="11"/>
        <v xml:space="preserve"> </v>
      </c>
      <c r="D181" s="131" t="str">
        <f t="shared" si="9"/>
        <v xml:space="preserve"> </v>
      </c>
      <c r="E181" s="129">
        <v>1.1574074074074073E-5</v>
      </c>
      <c r="F181" s="130" t="e">
        <f t="shared" si="10"/>
        <v>#N/A</v>
      </c>
      <c r="G181" t="str">
        <f>IF((ISERROR((VLOOKUP(B181,Calculation!C$2:C$533,1,FALSE)))),"not entered","")</f>
        <v/>
      </c>
    </row>
    <row r="182" spans="2:7" x14ac:dyDescent="0.2">
      <c r="B182" s="127" t="s">
        <v>8</v>
      </c>
      <c r="C182" s="131" t="str">
        <f t="shared" si="11"/>
        <v xml:space="preserve"> </v>
      </c>
      <c r="D182" s="131" t="str">
        <f t="shared" si="9"/>
        <v xml:space="preserve"> </v>
      </c>
      <c r="E182" s="129">
        <v>1.1574074074074073E-5</v>
      </c>
      <c r="F182" s="130" t="e">
        <f t="shared" si="10"/>
        <v>#N/A</v>
      </c>
      <c r="G182" t="str">
        <f>IF((ISERROR((VLOOKUP(B182,Calculation!C$2:C$533,1,FALSE)))),"not entered","")</f>
        <v/>
      </c>
    </row>
    <row r="183" spans="2:7" x14ac:dyDescent="0.2">
      <c r="B183" s="127" t="s">
        <v>8</v>
      </c>
      <c r="C183" s="131" t="str">
        <f t="shared" si="11"/>
        <v xml:space="preserve"> </v>
      </c>
      <c r="D183" s="131" t="str">
        <f t="shared" si="9"/>
        <v xml:space="preserve"> </v>
      </c>
      <c r="E183" s="129">
        <v>1.1574074074074073E-5</v>
      </c>
      <c r="F183" s="130" t="e">
        <f t="shared" si="10"/>
        <v>#N/A</v>
      </c>
      <c r="G183" t="str">
        <f>IF((ISERROR((VLOOKUP(B183,Calculation!C$2:C$533,1,FALSE)))),"not entered","")</f>
        <v/>
      </c>
    </row>
    <row r="184" spans="2:7" x14ac:dyDescent="0.2">
      <c r="B184" s="127" t="s">
        <v>8</v>
      </c>
      <c r="C184" s="131" t="str">
        <f t="shared" si="11"/>
        <v xml:space="preserve"> </v>
      </c>
      <c r="D184" s="131" t="str">
        <f t="shared" si="9"/>
        <v xml:space="preserve"> </v>
      </c>
      <c r="E184" s="129">
        <v>1.1574074074074073E-5</v>
      </c>
      <c r="F184" s="130" t="e">
        <f t="shared" si="10"/>
        <v>#N/A</v>
      </c>
      <c r="G184" t="str">
        <f>IF((ISERROR((VLOOKUP(B184,Calculation!C$2:C$533,1,FALSE)))),"not entered","")</f>
        <v/>
      </c>
    </row>
    <row r="185" spans="2:7" x14ac:dyDescent="0.2">
      <c r="B185" s="127" t="s">
        <v>8</v>
      </c>
      <c r="C185" s="131" t="str">
        <f t="shared" si="11"/>
        <v xml:space="preserve"> </v>
      </c>
      <c r="D185" s="131" t="str">
        <f t="shared" si="9"/>
        <v xml:space="preserve"> </v>
      </c>
      <c r="E185" s="129">
        <v>1.1574074074074073E-5</v>
      </c>
      <c r="F185" s="130" t="e">
        <f t="shared" si="10"/>
        <v>#N/A</v>
      </c>
      <c r="G185" t="str">
        <f>IF((ISERROR((VLOOKUP(B185,Calculation!C$2:C$533,1,FALSE)))),"not entered","")</f>
        <v/>
      </c>
    </row>
    <row r="186" spans="2:7" x14ac:dyDescent="0.2">
      <c r="B186" s="127" t="s">
        <v>8</v>
      </c>
      <c r="C186" s="131" t="str">
        <f t="shared" si="11"/>
        <v xml:space="preserve"> </v>
      </c>
      <c r="D186" s="131" t="str">
        <f t="shared" si="9"/>
        <v xml:space="preserve"> </v>
      </c>
      <c r="E186" s="129">
        <v>1.1574074074074073E-5</v>
      </c>
      <c r="F186" s="130" t="e">
        <f t="shared" si="10"/>
        <v>#N/A</v>
      </c>
      <c r="G186" t="str">
        <f>IF((ISERROR((VLOOKUP(B186,Calculation!C$2:C$533,1,FALSE)))),"not entered","")</f>
        <v/>
      </c>
    </row>
    <row r="187" spans="2:7" x14ac:dyDescent="0.2">
      <c r="B187" s="127" t="s">
        <v>8</v>
      </c>
      <c r="C187" s="131" t="str">
        <f t="shared" si="11"/>
        <v xml:space="preserve"> </v>
      </c>
      <c r="D187" s="131" t="str">
        <f t="shared" si="9"/>
        <v xml:space="preserve"> </v>
      </c>
      <c r="E187" s="129">
        <v>1.1574074074074073E-5</v>
      </c>
      <c r="F187" s="130" t="e">
        <f t="shared" si="10"/>
        <v>#N/A</v>
      </c>
      <c r="G187" t="str">
        <f>IF((ISERROR((VLOOKUP(B187,Calculation!C$2:C$533,1,FALSE)))),"not entered","")</f>
        <v/>
      </c>
    </row>
    <row r="188" spans="2:7" x14ac:dyDescent="0.2">
      <c r="B188" s="127" t="s">
        <v>8</v>
      </c>
      <c r="C188" s="131" t="str">
        <f t="shared" si="11"/>
        <v xml:space="preserve"> </v>
      </c>
      <c r="D188" s="131" t="str">
        <f t="shared" si="9"/>
        <v xml:space="preserve"> </v>
      </c>
      <c r="E188" s="129">
        <v>1.1574074074074073E-5</v>
      </c>
      <c r="F188" s="130" t="e">
        <f t="shared" si="10"/>
        <v>#N/A</v>
      </c>
      <c r="G188" t="str">
        <f>IF((ISERROR((VLOOKUP(B188,Calculation!C$2:C$533,1,FALSE)))),"not entered","")</f>
        <v/>
      </c>
    </row>
    <row r="189" spans="2:7" x14ac:dyDescent="0.2">
      <c r="B189" s="127" t="s">
        <v>8</v>
      </c>
      <c r="C189" s="131" t="str">
        <f t="shared" si="11"/>
        <v xml:space="preserve"> </v>
      </c>
      <c r="D189" s="131" t="str">
        <f t="shared" si="9"/>
        <v xml:space="preserve"> </v>
      </c>
      <c r="E189" s="129">
        <v>1.1574074074074073E-5</v>
      </c>
      <c r="F189" s="130" t="e">
        <f t="shared" si="10"/>
        <v>#N/A</v>
      </c>
      <c r="G189" t="str">
        <f>IF((ISERROR((VLOOKUP(B189,Calculation!C$2:C$533,1,FALSE)))),"not entered","")</f>
        <v/>
      </c>
    </row>
    <row r="190" spans="2:7" x14ac:dyDescent="0.2">
      <c r="B190" s="127" t="s">
        <v>8</v>
      </c>
      <c r="C190" s="131" t="str">
        <f t="shared" si="11"/>
        <v xml:space="preserve"> </v>
      </c>
      <c r="D190" s="131" t="str">
        <f t="shared" si="9"/>
        <v xml:space="preserve"> </v>
      </c>
      <c r="E190" s="129">
        <v>1.1574074074074073E-5</v>
      </c>
      <c r="F190" s="130" t="e">
        <f t="shared" si="10"/>
        <v>#N/A</v>
      </c>
      <c r="G190" t="str">
        <f>IF((ISERROR((VLOOKUP(B190,Calculation!C$2:C$533,1,FALSE)))),"not entered","")</f>
        <v/>
      </c>
    </row>
    <row r="191" spans="2:7" x14ac:dyDescent="0.2">
      <c r="B191" s="127" t="s">
        <v>8</v>
      </c>
      <c r="C191" s="131" t="str">
        <f t="shared" si="11"/>
        <v xml:space="preserve"> </v>
      </c>
      <c r="D191" s="131" t="str">
        <f t="shared" si="9"/>
        <v xml:space="preserve"> </v>
      </c>
      <c r="E191" s="129">
        <v>1.1574074074074073E-5</v>
      </c>
      <c r="F191" s="130" t="e">
        <f t="shared" si="10"/>
        <v>#N/A</v>
      </c>
      <c r="G191" t="str">
        <f>IF((ISERROR((VLOOKUP(B191,Calculation!C$2:C$533,1,FALSE)))),"not entered","")</f>
        <v/>
      </c>
    </row>
    <row r="192" spans="2:7" x14ac:dyDescent="0.2">
      <c r="B192" s="127" t="s">
        <v>8</v>
      </c>
      <c r="C192" s="131" t="str">
        <f t="shared" si="11"/>
        <v xml:space="preserve"> </v>
      </c>
      <c r="D192" s="131" t="str">
        <f t="shared" si="9"/>
        <v xml:space="preserve"> </v>
      </c>
      <c r="E192" s="129">
        <v>1.1574074074074073E-5</v>
      </c>
      <c r="F192" s="130" t="e">
        <f t="shared" si="10"/>
        <v>#N/A</v>
      </c>
      <c r="G192" t="str">
        <f>IF((ISERROR((VLOOKUP(B192,Calculation!C$2:C$533,1,FALSE)))),"not entered","")</f>
        <v/>
      </c>
    </row>
    <row r="193" spans="2:7" x14ac:dyDescent="0.2">
      <c r="B193" s="127" t="s">
        <v>8</v>
      </c>
      <c r="C193" s="131" t="str">
        <f t="shared" si="11"/>
        <v xml:space="preserve"> </v>
      </c>
      <c r="D193" s="131" t="str">
        <f t="shared" si="9"/>
        <v xml:space="preserve"> </v>
      </c>
      <c r="E193" s="129">
        <v>1.1574074074074073E-5</v>
      </c>
      <c r="F193" s="130" t="e">
        <f t="shared" si="10"/>
        <v>#N/A</v>
      </c>
      <c r="G193" t="str">
        <f>IF((ISERROR((VLOOKUP(B193,Calculation!C$2:C$533,1,FALSE)))),"not entered","")</f>
        <v/>
      </c>
    </row>
    <row r="194" spans="2:7" x14ac:dyDescent="0.2">
      <c r="B194" s="127" t="s">
        <v>8</v>
      </c>
      <c r="C194" s="131" t="str">
        <f t="shared" si="11"/>
        <v xml:space="preserve"> </v>
      </c>
      <c r="D194" s="131" t="str">
        <f t="shared" si="9"/>
        <v xml:space="preserve"> </v>
      </c>
      <c r="E194" s="129">
        <v>1.1574074074074073E-5</v>
      </c>
      <c r="F194" s="130" t="e">
        <f t="shared" si="10"/>
        <v>#N/A</v>
      </c>
      <c r="G194" t="str">
        <f>IF((ISERROR((VLOOKUP(B194,Calculation!C$2:C$533,1,FALSE)))),"not entered","")</f>
        <v/>
      </c>
    </row>
    <row r="195" spans="2:7" x14ac:dyDescent="0.2">
      <c r="B195" s="127" t="s">
        <v>8</v>
      </c>
      <c r="C195" s="131" t="str">
        <f t="shared" si="11"/>
        <v xml:space="preserve"> </v>
      </c>
      <c r="D195" s="131" t="str">
        <f t="shared" si="9"/>
        <v xml:space="preserve"> </v>
      </c>
      <c r="E195" s="129">
        <v>1.1574074074074073E-5</v>
      </c>
      <c r="F195" s="130" t="e">
        <f t="shared" si="10"/>
        <v>#N/A</v>
      </c>
      <c r="G195" t="str">
        <f>IF((ISERROR((VLOOKUP(B195,Calculation!C$2:C$533,1,FALSE)))),"not entered","")</f>
        <v/>
      </c>
    </row>
    <row r="196" spans="2:7" x14ac:dyDescent="0.2">
      <c r="B196" s="127" t="s">
        <v>8</v>
      </c>
      <c r="C196" s="131" t="str">
        <f t="shared" si="11"/>
        <v xml:space="preserve"> </v>
      </c>
      <c r="D196" s="131" t="str">
        <f t="shared" si="9"/>
        <v xml:space="preserve"> </v>
      </c>
      <c r="E196" s="129">
        <v>1.1574074074074073E-5</v>
      </c>
      <c r="F196" s="130" t="e">
        <f t="shared" si="10"/>
        <v>#N/A</v>
      </c>
      <c r="G196" t="str">
        <f>IF((ISERROR((VLOOKUP(B196,Calculation!C$2:C$533,1,FALSE)))),"not entered","")</f>
        <v/>
      </c>
    </row>
    <row r="197" spans="2:7" x14ac:dyDescent="0.2">
      <c r="B197" s="127" t="s">
        <v>8</v>
      </c>
      <c r="C197" s="131" t="str">
        <f t="shared" si="11"/>
        <v xml:space="preserve"> </v>
      </c>
      <c r="D197" s="131" t="str">
        <f t="shared" si="9"/>
        <v xml:space="preserve"> </v>
      </c>
      <c r="E197" s="129">
        <v>1.1574074074074073E-5</v>
      </c>
      <c r="F197" s="130" t="e">
        <f t="shared" si="10"/>
        <v>#N/A</v>
      </c>
      <c r="G197" t="str">
        <f>IF((ISERROR((VLOOKUP(B197,Calculation!C$2:C$533,1,FALSE)))),"not entered","")</f>
        <v/>
      </c>
    </row>
    <row r="198" spans="2:7" x14ac:dyDescent="0.2">
      <c r="B198" s="127" t="s">
        <v>8</v>
      </c>
      <c r="C198" s="131" t="str">
        <f t="shared" si="11"/>
        <v xml:space="preserve"> </v>
      </c>
      <c r="D198" s="131" t="str">
        <f t="shared" ref="D198:D203" si="12">VLOOKUP(B198,name,2,FALSE)</f>
        <v xml:space="preserve"> </v>
      </c>
      <c r="E198" s="129">
        <v>1.1574074074074073E-5</v>
      </c>
      <c r="F198" s="130" t="e">
        <f t="shared" ref="F198:F203" si="13">(VLOOKUP(C198,C$4:E$5,3,FALSE))/(E198/10000)</f>
        <v>#N/A</v>
      </c>
      <c r="G198" t="str">
        <f>IF((ISERROR((VLOOKUP(B198,Calculation!C$2:C$533,1,FALSE)))),"not entered","")</f>
        <v/>
      </c>
    </row>
    <row r="199" spans="2:7" x14ac:dyDescent="0.2">
      <c r="B199" s="127" t="s">
        <v>8</v>
      </c>
      <c r="C199" s="131" t="str">
        <f t="shared" si="11"/>
        <v xml:space="preserve"> </v>
      </c>
      <c r="D199" s="131" t="str">
        <f t="shared" si="12"/>
        <v xml:space="preserve"> </v>
      </c>
      <c r="E199" s="129">
        <v>1.1574074074074073E-5</v>
      </c>
      <c r="F199" s="130" t="e">
        <f t="shared" si="13"/>
        <v>#N/A</v>
      </c>
      <c r="G199" t="str">
        <f>IF((ISERROR((VLOOKUP(B199,Calculation!C$2:C$533,1,FALSE)))),"not entered","")</f>
        <v/>
      </c>
    </row>
    <row r="200" spans="2:7" x14ac:dyDescent="0.2">
      <c r="B200" s="127" t="s">
        <v>8</v>
      </c>
      <c r="C200" s="131" t="str">
        <f t="shared" si="11"/>
        <v xml:space="preserve"> </v>
      </c>
      <c r="D200" s="131" t="str">
        <f t="shared" si="12"/>
        <v xml:space="preserve"> </v>
      </c>
      <c r="E200" s="129">
        <v>1.1574074074074073E-5</v>
      </c>
      <c r="F200" s="130" t="e">
        <f t="shared" si="13"/>
        <v>#N/A</v>
      </c>
      <c r="G200" t="str">
        <f>IF((ISERROR((VLOOKUP(B200,Calculation!C$2:C$533,1,FALSE)))),"not entered","")</f>
        <v/>
      </c>
    </row>
    <row r="201" spans="2:7" x14ac:dyDescent="0.2">
      <c r="B201" s="127" t="s">
        <v>8</v>
      </c>
      <c r="C201" s="131" t="str">
        <f t="shared" si="11"/>
        <v xml:space="preserve"> </v>
      </c>
      <c r="D201" s="131" t="str">
        <f t="shared" si="12"/>
        <v xml:space="preserve"> </v>
      </c>
      <c r="E201" s="129">
        <v>1.1574074074074073E-5</v>
      </c>
      <c r="F201" s="130" t="e">
        <f t="shared" si="13"/>
        <v>#N/A</v>
      </c>
      <c r="G201" t="str">
        <f>IF((ISERROR((VLOOKUP(B201,Calculation!C$2:C$533,1,FALSE)))),"not entered","")</f>
        <v/>
      </c>
    </row>
    <row r="202" spans="2:7" x14ac:dyDescent="0.2">
      <c r="B202" s="127" t="s">
        <v>8</v>
      </c>
      <c r="C202" s="131" t="str">
        <f t="shared" si="11"/>
        <v xml:space="preserve"> </v>
      </c>
      <c r="D202" s="131" t="str">
        <f t="shared" si="12"/>
        <v xml:space="preserve"> </v>
      </c>
      <c r="E202" s="129">
        <v>1.1574074074074073E-5</v>
      </c>
      <c r="F202" s="130" t="e">
        <f t="shared" si="13"/>
        <v>#N/A</v>
      </c>
      <c r="G202" t="str">
        <f>IF((ISERROR((VLOOKUP(B202,Calculation!C$2:C$533,1,FALSE)))),"not entered","")</f>
        <v/>
      </c>
    </row>
    <row r="203" spans="2:7" x14ac:dyDescent="0.2">
      <c r="B203" s="127" t="s">
        <v>8</v>
      </c>
      <c r="C203" s="131" t="str">
        <f>VLOOKUP(B203,name,3,FALSE)</f>
        <v xml:space="preserve"> </v>
      </c>
      <c r="D203" s="131" t="str">
        <f t="shared" si="12"/>
        <v xml:space="preserve"> </v>
      </c>
      <c r="E203" s="129">
        <v>1.1574074074074073E-5</v>
      </c>
      <c r="F203" s="130" t="e">
        <f t="shared" si="13"/>
        <v>#N/A</v>
      </c>
      <c r="G203" t="str">
        <f>IF((ISERROR((VLOOKUP(B203,Calculation!C$2:C$533,1,FALSE)))),"not entered","")</f>
        <v/>
      </c>
    </row>
    <row r="204" spans="2:7" ht="13.5" thickBot="1" x14ac:dyDescent="0.25">
      <c r="B204" s="132"/>
      <c r="C204" s="133"/>
      <c r="D204" s="133"/>
      <c r="E204" s="134"/>
      <c r="F204" s="135"/>
      <c r="G204" t="str">
        <f>IF((ISERROR((VLOOKUP(B204,Calculation!C$2:C$533,1,FALSE)))),"not entered","")</f>
        <v>not entered</v>
      </c>
    </row>
    <row r="205" spans="2:7" x14ac:dyDescent="0.2">
      <c r="B205" s="30"/>
      <c r="C205" s="57"/>
      <c r="D205" s="57"/>
      <c r="E205" s="31"/>
      <c r="F205" s="32"/>
    </row>
    <row r="206" spans="2:7" x14ac:dyDescent="0.2">
      <c r="B206" s="30"/>
      <c r="C206" s="57"/>
      <c r="D206" s="57"/>
      <c r="E206" s="31"/>
      <c r="F206" s="32"/>
    </row>
    <row r="207" spans="2:7" x14ac:dyDescent="0.2">
      <c r="B207" s="30"/>
      <c r="C207" s="57"/>
      <c r="D207" s="57"/>
      <c r="E207" s="31"/>
      <c r="F207" s="32"/>
    </row>
    <row r="208" spans="2:7" x14ac:dyDescent="0.2">
      <c r="B208" s="30"/>
      <c r="C208" s="57"/>
      <c r="D208" s="57"/>
      <c r="E208" s="31"/>
      <c r="F208" s="32"/>
    </row>
  </sheetData>
  <phoneticPr fontId="3" type="noConversion"/>
  <conditionalFormatting sqref="B1:B5 B42:B208">
    <cfRule type="cellIs" dxfId="23" priority="5" stopIfTrue="1" operator="equal">
      <formula>"x"</formula>
    </cfRule>
  </conditionalFormatting>
  <conditionalFormatting sqref="G4:G204">
    <cfRule type="cellIs" dxfId="22" priority="6" stopIfTrue="1" operator="equal">
      <formula>#N/A</formula>
    </cfRule>
  </conditionalFormatting>
  <conditionalFormatting sqref="B6:B41">
    <cfRule type="cellIs" dxfId="21" priority="1" stopIfTrue="1" operator="equal">
      <formula>"x"</formula>
    </cfRule>
  </conditionalFormatting>
  <pageMargins left="0.75" right="0.75" top="1" bottom="1" header="0.5" footer="0.5"/>
  <pageSetup paperSize="9" orientation="portrait" horizontalDpi="0" verticalDpi="0" r:id="rId1"/>
  <headerFooter alignWithMargins="0"/>
  <webPublishItems count="1">
    <webPublishItem id="8784" divId="ebta league Youth_8784" sourceType="range" sourceRef="A1:F16" destinationFile="C:\A TEER\Web\TEER League 08\Rayleigh Y.htm"/>
  </webPublishItem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5"/>
  <sheetViews>
    <sheetView workbookViewId="0">
      <selection activeCell="C12" sqref="C12"/>
    </sheetView>
  </sheetViews>
  <sheetFormatPr defaultRowHeight="12.75" x14ac:dyDescent="0.2"/>
  <cols>
    <col min="1" max="1" width="2.42578125" customWidth="1"/>
    <col min="2" max="2" width="21.42578125" customWidth="1"/>
    <col min="3" max="3" width="12.85546875" bestFit="1" customWidth="1"/>
    <col min="4" max="4" width="24.42578125" customWidth="1"/>
    <col min="5" max="5" width="8.140625" bestFit="1" customWidth="1"/>
    <col min="6" max="6" width="10.140625" customWidth="1"/>
  </cols>
  <sheetData>
    <row r="1" spans="2:7" x14ac:dyDescent="0.2">
      <c r="B1" s="30"/>
      <c r="C1" s="57"/>
      <c r="D1" s="31"/>
      <c r="E1" s="32"/>
    </row>
    <row r="2" spans="2:7" ht="15.75" x14ac:dyDescent="0.25">
      <c r="B2" s="48" t="str">
        <f>Races!E7</f>
        <v>Basildon</v>
      </c>
      <c r="C2" s="57"/>
      <c r="D2" s="31"/>
      <c r="E2" s="32"/>
    </row>
    <row r="3" spans="2:7" ht="13.5" thickBot="1" x14ac:dyDescent="0.25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 x14ac:dyDescent="0.2">
      <c r="B4" s="158" t="s">
        <v>67</v>
      </c>
      <c r="C4" s="159" t="s">
        <v>70</v>
      </c>
      <c r="D4" s="159"/>
      <c r="E4" s="160">
        <v>1.0921180555555556E-2</v>
      </c>
      <c r="F4" s="161"/>
      <c r="G4" t="str">
        <f>IF((ISERROR((VLOOKUP(B4,Calculation!C$2:C$533,1,FALSE)))),"not entered","")</f>
        <v/>
      </c>
    </row>
    <row r="5" spans="2:7" x14ac:dyDescent="0.2">
      <c r="B5" s="162" t="s">
        <v>67</v>
      </c>
      <c r="C5" s="163" t="s">
        <v>71</v>
      </c>
      <c r="D5" s="163"/>
      <c r="E5" s="164">
        <v>9.5893518518518524E-3</v>
      </c>
      <c r="F5" s="165"/>
      <c r="G5" t="str">
        <f>IF((ISERROR((VLOOKUP(B5,Calculation!C$2:C$533,1,FALSE)))),"not entered","")</f>
        <v/>
      </c>
    </row>
    <row r="6" spans="2:7" x14ac:dyDescent="0.2">
      <c r="B6" s="162" t="s">
        <v>142</v>
      </c>
      <c r="C6" s="163" t="s">
        <v>70</v>
      </c>
      <c r="D6" s="163" t="s">
        <v>126</v>
      </c>
      <c r="E6" s="166" t="s">
        <v>218</v>
      </c>
      <c r="F6" s="167">
        <v>10000</v>
      </c>
      <c r="G6" t="str">
        <f>IF((ISERROR((VLOOKUP(B6,Calculation!C$2:C$533,1,FALSE)))),"not entered","")</f>
        <v/>
      </c>
    </row>
    <row r="7" spans="2:7" x14ac:dyDescent="0.2">
      <c r="B7" s="162" t="s">
        <v>157</v>
      </c>
      <c r="C7" s="163" t="s">
        <v>70</v>
      </c>
      <c r="D7" s="163" t="s">
        <v>112</v>
      </c>
      <c r="E7" s="166" t="s">
        <v>219</v>
      </c>
      <c r="F7" s="167">
        <v>9951.4865164154871</v>
      </c>
      <c r="G7" t="str">
        <f>IF((ISERROR((VLOOKUP(B7,Calculation!C$2:C$533,1,FALSE)))),"not entered","")</f>
        <v/>
      </c>
    </row>
    <row r="8" spans="2:7" x14ac:dyDescent="0.2">
      <c r="B8" s="162" t="s">
        <v>158</v>
      </c>
      <c r="C8" s="163" t="s">
        <v>70</v>
      </c>
      <c r="D8" s="163" t="s">
        <v>88</v>
      </c>
      <c r="E8" s="166" t="s">
        <v>220</v>
      </c>
      <c r="F8" s="167">
        <v>9898.3509566968787</v>
      </c>
      <c r="G8" t="str">
        <f>IF((ISERROR((VLOOKUP(B8,Calculation!C$2:C$533,1,FALSE)))),"not entered","")</f>
        <v/>
      </c>
    </row>
    <row r="9" spans="2:7" x14ac:dyDescent="0.2">
      <c r="B9" s="162" t="s">
        <v>147</v>
      </c>
      <c r="C9" s="163" t="s">
        <v>70</v>
      </c>
      <c r="D9" s="163" t="s">
        <v>88</v>
      </c>
      <c r="E9" s="166" t="s">
        <v>221</v>
      </c>
      <c r="F9" s="167">
        <v>9540.6564073527315</v>
      </c>
      <c r="G9" t="str">
        <f>IF((ISERROR((VLOOKUP(B9,Calculation!C$2:C$533,1,FALSE)))),"not entered","")</f>
        <v/>
      </c>
    </row>
    <row r="10" spans="2:7" x14ac:dyDescent="0.2">
      <c r="B10" s="162" t="s">
        <v>159</v>
      </c>
      <c r="C10" s="163" t="s">
        <v>70</v>
      </c>
      <c r="D10" s="163" t="s">
        <v>160</v>
      </c>
      <c r="E10" s="166" t="s">
        <v>222</v>
      </c>
      <c r="F10" s="167">
        <v>9534.1012428008471</v>
      </c>
      <c r="G10" t="str">
        <f>IF((ISERROR((VLOOKUP(B10,Calculation!C$2:C$533,1,FALSE)))),"not entered","")</f>
        <v/>
      </c>
    </row>
    <row r="11" spans="2:7" x14ac:dyDescent="0.2">
      <c r="B11" s="162" t="s">
        <v>161</v>
      </c>
      <c r="C11" s="163" t="s">
        <v>70</v>
      </c>
      <c r="D11" s="163" t="s">
        <v>88</v>
      </c>
      <c r="E11" s="166" t="s">
        <v>223</v>
      </c>
      <c r="F11" s="167">
        <v>9286.7547192094953</v>
      </c>
      <c r="G11" t="str">
        <f>IF((ISERROR((VLOOKUP(B11,Calculation!C$2:C$533,1,FALSE)))),"not entered","")</f>
        <v/>
      </c>
    </row>
    <row r="12" spans="2:7" x14ac:dyDescent="0.2">
      <c r="B12" s="162" t="s">
        <v>148</v>
      </c>
      <c r="C12" s="163" t="s">
        <v>70</v>
      </c>
      <c r="D12" s="163" t="s">
        <v>160</v>
      </c>
      <c r="E12" s="166" t="s">
        <v>224</v>
      </c>
      <c r="F12" s="167">
        <v>9132.1642181058014</v>
      </c>
      <c r="G12" t="str">
        <f>IF((ISERROR((VLOOKUP(B12,Calculation!C$2:C$533,1,FALSE)))),"not entered","")</f>
        <v/>
      </c>
    </row>
    <row r="13" spans="2:7" x14ac:dyDescent="0.2">
      <c r="B13" s="162" t="s">
        <v>162</v>
      </c>
      <c r="C13" s="163" t="s">
        <v>70</v>
      </c>
      <c r="D13" s="163" t="s">
        <v>99</v>
      </c>
      <c r="E13" s="166" t="s">
        <v>225</v>
      </c>
      <c r="F13" s="167">
        <v>9128.2770629776533</v>
      </c>
      <c r="G13" t="str">
        <f>IF((ISERROR((VLOOKUP(B13,Calculation!C$2:C$533,1,FALSE)))),"not entered","")</f>
        <v/>
      </c>
    </row>
    <row r="14" spans="2:7" x14ac:dyDescent="0.2">
      <c r="B14" s="162" t="s">
        <v>163</v>
      </c>
      <c r="C14" s="163" t="s">
        <v>70</v>
      </c>
      <c r="D14" s="163" t="s">
        <v>118</v>
      </c>
      <c r="E14" s="166" t="s">
        <v>226</v>
      </c>
      <c r="F14" s="167">
        <v>8951.1929042356405</v>
      </c>
      <c r="G14" t="str">
        <f>IF((ISERROR((VLOOKUP(B14,Calculation!C$2:C$533,1,FALSE)))),"not entered","")</f>
        <v/>
      </c>
    </row>
    <row r="15" spans="2:7" x14ac:dyDescent="0.2">
      <c r="B15" s="162" t="s">
        <v>164</v>
      </c>
      <c r="C15" s="163" t="s">
        <v>70</v>
      </c>
      <c r="D15" s="163" t="s">
        <v>140</v>
      </c>
      <c r="E15" s="166" t="s">
        <v>227</v>
      </c>
      <c r="F15" s="167">
        <v>8855.5929912813353</v>
      </c>
      <c r="G15" t="str">
        <f>IF((ISERROR((VLOOKUP(B15,Calculation!C$2:C$533,1,FALSE)))),"not entered","")</f>
        <v>not entered</v>
      </c>
    </row>
    <row r="16" spans="2:7" x14ac:dyDescent="0.2">
      <c r="B16" s="162" t="s">
        <v>165</v>
      </c>
      <c r="C16" s="163" t="s">
        <v>70</v>
      </c>
      <c r="D16" s="163" t="s">
        <v>166</v>
      </c>
      <c r="E16" s="166" t="s">
        <v>228</v>
      </c>
      <c r="F16" s="167">
        <v>8849.613130128957</v>
      </c>
      <c r="G16" t="str">
        <f>IF((ISERROR((VLOOKUP(B16,Calculation!C$2:C$533,1,FALSE)))),"not entered","")</f>
        <v/>
      </c>
    </row>
    <row r="17" spans="2:7" x14ac:dyDescent="0.2">
      <c r="B17" s="162" t="s">
        <v>167</v>
      </c>
      <c r="C17" s="163" t="s">
        <v>70</v>
      </c>
      <c r="D17" s="163" t="s">
        <v>160</v>
      </c>
      <c r="E17" s="166" t="s">
        <v>229</v>
      </c>
      <c r="F17" s="167">
        <v>8672.4630754666705</v>
      </c>
      <c r="G17" t="str">
        <f>IF((ISERROR((VLOOKUP(B17,Calculation!C$2:C$533,1,FALSE)))),"not entered","")</f>
        <v/>
      </c>
    </row>
    <row r="18" spans="2:7" x14ac:dyDescent="0.2">
      <c r="B18" s="162" t="s">
        <v>150</v>
      </c>
      <c r="C18" s="163" t="s">
        <v>70</v>
      </c>
      <c r="D18" s="163" t="s">
        <v>110</v>
      </c>
      <c r="E18" s="166" t="s">
        <v>230</v>
      </c>
      <c r="F18" s="167">
        <v>8651.788415869727</v>
      </c>
      <c r="G18" t="str">
        <f>IF((ISERROR((VLOOKUP(B18,Calculation!C$2:C$533,1,FALSE)))),"not entered","")</f>
        <v/>
      </c>
    </row>
    <row r="19" spans="2:7" x14ac:dyDescent="0.2">
      <c r="B19" s="162" t="s">
        <v>168</v>
      </c>
      <c r="C19" s="163" t="s">
        <v>70</v>
      </c>
      <c r="D19" s="163" t="s">
        <v>126</v>
      </c>
      <c r="E19" s="166" t="s">
        <v>231</v>
      </c>
      <c r="F19" s="167">
        <v>8582.460161536781</v>
      </c>
      <c r="G19" t="str">
        <f>IF((ISERROR((VLOOKUP(B19,Calculation!C$2:C$533,1,FALSE)))),"not entered","")</f>
        <v/>
      </c>
    </row>
    <row r="20" spans="2:7" x14ac:dyDescent="0.2">
      <c r="B20" s="162" t="s">
        <v>169</v>
      </c>
      <c r="C20" s="163" t="s">
        <v>70</v>
      </c>
      <c r="D20" s="163" t="s">
        <v>101</v>
      </c>
      <c r="E20" s="166" t="s">
        <v>232</v>
      </c>
      <c r="F20" s="167">
        <v>8498.20775618279</v>
      </c>
      <c r="G20" t="str">
        <f>IF((ISERROR((VLOOKUP(B20,Calculation!C$2:C$533,1,FALSE)))),"not entered","")</f>
        <v/>
      </c>
    </row>
    <row r="21" spans="2:7" x14ac:dyDescent="0.2">
      <c r="B21" s="162" t="s">
        <v>170</v>
      </c>
      <c r="C21" s="163" t="s">
        <v>70</v>
      </c>
      <c r="D21" s="163" t="s">
        <v>99</v>
      </c>
      <c r="E21" s="166" t="s">
        <v>233</v>
      </c>
      <c r="F21" s="167">
        <v>8430.1795765210409</v>
      </c>
      <c r="G21" t="str">
        <f>IF((ISERROR((VLOOKUP(B21,Calculation!C$2:C$533,1,FALSE)))),"not entered","")</f>
        <v/>
      </c>
    </row>
    <row r="22" spans="2:7" x14ac:dyDescent="0.2">
      <c r="B22" s="162" t="s">
        <v>171</v>
      </c>
      <c r="C22" s="163" t="s">
        <v>70</v>
      </c>
      <c r="D22" s="163" t="s">
        <v>160</v>
      </c>
      <c r="E22" s="166" t="s">
        <v>234</v>
      </c>
      <c r="F22" s="167">
        <v>8417.6955466742802</v>
      </c>
      <c r="G22" t="str">
        <f>IF((ISERROR((VLOOKUP(B22,Calculation!C$2:C$533,1,FALSE)))),"not entered","")</f>
        <v/>
      </c>
    </row>
    <row r="23" spans="2:7" x14ac:dyDescent="0.2">
      <c r="B23" s="162" t="s">
        <v>172</v>
      </c>
      <c r="C23" s="163" t="s">
        <v>70</v>
      </c>
      <c r="D23" s="163" t="s">
        <v>108</v>
      </c>
      <c r="E23" s="166" t="s">
        <v>235</v>
      </c>
      <c r="F23" s="167">
        <v>8209.4136070993573</v>
      </c>
      <c r="G23" t="str">
        <f>IF((ISERROR((VLOOKUP(B23,Calculation!C$2:C$533,1,FALSE)))),"not entered","")</f>
        <v/>
      </c>
    </row>
    <row r="24" spans="2:7" x14ac:dyDescent="0.2">
      <c r="B24" s="162" t="s">
        <v>173</v>
      </c>
      <c r="C24" s="163" t="s">
        <v>70</v>
      </c>
      <c r="D24" s="163" t="s">
        <v>101</v>
      </c>
      <c r="E24" s="166" t="s">
        <v>236</v>
      </c>
      <c r="F24" s="167">
        <v>8155.911283212612</v>
      </c>
      <c r="G24" t="str">
        <f>IF((ISERROR((VLOOKUP(B24,Calculation!C$2:C$533,1,FALSE)))),"not entered","")</f>
        <v/>
      </c>
    </row>
    <row r="25" spans="2:7" x14ac:dyDescent="0.2">
      <c r="B25" s="162" t="s">
        <v>174</v>
      </c>
      <c r="C25" s="163" t="s">
        <v>70</v>
      </c>
      <c r="D25" s="163" t="s">
        <v>118</v>
      </c>
      <c r="E25" s="166" t="s">
        <v>237</v>
      </c>
      <c r="F25" s="167">
        <v>8153.7969651930462</v>
      </c>
      <c r="G25" t="str">
        <f>IF((ISERROR((VLOOKUP(B25,Calculation!C$2:C$533,1,FALSE)))),"not entered","")</f>
        <v/>
      </c>
    </row>
    <row r="26" spans="2:7" x14ac:dyDescent="0.2">
      <c r="B26" s="162" t="s">
        <v>175</v>
      </c>
      <c r="C26" s="163" t="s">
        <v>70</v>
      </c>
      <c r="D26" s="163" t="s">
        <v>166</v>
      </c>
      <c r="E26" s="166" t="s">
        <v>238</v>
      </c>
      <c r="F26" s="167">
        <v>8056.5398177952711</v>
      </c>
      <c r="G26" t="str">
        <f>IF((ISERROR((VLOOKUP(B26,Calculation!C$2:C$533,1,FALSE)))),"not entered","")</f>
        <v/>
      </c>
    </row>
    <row r="27" spans="2:7" x14ac:dyDescent="0.2">
      <c r="B27" s="162" t="s">
        <v>176</v>
      </c>
      <c r="C27" s="163" t="s">
        <v>70</v>
      </c>
      <c r="D27" s="163" t="s">
        <v>88</v>
      </c>
      <c r="E27" s="166" t="s">
        <v>239</v>
      </c>
      <c r="F27" s="167">
        <v>7889.4165649403858</v>
      </c>
      <c r="G27" t="str">
        <f>IF((ISERROR((VLOOKUP(B27,Calculation!C$2:C$533,1,FALSE)))),"not entered","")</f>
        <v/>
      </c>
    </row>
    <row r="28" spans="2:7" x14ac:dyDescent="0.2">
      <c r="B28" s="162" t="s">
        <v>177</v>
      </c>
      <c r="C28" s="163" t="s">
        <v>70</v>
      </c>
      <c r="D28" s="163" t="s">
        <v>118</v>
      </c>
      <c r="E28" s="166" t="s">
        <v>240</v>
      </c>
      <c r="F28" s="167">
        <v>7856.0486220964103</v>
      </c>
      <c r="G28" t="str">
        <f>IF((ISERROR((VLOOKUP(B28,Calculation!C$2:C$533,1,FALSE)))),"not entered","")</f>
        <v/>
      </c>
    </row>
    <row r="29" spans="2:7" x14ac:dyDescent="0.2">
      <c r="B29" s="162" t="s">
        <v>178</v>
      </c>
      <c r="C29" s="163" t="s">
        <v>70</v>
      </c>
      <c r="D29" s="163" t="s">
        <v>166</v>
      </c>
      <c r="E29" s="166" t="s">
        <v>241</v>
      </c>
      <c r="F29" s="167">
        <v>7711.9038862326834</v>
      </c>
      <c r="G29" t="str">
        <f>IF((ISERROR((VLOOKUP(B29,Calculation!C$2:C$533,1,FALSE)))),"not entered","")</f>
        <v/>
      </c>
    </row>
    <row r="30" spans="2:7" x14ac:dyDescent="0.2">
      <c r="B30" s="162" t="s">
        <v>179</v>
      </c>
      <c r="C30" s="163" t="s">
        <v>70</v>
      </c>
      <c r="D30" s="163" t="s">
        <v>180</v>
      </c>
      <c r="E30" s="166" t="s">
        <v>242</v>
      </c>
      <c r="F30" s="167">
        <v>7629.7170764839539</v>
      </c>
      <c r="G30" t="str">
        <f>IF((ISERROR((VLOOKUP(B30,Calculation!C$2:C$533,1,FALSE)))),"not entered","")</f>
        <v/>
      </c>
    </row>
    <row r="31" spans="2:7" x14ac:dyDescent="0.2">
      <c r="B31" s="162" t="s">
        <v>181</v>
      </c>
      <c r="C31" s="163" t="s">
        <v>70</v>
      </c>
      <c r="D31" s="163" t="s">
        <v>182</v>
      </c>
      <c r="E31" s="166" t="s">
        <v>243</v>
      </c>
      <c r="F31" s="167">
        <v>7590.2538691721093</v>
      </c>
      <c r="G31" t="str">
        <f>IF((ISERROR((VLOOKUP(B31,Calculation!C$2:C$533,1,FALSE)))),"not entered","")</f>
        <v/>
      </c>
    </row>
    <row r="32" spans="2:7" x14ac:dyDescent="0.2">
      <c r="B32" s="162" t="s">
        <v>183</v>
      </c>
      <c r="C32" s="163" t="s">
        <v>70</v>
      </c>
      <c r="D32" s="163" t="s">
        <v>112</v>
      </c>
      <c r="E32" s="166" t="s">
        <v>244</v>
      </c>
      <c r="F32" s="167">
        <v>7567.244614817072</v>
      </c>
      <c r="G32" t="str">
        <f>IF((ISERROR((VLOOKUP(B32,Calculation!C$2:C$533,1,FALSE)))),"not entered","")</f>
        <v/>
      </c>
    </row>
    <row r="33" spans="2:7" x14ac:dyDescent="0.2">
      <c r="B33" s="162" t="s">
        <v>184</v>
      </c>
      <c r="C33" s="163" t="s">
        <v>70</v>
      </c>
      <c r="D33" s="163" t="s">
        <v>166</v>
      </c>
      <c r="E33" s="166" t="s">
        <v>245</v>
      </c>
      <c r="F33" s="167">
        <v>7339.8570283998542</v>
      </c>
      <c r="G33" t="str">
        <f>IF((ISERROR((VLOOKUP(B33,Calculation!C$2:C$533,1,FALSE)))),"not entered","")</f>
        <v/>
      </c>
    </row>
    <row r="34" spans="2:7" x14ac:dyDescent="0.2">
      <c r="B34" s="162" t="s">
        <v>185</v>
      </c>
      <c r="C34" s="163" t="s">
        <v>70</v>
      </c>
      <c r="D34" s="163" t="s">
        <v>118</v>
      </c>
      <c r="E34" s="166" t="s">
        <v>246</v>
      </c>
      <c r="F34" s="167">
        <v>7292.0965386131265</v>
      </c>
      <c r="G34" t="str">
        <f>IF((ISERROR((VLOOKUP(B34,Calculation!C$2:C$533,1,FALSE)))),"not entered","")</f>
        <v/>
      </c>
    </row>
    <row r="35" spans="2:7" x14ac:dyDescent="0.2">
      <c r="B35" s="162" t="s">
        <v>186</v>
      </c>
      <c r="C35" s="163" t="s">
        <v>70</v>
      </c>
      <c r="D35" s="163" t="s">
        <v>108</v>
      </c>
      <c r="E35" s="166" t="s">
        <v>247</v>
      </c>
      <c r="F35" s="167">
        <v>7288.0976287943158</v>
      </c>
      <c r="G35" t="str">
        <f>IF((ISERROR((VLOOKUP(B35,Calculation!C$2:C$533,1,FALSE)))),"not entered","")</f>
        <v/>
      </c>
    </row>
    <row r="36" spans="2:7" x14ac:dyDescent="0.2">
      <c r="B36" s="162" t="s">
        <v>187</v>
      </c>
      <c r="C36" s="163" t="s">
        <v>70</v>
      </c>
      <c r="D36" s="163" t="s">
        <v>134</v>
      </c>
      <c r="E36" s="166" t="s">
        <v>248</v>
      </c>
      <c r="F36" s="167">
        <v>6951.4000928238338</v>
      </c>
      <c r="G36" t="str">
        <f>IF((ISERROR((VLOOKUP(B36,Calculation!C$2:C$533,1,FALSE)))),"not entered","")</f>
        <v/>
      </c>
    </row>
    <row r="37" spans="2:7" x14ac:dyDescent="0.2">
      <c r="B37" s="162" t="s">
        <v>188</v>
      </c>
      <c r="C37" s="163" t="s">
        <v>70</v>
      </c>
      <c r="D37" s="163" t="s">
        <v>118</v>
      </c>
      <c r="E37" s="166" t="s">
        <v>249</v>
      </c>
      <c r="F37" s="167">
        <v>6443.7023682700974</v>
      </c>
      <c r="G37" t="str">
        <f>IF((ISERROR((VLOOKUP(B37,Calculation!C$2:C$533,1,FALSE)))),"not entered","")</f>
        <v/>
      </c>
    </row>
    <row r="38" spans="2:7" x14ac:dyDescent="0.2">
      <c r="B38" s="162" t="s">
        <v>156</v>
      </c>
      <c r="C38" s="163" t="s">
        <v>70</v>
      </c>
      <c r="D38" s="163" t="s">
        <v>108</v>
      </c>
      <c r="E38" s="166" t="s">
        <v>250</v>
      </c>
      <c r="F38" s="167">
        <v>6424.1801185994109</v>
      </c>
      <c r="G38" t="str">
        <f>IF((ISERROR((VLOOKUP(B38,Calculation!C$2:C$533,1,FALSE)))),"not entered","")</f>
        <v/>
      </c>
    </row>
    <row r="39" spans="2:7" x14ac:dyDescent="0.2">
      <c r="B39" s="162" t="s">
        <v>189</v>
      </c>
      <c r="C39" s="163" t="s">
        <v>70</v>
      </c>
      <c r="D39" s="163" t="s">
        <v>118</v>
      </c>
      <c r="E39" s="166" t="s">
        <v>251</v>
      </c>
      <c r="F39" s="167">
        <v>6079.0882559480478</v>
      </c>
      <c r="G39" t="str">
        <f>IF((ISERROR((VLOOKUP(B39,Calculation!C$2:C$533,1,FALSE)))),"not entered","")</f>
        <v/>
      </c>
    </row>
    <row r="40" spans="2:7" x14ac:dyDescent="0.2">
      <c r="B40" s="162" t="s">
        <v>121</v>
      </c>
      <c r="C40" s="163" t="s">
        <v>71</v>
      </c>
      <c r="D40" s="163" t="s">
        <v>122</v>
      </c>
      <c r="E40" s="164" t="s">
        <v>252</v>
      </c>
      <c r="F40" s="165">
        <v>10000</v>
      </c>
      <c r="G40" t="str">
        <f>IF((ISERROR((VLOOKUP(B40,Calculation!C$2:C$533,1,FALSE)))),"not entered","")</f>
        <v/>
      </c>
    </row>
    <row r="41" spans="2:7" x14ac:dyDescent="0.2">
      <c r="B41" s="162" t="s">
        <v>123</v>
      </c>
      <c r="C41" s="163" t="s">
        <v>71</v>
      </c>
      <c r="D41" s="163" t="s">
        <v>124</v>
      </c>
      <c r="E41" s="164" t="s">
        <v>253</v>
      </c>
      <c r="F41" s="165">
        <v>9211.0997465202108</v>
      </c>
      <c r="G41" t="str">
        <f>IF((ISERROR((VLOOKUP(B41,Calculation!C$2:C$533,1,FALSE)))),"not entered","")</f>
        <v/>
      </c>
    </row>
    <row r="42" spans="2:7" x14ac:dyDescent="0.2">
      <c r="B42" s="162" t="s">
        <v>125</v>
      </c>
      <c r="C42" s="163" t="s">
        <v>71</v>
      </c>
      <c r="D42" s="163" t="s">
        <v>126</v>
      </c>
      <c r="E42" s="164" t="s">
        <v>254</v>
      </c>
      <c r="F42" s="165">
        <v>9136.2408336549615</v>
      </c>
      <c r="G42" t="str">
        <f>IF((ISERROR((VLOOKUP(B42,Calculation!C$2:C$533,1,FALSE)))),"not entered","")</f>
        <v/>
      </c>
    </row>
    <row r="43" spans="2:7" x14ac:dyDescent="0.2">
      <c r="B43" s="162" t="s">
        <v>127</v>
      </c>
      <c r="C43" s="163" t="s">
        <v>71</v>
      </c>
      <c r="D43" s="163" t="s">
        <v>118</v>
      </c>
      <c r="E43" s="164" t="s">
        <v>255</v>
      </c>
      <c r="F43" s="165">
        <v>9124.2676534073362</v>
      </c>
      <c r="G43" t="str">
        <f>IF((ISERROR((VLOOKUP(B43,Calculation!C$2:C$533,1,FALSE)))),"not entered","")</f>
        <v/>
      </c>
    </row>
    <row r="44" spans="2:7" x14ac:dyDescent="0.2">
      <c r="B44" s="162" t="s">
        <v>128</v>
      </c>
      <c r="C44" s="163" t="s">
        <v>71</v>
      </c>
      <c r="D44" s="163" t="s">
        <v>90</v>
      </c>
      <c r="E44" s="164" t="s">
        <v>256</v>
      </c>
      <c r="F44" s="165">
        <v>9044.287008634712</v>
      </c>
      <c r="G44" t="str">
        <f>IF((ISERROR((VLOOKUP(B44,Calculation!C$2:C$533,1,FALSE)))),"not entered","")</f>
        <v/>
      </c>
    </row>
    <row r="45" spans="2:7" x14ac:dyDescent="0.2">
      <c r="B45" s="162" t="s">
        <v>129</v>
      </c>
      <c r="C45" s="163" t="s">
        <v>71</v>
      </c>
      <c r="D45" s="163" t="s">
        <v>99</v>
      </c>
      <c r="E45" s="164" t="s">
        <v>257</v>
      </c>
      <c r="F45" s="165">
        <v>8897.241223784109</v>
      </c>
      <c r="G45" t="str">
        <f>IF((ISERROR((VLOOKUP(B45,Calculation!C$2:C$533,1,FALSE)))),"not entered","")</f>
        <v/>
      </c>
    </row>
    <row r="46" spans="2:7" x14ac:dyDescent="0.2">
      <c r="B46" s="162" t="s">
        <v>98</v>
      </c>
      <c r="C46" s="163" t="s">
        <v>71</v>
      </c>
      <c r="D46" s="163" t="s">
        <v>99</v>
      </c>
      <c r="E46" s="164" t="s">
        <v>258</v>
      </c>
      <c r="F46" s="165">
        <v>8737.0818745518209</v>
      </c>
      <c r="G46" t="str">
        <f>IF((ISERROR((VLOOKUP(B46,Calculation!C$2:C$533,1,FALSE)))),"not entered","")</f>
        <v/>
      </c>
    </row>
    <row r="47" spans="2:7" x14ac:dyDescent="0.2">
      <c r="B47" s="162" t="s">
        <v>114</v>
      </c>
      <c r="C47" s="163" t="s">
        <v>71</v>
      </c>
      <c r="D47" s="163" t="s">
        <v>112</v>
      </c>
      <c r="E47" s="164" t="s">
        <v>259</v>
      </c>
      <c r="F47" s="165">
        <v>8728.7055278711323</v>
      </c>
      <c r="G47" t="str">
        <f>IF((ISERROR((VLOOKUP(B47,Calculation!C$2:C$533,1,FALSE)))),"not entered","")</f>
        <v/>
      </c>
    </row>
    <row r="48" spans="2:7" x14ac:dyDescent="0.2">
      <c r="B48" s="162" t="s">
        <v>115</v>
      </c>
      <c r="C48" s="163" t="s">
        <v>71</v>
      </c>
      <c r="D48" s="163" t="s">
        <v>260</v>
      </c>
      <c r="E48" s="164" t="s">
        <v>261</v>
      </c>
      <c r="F48" s="165">
        <v>8489.4563190360059</v>
      </c>
      <c r="G48" t="str">
        <f>IF((ISERROR((VLOOKUP(B48,Calculation!C$2:C$533,1,FALSE)))),"not entered","")</f>
        <v/>
      </c>
    </row>
    <row r="49" spans="2:7" x14ac:dyDescent="0.2">
      <c r="B49" s="162" t="s">
        <v>107</v>
      </c>
      <c r="C49" s="163" t="s">
        <v>71</v>
      </c>
      <c r="D49" s="163" t="s">
        <v>108</v>
      </c>
      <c r="E49" s="164" t="s">
        <v>262</v>
      </c>
      <c r="F49" s="165">
        <v>8406.0794220896496</v>
      </c>
      <c r="G49" t="str">
        <f>IF((ISERROR((VLOOKUP(B49,Calculation!C$2:C$533,1,FALSE)))),"not entered","")</f>
        <v/>
      </c>
    </row>
    <row r="50" spans="2:7" x14ac:dyDescent="0.2">
      <c r="B50" s="162" t="s">
        <v>130</v>
      </c>
      <c r="C50" s="163" t="s">
        <v>71</v>
      </c>
      <c r="D50" s="163" t="s">
        <v>99</v>
      </c>
      <c r="E50" s="164" t="s">
        <v>263</v>
      </c>
      <c r="F50" s="165">
        <v>8274.8564294631706</v>
      </c>
      <c r="G50" t="str">
        <f>IF((ISERROR((VLOOKUP(B50,Calculation!C$2:C$533,1,FALSE)))),"not entered","")</f>
        <v/>
      </c>
    </row>
    <row r="51" spans="2:7" x14ac:dyDescent="0.2">
      <c r="B51" s="162" t="s">
        <v>131</v>
      </c>
      <c r="C51" s="163" t="s">
        <v>71</v>
      </c>
      <c r="D51" s="163" t="s">
        <v>108</v>
      </c>
      <c r="E51" s="164" t="s">
        <v>264</v>
      </c>
      <c r="F51" s="165">
        <v>8237.9962813081056</v>
      </c>
      <c r="G51" t="str">
        <f>IF((ISERROR((VLOOKUP(B51,Calculation!C$2:C$533,1,FALSE)))),"not entered","")</f>
        <v/>
      </c>
    </row>
    <row r="52" spans="2:7" x14ac:dyDescent="0.2">
      <c r="B52" s="162" t="s">
        <v>117</v>
      </c>
      <c r="C52" s="163" t="s">
        <v>71</v>
      </c>
      <c r="D52" s="163" t="s">
        <v>118</v>
      </c>
      <c r="E52" s="164" t="s">
        <v>265</v>
      </c>
      <c r="F52" s="165">
        <v>7704.4393609700755</v>
      </c>
      <c r="G52" t="str">
        <f>IF((ISERROR((VLOOKUP(B52,Calculation!C$2:C$533,1,FALSE)))),"not entered","")</f>
        <v/>
      </c>
    </row>
    <row r="53" spans="2:7" x14ac:dyDescent="0.2">
      <c r="B53" s="162" t="s">
        <v>132</v>
      </c>
      <c r="C53" s="163" t="s">
        <v>71</v>
      </c>
      <c r="D53" s="163" t="s">
        <v>112</v>
      </c>
      <c r="E53" s="164" t="s">
        <v>266</v>
      </c>
      <c r="F53" s="165">
        <v>7626.0780722181826</v>
      </c>
      <c r="G53" t="str">
        <f>IF((ISERROR((VLOOKUP(B53,Calculation!C$2:C$533,1,FALSE)))),"not entered","")</f>
        <v/>
      </c>
    </row>
    <row r="54" spans="2:7" x14ac:dyDescent="0.2">
      <c r="B54" s="162" t="s">
        <v>133</v>
      </c>
      <c r="C54" s="163" t="s">
        <v>71</v>
      </c>
      <c r="D54" s="163" t="s">
        <v>134</v>
      </c>
      <c r="E54" s="164" t="s">
        <v>267</v>
      </c>
      <c r="F54" s="165">
        <v>7459.0370557096048</v>
      </c>
      <c r="G54" t="str">
        <f>IF((ISERROR((VLOOKUP(B54,Calculation!C$2:C$533,1,FALSE)))),"not entered","")</f>
        <v/>
      </c>
    </row>
    <row r="55" spans="2:7" x14ac:dyDescent="0.2">
      <c r="B55" s="162" t="s">
        <v>135</v>
      </c>
      <c r="C55" s="163" t="s">
        <v>71</v>
      </c>
      <c r="D55" s="163" t="s">
        <v>136</v>
      </c>
      <c r="E55" s="164" t="s">
        <v>268</v>
      </c>
      <c r="F55" s="165">
        <v>7377.0812928501473</v>
      </c>
      <c r="G55" t="str">
        <f>IF((ISERROR((VLOOKUP(B55,Calculation!C$2:C$533,1,FALSE)))),"not entered","")</f>
        <v/>
      </c>
    </row>
    <row r="56" spans="2:7" x14ac:dyDescent="0.2">
      <c r="B56" s="162" t="s">
        <v>111</v>
      </c>
      <c r="C56" s="163" t="s">
        <v>71</v>
      </c>
      <c r="D56" s="163" t="s">
        <v>112</v>
      </c>
      <c r="E56" s="164" t="s">
        <v>269</v>
      </c>
      <c r="F56" s="165">
        <v>7188.7065846442174</v>
      </c>
      <c r="G56" t="str">
        <f>IF((ISERROR((VLOOKUP(B56,Calculation!C$2:C$533,1,FALSE)))),"not entered","")</f>
        <v/>
      </c>
    </row>
    <row r="57" spans="2:7" x14ac:dyDescent="0.2">
      <c r="B57" s="162" t="s">
        <v>137</v>
      </c>
      <c r="C57" s="163" t="s">
        <v>71</v>
      </c>
      <c r="D57" s="163" t="s">
        <v>108</v>
      </c>
      <c r="E57" s="164" t="s">
        <v>270</v>
      </c>
      <c r="F57" s="165">
        <v>7172.3397624571498</v>
      </c>
      <c r="G57" t="str">
        <f>IF((ISERROR((VLOOKUP(B57,Calculation!C$2:C$533,1,FALSE)))),"not entered","")</f>
        <v/>
      </c>
    </row>
    <row r="58" spans="2:7" x14ac:dyDescent="0.2">
      <c r="B58" s="162" t="s">
        <v>119</v>
      </c>
      <c r="C58" s="163" t="s">
        <v>71</v>
      </c>
      <c r="D58" s="163" t="s">
        <v>99</v>
      </c>
      <c r="E58" s="164" t="s">
        <v>271</v>
      </c>
      <c r="F58" s="165">
        <v>7039.4915715062534</v>
      </c>
      <c r="G58" t="str">
        <f>IF((ISERROR((VLOOKUP(B58,Calculation!C$2:C$533,1,FALSE)))),"not entered","")</f>
        <v/>
      </c>
    </row>
    <row r="59" spans="2:7" x14ac:dyDescent="0.2">
      <c r="B59" s="162" t="s">
        <v>138</v>
      </c>
      <c r="C59" s="163" t="s">
        <v>71</v>
      </c>
      <c r="D59" s="163" t="s">
        <v>90</v>
      </c>
      <c r="E59" s="164" t="s">
        <v>272</v>
      </c>
      <c r="F59" s="165">
        <v>6921.6374269005855</v>
      </c>
      <c r="G59" t="str">
        <f>IF((ISERROR((VLOOKUP(B59,Calculation!C$2:C$533,1,FALSE)))),"not entered","")</f>
        <v/>
      </c>
    </row>
    <row r="60" spans="2:7" x14ac:dyDescent="0.2">
      <c r="B60" s="162" t="s">
        <v>139</v>
      </c>
      <c r="C60" s="163" t="s">
        <v>71</v>
      </c>
      <c r="D60" s="163" t="s">
        <v>140</v>
      </c>
      <c r="E60" s="164" t="s">
        <v>273</v>
      </c>
      <c r="F60" s="165">
        <v>6815.6167223309922</v>
      </c>
      <c r="G60" t="str">
        <f>IF((ISERROR((VLOOKUP(B60,Calculation!C$2:C$533,1,FALSE)))),"not entered","")</f>
        <v>not entered</v>
      </c>
    </row>
    <row r="61" spans="2:7" x14ac:dyDescent="0.2">
      <c r="B61" s="162" t="s">
        <v>116</v>
      </c>
      <c r="C61" s="163" t="s">
        <v>71</v>
      </c>
      <c r="D61" s="163" t="s">
        <v>108</v>
      </c>
      <c r="E61" s="164" t="s">
        <v>274</v>
      </c>
      <c r="F61" s="165">
        <v>6588.1567124420517</v>
      </c>
      <c r="G61" t="str">
        <f>IF((ISERROR((VLOOKUP(B61,Calculation!C$2:C$533,1,FALSE)))),"not entered","")</f>
        <v/>
      </c>
    </row>
    <row r="62" spans="2:7" x14ac:dyDescent="0.2">
      <c r="B62" s="162" t="s">
        <v>120</v>
      </c>
      <c r="C62" s="163" t="s">
        <v>71</v>
      </c>
      <c r="D62" s="163" t="s">
        <v>108</v>
      </c>
      <c r="E62" s="164" t="s">
        <v>275</v>
      </c>
      <c r="F62" s="165">
        <v>6524.0877521772682</v>
      </c>
      <c r="G62" t="str">
        <f>IF((ISERROR((VLOOKUP(B62,Calculation!C$2:C$533,1,FALSE)))),"not entered","")</f>
        <v/>
      </c>
    </row>
    <row r="63" spans="2:7" x14ac:dyDescent="0.2">
      <c r="B63" s="127" t="s">
        <v>8</v>
      </c>
      <c r="C63" s="131" t="str">
        <f t="shared" ref="C63:C69" si="0">VLOOKUP(B63,name,3,FALSE)</f>
        <v xml:space="preserve"> </v>
      </c>
      <c r="D63" s="131" t="str">
        <f t="shared" ref="D63:D69" si="1">VLOOKUP(B63,name,2,FALSE)</f>
        <v xml:space="preserve"> </v>
      </c>
      <c r="E63" s="129">
        <v>1.1574074074074073E-5</v>
      </c>
      <c r="F63" s="130" t="e">
        <f t="shared" ref="F63:F67" si="2">(VLOOKUP(C63,C$4:E$5,3,FALSE))/(E63/10000)</f>
        <v>#N/A</v>
      </c>
      <c r="G63" t="str">
        <f>IF((ISERROR((VLOOKUP(B63,Calculation!C$2:C$533,1,FALSE)))),"not entered","")</f>
        <v/>
      </c>
    </row>
    <row r="64" spans="2:7" x14ac:dyDescent="0.2">
      <c r="B64" s="127" t="s">
        <v>8</v>
      </c>
      <c r="C64" s="131" t="str">
        <f t="shared" si="0"/>
        <v xml:space="preserve"> </v>
      </c>
      <c r="D64" s="131" t="str">
        <f t="shared" si="1"/>
        <v xml:space="preserve"> </v>
      </c>
      <c r="E64" s="129">
        <v>1.1574074074074073E-5</v>
      </c>
      <c r="F64" s="130" t="e">
        <f t="shared" si="2"/>
        <v>#N/A</v>
      </c>
      <c r="G64" t="str">
        <f>IF((ISERROR((VLOOKUP(B64,Calculation!C$2:C$533,1,FALSE)))),"not entered","")</f>
        <v/>
      </c>
    </row>
    <row r="65" spans="2:7" x14ac:dyDescent="0.2">
      <c r="B65" s="127" t="s">
        <v>8</v>
      </c>
      <c r="C65" s="131" t="str">
        <f t="shared" si="0"/>
        <v xml:space="preserve"> </v>
      </c>
      <c r="D65" s="131" t="str">
        <f t="shared" si="1"/>
        <v xml:space="preserve"> </v>
      </c>
      <c r="E65" s="129">
        <v>1.1574074074074073E-5</v>
      </c>
      <c r="F65" s="130" t="e">
        <f t="shared" si="2"/>
        <v>#N/A</v>
      </c>
      <c r="G65" t="str">
        <f>IF((ISERROR((VLOOKUP(B65,Calculation!C$2:C$533,1,FALSE)))),"not entered","")</f>
        <v/>
      </c>
    </row>
    <row r="66" spans="2:7" x14ac:dyDescent="0.2">
      <c r="B66" s="127" t="s">
        <v>8</v>
      </c>
      <c r="C66" s="131" t="str">
        <f t="shared" si="0"/>
        <v xml:space="preserve"> </v>
      </c>
      <c r="D66" s="131" t="str">
        <f t="shared" si="1"/>
        <v xml:space="preserve"> </v>
      </c>
      <c r="E66" s="129">
        <v>1.1574074074074073E-5</v>
      </c>
      <c r="F66" s="130" t="e">
        <f t="shared" si="2"/>
        <v>#N/A</v>
      </c>
      <c r="G66" t="str">
        <f>IF((ISERROR((VLOOKUP(B66,Calculation!C$2:C$533,1,FALSE)))),"not entered","")</f>
        <v/>
      </c>
    </row>
    <row r="67" spans="2:7" x14ac:dyDescent="0.2">
      <c r="B67" s="127" t="s">
        <v>8</v>
      </c>
      <c r="C67" s="131" t="str">
        <f t="shared" si="0"/>
        <v xml:space="preserve"> </v>
      </c>
      <c r="D67" s="131" t="str">
        <f t="shared" si="1"/>
        <v xml:space="preserve"> </v>
      </c>
      <c r="E67" s="129">
        <v>1.1574074074074073E-5</v>
      </c>
      <c r="F67" s="130" t="e">
        <f t="shared" si="2"/>
        <v>#N/A</v>
      </c>
      <c r="G67" t="str">
        <f>IF((ISERROR((VLOOKUP(B67,Calculation!C$2:C$533,1,FALSE)))),"not entered","")</f>
        <v/>
      </c>
    </row>
    <row r="68" spans="2:7" x14ac:dyDescent="0.2">
      <c r="B68" s="127" t="s">
        <v>8</v>
      </c>
      <c r="C68" s="131" t="str">
        <f t="shared" si="0"/>
        <v xml:space="preserve"> </v>
      </c>
      <c r="D68" s="131" t="str">
        <f t="shared" si="1"/>
        <v xml:space="preserve"> </v>
      </c>
      <c r="E68" s="129">
        <v>1.1574074074074073E-5</v>
      </c>
      <c r="F68" s="130" t="e">
        <f t="shared" ref="F68:F103" si="3">(VLOOKUP(C68,C$4:E$5,3,FALSE))/(E68/10000)</f>
        <v>#N/A</v>
      </c>
      <c r="G68" t="str">
        <f>IF((ISERROR((VLOOKUP(B68,Calculation!C$2:C$533,1,FALSE)))),"not entered","")</f>
        <v/>
      </c>
    </row>
    <row r="69" spans="2:7" x14ac:dyDescent="0.2">
      <c r="B69" s="127" t="s">
        <v>8</v>
      </c>
      <c r="C69" s="131" t="str">
        <f t="shared" si="0"/>
        <v xml:space="preserve"> </v>
      </c>
      <c r="D69" s="131" t="str">
        <f t="shared" si="1"/>
        <v xml:space="preserve"> </v>
      </c>
      <c r="E69" s="129">
        <v>1.1574074074074073E-5</v>
      </c>
      <c r="F69" s="130" t="e">
        <f t="shared" si="3"/>
        <v>#N/A</v>
      </c>
      <c r="G69" t="str">
        <f>IF((ISERROR((VLOOKUP(B69,Calculation!C$2:C$533,1,FALSE)))),"not entered","")</f>
        <v/>
      </c>
    </row>
    <row r="70" spans="2:7" x14ac:dyDescent="0.2">
      <c r="B70" s="127" t="s">
        <v>8</v>
      </c>
      <c r="C70" s="131" t="str">
        <f t="shared" ref="C70:C133" si="4">VLOOKUP(B70,name,3,FALSE)</f>
        <v xml:space="preserve"> </v>
      </c>
      <c r="D70" s="131" t="str">
        <f t="shared" ref="D70:D133" si="5">VLOOKUP(B70,name,2,FALSE)</f>
        <v xml:space="preserve"> </v>
      </c>
      <c r="E70" s="129">
        <v>1.1574074074074073E-5</v>
      </c>
      <c r="F70" s="130" t="e">
        <f t="shared" si="3"/>
        <v>#N/A</v>
      </c>
      <c r="G70" t="str">
        <f>IF((ISERROR((VLOOKUP(B70,Calculation!C$2:C$533,1,FALSE)))),"not entered","")</f>
        <v/>
      </c>
    </row>
    <row r="71" spans="2:7" x14ac:dyDescent="0.2">
      <c r="B71" s="127" t="s">
        <v>8</v>
      </c>
      <c r="C71" s="131" t="str">
        <f t="shared" si="4"/>
        <v xml:space="preserve"> </v>
      </c>
      <c r="D71" s="131" t="str">
        <f t="shared" si="5"/>
        <v xml:space="preserve"> </v>
      </c>
      <c r="E71" s="129">
        <v>1.1574074074074073E-5</v>
      </c>
      <c r="F71" s="130" t="e">
        <f t="shared" si="3"/>
        <v>#N/A</v>
      </c>
      <c r="G71" t="str">
        <f>IF((ISERROR((VLOOKUP(B71,Calculation!C$2:C$533,1,FALSE)))),"not entered","")</f>
        <v/>
      </c>
    </row>
    <row r="72" spans="2:7" x14ac:dyDescent="0.2">
      <c r="B72" s="127" t="s">
        <v>8</v>
      </c>
      <c r="C72" s="131" t="str">
        <f t="shared" si="4"/>
        <v xml:space="preserve"> </v>
      </c>
      <c r="D72" s="131" t="str">
        <f t="shared" si="5"/>
        <v xml:space="preserve"> </v>
      </c>
      <c r="E72" s="129">
        <v>1.1574074074074073E-5</v>
      </c>
      <c r="F72" s="130" t="e">
        <f t="shared" si="3"/>
        <v>#N/A</v>
      </c>
      <c r="G72" t="str">
        <f>IF((ISERROR((VLOOKUP(B72,Calculation!C$2:C$533,1,FALSE)))),"not entered","")</f>
        <v/>
      </c>
    </row>
    <row r="73" spans="2:7" x14ac:dyDescent="0.2">
      <c r="B73" s="127" t="s">
        <v>8</v>
      </c>
      <c r="C73" s="131" t="str">
        <f t="shared" si="4"/>
        <v xml:space="preserve"> </v>
      </c>
      <c r="D73" s="131" t="str">
        <f t="shared" si="5"/>
        <v xml:space="preserve"> </v>
      </c>
      <c r="E73" s="129">
        <v>1.1574074074074073E-5</v>
      </c>
      <c r="F73" s="130" t="e">
        <f t="shared" si="3"/>
        <v>#N/A</v>
      </c>
      <c r="G73" t="str">
        <f>IF((ISERROR((VLOOKUP(B73,Calculation!C$2:C$533,1,FALSE)))),"not entered","")</f>
        <v/>
      </c>
    </row>
    <row r="74" spans="2:7" x14ac:dyDescent="0.2">
      <c r="B74" s="127" t="s">
        <v>8</v>
      </c>
      <c r="C74" s="131" t="str">
        <f t="shared" si="4"/>
        <v xml:space="preserve"> </v>
      </c>
      <c r="D74" s="131" t="str">
        <f t="shared" si="5"/>
        <v xml:space="preserve"> </v>
      </c>
      <c r="E74" s="129">
        <v>1.1574074074074073E-5</v>
      </c>
      <c r="F74" s="130" t="e">
        <f t="shared" si="3"/>
        <v>#N/A</v>
      </c>
      <c r="G74" t="str">
        <f>IF((ISERROR((VLOOKUP(B74,Calculation!C$2:C$533,1,FALSE)))),"not entered","")</f>
        <v/>
      </c>
    </row>
    <row r="75" spans="2:7" x14ac:dyDescent="0.2">
      <c r="B75" s="127" t="s">
        <v>8</v>
      </c>
      <c r="C75" s="131" t="str">
        <f t="shared" si="4"/>
        <v xml:space="preserve"> </v>
      </c>
      <c r="D75" s="131" t="str">
        <f t="shared" si="5"/>
        <v xml:space="preserve"> </v>
      </c>
      <c r="E75" s="129">
        <v>1.1574074074074073E-5</v>
      </c>
      <c r="F75" s="130" t="e">
        <f t="shared" si="3"/>
        <v>#N/A</v>
      </c>
      <c r="G75" t="str">
        <f>IF((ISERROR((VLOOKUP(B75,Calculation!C$2:C$533,1,FALSE)))),"not entered","")</f>
        <v/>
      </c>
    </row>
    <row r="76" spans="2:7" x14ac:dyDescent="0.2">
      <c r="B76" s="127" t="s">
        <v>8</v>
      </c>
      <c r="C76" s="131" t="str">
        <f t="shared" si="4"/>
        <v xml:space="preserve"> </v>
      </c>
      <c r="D76" s="131" t="str">
        <f t="shared" si="5"/>
        <v xml:space="preserve"> </v>
      </c>
      <c r="E76" s="129">
        <v>1.1574074074074073E-5</v>
      </c>
      <c r="F76" s="130" t="e">
        <f t="shared" si="3"/>
        <v>#N/A</v>
      </c>
      <c r="G76" t="str">
        <f>IF((ISERROR((VLOOKUP(B76,Calculation!C$2:C$533,1,FALSE)))),"not entered","")</f>
        <v/>
      </c>
    </row>
    <row r="77" spans="2:7" x14ac:dyDescent="0.2">
      <c r="B77" s="127" t="s">
        <v>8</v>
      </c>
      <c r="C77" s="131" t="str">
        <f t="shared" si="4"/>
        <v xml:space="preserve"> </v>
      </c>
      <c r="D77" s="131" t="str">
        <f t="shared" si="5"/>
        <v xml:space="preserve"> </v>
      </c>
      <c r="E77" s="129">
        <v>1.1574074074074073E-5</v>
      </c>
      <c r="F77" s="130" t="e">
        <f t="shared" si="3"/>
        <v>#N/A</v>
      </c>
      <c r="G77" t="str">
        <f>IF((ISERROR((VLOOKUP(B77,Calculation!C$2:C$533,1,FALSE)))),"not entered","")</f>
        <v/>
      </c>
    </row>
    <row r="78" spans="2:7" x14ac:dyDescent="0.2">
      <c r="B78" s="127" t="s">
        <v>8</v>
      </c>
      <c r="C78" s="131" t="str">
        <f t="shared" si="4"/>
        <v xml:space="preserve"> </v>
      </c>
      <c r="D78" s="131" t="str">
        <f t="shared" si="5"/>
        <v xml:space="preserve"> </v>
      </c>
      <c r="E78" s="129">
        <v>1.1574074074074073E-5</v>
      </c>
      <c r="F78" s="130" t="e">
        <f t="shared" si="3"/>
        <v>#N/A</v>
      </c>
      <c r="G78" t="str">
        <f>IF((ISERROR((VLOOKUP(B78,Calculation!C$2:C$533,1,FALSE)))),"not entered","")</f>
        <v/>
      </c>
    </row>
    <row r="79" spans="2:7" x14ac:dyDescent="0.2">
      <c r="B79" s="127" t="s">
        <v>8</v>
      </c>
      <c r="C79" s="131" t="str">
        <f t="shared" si="4"/>
        <v xml:space="preserve"> </v>
      </c>
      <c r="D79" s="131" t="str">
        <f t="shared" si="5"/>
        <v xml:space="preserve"> </v>
      </c>
      <c r="E79" s="129">
        <v>1.1574074074074073E-5</v>
      </c>
      <c r="F79" s="130" t="e">
        <f t="shared" si="3"/>
        <v>#N/A</v>
      </c>
      <c r="G79" t="str">
        <f>IF((ISERROR((VLOOKUP(B79,Calculation!C$2:C$533,1,FALSE)))),"not entered","")</f>
        <v/>
      </c>
    </row>
    <row r="80" spans="2:7" x14ac:dyDescent="0.2">
      <c r="B80" s="127" t="s">
        <v>8</v>
      </c>
      <c r="C80" s="131" t="str">
        <f t="shared" si="4"/>
        <v xml:space="preserve"> </v>
      </c>
      <c r="D80" s="131" t="str">
        <f t="shared" si="5"/>
        <v xml:space="preserve"> </v>
      </c>
      <c r="E80" s="129">
        <v>1.1574074074074073E-5</v>
      </c>
      <c r="F80" s="130" t="e">
        <f t="shared" si="3"/>
        <v>#N/A</v>
      </c>
      <c r="G80" t="str">
        <f>IF((ISERROR((VLOOKUP(B80,Calculation!C$2:C$533,1,FALSE)))),"not entered","")</f>
        <v/>
      </c>
    </row>
    <row r="81" spans="2:7" x14ac:dyDescent="0.2">
      <c r="B81" s="127" t="s">
        <v>8</v>
      </c>
      <c r="C81" s="131" t="str">
        <f t="shared" si="4"/>
        <v xml:space="preserve"> </v>
      </c>
      <c r="D81" s="131" t="str">
        <f t="shared" si="5"/>
        <v xml:space="preserve"> </v>
      </c>
      <c r="E81" s="129">
        <v>1.1574074074074073E-5</v>
      </c>
      <c r="F81" s="130" t="e">
        <f t="shared" si="3"/>
        <v>#N/A</v>
      </c>
      <c r="G81" t="str">
        <f>IF((ISERROR((VLOOKUP(B81,Calculation!C$2:C$533,1,FALSE)))),"not entered","")</f>
        <v/>
      </c>
    </row>
    <row r="82" spans="2:7" x14ac:dyDescent="0.2">
      <c r="B82" s="127" t="s">
        <v>8</v>
      </c>
      <c r="C82" s="131" t="str">
        <f t="shared" si="4"/>
        <v xml:space="preserve"> </v>
      </c>
      <c r="D82" s="131" t="str">
        <f t="shared" si="5"/>
        <v xml:space="preserve"> </v>
      </c>
      <c r="E82" s="129">
        <v>1.1574074074074073E-5</v>
      </c>
      <c r="F82" s="130" t="e">
        <f t="shared" si="3"/>
        <v>#N/A</v>
      </c>
      <c r="G82" t="str">
        <f>IF((ISERROR((VLOOKUP(B82,Calculation!C$2:C$533,1,FALSE)))),"not entered","")</f>
        <v/>
      </c>
    </row>
    <row r="83" spans="2:7" x14ac:dyDescent="0.2">
      <c r="B83" s="127" t="s">
        <v>8</v>
      </c>
      <c r="C83" s="131" t="str">
        <f t="shared" si="4"/>
        <v xml:space="preserve"> </v>
      </c>
      <c r="D83" s="131" t="str">
        <f t="shared" si="5"/>
        <v xml:space="preserve"> </v>
      </c>
      <c r="E83" s="129">
        <v>1.1574074074074073E-5</v>
      </c>
      <c r="F83" s="130" t="e">
        <f t="shared" si="3"/>
        <v>#N/A</v>
      </c>
      <c r="G83" t="str">
        <f>IF((ISERROR((VLOOKUP(B83,Calculation!C$2:C$533,1,FALSE)))),"not entered","")</f>
        <v/>
      </c>
    </row>
    <row r="84" spans="2:7" x14ac:dyDescent="0.2">
      <c r="B84" s="127" t="s">
        <v>8</v>
      </c>
      <c r="C84" s="131" t="str">
        <f t="shared" si="4"/>
        <v xml:space="preserve"> </v>
      </c>
      <c r="D84" s="131" t="str">
        <f t="shared" si="5"/>
        <v xml:space="preserve"> </v>
      </c>
      <c r="E84" s="129">
        <v>1.1574074074074073E-5</v>
      </c>
      <c r="F84" s="130" t="e">
        <f t="shared" si="3"/>
        <v>#N/A</v>
      </c>
      <c r="G84" t="str">
        <f>IF((ISERROR((VLOOKUP(B84,Calculation!C$2:C$533,1,FALSE)))),"not entered","")</f>
        <v/>
      </c>
    </row>
    <row r="85" spans="2:7" x14ac:dyDescent="0.2">
      <c r="B85" s="127" t="s">
        <v>8</v>
      </c>
      <c r="C85" s="131" t="str">
        <f t="shared" si="4"/>
        <v xml:space="preserve"> </v>
      </c>
      <c r="D85" s="131" t="str">
        <f t="shared" si="5"/>
        <v xml:space="preserve"> </v>
      </c>
      <c r="E85" s="129">
        <v>1.1574074074074073E-5</v>
      </c>
      <c r="F85" s="130" t="e">
        <f t="shared" si="3"/>
        <v>#N/A</v>
      </c>
      <c r="G85" t="str">
        <f>IF((ISERROR((VLOOKUP(B85,Calculation!C$2:C$533,1,FALSE)))),"not entered","")</f>
        <v/>
      </c>
    </row>
    <row r="86" spans="2:7" x14ac:dyDescent="0.2">
      <c r="B86" s="127" t="s">
        <v>8</v>
      </c>
      <c r="C86" s="131" t="str">
        <f t="shared" si="4"/>
        <v xml:space="preserve"> </v>
      </c>
      <c r="D86" s="131" t="str">
        <f t="shared" si="5"/>
        <v xml:space="preserve"> </v>
      </c>
      <c r="E86" s="129">
        <v>1.1574074074074073E-5</v>
      </c>
      <c r="F86" s="130" t="e">
        <f t="shared" si="3"/>
        <v>#N/A</v>
      </c>
      <c r="G86" t="str">
        <f>IF((ISERROR((VLOOKUP(B86,Calculation!C$2:C$533,1,FALSE)))),"not entered","")</f>
        <v/>
      </c>
    </row>
    <row r="87" spans="2:7" x14ac:dyDescent="0.2">
      <c r="B87" s="127" t="s">
        <v>8</v>
      </c>
      <c r="C87" s="131" t="str">
        <f t="shared" si="4"/>
        <v xml:space="preserve"> </v>
      </c>
      <c r="D87" s="131" t="str">
        <f t="shared" si="5"/>
        <v xml:space="preserve"> </v>
      </c>
      <c r="E87" s="129">
        <v>1.1574074074074073E-5</v>
      </c>
      <c r="F87" s="130" t="e">
        <f t="shared" si="3"/>
        <v>#N/A</v>
      </c>
      <c r="G87" t="str">
        <f>IF((ISERROR((VLOOKUP(B87,Calculation!C$2:C$533,1,FALSE)))),"not entered","")</f>
        <v/>
      </c>
    </row>
    <row r="88" spans="2:7" x14ac:dyDescent="0.2">
      <c r="B88" s="127" t="s">
        <v>8</v>
      </c>
      <c r="C88" s="131" t="str">
        <f t="shared" si="4"/>
        <v xml:space="preserve"> </v>
      </c>
      <c r="D88" s="131" t="str">
        <f t="shared" si="5"/>
        <v xml:space="preserve"> </v>
      </c>
      <c r="E88" s="129">
        <v>1.1574074074074073E-5</v>
      </c>
      <c r="F88" s="130" t="e">
        <f t="shared" si="3"/>
        <v>#N/A</v>
      </c>
      <c r="G88" t="str">
        <f>IF((ISERROR((VLOOKUP(B88,Calculation!C$2:C$533,1,FALSE)))),"not entered","")</f>
        <v/>
      </c>
    </row>
    <row r="89" spans="2:7" x14ac:dyDescent="0.2">
      <c r="B89" s="127" t="s">
        <v>8</v>
      </c>
      <c r="C89" s="131" t="str">
        <f t="shared" si="4"/>
        <v xml:space="preserve"> </v>
      </c>
      <c r="D89" s="131" t="str">
        <f t="shared" si="5"/>
        <v xml:space="preserve"> </v>
      </c>
      <c r="E89" s="129">
        <v>1.1574074074074073E-5</v>
      </c>
      <c r="F89" s="130" t="e">
        <f t="shared" si="3"/>
        <v>#N/A</v>
      </c>
      <c r="G89" t="str">
        <f>IF((ISERROR((VLOOKUP(B89,Calculation!C$2:C$533,1,FALSE)))),"not entered","")</f>
        <v/>
      </c>
    </row>
    <row r="90" spans="2:7" x14ac:dyDescent="0.2">
      <c r="B90" s="127" t="s">
        <v>8</v>
      </c>
      <c r="C90" s="131" t="str">
        <f t="shared" si="4"/>
        <v xml:space="preserve"> </v>
      </c>
      <c r="D90" s="131" t="str">
        <f t="shared" si="5"/>
        <v xml:space="preserve"> </v>
      </c>
      <c r="E90" s="129">
        <v>1.1574074074074073E-5</v>
      </c>
      <c r="F90" s="130" t="e">
        <f t="shared" si="3"/>
        <v>#N/A</v>
      </c>
      <c r="G90" t="str">
        <f>IF((ISERROR((VLOOKUP(B90,Calculation!C$2:C$533,1,FALSE)))),"not entered","")</f>
        <v/>
      </c>
    </row>
    <row r="91" spans="2:7" x14ac:dyDescent="0.2">
      <c r="B91" s="127" t="s">
        <v>8</v>
      </c>
      <c r="C91" s="131" t="str">
        <f t="shared" si="4"/>
        <v xml:space="preserve"> </v>
      </c>
      <c r="D91" s="131" t="str">
        <f t="shared" si="5"/>
        <v xml:space="preserve"> </v>
      </c>
      <c r="E91" s="129">
        <v>1.1574074074074073E-5</v>
      </c>
      <c r="F91" s="130" t="e">
        <f t="shared" si="3"/>
        <v>#N/A</v>
      </c>
      <c r="G91" t="str">
        <f>IF((ISERROR((VLOOKUP(B91,Calculation!C$2:C$533,1,FALSE)))),"not entered","")</f>
        <v/>
      </c>
    </row>
    <row r="92" spans="2:7" x14ac:dyDescent="0.2">
      <c r="B92" s="127" t="s">
        <v>8</v>
      </c>
      <c r="C92" s="131" t="str">
        <f t="shared" si="4"/>
        <v xml:space="preserve"> </v>
      </c>
      <c r="D92" s="131" t="str">
        <f t="shared" si="5"/>
        <v xml:space="preserve"> </v>
      </c>
      <c r="E92" s="129">
        <v>1.1574074074074073E-5</v>
      </c>
      <c r="F92" s="130" t="e">
        <f t="shared" si="3"/>
        <v>#N/A</v>
      </c>
      <c r="G92" t="str">
        <f>IF((ISERROR((VLOOKUP(B92,Calculation!C$2:C$533,1,FALSE)))),"not entered","")</f>
        <v/>
      </c>
    </row>
    <row r="93" spans="2:7" x14ac:dyDescent="0.2">
      <c r="B93" s="127" t="s">
        <v>8</v>
      </c>
      <c r="C93" s="131" t="str">
        <f t="shared" si="4"/>
        <v xml:space="preserve"> </v>
      </c>
      <c r="D93" s="131" t="str">
        <f t="shared" si="5"/>
        <v xml:space="preserve"> </v>
      </c>
      <c r="E93" s="129">
        <v>1.1574074074074073E-5</v>
      </c>
      <c r="F93" s="130" t="e">
        <f t="shared" si="3"/>
        <v>#N/A</v>
      </c>
      <c r="G93" t="str">
        <f>IF((ISERROR((VLOOKUP(B93,Calculation!C$2:C$533,1,FALSE)))),"not entered","")</f>
        <v/>
      </c>
    </row>
    <row r="94" spans="2:7" x14ac:dyDescent="0.2">
      <c r="B94" s="127" t="s">
        <v>8</v>
      </c>
      <c r="C94" s="131" t="str">
        <f t="shared" si="4"/>
        <v xml:space="preserve"> </v>
      </c>
      <c r="D94" s="131" t="str">
        <f t="shared" si="5"/>
        <v xml:space="preserve"> </v>
      </c>
      <c r="E94" s="129">
        <v>1.1574074074074073E-5</v>
      </c>
      <c r="F94" s="130" t="e">
        <f t="shared" si="3"/>
        <v>#N/A</v>
      </c>
      <c r="G94" t="str">
        <f>IF((ISERROR((VLOOKUP(B94,Calculation!C$2:C$533,1,FALSE)))),"not entered","")</f>
        <v/>
      </c>
    </row>
    <row r="95" spans="2:7" x14ac:dyDescent="0.2">
      <c r="B95" s="127" t="s">
        <v>8</v>
      </c>
      <c r="C95" s="131" t="str">
        <f t="shared" si="4"/>
        <v xml:space="preserve"> </v>
      </c>
      <c r="D95" s="131" t="str">
        <f t="shared" si="5"/>
        <v xml:space="preserve"> </v>
      </c>
      <c r="E95" s="129">
        <v>1.1574074074074073E-5</v>
      </c>
      <c r="F95" s="130" t="e">
        <f t="shared" si="3"/>
        <v>#N/A</v>
      </c>
      <c r="G95" t="str">
        <f>IF((ISERROR((VLOOKUP(B95,Calculation!C$2:C$533,1,FALSE)))),"not entered","")</f>
        <v/>
      </c>
    </row>
    <row r="96" spans="2:7" x14ac:dyDescent="0.2">
      <c r="B96" s="127" t="s">
        <v>8</v>
      </c>
      <c r="C96" s="131" t="str">
        <f t="shared" si="4"/>
        <v xml:space="preserve"> </v>
      </c>
      <c r="D96" s="131" t="str">
        <f t="shared" si="5"/>
        <v xml:space="preserve"> </v>
      </c>
      <c r="E96" s="129">
        <v>1.1574074074074073E-5</v>
      </c>
      <c r="F96" s="130" t="e">
        <f t="shared" si="3"/>
        <v>#N/A</v>
      </c>
      <c r="G96" t="str">
        <f>IF((ISERROR((VLOOKUP(B96,Calculation!C$2:C$533,1,FALSE)))),"not entered","")</f>
        <v/>
      </c>
    </row>
    <row r="97" spans="2:7" x14ac:dyDescent="0.2">
      <c r="B97" s="127" t="s">
        <v>8</v>
      </c>
      <c r="C97" s="131" t="str">
        <f t="shared" si="4"/>
        <v xml:space="preserve"> </v>
      </c>
      <c r="D97" s="131" t="str">
        <f t="shared" si="5"/>
        <v xml:space="preserve"> </v>
      </c>
      <c r="E97" s="129">
        <v>1.1574074074074073E-5</v>
      </c>
      <c r="F97" s="130" t="e">
        <f t="shared" si="3"/>
        <v>#N/A</v>
      </c>
      <c r="G97" t="str">
        <f>IF((ISERROR((VLOOKUP(B97,Calculation!C$2:C$533,1,FALSE)))),"not entered","")</f>
        <v/>
      </c>
    </row>
    <row r="98" spans="2:7" x14ac:dyDescent="0.2">
      <c r="B98" s="127" t="s">
        <v>8</v>
      </c>
      <c r="C98" s="131" t="str">
        <f t="shared" si="4"/>
        <v xml:space="preserve"> </v>
      </c>
      <c r="D98" s="131" t="str">
        <f t="shared" si="5"/>
        <v xml:space="preserve"> </v>
      </c>
      <c r="E98" s="129">
        <v>1.1574074074074073E-5</v>
      </c>
      <c r="F98" s="130" t="e">
        <f t="shared" si="3"/>
        <v>#N/A</v>
      </c>
      <c r="G98" t="str">
        <f>IF((ISERROR((VLOOKUP(B98,Calculation!C$2:C$533,1,FALSE)))),"not entered","")</f>
        <v/>
      </c>
    </row>
    <row r="99" spans="2:7" x14ac:dyDescent="0.2">
      <c r="B99" s="127" t="s">
        <v>8</v>
      </c>
      <c r="C99" s="131" t="str">
        <f t="shared" si="4"/>
        <v xml:space="preserve"> </v>
      </c>
      <c r="D99" s="131" t="str">
        <f t="shared" si="5"/>
        <v xml:space="preserve"> </v>
      </c>
      <c r="E99" s="129">
        <v>1.1574074074074073E-5</v>
      </c>
      <c r="F99" s="130" t="e">
        <f t="shared" si="3"/>
        <v>#N/A</v>
      </c>
      <c r="G99" t="str">
        <f>IF((ISERROR((VLOOKUP(B99,Calculation!C$2:C$533,1,FALSE)))),"not entered","")</f>
        <v/>
      </c>
    </row>
    <row r="100" spans="2:7" x14ac:dyDescent="0.2">
      <c r="B100" s="127" t="s">
        <v>8</v>
      </c>
      <c r="C100" s="131" t="str">
        <f t="shared" si="4"/>
        <v xml:space="preserve"> </v>
      </c>
      <c r="D100" s="131" t="str">
        <f t="shared" si="5"/>
        <v xml:space="preserve"> </v>
      </c>
      <c r="E100" s="129">
        <v>1.1574074074074073E-5</v>
      </c>
      <c r="F100" s="130" t="e">
        <f t="shared" si="3"/>
        <v>#N/A</v>
      </c>
      <c r="G100" t="str">
        <f>IF((ISERROR((VLOOKUP(B100,Calculation!C$2:C$533,1,FALSE)))),"not entered","")</f>
        <v/>
      </c>
    </row>
    <row r="101" spans="2:7" x14ac:dyDescent="0.2">
      <c r="B101" s="127" t="s">
        <v>8</v>
      </c>
      <c r="C101" s="131" t="str">
        <f t="shared" si="4"/>
        <v xml:space="preserve"> </v>
      </c>
      <c r="D101" s="131" t="str">
        <f t="shared" si="5"/>
        <v xml:space="preserve"> </v>
      </c>
      <c r="E101" s="129">
        <v>1.1574074074074073E-5</v>
      </c>
      <c r="F101" s="130" t="e">
        <f t="shared" si="3"/>
        <v>#N/A</v>
      </c>
      <c r="G101" t="str">
        <f>IF((ISERROR((VLOOKUP(B101,Calculation!C$2:C$533,1,FALSE)))),"not entered","")</f>
        <v/>
      </c>
    </row>
    <row r="102" spans="2:7" x14ac:dyDescent="0.2">
      <c r="B102" s="127" t="s">
        <v>8</v>
      </c>
      <c r="C102" s="131" t="str">
        <f t="shared" si="4"/>
        <v xml:space="preserve"> </v>
      </c>
      <c r="D102" s="131" t="str">
        <f t="shared" si="5"/>
        <v xml:space="preserve"> </v>
      </c>
      <c r="E102" s="129">
        <v>1.1574074074074073E-5</v>
      </c>
      <c r="F102" s="130" t="e">
        <f t="shared" si="3"/>
        <v>#N/A</v>
      </c>
      <c r="G102" t="str">
        <f>IF((ISERROR((VLOOKUP(B102,Calculation!C$2:C$533,1,FALSE)))),"not entered","")</f>
        <v/>
      </c>
    </row>
    <row r="103" spans="2:7" x14ac:dyDescent="0.2">
      <c r="B103" s="127" t="s">
        <v>8</v>
      </c>
      <c r="C103" s="131" t="str">
        <f t="shared" si="4"/>
        <v xml:space="preserve"> </v>
      </c>
      <c r="D103" s="131" t="str">
        <f t="shared" si="5"/>
        <v xml:space="preserve"> </v>
      </c>
      <c r="E103" s="129">
        <v>1.1574074074074073E-5</v>
      </c>
      <c r="F103" s="130" t="e">
        <f t="shared" si="3"/>
        <v>#N/A</v>
      </c>
      <c r="G103" t="str">
        <f>IF((ISERROR((VLOOKUP(B103,Calculation!C$2:C$533,1,FALSE)))),"not entered","")</f>
        <v/>
      </c>
    </row>
    <row r="104" spans="2:7" x14ac:dyDescent="0.2">
      <c r="B104" s="127" t="s">
        <v>8</v>
      </c>
      <c r="C104" s="131" t="str">
        <f t="shared" si="4"/>
        <v xml:space="preserve"> </v>
      </c>
      <c r="D104" s="131" t="str">
        <f t="shared" si="5"/>
        <v xml:space="preserve"> </v>
      </c>
      <c r="E104" s="129">
        <v>1.1574074074074073E-5</v>
      </c>
      <c r="F104" s="130" t="e">
        <f t="shared" ref="F104:F130" si="6">(VLOOKUP(C104,C$4:E$5,3,FALSE))/(E104/10000)</f>
        <v>#N/A</v>
      </c>
      <c r="G104" t="str">
        <f>IF((ISERROR((VLOOKUP(B104,Calculation!C$2:C$533,1,FALSE)))),"not entered","")</f>
        <v/>
      </c>
    </row>
    <row r="105" spans="2:7" x14ac:dyDescent="0.2">
      <c r="B105" s="127" t="s">
        <v>8</v>
      </c>
      <c r="C105" s="131" t="str">
        <f t="shared" si="4"/>
        <v xml:space="preserve"> </v>
      </c>
      <c r="D105" s="131" t="str">
        <f t="shared" si="5"/>
        <v xml:space="preserve"> </v>
      </c>
      <c r="E105" s="129">
        <v>1.1574074074074073E-5</v>
      </c>
      <c r="F105" s="130" t="e">
        <f t="shared" si="6"/>
        <v>#N/A</v>
      </c>
      <c r="G105" t="str">
        <f>IF((ISERROR((VLOOKUP(B105,Calculation!C$2:C$533,1,FALSE)))),"not entered","")</f>
        <v/>
      </c>
    </row>
    <row r="106" spans="2:7" x14ac:dyDescent="0.2">
      <c r="B106" s="127" t="s">
        <v>8</v>
      </c>
      <c r="C106" s="131" t="str">
        <f t="shared" si="4"/>
        <v xml:space="preserve"> </v>
      </c>
      <c r="D106" s="131" t="str">
        <f t="shared" si="5"/>
        <v xml:space="preserve"> </v>
      </c>
      <c r="E106" s="129">
        <v>1.1574074074074073E-5</v>
      </c>
      <c r="F106" s="130" t="e">
        <f t="shared" si="6"/>
        <v>#N/A</v>
      </c>
      <c r="G106" t="str">
        <f>IF((ISERROR((VLOOKUP(B106,Calculation!C$2:C$533,1,FALSE)))),"not entered","")</f>
        <v/>
      </c>
    </row>
    <row r="107" spans="2:7" x14ac:dyDescent="0.2">
      <c r="B107" s="127" t="s">
        <v>8</v>
      </c>
      <c r="C107" s="131" t="str">
        <f t="shared" si="4"/>
        <v xml:space="preserve"> </v>
      </c>
      <c r="D107" s="131" t="str">
        <f t="shared" si="5"/>
        <v xml:space="preserve"> </v>
      </c>
      <c r="E107" s="129">
        <v>1.1574074074074073E-5</v>
      </c>
      <c r="F107" s="130" t="e">
        <f t="shared" si="6"/>
        <v>#N/A</v>
      </c>
      <c r="G107" t="str">
        <f>IF((ISERROR((VLOOKUP(B107,Calculation!C$2:C$533,1,FALSE)))),"not entered","")</f>
        <v/>
      </c>
    </row>
    <row r="108" spans="2:7" x14ac:dyDescent="0.2">
      <c r="B108" s="127" t="s">
        <v>8</v>
      </c>
      <c r="C108" s="131" t="str">
        <f t="shared" si="4"/>
        <v xml:space="preserve"> </v>
      </c>
      <c r="D108" s="131" t="str">
        <f t="shared" si="5"/>
        <v xml:space="preserve"> </v>
      </c>
      <c r="E108" s="129">
        <v>1.1574074074074073E-5</v>
      </c>
      <c r="F108" s="130" t="e">
        <f t="shared" si="6"/>
        <v>#N/A</v>
      </c>
      <c r="G108" t="str">
        <f>IF((ISERROR((VLOOKUP(B108,Calculation!C$2:C$533,1,FALSE)))),"not entered","")</f>
        <v/>
      </c>
    </row>
    <row r="109" spans="2:7" x14ac:dyDescent="0.2">
      <c r="B109" s="127" t="s">
        <v>8</v>
      </c>
      <c r="C109" s="131" t="str">
        <f t="shared" si="4"/>
        <v xml:space="preserve"> </v>
      </c>
      <c r="D109" s="131" t="str">
        <f t="shared" si="5"/>
        <v xml:space="preserve"> </v>
      </c>
      <c r="E109" s="129">
        <v>1.1574074074074073E-5</v>
      </c>
      <c r="F109" s="130" t="e">
        <f t="shared" si="6"/>
        <v>#N/A</v>
      </c>
      <c r="G109" t="str">
        <f>IF((ISERROR((VLOOKUP(B109,Calculation!C$2:C$533,1,FALSE)))),"not entered","")</f>
        <v/>
      </c>
    </row>
    <row r="110" spans="2:7" x14ac:dyDescent="0.2">
      <c r="B110" s="127" t="s">
        <v>8</v>
      </c>
      <c r="C110" s="131" t="str">
        <f t="shared" si="4"/>
        <v xml:space="preserve"> </v>
      </c>
      <c r="D110" s="131" t="str">
        <f t="shared" si="5"/>
        <v xml:space="preserve"> </v>
      </c>
      <c r="E110" s="129">
        <v>1.1574074074074073E-5</v>
      </c>
      <c r="F110" s="130" t="e">
        <f t="shared" si="6"/>
        <v>#N/A</v>
      </c>
      <c r="G110" t="str">
        <f>IF((ISERROR((VLOOKUP(B110,Calculation!C$2:C$533,1,FALSE)))),"not entered","")</f>
        <v/>
      </c>
    </row>
    <row r="111" spans="2:7" x14ac:dyDescent="0.2">
      <c r="B111" s="127" t="s">
        <v>8</v>
      </c>
      <c r="C111" s="131" t="str">
        <f t="shared" si="4"/>
        <v xml:space="preserve"> </v>
      </c>
      <c r="D111" s="131" t="str">
        <f t="shared" si="5"/>
        <v xml:space="preserve"> </v>
      </c>
      <c r="E111" s="129">
        <v>1.1574074074074073E-5</v>
      </c>
      <c r="F111" s="130" t="e">
        <f t="shared" si="6"/>
        <v>#N/A</v>
      </c>
      <c r="G111" t="str">
        <f>IF((ISERROR((VLOOKUP(B111,Calculation!C$2:C$533,1,FALSE)))),"not entered","")</f>
        <v/>
      </c>
    </row>
    <row r="112" spans="2:7" x14ac:dyDescent="0.2">
      <c r="B112" s="127" t="s">
        <v>8</v>
      </c>
      <c r="C112" s="131" t="str">
        <f t="shared" si="4"/>
        <v xml:space="preserve"> </v>
      </c>
      <c r="D112" s="131" t="str">
        <f t="shared" si="5"/>
        <v xml:space="preserve"> </v>
      </c>
      <c r="E112" s="129">
        <v>1.1574074074074073E-5</v>
      </c>
      <c r="F112" s="130" t="e">
        <f t="shared" si="6"/>
        <v>#N/A</v>
      </c>
      <c r="G112" t="str">
        <f>IF((ISERROR((VLOOKUP(B112,Calculation!C$2:C$533,1,FALSE)))),"not entered","")</f>
        <v/>
      </c>
    </row>
    <row r="113" spans="2:7" x14ac:dyDescent="0.2">
      <c r="B113" s="127" t="s">
        <v>8</v>
      </c>
      <c r="C113" s="131" t="str">
        <f t="shared" si="4"/>
        <v xml:space="preserve"> </v>
      </c>
      <c r="D113" s="131" t="str">
        <f t="shared" si="5"/>
        <v xml:space="preserve"> </v>
      </c>
      <c r="E113" s="129">
        <v>1.1574074074074073E-5</v>
      </c>
      <c r="F113" s="130" t="e">
        <f t="shared" si="6"/>
        <v>#N/A</v>
      </c>
      <c r="G113" t="str">
        <f>IF((ISERROR((VLOOKUP(B113,Calculation!C$2:C$533,1,FALSE)))),"not entered","")</f>
        <v/>
      </c>
    </row>
    <row r="114" spans="2:7" x14ac:dyDescent="0.2">
      <c r="B114" s="127" t="s">
        <v>8</v>
      </c>
      <c r="C114" s="131" t="str">
        <f t="shared" si="4"/>
        <v xml:space="preserve"> </v>
      </c>
      <c r="D114" s="131" t="str">
        <f t="shared" si="5"/>
        <v xml:space="preserve"> </v>
      </c>
      <c r="E114" s="129">
        <v>1.1574074074074073E-5</v>
      </c>
      <c r="F114" s="130" t="e">
        <f t="shared" si="6"/>
        <v>#N/A</v>
      </c>
      <c r="G114" t="str">
        <f>IF((ISERROR((VLOOKUP(B114,Calculation!C$2:C$533,1,FALSE)))),"not entered","")</f>
        <v/>
      </c>
    </row>
    <row r="115" spans="2:7" x14ac:dyDescent="0.2">
      <c r="B115" s="127" t="s">
        <v>8</v>
      </c>
      <c r="C115" s="131" t="str">
        <f t="shared" si="4"/>
        <v xml:space="preserve"> </v>
      </c>
      <c r="D115" s="131" t="str">
        <f t="shared" si="5"/>
        <v xml:space="preserve"> </v>
      </c>
      <c r="E115" s="129">
        <v>1.1574074074074073E-5</v>
      </c>
      <c r="F115" s="130" t="e">
        <f t="shared" si="6"/>
        <v>#N/A</v>
      </c>
      <c r="G115" t="str">
        <f>IF((ISERROR((VLOOKUP(B115,Calculation!C$2:C$533,1,FALSE)))),"not entered","")</f>
        <v/>
      </c>
    </row>
    <row r="116" spans="2:7" x14ac:dyDescent="0.2">
      <c r="B116" s="127" t="s">
        <v>8</v>
      </c>
      <c r="C116" s="131" t="str">
        <f t="shared" si="4"/>
        <v xml:space="preserve"> </v>
      </c>
      <c r="D116" s="131" t="str">
        <f t="shared" si="5"/>
        <v xml:space="preserve"> </v>
      </c>
      <c r="E116" s="129">
        <v>1.1574074074074073E-5</v>
      </c>
      <c r="F116" s="130" t="e">
        <f t="shared" si="6"/>
        <v>#N/A</v>
      </c>
      <c r="G116" t="str">
        <f>IF((ISERROR((VLOOKUP(B116,Calculation!C$2:C$533,1,FALSE)))),"not entered","")</f>
        <v/>
      </c>
    </row>
    <row r="117" spans="2:7" x14ac:dyDescent="0.2">
      <c r="B117" s="127" t="s">
        <v>8</v>
      </c>
      <c r="C117" s="131" t="str">
        <f t="shared" si="4"/>
        <v xml:space="preserve"> </v>
      </c>
      <c r="D117" s="131" t="str">
        <f t="shared" si="5"/>
        <v xml:space="preserve"> </v>
      </c>
      <c r="E117" s="129">
        <v>1.1574074074074073E-5</v>
      </c>
      <c r="F117" s="130" t="e">
        <f t="shared" si="6"/>
        <v>#N/A</v>
      </c>
      <c r="G117" t="str">
        <f>IF((ISERROR((VLOOKUP(B117,Calculation!C$2:C$533,1,FALSE)))),"not entered","")</f>
        <v/>
      </c>
    </row>
    <row r="118" spans="2:7" x14ac:dyDescent="0.2">
      <c r="B118" s="127" t="s">
        <v>8</v>
      </c>
      <c r="C118" s="131" t="str">
        <f t="shared" si="4"/>
        <v xml:space="preserve"> </v>
      </c>
      <c r="D118" s="131" t="str">
        <f t="shared" si="5"/>
        <v xml:space="preserve"> </v>
      </c>
      <c r="E118" s="129">
        <v>1.1574074074074073E-5</v>
      </c>
      <c r="F118" s="130" t="e">
        <f t="shared" si="6"/>
        <v>#N/A</v>
      </c>
      <c r="G118" t="str">
        <f>IF((ISERROR((VLOOKUP(B118,Calculation!C$2:C$533,1,FALSE)))),"not entered","")</f>
        <v/>
      </c>
    </row>
    <row r="119" spans="2:7" x14ac:dyDescent="0.2">
      <c r="B119" s="127" t="s">
        <v>8</v>
      </c>
      <c r="C119" s="131" t="str">
        <f t="shared" si="4"/>
        <v xml:space="preserve"> </v>
      </c>
      <c r="D119" s="131" t="str">
        <f t="shared" si="5"/>
        <v xml:space="preserve"> </v>
      </c>
      <c r="E119" s="129">
        <v>1.1574074074074073E-5</v>
      </c>
      <c r="F119" s="130" t="e">
        <f t="shared" si="6"/>
        <v>#N/A</v>
      </c>
      <c r="G119" t="str">
        <f>IF((ISERROR((VLOOKUP(B119,Calculation!C$2:C$533,1,FALSE)))),"not entered","")</f>
        <v/>
      </c>
    </row>
    <row r="120" spans="2:7" x14ac:dyDescent="0.2">
      <c r="B120" s="127" t="s">
        <v>8</v>
      </c>
      <c r="C120" s="131" t="str">
        <f t="shared" si="4"/>
        <v xml:space="preserve"> </v>
      </c>
      <c r="D120" s="131" t="str">
        <f t="shared" si="5"/>
        <v xml:space="preserve"> </v>
      </c>
      <c r="E120" s="129">
        <v>1.1574074074074073E-5</v>
      </c>
      <c r="F120" s="130" t="e">
        <f t="shared" si="6"/>
        <v>#N/A</v>
      </c>
      <c r="G120" t="str">
        <f>IF((ISERROR((VLOOKUP(B120,Calculation!C$2:C$533,1,FALSE)))),"not entered","")</f>
        <v/>
      </c>
    </row>
    <row r="121" spans="2:7" x14ac:dyDescent="0.2">
      <c r="B121" s="127" t="s">
        <v>8</v>
      </c>
      <c r="C121" s="131" t="str">
        <f t="shared" si="4"/>
        <v xml:space="preserve"> </v>
      </c>
      <c r="D121" s="131" t="str">
        <f t="shared" si="5"/>
        <v xml:space="preserve"> </v>
      </c>
      <c r="E121" s="129">
        <v>1.1574074074074073E-5</v>
      </c>
      <c r="F121" s="130" t="e">
        <f t="shared" si="6"/>
        <v>#N/A</v>
      </c>
      <c r="G121" t="str">
        <f>IF((ISERROR((VLOOKUP(B121,Calculation!C$2:C$533,1,FALSE)))),"not entered","")</f>
        <v/>
      </c>
    </row>
    <row r="122" spans="2:7" x14ac:dyDescent="0.2">
      <c r="B122" s="127" t="s">
        <v>8</v>
      </c>
      <c r="C122" s="131" t="str">
        <f t="shared" si="4"/>
        <v xml:space="preserve"> </v>
      </c>
      <c r="D122" s="131" t="str">
        <f t="shared" si="5"/>
        <v xml:space="preserve"> </v>
      </c>
      <c r="E122" s="129">
        <v>1.1574074074074073E-5</v>
      </c>
      <c r="F122" s="130" t="e">
        <f t="shared" si="6"/>
        <v>#N/A</v>
      </c>
      <c r="G122" t="str">
        <f>IF((ISERROR((VLOOKUP(B122,Calculation!C$2:C$533,1,FALSE)))),"not entered","")</f>
        <v/>
      </c>
    </row>
    <row r="123" spans="2:7" x14ac:dyDescent="0.2">
      <c r="B123" s="127" t="s">
        <v>8</v>
      </c>
      <c r="C123" s="131" t="str">
        <f t="shared" si="4"/>
        <v xml:space="preserve"> </v>
      </c>
      <c r="D123" s="131" t="str">
        <f t="shared" si="5"/>
        <v xml:space="preserve"> </v>
      </c>
      <c r="E123" s="129">
        <v>1.1574074074074073E-5</v>
      </c>
      <c r="F123" s="130" t="e">
        <f t="shared" si="6"/>
        <v>#N/A</v>
      </c>
      <c r="G123" t="str">
        <f>IF((ISERROR((VLOOKUP(B123,Calculation!C$2:C$533,1,FALSE)))),"not entered","")</f>
        <v/>
      </c>
    </row>
    <row r="124" spans="2:7" x14ac:dyDescent="0.2">
      <c r="B124" s="127" t="s">
        <v>8</v>
      </c>
      <c r="C124" s="131" t="str">
        <f t="shared" si="4"/>
        <v xml:space="preserve"> </v>
      </c>
      <c r="D124" s="131" t="str">
        <f t="shared" si="5"/>
        <v xml:space="preserve"> </v>
      </c>
      <c r="E124" s="129">
        <v>1.1574074074074073E-5</v>
      </c>
      <c r="F124" s="130" t="e">
        <f t="shared" si="6"/>
        <v>#N/A</v>
      </c>
      <c r="G124" t="str">
        <f>IF((ISERROR((VLOOKUP(B124,Calculation!C$2:C$533,1,FALSE)))),"not entered","")</f>
        <v/>
      </c>
    </row>
    <row r="125" spans="2:7" x14ac:dyDescent="0.2">
      <c r="B125" s="127" t="s">
        <v>8</v>
      </c>
      <c r="C125" s="131" t="str">
        <f t="shared" si="4"/>
        <v xml:space="preserve"> </v>
      </c>
      <c r="D125" s="131" t="str">
        <f t="shared" si="5"/>
        <v xml:space="preserve"> </v>
      </c>
      <c r="E125" s="129">
        <v>1.1574074074074073E-5</v>
      </c>
      <c r="F125" s="130" t="e">
        <f t="shared" si="6"/>
        <v>#N/A</v>
      </c>
      <c r="G125" t="str">
        <f>IF((ISERROR((VLOOKUP(B125,Calculation!C$2:C$533,1,FALSE)))),"not entered","")</f>
        <v/>
      </c>
    </row>
    <row r="126" spans="2:7" x14ac:dyDescent="0.2">
      <c r="B126" s="127" t="s">
        <v>8</v>
      </c>
      <c r="C126" s="131" t="str">
        <f t="shared" si="4"/>
        <v xml:space="preserve"> </v>
      </c>
      <c r="D126" s="131" t="str">
        <f t="shared" si="5"/>
        <v xml:space="preserve"> </v>
      </c>
      <c r="E126" s="129">
        <v>1.1574074074074073E-5</v>
      </c>
      <c r="F126" s="130" t="e">
        <f t="shared" si="6"/>
        <v>#N/A</v>
      </c>
      <c r="G126" t="str">
        <f>IF((ISERROR((VLOOKUP(B126,Calculation!C$2:C$533,1,FALSE)))),"not entered","")</f>
        <v/>
      </c>
    </row>
    <row r="127" spans="2:7" x14ac:dyDescent="0.2">
      <c r="B127" s="127" t="s">
        <v>8</v>
      </c>
      <c r="C127" s="131" t="str">
        <f t="shared" si="4"/>
        <v xml:space="preserve"> </v>
      </c>
      <c r="D127" s="131" t="str">
        <f t="shared" si="5"/>
        <v xml:space="preserve"> </v>
      </c>
      <c r="E127" s="129">
        <v>1.1574074074074073E-5</v>
      </c>
      <c r="F127" s="130" t="e">
        <f t="shared" si="6"/>
        <v>#N/A</v>
      </c>
      <c r="G127" t="str">
        <f>IF((ISERROR((VLOOKUP(B127,Calculation!C$2:C$533,1,FALSE)))),"not entered","")</f>
        <v/>
      </c>
    </row>
    <row r="128" spans="2:7" x14ac:dyDescent="0.2">
      <c r="B128" s="127" t="s">
        <v>8</v>
      </c>
      <c r="C128" s="131" t="str">
        <f t="shared" si="4"/>
        <v xml:space="preserve"> </v>
      </c>
      <c r="D128" s="131" t="str">
        <f t="shared" si="5"/>
        <v xml:space="preserve"> </v>
      </c>
      <c r="E128" s="129">
        <v>1.1574074074074073E-5</v>
      </c>
      <c r="F128" s="130" t="e">
        <f t="shared" si="6"/>
        <v>#N/A</v>
      </c>
      <c r="G128" t="str">
        <f>IF((ISERROR((VLOOKUP(B128,Calculation!C$2:C$533,1,FALSE)))),"not entered","")</f>
        <v/>
      </c>
    </row>
    <row r="129" spans="2:7" x14ac:dyDescent="0.2">
      <c r="B129" s="127" t="s">
        <v>8</v>
      </c>
      <c r="C129" s="131" t="str">
        <f t="shared" si="4"/>
        <v xml:space="preserve"> </v>
      </c>
      <c r="D129" s="131" t="str">
        <f t="shared" si="5"/>
        <v xml:space="preserve"> </v>
      </c>
      <c r="E129" s="129">
        <v>1.1574074074074073E-5</v>
      </c>
      <c r="F129" s="130" t="e">
        <f t="shared" si="6"/>
        <v>#N/A</v>
      </c>
      <c r="G129" t="str">
        <f>IF((ISERROR((VLOOKUP(B129,Calculation!C$2:C$533,1,FALSE)))),"not entered","")</f>
        <v/>
      </c>
    </row>
    <row r="130" spans="2:7" x14ac:dyDescent="0.2">
      <c r="B130" s="127" t="s">
        <v>8</v>
      </c>
      <c r="C130" s="131" t="str">
        <f t="shared" si="4"/>
        <v xml:space="preserve"> </v>
      </c>
      <c r="D130" s="131" t="str">
        <f t="shared" si="5"/>
        <v xml:space="preserve"> </v>
      </c>
      <c r="E130" s="129">
        <v>1.1574074074074073E-5</v>
      </c>
      <c r="F130" s="130" t="e">
        <f t="shared" si="6"/>
        <v>#N/A</v>
      </c>
      <c r="G130" t="str">
        <f>IF((ISERROR((VLOOKUP(B130,Calculation!C$2:C$533,1,FALSE)))),"not entered","")</f>
        <v/>
      </c>
    </row>
    <row r="131" spans="2:7" x14ac:dyDescent="0.2">
      <c r="B131" s="127" t="s">
        <v>8</v>
      </c>
      <c r="C131" s="131" t="str">
        <f t="shared" si="4"/>
        <v xml:space="preserve"> </v>
      </c>
      <c r="D131" s="131" t="str">
        <f t="shared" si="5"/>
        <v xml:space="preserve"> </v>
      </c>
      <c r="E131" s="129">
        <v>1.1574074074074073E-5</v>
      </c>
      <c r="F131" s="130" t="e">
        <f t="shared" ref="F131:F194" si="7">(VLOOKUP(C131,C$4:E$5,3,FALSE))/(E131/10000)</f>
        <v>#N/A</v>
      </c>
      <c r="G131" t="str">
        <f>IF((ISERROR((VLOOKUP(B131,Calculation!C$2:C$533,1,FALSE)))),"not entered","")</f>
        <v/>
      </c>
    </row>
    <row r="132" spans="2:7" x14ac:dyDescent="0.2">
      <c r="B132" s="127" t="s">
        <v>8</v>
      </c>
      <c r="C132" s="131" t="str">
        <f t="shared" si="4"/>
        <v xml:space="preserve"> </v>
      </c>
      <c r="D132" s="131" t="str">
        <f t="shared" si="5"/>
        <v xml:space="preserve"> </v>
      </c>
      <c r="E132" s="129">
        <v>1.1574074074074073E-5</v>
      </c>
      <c r="F132" s="130" t="e">
        <f t="shared" si="7"/>
        <v>#N/A</v>
      </c>
      <c r="G132" t="str">
        <f>IF((ISERROR((VLOOKUP(B132,Calculation!C$2:C$533,1,FALSE)))),"not entered","")</f>
        <v/>
      </c>
    </row>
    <row r="133" spans="2:7" x14ac:dyDescent="0.2">
      <c r="B133" s="127" t="s">
        <v>8</v>
      </c>
      <c r="C133" s="131" t="str">
        <f t="shared" si="4"/>
        <v xml:space="preserve"> </v>
      </c>
      <c r="D133" s="131" t="str">
        <f t="shared" si="5"/>
        <v xml:space="preserve"> </v>
      </c>
      <c r="E133" s="129">
        <v>1.1574074074074073E-5</v>
      </c>
      <c r="F133" s="130" t="e">
        <f t="shared" si="7"/>
        <v>#N/A</v>
      </c>
      <c r="G133" t="str">
        <f>IF((ISERROR((VLOOKUP(B133,Calculation!C$2:C$533,1,FALSE)))),"not entered","")</f>
        <v/>
      </c>
    </row>
    <row r="134" spans="2:7" x14ac:dyDescent="0.2">
      <c r="B134" s="127" t="s">
        <v>8</v>
      </c>
      <c r="C134" s="131" t="str">
        <f t="shared" ref="C134:C193" si="8">VLOOKUP(B134,name,3,FALSE)</f>
        <v xml:space="preserve"> </v>
      </c>
      <c r="D134" s="131" t="str">
        <f t="shared" ref="D134:D193" si="9">VLOOKUP(B134,name,2,FALSE)</f>
        <v xml:space="preserve"> </v>
      </c>
      <c r="E134" s="129">
        <v>1.1574074074074073E-5</v>
      </c>
      <c r="F134" s="130" t="e">
        <f t="shared" si="7"/>
        <v>#N/A</v>
      </c>
      <c r="G134" t="str">
        <f>IF((ISERROR((VLOOKUP(B134,Calculation!C$2:C$533,1,FALSE)))),"not entered","")</f>
        <v/>
      </c>
    </row>
    <row r="135" spans="2:7" x14ac:dyDescent="0.2">
      <c r="B135" s="127" t="s">
        <v>8</v>
      </c>
      <c r="C135" s="131" t="str">
        <f t="shared" si="8"/>
        <v xml:space="preserve"> </v>
      </c>
      <c r="D135" s="131" t="str">
        <f t="shared" si="9"/>
        <v xml:space="preserve"> </v>
      </c>
      <c r="E135" s="129">
        <v>1.1574074074074073E-5</v>
      </c>
      <c r="F135" s="130" t="e">
        <f t="shared" si="7"/>
        <v>#N/A</v>
      </c>
      <c r="G135" t="str">
        <f>IF((ISERROR((VLOOKUP(B135,Calculation!C$2:C$533,1,FALSE)))),"not entered","")</f>
        <v/>
      </c>
    </row>
    <row r="136" spans="2:7" x14ac:dyDescent="0.2">
      <c r="B136" s="127" t="s">
        <v>8</v>
      </c>
      <c r="C136" s="131" t="str">
        <f t="shared" si="8"/>
        <v xml:space="preserve"> </v>
      </c>
      <c r="D136" s="131" t="str">
        <f t="shared" si="9"/>
        <v xml:space="preserve"> </v>
      </c>
      <c r="E136" s="129">
        <v>1.1574074074074073E-5</v>
      </c>
      <c r="F136" s="130" t="e">
        <f t="shared" si="7"/>
        <v>#N/A</v>
      </c>
      <c r="G136" t="str">
        <f>IF((ISERROR((VLOOKUP(B136,Calculation!C$2:C$533,1,FALSE)))),"not entered","")</f>
        <v/>
      </c>
    </row>
    <row r="137" spans="2:7" x14ac:dyDescent="0.2">
      <c r="B137" s="127" t="s">
        <v>8</v>
      </c>
      <c r="C137" s="131" t="str">
        <f t="shared" si="8"/>
        <v xml:space="preserve"> </v>
      </c>
      <c r="D137" s="131" t="str">
        <f t="shared" si="9"/>
        <v xml:space="preserve"> </v>
      </c>
      <c r="E137" s="129">
        <v>1.1574074074074073E-5</v>
      </c>
      <c r="F137" s="130" t="e">
        <f t="shared" si="7"/>
        <v>#N/A</v>
      </c>
      <c r="G137" t="str">
        <f>IF((ISERROR((VLOOKUP(B137,Calculation!C$2:C$533,1,FALSE)))),"not entered","")</f>
        <v/>
      </c>
    </row>
    <row r="138" spans="2:7" x14ac:dyDescent="0.2">
      <c r="B138" s="127" t="s">
        <v>8</v>
      </c>
      <c r="C138" s="131" t="str">
        <f t="shared" si="8"/>
        <v xml:space="preserve"> </v>
      </c>
      <c r="D138" s="131" t="str">
        <f t="shared" si="9"/>
        <v xml:space="preserve"> </v>
      </c>
      <c r="E138" s="129">
        <v>1.1574074074074073E-5</v>
      </c>
      <c r="F138" s="130" t="e">
        <f t="shared" si="7"/>
        <v>#N/A</v>
      </c>
      <c r="G138" t="str">
        <f>IF((ISERROR((VLOOKUP(B138,Calculation!C$2:C$533,1,FALSE)))),"not entered","")</f>
        <v/>
      </c>
    </row>
    <row r="139" spans="2:7" x14ac:dyDescent="0.2">
      <c r="B139" s="127" t="s">
        <v>8</v>
      </c>
      <c r="C139" s="131" t="str">
        <f t="shared" si="8"/>
        <v xml:space="preserve"> </v>
      </c>
      <c r="D139" s="131" t="str">
        <f t="shared" si="9"/>
        <v xml:space="preserve"> </v>
      </c>
      <c r="E139" s="129">
        <v>1.1574074074074073E-5</v>
      </c>
      <c r="F139" s="130" t="e">
        <f t="shared" si="7"/>
        <v>#N/A</v>
      </c>
      <c r="G139" t="str">
        <f>IF((ISERROR((VLOOKUP(B139,Calculation!C$2:C$533,1,FALSE)))),"not entered","")</f>
        <v/>
      </c>
    </row>
    <row r="140" spans="2:7" x14ac:dyDescent="0.2">
      <c r="B140" s="127" t="s">
        <v>8</v>
      </c>
      <c r="C140" s="131" t="str">
        <f t="shared" si="8"/>
        <v xml:space="preserve"> </v>
      </c>
      <c r="D140" s="131" t="str">
        <f t="shared" si="9"/>
        <v xml:space="preserve"> </v>
      </c>
      <c r="E140" s="129">
        <v>1.1574074074074073E-5</v>
      </c>
      <c r="F140" s="130" t="e">
        <f t="shared" si="7"/>
        <v>#N/A</v>
      </c>
      <c r="G140" t="str">
        <f>IF((ISERROR((VLOOKUP(B140,Calculation!C$2:C$533,1,FALSE)))),"not entered","")</f>
        <v/>
      </c>
    </row>
    <row r="141" spans="2:7" x14ac:dyDescent="0.2">
      <c r="B141" s="127" t="s">
        <v>8</v>
      </c>
      <c r="C141" s="131" t="str">
        <f t="shared" si="8"/>
        <v xml:space="preserve"> </v>
      </c>
      <c r="D141" s="131" t="str">
        <f t="shared" si="9"/>
        <v xml:space="preserve"> </v>
      </c>
      <c r="E141" s="129">
        <v>1.1574074074074073E-5</v>
      </c>
      <c r="F141" s="130" t="e">
        <f t="shared" si="7"/>
        <v>#N/A</v>
      </c>
      <c r="G141" t="str">
        <f>IF((ISERROR((VLOOKUP(B141,Calculation!C$2:C$533,1,FALSE)))),"not entered","")</f>
        <v/>
      </c>
    </row>
    <row r="142" spans="2:7" x14ac:dyDescent="0.2">
      <c r="B142" s="127" t="s">
        <v>8</v>
      </c>
      <c r="C142" s="131" t="str">
        <f t="shared" si="8"/>
        <v xml:space="preserve"> </v>
      </c>
      <c r="D142" s="131" t="str">
        <f t="shared" si="9"/>
        <v xml:space="preserve"> </v>
      </c>
      <c r="E142" s="129">
        <v>1.1574074074074073E-5</v>
      </c>
      <c r="F142" s="130" t="e">
        <f t="shared" si="7"/>
        <v>#N/A</v>
      </c>
      <c r="G142" t="str">
        <f>IF((ISERROR((VLOOKUP(B142,Calculation!C$2:C$533,1,FALSE)))),"not entered","")</f>
        <v/>
      </c>
    </row>
    <row r="143" spans="2:7" x14ac:dyDescent="0.2">
      <c r="B143" s="127" t="s">
        <v>8</v>
      </c>
      <c r="C143" s="131" t="str">
        <f t="shared" si="8"/>
        <v xml:space="preserve"> </v>
      </c>
      <c r="D143" s="131" t="str">
        <f t="shared" si="9"/>
        <v xml:space="preserve"> </v>
      </c>
      <c r="E143" s="129">
        <v>1.1574074074074073E-5</v>
      </c>
      <c r="F143" s="130" t="e">
        <f t="shared" si="7"/>
        <v>#N/A</v>
      </c>
      <c r="G143" t="str">
        <f>IF((ISERROR((VLOOKUP(B143,Calculation!C$2:C$533,1,FALSE)))),"not entered","")</f>
        <v/>
      </c>
    </row>
    <row r="144" spans="2:7" x14ac:dyDescent="0.2">
      <c r="B144" s="127" t="s">
        <v>8</v>
      </c>
      <c r="C144" s="131" t="str">
        <f t="shared" si="8"/>
        <v xml:space="preserve"> </v>
      </c>
      <c r="D144" s="131" t="str">
        <f t="shared" si="9"/>
        <v xml:space="preserve"> </v>
      </c>
      <c r="E144" s="129">
        <v>1.1574074074074073E-5</v>
      </c>
      <c r="F144" s="130" t="e">
        <f t="shared" si="7"/>
        <v>#N/A</v>
      </c>
      <c r="G144" t="str">
        <f>IF((ISERROR((VLOOKUP(B144,Calculation!C$2:C$533,1,FALSE)))),"not entered","")</f>
        <v/>
      </c>
    </row>
    <row r="145" spans="2:7" x14ac:dyDescent="0.2">
      <c r="B145" s="127" t="s">
        <v>8</v>
      </c>
      <c r="C145" s="131" t="str">
        <f t="shared" si="8"/>
        <v xml:space="preserve"> </v>
      </c>
      <c r="D145" s="131" t="str">
        <f t="shared" si="9"/>
        <v xml:space="preserve"> </v>
      </c>
      <c r="E145" s="129">
        <v>1.1574074074074073E-5</v>
      </c>
      <c r="F145" s="130" t="e">
        <f t="shared" si="7"/>
        <v>#N/A</v>
      </c>
      <c r="G145" t="str">
        <f>IF((ISERROR((VLOOKUP(B145,Calculation!C$2:C$533,1,FALSE)))),"not entered","")</f>
        <v/>
      </c>
    </row>
    <row r="146" spans="2:7" x14ac:dyDescent="0.2">
      <c r="B146" s="127" t="s">
        <v>8</v>
      </c>
      <c r="C146" s="131" t="str">
        <f t="shared" si="8"/>
        <v xml:space="preserve"> </v>
      </c>
      <c r="D146" s="131" t="str">
        <f t="shared" si="9"/>
        <v xml:space="preserve"> </v>
      </c>
      <c r="E146" s="129">
        <v>1.1574074074074073E-5</v>
      </c>
      <c r="F146" s="130" t="e">
        <f t="shared" si="7"/>
        <v>#N/A</v>
      </c>
      <c r="G146" t="str">
        <f>IF((ISERROR((VLOOKUP(B146,Calculation!C$2:C$533,1,FALSE)))),"not entered","")</f>
        <v/>
      </c>
    </row>
    <row r="147" spans="2:7" x14ac:dyDescent="0.2">
      <c r="B147" s="127" t="s">
        <v>8</v>
      </c>
      <c r="C147" s="131" t="str">
        <f t="shared" si="8"/>
        <v xml:space="preserve"> </v>
      </c>
      <c r="D147" s="131" t="str">
        <f t="shared" si="9"/>
        <v xml:space="preserve"> </v>
      </c>
      <c r="E147" s="129">
        <v>1.1574074074074073E-5</v>
      </c>
      <c r="F147" s="130" t="e">
        <f t="shared" si="7"/>
        <v>#N/A</v>
      </c>
      <c r="G147" t="str">
        <f>IF((ISERROR((VLOOKUP(B147,Calculation!C$2:C$533,1,FALSE)))),"not entered","")</f>
        <v/>
      </c>
    </row>
    <row r="148" spans="2:7" x14ac:dyDescent="0.2">
      <c r="B148" s="127" t="s">
        <v>8</v>
      </c>
      <c r="C148" s="131" t="str">
        <f t="shared" si="8"/>
        <v xml:space="preserve"> </v>
      </c>
      <c r="D148" s="131" t="str">
        <f t="shared" si="9"/>
        <v xml:space="preserve"> </v>
      </c>
      <c r="E148" s="129">
        <v>1.1574074074074073E-5</v>
      </c>
      <c r="F148" s="130" t="e">
        <f t="shared" si="7"/>
        <v>#N/A</v>
      </c>
      <c r="G148" t="str">
        <f>IF((ISERROR((VLOOKUP(B148,Calculation!C$2:C$533,1,FALSE)))),"not entered","")</f>
        <v/>
      </c>
    </row>
    <row r="149" spans="2:7" x14ac:dyDescent="0.2">
      <c r="B149" s="127" t="s">
        <v>8</v>
      </c>
      <c r="C149" s="131" t="str">
        <f t="shared" si="8"/>
        <v xml:space="preserve"> </v>
      </c>
      <c r="D149" s="131" t="str">
        <f t="shared" si="9"/>
        <v xml:space="preserve"> </v>
      </c>
      <c r="E149" s="129">
        <v>1.1574074074074073E-5</v>
      </c>
      <c r="F149" s="130" t="e">
        <f t="shared" si="7"/>
        <v>#N/A</v>
      </c>
      <c r="G149" t="str">
        <f>IF((ISERROR((VLOOKUP(B149,Calculation!C$2:C$533,1,FALSE)))),"not entered","")</f>
        <v/>
      </c>
    </row>
    <row r="150" spans="2:7" x14ac:dyDescent="0.2">
      <c r="B150" s="127" t="s">
        <v>8</v>
      </c>
      <c r="C150" s="131" t="str">
        <f t="shared" si="8"/>
        <v xml:space="preserve"> </v>
      </c>
      <c r="D150" s="131" t="str">
        <f t="shared" si="9"/>
        <v xml:space="preserve"> </v>
      </c>
      <c r="E150" s="129">
        <v>1.1574074074074073E-5</v>
      </c>
      <c r="F150" s="130" t="e">
        <f t="shared" si="7"/>
        <v>#N/A</v>
      </c>
      <c r="G150" t="str">
        <f>IF((ISERROR((VLOOKUP(B150,Calculation!C$2:C$533,1,FALSE)))),"not entered","")</f>
        <v/>
      </c>
    </row>
    <row r="151" spans="2:7" x14ac:dyDescent="0.2">
      <c r="B151" s="127" t="s">
        <v>8</v>
      </c>
      <c r="C151" s="131" t="str">
        <f t="shared" si="8"/>
        <v xml:space="preserve"> </v>
      </c>
      <c r="D151" s="131" t="str">
        <f t="shared" si="9"/>
        <v xml:space="preserve"> </v>
      </c>
      <c r="E151" s="129">
        <v>1.1574074074074073E-5</v>
      </c>
      <c r="F151" s="130" t="e">
        <f t="shared" si="7"/>
        <v>#N/A</v>
      </c>
      <c r="G151" t="str">
        <f>IF((ISERROR((VLOOKUP(B151,Calculation!C$2:C$533,1,FALSE)))),"not entered","")</f>
        <v/>
      </c>
    </row>
    <row r="152" spans="2:7" x14ac:dyDescent="0.2">
      <c r="B152" s="127" t="s">
        <v>8</v>
      </c>
      <c r="C152" s="131" t="str">
        <f t="shared" si="8"/>
        <v xml:space="preserve"> </v>
      </c>
      <c r="D152" s="131" t="str">
        <f t="shared" si="9"/>
        <v xml:space="preserve"> </v>
      </c>
      <c r="E152" s="129">
        <v>1.1574074074074073E-5</v>
      </c>
      <c r="F152" s="130" t="e">
        <f t="shared" si="7"/>
        <v>#N/A</v>
      </c>
      <c r="G152" t="str">
        <f>IF((ISERROR((VLOOKUP(B152,Calculation!C$2:C$533,1,FALSE)))),"not entered","")</f>
        <v/>
      </c>
    </row>
    <row r="153" spans="2:7" x14ac:dyDescent="0.2">
      <c r="B153" s="127" t="s">
        <v>8</v>
      </c>
      <c r="C153" s="131" t="str">
        <f t="shared" si="8"/>
        <v xml:space="preserve"> </v>
      </c>
      <c r="D153" s="131" t="str">
        <f t="shared" si="9"/>
        <v xml:space="preserve"> </v>
      </c>
      <c r="E153" s="129">
        <v>1.1574074074074073E-5</v>
      </c>
      <c r="F153" s="130" t="e">
        <f t="shared" si="7"/>
        <v>#N/A</v>
      </c>
      <c r="G153" t="str">
        <f>IF((ISERROR((VLOOKUP(B153,Calculation!C$2:C$533,1,FALSE)))),"not entered","")</f>
        <v/>
      </c>
    </row>
    <row r="154" spans="2:7" x14ac:dyDescent="0.2">
      <c r="B154" s="127" t="s">
        <v>8</v>
      </c>
      <c r="C154" s="131" t="str">
        <f t="shared" si="8"/>
        <v xml:space="preserve"> </v>
      </c>
      <c r="D154" s="131" t="str">
        <f t="shared" si="9"/>
        <v xml:space="preserve"> </v>
      </c>
      <c r="E154" s="129">
        <v>1.1574074074074073E-5</v>
      </c>
      <c r="F154" s="130" t="e">
        <f t="shared" si="7"/>
        <v>#N/A</v>
      </c>
      <c r="G154" t="str">
        <f>IF((ISERROR((VLOOKUP(B154,Calculation!C$2:C$533,1,FALSE)))),"not entered","")</f>
        <v/>
      </c>
    </row>
    <row r="155" spans="2:7" x14ac:dyDescent="0.2">
      <c r="B155" s="127" t="s">
        <v>8</v>
      </c>
      <c r="C155" s="131" t="str">
        <f t="shared" si="8"/>
        <v xml:space="preserve"> </v>
      </c>
      <c r="D155" s="131" t="str">
        <f t="shared" si="9"/>
        <v xml:space="preserve"> </v>
      </c>
      <c r="E155" s="129">
        <v>1.1574074074074073E-5</v>
      </c>
      <c r="F155" s="130" t="e">
        <f t="shared" si="7"/>
        <v>#N/A</v>
      </c>
      <c r="G155" t="str">
        <f>IF((ISERROR((VLOOKUP(B155,Calculation!C$2:C$533,1,FALSE)))),"not entered","")</f>
        <v/>
      </c>
    </row>
    <row r="156" spans="2:7" x14ac:dyDescent="0.2">
      <c r="B156" s="127" t="s">
        <v>8</v>
      </c>
      <c r="C156" s="131" t="str">
        <f t="shared" si="8"/>
        <v xml:space="preserve"> </v>
      </c>
      <c r="D156" s="131" t="str">
        <f t="shared" si="9"/>
        <v xml:space="preserve"> </v>
      </c>
      <c r="E156" s="129">
        <v>1.1574074074074073E-5</v>
      </c>
      <c r="F156" s="130" t="e">
        <f t="shared" si="7"/>
        <v>#N/A</v>
      </c>
      <c r="G156" t="str">
        <f>IF((ISERROR((VLOOKUP(B156,Calculation!C$2:C$533,1,FALSE)))),"not entered","")</f>
        <v/>
      </c>
    </row>
    <row r="157" spans="2:7" x14ac:dyDescent="0.2">
      <c r="B157" s="127" t="s">
        <v>8</v>
      </c>
      <c r="C157" s="131" t="str">
        <f t="shared" si="8"/>
        <v xml:space="preserve"> </v>
      </c>
      <c r="D157" s="131" t="str">
        <f t="shared" si="9"/>
        <v xml:space="preserve"> </v>
      </c>
      <c r="E157" s="129">
        <v>1.1574074074074073E-5</v>
      </c>
      <c r="F157" s="130" t="e">
        <f t="shared" si="7"/>
        <v>#N/A</v>
      </c>
      <c r="G157" t="str">
        <f>IF((ISERROR((VLOOKUP(B157,Calculation!C$2:C$533,1,FALSE)))),"not entered","")</f>
        <v/>
      </c>
    </row>
    <row r="158" spans="2:7" x14ac:dyDescent="0.2">
      <c r="B158" s="127" t="s">
        <v>8</v>
      </c>
      <c r="C158" s="131" t="str">
        <f t="shared" si="8"/>
        <v xml:space="preserve"> </v>
      </c>
      <c r="D158" s="131" t="str">
        <f t="shared" si="9"/>
        <v xml:space="preserve"> </v>
      </c>
      <c r="E158" s="129">
        <v>1.1574074074074073E-5</v>
      </c>
      <c r="F158" s="130" t="e">
        <f t="shared" si="7"/>
        <v>#N/A</v>
      </c>
      <c r="G158" t="str">
        <f>IF((ISERROR((VLOOKUP(B158,Calculation!C$2:C$533,1,FALSE)))),"not entered","")</f>
        <v/>
      </c>
    </row>
    <row r="159" spans="2:7" x14ac:dyDescent="0.2">
      <c r="B159" s="127" t="s">
        <v>8</v>
      </c>
      <c r="C159" s="131" t="str">
        <f t="shared" si="8"/>
        <v xml:space="preserve"> </v>
      </c>
      <c r="D159" s="131" t="str">
        <f t="shared" si="9"/>
        <v xml:space="preserve"> </v>
      </c>
      <c r="E159" s="129">
        <v>1.1574074074074073E-5</v>
      </c>
      <c r="F159" s="130" t="e">
        <f t="shared" si="7"/>
        <v>#N/A</v>
      </c>
      <c r="G159" t="str">
        <f>IF((ISERROR((VLOOKUP(B159,Calculation!C$2:C$533,1,FALSE)))),"not entered","")</f>
        <v/>
      </c>
    </row>
    <row r="160" spans="2:7" x14ac:dyDescent="0.2">
      <c r="B160" s="127" t="s">
        <v>8</v>
      </c>
      <c r="C160" s="131" t="str">
        <f t="shared" si="8"/>
        <v xml:space="preserve"> </v>
      </c>
      <c r="D160" s="131" t="str">
        <f t="shared" si="9"/>
        <v xml:space="preserve"> </v>
      </c>
      <c r="E160" s="129">
        <v>1.1574074074074073E-5</v>
      </c>
      <c r="F160" s="130" t="e">
        <f t="shared" si="7"/>
        <v>#N/A</v>
      </c>
      <c r="G160" t="str">
        <f>IF((ISERROR((VLOOKUP(B160,Calculation!C$2:C$533,1,FALSE)))),"not entered","")</f>
        <v/>
      </c>
    </row>
    <row r="161" spans="2:7" x14ac:dyDescent="0.2">
      <c r="B161" s="127" t="s">
        <v>8</v>
      </c>
      <c r="C161" s="131" t="str">
        <f t="shared" si="8"/>
        <v xml:space="preserve"> </v>
      </c>
      <c r="D161" s="131" t="str">
        <f t="shared" si="9"/>
        <v xml:space="preserve"> </v>
      </c>
      <c r="E161" s="129">
        <v>1.1574074074074073E-5</v>
      </c>
      <c r="F161" s="130" t="e">
        <f t="shared" si="7"/>
        <v>#N/A</v>
      </c>
      <c r="G161" t="str">
        <f>IF((ISERROR((VLOOKUP(B161,Calculation!C$2:C$533,1,FALSE)))),"not entered","")</f>
        <v/>
      </c>
    </row>
    <row r="162" spans="2:7" x14ac:dyDescent="0.2">
      <c r="B162" s="127" t="s">
        <v>8</v>
      </c>
      <c r="C162" s="131" t="str">
        <f t="shared" si="8"/>
        <v xml:space="preserve"> </v>
      </c>
      <c r="D162" s="131" t="str">
        <f t="shared" si="9"/>
        <v xml:space="preserve"> </v>
      </c>
      <c r="E162" s="129">
        <v>1.1574074074074073E-5</v>
      </c>
      <c r="F162" s="130" t="e">
        <f t="shared" si="7"/>
        <v>#N/A</v>
      </c>
      <c r="G162" t="str">
        <f>IF((ISERROR((VLOOKUP(B162,Calculation!C$2:C$533,1,FALSE)))),"not entered","")</f>
        <v/>
      </c>
    </row>
    <row r="163" spans="2:7" x14ac:dyDescent="0.2">
      <c r="B163" s="127" t="s">
        <v>8</v>
      </c>
      <c r="C163" s="131" t="str">
        <f t="shared" si="8"/>
        <v xml:space="preserve"> </v>
      </c>
      <c r="D163" s="131" t="str">
        <f t="shared" si="9"/>
        <v xml:space="preserve"> </v>
      </c>
      <c r="E163" s="129">
        <v>1.1574074074074073E-5</v>
      </c>
      <c r="F163" s="130" t="e">
        <f t="shared" si="7"/>
        <v>#N/A</v>
      </c>
      <c r="G163" t="str">
        <f>IF((ISERROR((VLOOKUP(B163,Calculation!C$2:C$533,1,FALSE)))),"not entered","")</f>
        <v/>
      </c>
    </row>
    <row r="164" spans="2:7" x14ac:dyDescent="0.2">
      <c r="B164" s="127" t="s">
        <v>8</v>
      </c>
      <c r="C164" s="131" t="str">
        <f t="shared" si="8"/>
        <v xml:space="preserve"> </v>
      </c>
      <c r="D164" s="131" t="str">
        <f t="shared" si="9"/>
        <v xml:space="preserve"> </v>
      </c>
      <c r="E164" s="129">
        <v>1.1574074074074073E-5</v>
      </c>
      <c r="F164" s="130" t="e">
        <f t="shared" si="7"/>
        <v>#N/A</v>
      </c>
      <c r="G164" t="str">
        <f>IF((ISERROR((VLOOKUP(B164,Calculation!C$2:C$533,1,FALSE)))),"not entered","")</f>
        <v/>
      </c>
    </row>
    <row r="165" spans="2:7" x14ac:dyDescent="0.2">
      <c r="B165" s="127" t="s">
        <v>8</v>
      </c>
      <c r="C165" s="131" t="str">
        <f t="shared" si="8"/>
        <v xml:space="preserve"> </v>
      </c>
      <c r="D165" s="131" t="str">
        <f t="shared" si="9"/>
        <v xml:space="preserve"> </v>
      </c>
      <c r="E165" s="129">
        <v>1.1574074074074073E-5</v>
      </c>
      <c r="F165" s="130" t="e">
        <f t="shared" si="7"/>
        <v>#N/A</v>
      </c>
      <c r="G165" t="str">
        <f>IF((ISERROR((VLOOKUP(B165,Calculation!C$2:C$533,1,FALSE)))),"not entered","")</f>
        <v/>
      </c>
    </row>
    <row r="166" spans="2:7" x14ac:dyDescent="0.2">
      <c r="B166" s="127" t="s">
        <v>8</v>
      </c>
      <c r="C166" s="131" t="str">
        <f t="shared" si="8"/>
        <v xml:space="preserve"> </v>
      </c>
      <c r="D166" s="131" t="str">
        <f t="shared" si="9"/>
        <v xml:space="preserve"> </v>
      </c>
      <c r="E166" s="129">
        <v>1.1574074074074073E-5</v>
      </c>
      <c r="F166" s="130" t="e">
        <f t="shared" si="7"/>
        <v>#N/A</v>
      </c>
      <c r="G166" t="str">
        <f>IF((ISERROR((VLOOKUP(B166,Calculation!C$2:C$533,1,FALSE)))),"not entered","")</f>
        <v/>
      </c>
    </row>
    <row r="167" spans="2:7" x14ac:dyDescent="0.2">
      <c r="B167" s="127" t="s">
        <v>8</v>
      </c>
      <c r="C167" s="131" t="str">
        <f t="shared" si="8"/>
        <v xml:space="preserve"> </v>
      </c>
      <c r="D167" s="131" t="str">
        <f t="shared" si="9"/>
        <v xml:space="preserve"> </v>
      </c>
      <c r="E167" s="129">
        <v>1.1574074074074073E-5</v>
      </c>
      <c r="F167" s="130" t="e">
        <f t="shared" si="7"/>
        <v>#N/A</v>
      </c>
      <c r="G167" t="str">
        <f>IF((ISERROR((VLOOKUP(B167,Calculation!C$2:C$533,1,FALSE)))),"not entered","")</f>
        <v/>
      </c>
    </row>
    <row r="168" spans="2:7" x14ac:dyDescent="0.2">
      <c r="B168" s="127" t="s">
        <v>8</v>
      </c>
      <c r="C168" s="131" t="str">
        <f t="shared" si="8"/>
        <v xml:space="preserve"> </v>
      </c>
      <c r="D168" s="131" t="str">
        <f t="shared" si="9"/>
        <v xml:space="preserve"> </v>
      </c>
      <c r="E168" s="129">
        <v>1.1574074074074073E-5</v>
      </c>
      <c r="F168" s="130" t="e">
        <f t="shared" si="7"/>
        <v>#N/A</v>
      </c>
      <c r="G168" t="str">
        <f>IF((ISERROR((VLOOKUP(B168,Calculation!C$2:C$533,1,FALSE)))),"not entered","")</f>
        <v/>
      </c>
    </row>
    <row r="169" spans="2:7" x14ac:dyDescent="0.2">
      <c r="B169" s="127" t="s">
        <v>8</v>
      </c>
      <c r="C169" s="131" t="str">
        <f t="shared" si="8"/>
        <v xml:space="preserve"> </v>
      </c>
      <c r="D169" s="131" t="str">
        <f t="shared" si="9"/>
        <v xml:space="preserve"> </v>
      </c>
      <c r="E169" s="129">
        <v>1.1574074074074073E-5</v>
      </c>
      <c r="F169" s="130" t="e">
        <f t="shared" si="7"/>
        <v>#N/A</v>
      </c>
      <c r="G169" t="str">
        <f>IF((ISERROR((VLOOKUP(B169,Calculation!C$2:C$533,1,FALSE)))),"not entered","")</f>
        <v/>
      </c>
    </row>
    <row r="170" spans="2:7" x14ac:dyDescent="0.2">
      <c r="B170" s="127" t="s">
        <v>8</v>
      </c>
      <c r="C170" s="131" t="str">
        <f t="shared" si="8"/>
        <v xml:space="preserve"> </v>
      </c>
      <c r="D170" s="131" t="str">
        <f t="shared" si="9"/>
        <v xml:space="preserve"> </v>
      </c>
      <c r="E170" s="129">
        <v>1.1574074074074073E-5</v>
      </c>
      <c r="F170" s="130" t="e">
        <f t="shared" si="7"/>
        <v>#N/A</v>
      </c>
      <c r="G170" t="str">
        <f>IF((ISERROR((VLOOKUP(B170,Calculation!C$2:C$533,1,FALSE)))),"not entered","")</f>
        <v/>
      </c>
    </row>
    <row r="171" spans="2:7" x14ac:dyDescent="0.2">
      <c r="B171" s="127" t="s">
        <v>8</v>
      </c>
      <c r="C171" s="131" t="str">
        <f t="shared" si="8"/>
        <v xml:space="preserve"> </v>
      </c>
      <c r="D171" s="131" t="str">
        <f t="shared" si="9"/>
        <v xml:space="preserve"> </v>
      </c>
      <c r="E171" s="129">
        <v>1.1574074074074073E-5</v>
      </c>
      <c r="F171" s="130" t="e">
        <f t="shared" si="7"/>
        <v>#N/A</v>
      </c>
      <c r="G171" t="str">
        <f>IF((ISERROR((VLOOKUP(B171,Calculation!C$2:C$533,1,FALSE)))),"not entered","")</f>
        <v/>
      </c>
    </row>
    <row r="172" spans="2:7" x14ac:dyDescent="0.2">
      <c r="B172" s="127" t="s">
        <v>8</v>
      </c>
      <c r="C172" s="131" t="str">
        <f t="shared" si="8"/>
        <v xml:space="preserve"> </v>
      </c>
      <c r="D172" s="131" t="str">
        <f t="shared" si="9"/>
        <v xml:space="preserve"> </v>
      </c>
      <c r="E172" s="129">
        <v>1.1574074074074073E-5</v>
      </c>
      <c r="F172" s="130" t="e">
        <f t="shared" si="7"/>
        <v>#N/A</v>
      </c>
      <c r="G172" t="str">
        <f>IF((ISERROR((VLOOKUP(B172,Calculation!C$2:C$533,1,FALSE)))),"not entered","")</f>
        <v/>
      </c>
    </row>
    <row r="173" spans="2:7" x14ac:dyDescent="0.2">
      <c r="B173" s="127" t="s">
        <v>8</v>
      </c>
      <c r="C173" s="131" t="str">
        <f t="shared" si="8"/>
        <v xml:space="preserve"> </v>
      </c>
      <c r="D173" s="131" t="str">
        <f t="shared" si="9"/>
        <v xml:space="preserve"> </v>
      </c>
      <c r="E173" s="129">
        <v>1.1574074074074073E-5</v>
      </c>
      <c r="F173" s="130" t="e">
        <f t="shared" si="7"/>
        <v>#N/A</v>
      </c>
      <c r="G173" t="str">
        <f>IF((ISERROR((VLOOKUP(B173,Calculation!C$2:C$533,1,FALSE)))),"not entered","")</f>
        <v/>
      </c>
    </row>
    <row r="174" spans="2:7" x14ac:dyDescent="0.2">
      <c r="B174" s="127" t="s">
        <v>8</v>
      </c>
      <c r="C174" s="131" t="str">
        <f t="shared" si="8"/>
        <v xml:space="preserve"> </v>
      </c>
      <c r="D174" s="131" t="str">
        <f t="shared" si="9"/>
        <v xml:space="preserve"> </v>
      </c>
      <c r="E174" s="129">
        <v>1.1574074074074073E-5</v>
      </c>
      <c r="F174" s="130" t="e">
        <f t="shared" si="7"/>
        <v>#N/A</v>
      </c>
      <c r="G174" t="str">
        <f>IF((ISERROR((VLOOKUP(B174,Calculation!C$2:C$533,1,FALSE)))),"not entered","")</f>
        <v/>
      </c>
    </row>
    <row r="175" spans="2:7" x14ac:dyDescent="0.2">
      <c r="B175" s="127" t="s">
        <v>8</v>
      </c>
      <c r="C175" s="131" t="str">
        <f t="shared" si="8"/>
        <v xml:space="preserve"> </v>
      </c>
      <c r="D175" s="131" t="str">
        <f t="shared" si="9"/>
        <v xml:space="preserve"> </v>
      </c>
      <c r="E175" s="129">
        <v>1.1574074074074073E-5</v>
      </c>
      <c r="F175" s="130" t="e">
        <f t="shared" si="7"/>
        <v>#N/A</v>
      </c>
      <c r="G175" t="str">
        <f>IF((ISERROR((VLOOKUP(B175,Calculation!C$2:C$533,1,FALSE)))),"not entered","")</f>
        <v/>
      </c>
    </row>
    <row r="176" spans="2:7" x14ac:dyDescent="0.2">
      <c r="B176" s="127" t="s">
        <v>8</v>
      </c>
      <c r="C176" s="131" t="str">
        <f t="shared" si="8"/>
        <v xml:space="preserve"> </v>
      </c>
      <c r="D176" s="131" t="str">
        <f t="shared" si="9"/>
        <v xml:space="preserve"> </v>
      </c>
      <c r="E176" s="129">
        <v>1.1574074074074073E-5</v>
      </c>
      <c r="F176" s="130" t="e">
        <f t="shared" si="7"/>
        <v>#N/A</v>
      </c>
      <c r="G176" t="str">
        <f>IF((ISERROR((VLOOKUP(B176,Calculation!C$2:C$533,1,FALSE)))),"not entered","")</f>
        <v/>
      </c>
    </row>
    <row r="177" spans="2:7" x14ac:dyDescent="0.2">
      <c r="B177" s="127" t="s">
        <v>8</v>
      </c>
      <c r="C177" s="131" t="str">
        <f t="shared" si="8"/>
        <v xml:space="preserve"> </v>
      </c>
      <c r="D177" s="131" t="str">
        <f t="shared" si="9"/>
        <v xml:space="preserve"> </v>
      </c>
      <c r="E177" s="129">
        <v>1.1574074074074073E-5</v>
      </c>
      <c r="F177" s="130" t="e">
        <f t="shared" si="7"/>
        <v>#N/A</v>
      </c>
      <c r="G177" t="str">
        <f>IF((ISERROR((VLOOKUP(B177,Calculation!C$2:C$533,1,FALSE)))),"not entered","")</f>
        <v/>
      </c>
    </row>
    <row r="178" spans="2:7" x14ac:dyDescent="0.2">
      <c r="B178" s="127" t="s">
        <v>8</v>
      </c>
      <c r="C178" s="131" t="str">
        <f t="shared" si="8"/>
        <v xml:space="preserve"> </v>
      </c>
      <c r="D178" s="131" t="str">
        <f t="shared" si="9"/>
        <v xml:space="preserve"> </v>
      </c>
      <c r="E178" s="129">
        <v>1.1574074074074073E-5</v>
      </c>
      <c r="F178" s="130" t="e">
        <f t="shared" si="7"/>
        <v>#N/A</v>
      </c>
      <c r="G178" t="str">
        <f>IF((ISERROR((VLOOKUP(B178,Calculation!C$2:C$533,1,FALSE)))),"not entered","")</f>
        <v/>
      </c>
    </row>
    <row r="179" spans="2:7" x14ac:dyDescent="0.2">
      <c r="B179" s="127" t="s">
        <v>8</v>
      </c>
      <c r="C179" s="131" t="str">
        <f t="shared" si="8"/>
        <v xml:space="preserve"> </v>
      </c>
      <c r="D179" s="131" t="str">
        <f t="shared" si="9"/>
        <v xml:space="preserve"> </v>
      </c>
      <c r="E179" s="129">
        <v>1.1574074074074073E-5</v>
      </c>
      <c r="F179" s="130" t="e">
        <f t="shared" si="7"/>
        <v>#N/A</v>
      </c>
      <c r="G179" t="str">
        <f>IF((ISERROR((VLOOKUP(B179,Calculation!C$2:C$533,1,FALSE)))),"not entered","")</f>
        <v/>
      </c>
    </row>
    <row r="180" spans="2:7" x14ac:dyDescent="0.2">
      <c r="B180" s="127" t="s">
        <v>8</v>
      </c>
      <c r="C180" s="131" t="str">
        <f t="shared" si="8"/>
        <v xml:space="preserve"> </v>
      </c>
      <c r="D180" s="131" t="str">
        <f t="shared" si="9"/>
        <v xml:space="preserve"> </v>
      </c>
      <c r="E180" s="129">
        <v>1.1574074074074073E-5</v>
      </c>
      <c r="F180" s="130" t="e">
        <f t="shared" si="7"/>
        <v>#N/A</v>
      </c>
      <c r="G180" t="str">
        <f>IF((ISERROR((VLOOKUP(B180,Calculation!C$2:C$533,1,FALSE)))),"not entered","")</f>
        <v/>
      </c>
    </row>
    <row r="181" spans="2:7" x14ac:dyDescent="0.2">
      <c r="B181" s="127" t="s">
        <v>8</v>
      </c>
      <c r="C181" s="131" t="str">
        <f t="shared" si="8"/>
        <v xml:space="preserve"> </v>
      </c>
      <c r="D181" s="131" t="str">
        <f t="shared" si="9"/>
        <v xml:space="preserve"> </v>
      </c>
      <c r="E181" s="129">
        <v>1.1574074074074073E-5</v>
      </c>
      <c r="F181" s="130" t="e">
        <f t="shared" si="7"/>
        <v>#N/A</v>
      </c>
      <c r="G181" t="str">
        <f>IF((ISERROR((VLOOKUP(B181,Calculation!C$2:C$533,1,FALSE)))),"not entered","")</f>
        <v/>
      </c>
    </row>
    <row r="182" spans="2:7" x14ac:dyDescent="0.2">
      <c r="B182" s="127" t="s">
        <v>8</v>
      </c>
      <c r="C182" s="131" t="str">
        <f t="shared" si="8"/>
        <v xml:space="preserve"> </v>
      </c>
      <c r="D182" s="131" t="str">
        <f t="shared" si="9"/>
        <v xml:space="preserve"> </v>
      </c>
      <c r="E182" s="129">
        <v>1.1574074074074073E-5</v>
      </c>
      <c r="F182" s="130" t="e">
        <f t="shared" si="7"/>
        <v>#N/A</v>
      </c>
      <c r="G182" t="str">
        <f>IF((ISERROR((VLOOKUP(B182,Calculation!C$2:C$533,1,FALSE)))),"not entered","")</f>
        <v/>
      </c>
    </row>
    <row r="183" spans="2:7" x14ac:dyDescent="0.2">
      <c r="B183" s="127" t="s">
        <v>8</v>
      </c>
      <c r="C183" s="131" t="str">
        <f t="shared" si="8"/>
        <v xml:space="preserve"> </v>
      </c>
      <c r="D183" s="131" t="str">
        <f t="shared" si="9"/>
        <v xml:space="preserve"> </v>
      </c>
      <c r="E183" s="129">
        <v>1.1574074074074073E-5</v>
      </c>
      <c r="F183" s="130" t="e">
        <f t="shared" si="7"/>
        <v>#N/A</v>
      </c>
      <c r="G183" t="str">
        <f>IF((ISERROR((VLOOKUP(B183,Calculation!C$2:C$533,1,FALSE)))),"not entered","")</f>
        <v/>
      </c>
    </row>
    <row r="184" spans="2:7" x14ac:dyDescent="0.2">
      <c r="B184" s="127" t="s">
        <v>8</v>
      </c>
      <c r="C184" s="131" t="str">
        <f t="shared" si="8"/>
        <v xml:space="preserve"> </v>
      </c>
      <c r="D184" s="131" t="str">
        <f t="shared" si="9"/>
        <v xml:space="preserve"> </v>
      </c>
      <c r="E184" s="129">
        <v>1.1574074074074073E-5</v>
      </c>
      <c r="F184" s="130" t="e">
        <f t="shared" si="7"/>
        <v>#N/A</v>
      </c>
      <c r="G184" t="str">
        <f>IF((ISERROR((VLOOKUP(B184,Calculation!C$2:C$533,1,FALSE)))),"not entered","")</f>
        <v/>
      </c>
    </row>
    <row r="185" spans="2:7" x14ac:dyDescent="0.2">
      <c r="B185" s="127" t="s">
        <v>8</v>
      </c>
      <c r="C185" s="131" t="str">
        <f t="shared" si="8"/>
        <v xml:space="preserve"> </v>
      </c>
      <c r="D185" s="131" t="str">
        <f t="shared" si="9"/>
        <v xml:space="preserve"> </v>
      </c>
      <c r="E185" s="129">
        <v>1.1574074074074073E-5</v>
      </c>
      <c r="F185" s="130" t="e">
        <f t="shared" si="7"/>
        <v>#N/A</v>
      </c>
      <c r="G185" t="str">
        <f>IF((ISERROR((VLOOKUP(B185,Calculation!C$2:C$533,1,FALSE)))),"not entered","")</f>
        <v/>
      </c>
    </row>
    <row r="186" spans="2:7" x14ac:dyDescent="0.2">
      <c r="B186" s="127" t="s">
        <v>8</v>
      </c>
      <c r="C186" s="131" t="str">
        <f t="shared" si="8"/>
        <v xml:space="preserve"> </v>
      </c>
      <c r="D186" s="131" t="str">
        <f t="shared" si="9"/>
        <v xml:space="preserve"> </v>
      </c>
      <c r="E186" s="129">
        <v>1.1574074074074073E-5</v>
      </c>
      <c r="F186" s="130" t="e">
        <f t="shared" si="7"/>
        <v>#N/A</v>
      </c>
      <c r="G186" t="str">
        <f>IF((ISERROR((VLOOKUP(B186,Calculation!C$2:C$533,1,FALSE)))),"not entered","")</f>
        <v/>
      </c>
    </row>
    <row r="187" spans="2:7" x14ac:dyDescent="0.2">
      <c r="B187" s="127" t="s">
        <v>8</v>
      </c>
      <c r="C187" s="131" t="str">
        <f t="shared" si="8"/>
        <v xml:space="preserve"> </v>
      </c>
      <c r="D187" s="131" t="str">
        <f t="shared" si="9"/>
        <v xml:space="preserve"> </v>
      </c>
      <c r="E187" s="129">
        <v>1.1574074074074073E-5</v>
      </c>
      <c r="F187" s="130" t="e">
        <f t="shared" si="7"/>
        <v>#N/A</v>
      </c>
      <c r="G187" t="str">
        <f>IF((ISERROR((VLOOKUP(B187,Calculation!C$2:C$533,1,FALSE)))),"not entered","")</f>
        <v/>
      </c>
    </row>
    <row r="188" spans="2:7" x14ac:dyDescent="0.2">
      <c r="B188" s="127" t="s">
        <v>8</v>
      </c>
      <c r="C188" s="131" t="str">
        <f t="shared" si="8"/>
        <v xml:space="preserve"> </v>
      </c>
      <c r="D188" s="131" t="str">
        <f t="shared" si="9"/>
        <v xml:space="preserve"> </v>
      </c>
      <c r="E188" s="129">
        <v>1.1574074074074073E-5</v>
      </c>
      <c r="F188" s="130" t="e">
        <f t="shared" si="7"/>
        <v>#N/A</v>
      </c>
      <c r="G188" t="str">
        <f>IF((ISERROR((VLOOKUP(B188,Calculation!C$2:C$533,1,FALSE)))),"not entered","")</f>
        <v/>
      </c>
    </row>
    <row r="189" spans="2:7" x14ac:dyDescent="0.2">
      <c r="B189" s="127" t="s">
        <v>8</v>
      </c>
      <c r="C189" s="131" t="str">
        <f t="shared" si="8"/>
        <v xml:space="preserve"> </v>
      </c>
      <c r="D189" s="131" t="str">
        <f t="shared" si="9"/>
        <v xml:space="preserve"> </v>
      </c>
      <c r="E189" s="129">
        <v>1.1574074074074073E-5</v>
      </c>
      <c r="F189" s="130" t="e">
        <f t="shared" si="7"/>
        <v>#N/A</v>
      </c>
      <c r="G189" t="str">
        <f>IF((ISERROR((VLOOKUP(B189,Calculation!C$2:C$533,1,FALSE)))),"not entered","")</f>
        <v/>
      </c>
    </row>
    <row r="190" spans="2:7" x14ac:dyDescent="0.2">
      <c r="B190" s="127" t="s">
        <v>8</v>
      </c>
      <c r="C190" s="131" t="str">
        <f t="shared" si="8"/>
        <v xml:space="preserve"> </v>
      </c>
      <c r="D190" s="131" t="str">
        <f t="shared" si="9"/>
        <v xml:space="preserve"> </v>
      </c>
      <c r="E190" s="129">
        <v>1.1574074074074073E-5</v>
      </c>
      <c r="F190" s="130" t="e">
        <f t="shared" si="7"/>
        <v>#N/A</v>
      </c>
      <c r="G190" t="str">
        <f>IF((ISERROR((VLOOKUP(B190,Calculation!C$2:C$533,1,FALSE)))),"not entered","")</f>
        <v/>
      </c>
    </row>
    <row r="191" spans="2:7" x14ac:dyDescent="0.2">
      <c r="B191" s="127" t="s">
        <v>8</v>
      </c>
      <c r="C191" s="131" t="str">
        <f t="shared" si="8"/>
        <v xml:space="preserve"> </v>
      </c>
      <c r="D191" s="131" t="str">
        <f t="shared" si="9"/>
        <v xml:space="preserve"> </v>
      </c>
      <c r="E191" s="129">
        <v>1.1574074074074073E-5</v>
      </c>
      <c r="F191" s="130" t="e">
        <f t="shared" si="7"/>
        <v>#N/A</v>
      </c>
      <c r="G191" t="str">
        <f>IF((ISERROR((VLOOKUP(B191,Calculation!C$2:C$533,1,FALSE)))),"not entered","")</f>
        <v/>
      </c>
    </row>
    <row r="192" spans="2:7" x14ac:dyDescent="0.2">
      <c r="B192" s="127" t="s">
        <v>8</v>
      </c>
      <c r="C192" s="131" t="str">
        <f t="shared" si="8"/>
        <v xml:space="preserve"> </v>
      </c>
      <c r="D192" s="131" t="str">
        <f t="shared" si="9"/>
        <v xml:space="preserve"> </v>
      </c>
      <c r="E192" s="129">
        <v>1.1574074074074073E-5</v>
      </c>
      <c r="F192" s="130" t="e">
        <f t="shared" si="7"/>
        <v>#N/A</v>
      </c>
      <c r="G192" t="str">
        <f>IF((ISERROR((VLOOKUP(B192,Calculation!C$2:C$533,1,FALSE)))),"not entered","")</f>
        <v/>
      </c>
    </row>
    <row r="193" spans="2:7" x14ac:dyDescent="0.2">
      <c r="B193" s="127" t="s">
        <v>8</v>
      </c>
      <c r="C193" s="131" t="str">
        <f t="shared" si="8"/>
        <v xml:space="preserve"> </v>
      </c>
      <c r="D193" s="131" t="str">
        <f t="shared" si="9"/>
        <v xml:space="preserve"> </v>
      </c>
      <c r="E193" s="129">
        <v>1.1574074074074073E-5</v>
      </c>
      <c r="F193" s="130" t="e">
        <f t="shared" si="7"/>
        <v>#N/A</v>
      </c>
      <c r="G193" t="str">
        <f>IF((ISERROR((VLOOKUP(B193,Calculation!C$2:C$533,1,FALSE)))),"not entered","")</f>
        <v/>
      </c>
    </row>
    <row r="194" spans="2:7" x14ac:dyDescent="0.2">
      <c r="B194" s="127" t="s">
        <v>8</v>
      </c>
      <c r="C194" s="131" t="str">
        <f t="shared" ref="C194" si="10">VLOOKUP(B194,name,3,FALSE)</f>
        <v xml:space="preserve"> </v>
      </c>
      <c r="D194" s="131" t="str">
        <f t="shared" ref="D194" si="11">VLOOKUP(B194,name,2,FALSE)</f>
        <v xml:space="preserve"> </v>
      </c>
      <c r="E194" s="129">
        <v>1.1574074074074073E-5</v>
      </c>
      <c r="F194" s="130" t="e">
        <f t="shared" si="7"/>
        <v>#N/A</v>
      </c>
      <c r="G194" t="str">
        <f>IF((ISERROR((VLOOKUP(B194,Calculation!C$2:C$533,1,FALSE)))),"not entered","")</f>
        <v/>
      </c>
    </row>
    <row r="195" spans="2:7" x14ac:dyDescent="0.2">
      <c r="B195" s="127" t="s">
        <v>8</v>
      </c>
      <c r="C195" s="131" t="str">
        <f t="shared" ref="C195:C200" si="12">VLOOKUP(B195,name,3,FALSE)</f>
        <v xml:space="preserve"> </v>
      </c>
      <c r="D195" s="131" t="str">
        <f t="shared" ref="D195:D200" si="13">VLOOKUP(B195,name,2,FALSE)</f>
        <v xml:space="preserve"> </v>
      </c>
      <c r="E195" s="129">
        <v>1.1574074074074073E-5</v>
      </c>
      <c r="F195" s="130" t="e">
        <f t="shared" ref="F195:F200" si="14">(VLOOKUP(C195,C$4:E$5,3,FALSE))/(E195/10000)</f>
        <v>#N/A</v>
      </c>
      <c r="G195" t="str">
        <f>IF((ISERROR((VLOOKUP(B195,Calculation!C$2:C$533,1,FALSE)))),"not entered","")</f>
        <v/>
      </c>
    </row>
    <row r="196" spans="2:7" x14ac:dyDescent="0.2">
      <c r="B196" s="127" t="s">
        <v>8</v>
      </c>
      <c r="C196" s="131" t="str">
        <f t="shared" si="12"/>
        <v xml:space="preserve"> </v>
      </c>
      <c r="D196" s="131" t="str">
        <f t="shared" si="13"/>
        <v xml:space="preserve"> </v>
      </c>
      <c r="E196" s="129">
        <v>1.1574074074074073E-5</v>
      </c>
      <c r="F196" s="130" t="e">
        <f t="shared" si="14"/>
        <v>#N/A</v>
      </c>
      <c r="G196" t="str">
        <f>IF((ISERROR((VLOOKUP(B196,Calculation!C$2:C$533,1,FALSE)))),"not entered","")</f>
        <v/>
      </c>
    </row>
    <row r="197" spans="2:7" x14ac:dyDescent="0.2">
      <c r="B197" s="127" t="s">
        <v>8</v>
      </c>
      <c r="C197" s="131" t="str">
        <f t="shared" si="12"/>
        <v xml:space="preserve"> </v>
      </c>
      <c r="D197" s="131" t="str">
        <f t="shared" si="13"/>
        <v xml:space="preserve"> </v>
      </c>
      <c r="E197" s="129">
        <v>1.1574074074074073E-5</v>
      </c>
      <c r="F197" s="130" t="e">
        <f t="shared" si="14"/>
        <v>#N/A</v>
      </c>
      <c r="G197" t="str">
        <f>IF((ISERROR((VLOOKUP(B197,Calculation!C$2:C$533,1,FALSE)))),"not entered","")</f>
        <v/>
      </c>
    </row>
    <row r="198" spans="2:7" x14ac:dyDescent="0.2">
      <c r="B198" s="127" t="s">
        <v>8</v>
      </c>
      <c r="C198" s="131" t="str">
        <f t="shared" si="12"/>
        <v xml:space="preserve"> </v>
      </c>
      <c r="D198" s="131" t="str">
        <f t="shared" si="13"/>
        <v xml:space="preserve"> </v>
      </c>
      <c r="E198" s="129">
        <v>1.1574074074074073E-5</v>
      </c>
      <c r="F198" s="130" t="e">
        <f t="shared" si="14"/>
        <v>#N/A</v>
      </c>
      <c r="G198" t="str">
        <f>IF((ISERROR((VLOOKUP(B198,Calculation!C$2:C$533,1,FALSE)))),"not entered","")</f>
        <v/>
      </c>
    </row>
    <row r="199" spans="2:7" x14ac:dyDescent="0.2">
      <c r="B199" s="127" t="s">
        <v>8</v>
      </c>
      <c r="C199" s="131" t="str">
        <f t="shared" si="12"/>
        <v xml:space="preserve"> </v>
      </c>
      <c r="D199" s="131" t="str">
        <f t="shared" si="13"/>
        <v xml:space="preserve"> </v>
      </c>
      <c r="E199" s="129">
        <v>1.1574074074074073E-5</v>
      </c>
      <c r="F199" s="130" t="e">
        <f t="shared" si="14"/>
        <v>#N/A</v>
      </c>
      <c r="G199" t="str">
        <f>IF((ISERROR((VLOOKUP(B199,Calculation!C$2:C$533,1,FALSE)))),"not entered","")</f>
        <v/>
      </c>
    </row>
    <row r="200" spans="2:7" x14ac:dyDescent="0.2">
      <c r="B200" s="127" t="s">
        <v>8</v>
      </c>
      <c r="C200" s="131" t="str">
        <f t="shared" si="12"/>
        <v xml:space="preserve"> </v>
      </c>
      <c r="D200" s="131" t="str">
        <f t="shared" si="13"/>
        <v xml:space="preserve"> </v>
      </c>
      <c r="E200" s="129">
        <v>1.1574074074074073E-5</v>
      </c>
      <c r="F200" s="130" t="e">
        <f t="shared" si="14"/>
        <v>#N/A</v>
      </c>
      <c r="G200" t="str">
        <f>IF((ISERROR((VLOOKUP(B200,Calculation!C$2:C$533,1,FALSE)))),"not entered","")</f>
        <v/>
      </c>
    </row>
    <row r="201" spans="2:7" ht="13.5" thickBot="1" x14ac:dyDescent="0.25">
      <c r="B201" s="132"/>
      <c r="C201" s="133"/>
      <c r="D201" s="133"/>
      <c r="E201" s="134"/>
      <c r="F201" s="135"/>
      <c r="G201" t="str">
        <f>IF((ISERROR((VLOOKUP(B201,Calculation!C$2:C$533,1,FALSE)))),"not entered","")</f>
        <v>not entered</v>
      </c>
    </row>
    <row r="202" spans="2:7" x14ac:dyDescent="0.2">
      <c r="B202" s="30"/>
      <c r="C202" s="57"/>
      <c r="D202" s="57"/>
      <c r="E202" s="31"/>
      <c r="F202" s="32"/>
    </row>
    <row r="203" spans="2:7" x14ac:dyDescent="0.2">
      <c r="B203" s="30"/>
      <c r="C203" s="57"/>
      <c r="D203" s="57"/>
      <c r="E203" s="31"/>
      <c r="F203" s="32"/>
    </row>
    <row r="204" spans="2:7" x14ac:dyDescent="0.2">
      <c r="B204" s="30"/>
      <c r="C204" s="57"/>
      <c r="D204" s="57"/>
      <c r="E204" s="31"/>
      <c r="F204" s="32"/>
    </row>
    <row r="205" spans="2:7" x14ac:dyDescent="0.2">
      <c r="B205" s="30"/>
      <c r="C205" s="57"/>
      <c r="D205" s="57"/>
      <c r="E205" s="31"/>
      <c r="F205" s="32"/>
    </row>
  </sheetData>
  <phoneticPr fontId="3" type="noConversion"/>
  <conditionalFormatting sqref="B1:B3 B104:B206">
    <cfRule type="cellIs" dxfId="20" priority="15" stopIfTrue="1" operator="equal">
      <formula>"x"</formula>
    </cfRule>
  </conditionalFormatting>
  <conditionalFormatting sqref="G4:G202">
    <cfRule type="cellIs" dxfId="19" priority="16" stopIfTrue="1" operator="equal">
      <formula>#N/A</formula>
    </cfRule>
  </conditionalFormatting>
  <conditionalFormatting sqref="B4:B5 B25:B103">
    <cfRule type="cellIs" dxfId="18" priority="9" stopIfTrue="1" operator="equal">
      <formula>"x"</formula>
    </cfRule>
  </conditionalFormatting>
  <conditionalFormatting sqref="B6:B15">
    <cfRule type="cellIs" dxfId="17" priority="4" stopIfTrue="1" operator="equal">
      <formula>"x"</formula>
    </cfRule>
  </conditionalFormatting>
  <conditionalFormatting sqref="B16:B24">
    <cfRule type="cellIs" dxfId="16" priority="3" stopIfTrue="1" operator="equal">
      <formula>"x"</formula>
    </cfRule>
  </conditionalFormatting>
  <conditionalFormatting sqref="B4:B193">
    <cfRule type="cellIs" dxfId="15" priority="2" stopIfTrue="1" operator="equal">
      <formula>"x"</formula>
    </cfRule>
  </conditionalFormatting>
  <conditionalFormatting sqref="B6:B16">
    <cfRule type="cellIs" dxfId="14" priority="1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8"/>
  <sheetViews>
    <sheetView topLeftCell="A26" workbookViewId="0">
      <selection activeCell="D27" sqref="D27:D48"/>
    </sheetView>
  </sheetViews>
  <sheetFormatPr defaultRowHeight="12.75" x14ac:dyDescent="0.2"/>
  <cols>
    <col min="1" max="1" width="1.85546875" customWidth="1"/>
    <col min="2" max="2" width="17.28515625" bestFit="1" customWidth="1"/>
    <col min="3" max="3" width="7.140625" bestFit="1" customWidth="1"/>
    <col min="4" max="4" width="22.140625" bestFit="1" customWidth="1"/>
    <col min="5" max="5" width="10.7109375" customWidth="1"/>
    <col min="6" max="6" width="8.5703125" bestFit="1" customWidth="1"/>
    <col min="7" max="7" width="10.28515625" bestFit="1" customWidth="1"/>
  </cols>
  <sheetData>
    <row r="1" spans="2:7" x14ac:dyDescent="0.2">
      <c r="B1" s="30"/>
      <c r="C1" s="57"/>
      <c r="D1" s="31"/>
      <c r="E1" s="32"/>
    </row>
    <row r="2" spans="2:7" ht="15.75" x14ac:dyDescent="0.25">
      <c r="B2" s="48" t="str">
        <f>Races!E8</f>
        <v>Infinity</v>
      </c>
      <c r="C2" s="57"/>
      <c r="D2" s="31"/>
      <c r="E2" s="32"/>
    </row>
    <row r="3" spans="2:7" ht="13.5" thickBot="1" x14ac:dyDescent="0.25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 x14ac:dyDescent="0.2">
      <c r="B4" s="123" t="s">
        <v>67</v>
      </c>
      <c r="C4" s="124" t="s">
        <v>70</v>
      </c>
      <c r="D4" s="124"/>
      <c r="E4" s="125" t="s">
        <v>277</v>
      </c>
      <c r="F4" s="126"/>
      <c r="G4" t="str">
        <f>IF((ISERROR((VLOOKUP(B4,Calculation!C$2:C$533,1,FALSE)))),"not entered","")</f>
        <v/>
      </c>
    </row>
    <row r="5" spans="2:7" x14ac:dyDescent="0.2">
      <c r="B5" s="127" t="s">
        <v>67</v>
      </c>
      <c r="C5" s="128" t="s">
        <v>71</v>
      </c>
      <c r="D5" s="128"/>
      <c r="E5" s="129" t="s">
        <v>305</v>
      </c>
      <c r="F5" s="130"/>
      <c r="G5" t="str">
        <f>IF((ISERROR((VLOOKUP(B5,Calculation!C$2:C$533,1,FALSE)))),"not entered","")</f>
        <v/>
      </c>
    </row>
    <row r="6" spans="2:7" x14ac:dyDescent="0.2">
      <c r="B6" s="127" t="s">
        <v>141</v>
      </c>
      <c r="C6" s="131" t="s">
        <v>70</v>
      </c>
      <c r="D6" s="131" t="s">
        <v>276</v>
      </c>
      <c r="E6" s="129" t="s">
        <v>277</v>
      </c>
      <c r="F6" s="130">
        <f t="shared" ref="F6:F69" si="0">(VLOOKUP(C6,C$4:E$5,3,FALSE))/(E6/10000)</f>
        <v>10000</v>
      </c>
      <c r="G6" t="str">
        <f>IF((ISERROR((VLOOKUP(B6,Calculation!C$2:C$533,1,FALSE)))),"not entered","")</f>
        <v/>
      </c>
    </row>
    <row r="7" spans="2:7" x14ac:dyDescent="0.2">
      <c r="B7" s="127" t="s">
        <v>142</v>
      </c>
      <c r="C7" s="131" t="s">
        <v>70</v>
      </c>
      <c r="D7" s="131" t="s">
        <v>126</v>
      </c>
      <c r="E7" s="129" t="s">
        <v>278</v>
      </c>
      <c r="F7" s="130">
        <f t="shared" si="0"/>
        <v>9507.3991485911192</v>
      </c>
      <c r="G7" t="str">
        <f>IF((ISERROR((VLOOKUP(B7,Calculation!C$2:C$533,1,FALSE)))),"not entered","")</f>
        <v/>
      </c>
    </row>
    <row r="8" spans="2:7" x14ac:dyDescent="0.2">
      <c r="B8" s="127" t="s">
        <v>161</v>
      </c>
      <c r="C8" s="131" t="s">
        <v>70</v>
      </c>
      <c r="D8" s="131" t="s">
        <v>88</v>
      </c>
      <c r="E8" s="129" t="s">
        <v>279</v>
      </c>
      <c r="F8" s="130">
        <f t="shared" si="0"/>
        <v>9473.7905262094719</v>
      </c>
      <c r="G8" t="str">
        <f>IF((ISERROR((VLOOKUP(B8,Calculation!C$2:C$533,1,FALSE)))),"not entered","")</f>
        <v/>
      </c>
    </row>
    <row r="9" spans="2:7" x14ac:dyDescent="0.2">
      <c r="B9" s="127" t="s">
        <v>167</v>
      </c>
      <c r="C9" s="131" t="s">
        <v>70</v>
      </c>
      <c r="D9" s="131" t="s">
        <v>160</v>
      </c>
      <c r="E9" s="129" t="s">
        <v>280</v>
      </c>
      <c r="F9" s="130">
        <f t="shared" si="0"/>
        <v>9422.4008036162722</v>
      </c>
      <c r="G9" t="str">
        <f>IF((ISERROR((VLOOKUP(B9,Calculation!C$2:C$533,1,FALSE)))),"not entered","")</f>
        <v/>
      </c>
    </row>
    <row r="10" spans="2:7" x14ac:dyDescent="0.2">
      <c r="B10" s="127" t="s">
        <v>159</v>
      </c>
      <c r="C10" s="131" t="s">
        <v>70</v>
      </c>
      <c r="D10" s="131" t="s">
        <v>160</v>
      </c>
      <c r="E10" s="129" t="s">
        <v>281</v>
      </c>
      <c r="F10" s="130">
        <f t="shared" si="0"/>
        <v>9069.8124153935387</v>
      </c>
      <c r="G10" t="str">
        <f>IF((ISERROR((VLOOKUP(B10,Calculation!C$2:C$533,1,FALSE)))),"not entered","")</f>
        <v/>
      </c>
    </row>
    <row r="11" spans="2:7" x14ac:dyDescent="0.2">
      <c r="B11" s="127" t="s">
        <v>282</v>
      </c>
      <c r="C11" s="131" t="s">
        <v>70</v>
      </c>
      <c r="D11" s="131" t="s">
        <v>88</v>
      </c>
      <c r="E11" s="129" t="s">
        <v>283</v>
      </c>
      <c r="F11" s="130">
        <f t="shared" si="0"/>
        <v>9025.3054940825568</v>
      </c>
      <c r="G11" t="str">
        <f>IF((ISERROR((VLOOKUP(B11,Calculation!C$2:C$533,1,FALSE)))),"not entered","")</f>
        <v/>
      </c>
    </row>
    <row r="12" spans="2:7" x14ac:dyDescent="0.2">
      <c r="B12" s="127" t="s">
        <v>148</v>
      </c>
      <c r="C12" s="131" t="s">
        <v>70</v>
      </c>
      <c r="D12" s="131" t="s">
        <v>160</v>
      </c>
      <c r="E12" s="129" t="s">
        <v>284</v>
      </c>
      <c r="F12" s="130">
        <f t="shared" si="0"/>
        <v>8995.0134253931719</v>
      </c>
      <c r="G12" t="str">
        <f>IF((ISERROR((VLOOKUP(B12,Calculation!C$2:C$533,1,FALSE)))),"not entered","")</f>
        <v/>
      </c>
    </row>
    <row r="13" spans="2:7" x14ac:dyDescent="0.2">
      <c r="B13" s="127" t="s">
        <v>285</v>
      </c>
      <c r="C13" s="131" t="s">
        <v>70</v>
      </c>
      <c r="D13" s="131"/>
      <c r="E13" s="129" t="s">
        <v>286</v>
      </c>
      <c r="F13" s="130">
        <f t="shared" si="0"/>
        <v>8987.2568745808185</v>
      </c>
      <c r="G13" t="str">
        <f>IF((ISERROR((VLOOKUP(B13,Calculation!C$2:C$533,1,FALSE)))),"not entered","")</f>
        <v/>
      </c>
    </row>
    <row r="14" spans="2:7" x14ac:dyDescent="0.2">
      <c r="B14" s="127" t="s">
        <v>176</v>
      </c>
      <c r="C14" s="131" t="s">
        <v>70</v>
      </c>
      <c r="D14" s="131" t="s">
        <v>88</v>
      </c>
      <c r="E14" s="129" t="s">
        <v>287</v>
      </c>
      <c r="F14" s="130">
        <f t="shared" si="0"/>
        <v>8618.1550900404254</v>
      </c>
      <c r="G14" t="str">
        <f>IF((ISERROR((VLOOKUP(B14,Calculation!C$2:C$533,1,FALSE)))),"not entered","")</f>
        <v/>
      </c>
    </row>
    <row r="15" spans="2:7" x14ac:dyDescent="0.2">
      <c r="B15" s="127" t="s">
        <v>288</v>
      </c>
      <c r="C15" s="131" t="s">
        <v>70</v>
      </c>
      <c r="D15" s="131" t="s">
        <v>276</v>
      </c>
      <c r="E15" s="129" t="s">
        <v>289</v>
      </c>
      <c r="F15" s="130">
        <f t="shared" si="0"/>
        <v>8553.7114718219946</v>
      </c>
      <c r="G15" t="str">
        <f>IF((ISERROR((VLOOKUP(B15,Calculation!C$2:C$533,1,FALSE)))),"not entered","")</f>
        <v/>
      </c>
    </row>
    <row r="16" spans="2:7" x14ac:dyDescent="0.2">
      <c r="B16" s="127" t="s">
        <v>169</v>
      </c>
      <c r="C16" s="131" t="s">
        <v>70</v>
      </c>
      <c r="D16" s="131" t="s">
        <v>276</v>
      </c>
      <c r="E16" s="129" t="s">
        <v>290</v>
      </c>
      <c r="F16" s="130">
        <f t="shared" si="0"/>
        <v>8474.8825442717753</v>
      </c>
      <c r="G16" t="str">
        <f>IF((ISERROR((VLOOKUP(B16,Calculation!C$2:C$533,1,FALSE)))),"not entered","")</f>
        <v/>
      </c>
    </row>
    <row r="17" spans="2:7" x14ac:dyDescent="0.2">
      <c r="B17" s="127" t="s">
        <v>173</v>
      </c>
      <c r="C17" s="131" t="s">
        <v>70</v>
      </c>
      <c r="D17" s="131" t="s">
        <v>276</v>
      </c>
      <c r="E17" s="129" t="s">
        <v>291</v>
      </c>
      <c r="F17" s="130">
        <f t="shared" si="0"/>
        <v>8339.2603129445233</v>
      </c>
      <c r="G17" t="str">
        <f>IF((ISERROR((VLOOKUP(B17,Calculation!C$2:C$533,1,FALSE)))),"not entered","")</f>
        <v/>
      </c>
    </row>
    <row r="18" spans="2:7" x14ac:dyDescent="0.2">
      <c r="B18" s="127" t="s">
        <v>168</v>
      </c>
      <c r="C18" s="131" t="s">
        <v>70</v>
      </c>
      <c r="D18" s="131" t="s">
        <v>126</v>
      </c>
      <c r="E18" s="129" t="s">
        <v>292</v>
      </c>
      <c r="F18" s="130">
        <f t="shared" si="0"/>
        <v>7938.3886255924172</v>
      </c>
      <c r="G18" t="str">
        <f>IF((ISERROR((VLOOKUP(B18,Calculation!C$2:C$533,1,FALSE)))),"not entered","")</f>
        <v/>
      </c>
    </row>
    <row r="19" spans="2:7" x14ac:dyDescent="0.2">
      <c r="B19" s="127" t="s">
        <v>170</v>
      </c>
      <c r="C19" s="131" t="s">
        <v>70</v>
      </c>
      <c r="D19" s="131" t="s">
        <v>276</v>
      </c>
      <c r="E19" s="129" t="s">
        <v>293</v>
      </c>
      <c r="F19" s="130">
        <f t="shared" si="0"/>
        <v>7920.9592974159759</v>
      </c>
      <c r="G19" t="str">
        <f>IF((ISERROR((VLOOKUP(B19,Calculation!C$2:C$533,1,FALSE)))),"not entered","")</f>
        <v/>
      </c>
    </row>
    <row r="20" spans="2:7" x14ac:dyDescent="0.2">
      <c r="B20" s="127" t="s">
        <v>294</v>
      </c>
      <c r="C20" s="131" t="s">
        <v>70</v>
      </c>
      <c r="D20" s="131" t="s">
        <v>182</v>
      </c>
      <c r="E20" s="129" t="s">
        <v>295</v>
      </c>
      <c r="F20" s="130">
        <f t="shared" si="0"/>
        <v>7548.6882343473353</v>
      </c>
      <c r="G20" t="str">
        <f>IF((ISERROR((VLOOKUP(B20,Calculation!C$2:C$533,1,FALSE)))),"not entered","")</f>
        <v/>
      </c>
    </row>
    <row r="21" spans="2:7" x14ac:dyDescent="0.2">
      <c r="B21" s="127" t="s">
        <v>174</v>
      </c>
      <c r="C21" s="131" t="s">
        <v>70</v>
      </c>
      <c r="D21" s="131" t="s">
        <v>118</v>
      </c>
      <c r="E21" s="129" t="s">
        <v>296</v>
      </c>
      <c r="F21" s="130">
        <f t="shared" si="0"/>
        <v>7406.8224889450421</v>
      </c>
      <c r="G21" t="str">
        <f>IF((ISERROR((VLOOKUP(B21,Calculation!C$2:C$533,1,FALSE)))),"not entered","")</f>
        <v/>
      </c>
    </row>
    <row r="22" spans="2:7" x14ac:dyDescent="0.2">
      <c r="B22" s="127" t="s">
        <v>172</v>
      </c>
      <c r="C22" s="131" t="s">
        <v>70</v>
      </c>
      <c r="D22" s="131" t="s">
        <v>108</v>
      </c>
      <c r="E22" s="129" t="s">
        <v>297</v>
      </c>
      <c r="F22" s="130">
        <f t="shared" si="0"/>
        <v>7388.7357227254815</v>
      </c>
      <c r="G22" t="str">
        <f>IF((ISERROR((VLOOKUP(B22,Calculation!C$2:C$533,1,FALSE)))),"not entered","")</f>
        <v/>
      </c>
    </row>
    <row r="23" spans="2:7" x14ac:dyDescent="0.2">
      <c r="B23" s="127" t="s">
        <v>185</v>
      </c>
      <c r="C23" s="131" t="s">
        <v>70</v>
      </c>
      <c r="D23" s="131" t="s">
        <v>118</v>
      </c>
      <c r="E23" s="129" t="s">
        <v>298</v>
      </c>
      <c r="F23" s="130">
        <f t="shared" si="0"/>
        <v>7288.833631206775</v>
      </c>
      <c r="G23" t="str">
        <f>IF((ISERROR((VLOOKUP(B23,Calculation!C$2:C$533,1,FALSE)))),"not entered","")</f>
        <v/>
      </c>
    </row>
    <row r="24" spans="2:7" x14ac:dyDescent="0.2">
      <c r="B24" s="127" t="s">
        <v>299</v>
      </c>
      <c r="C24" s="131" t="s">
        <v>70</v>
      </c>
      <c r="D24" s="131" t="s">
        <v>182</v>
      </c>
      <c r="E24" s="129" t="s">
        <v>300</v>
      </c>
      <c r="F24" s="130">
        <f t="shared" si="0"/>
        <v>7102.832046039679</v>
      </c>
      <c r="G24" t="str">
        <f>IF((ISERROR((VLOOKUP(B24,Calculation!C$2:C$533,1,FALSE)))),"not entered","")</f>
        <v/>
      </c>
    </row>
    <row r="25" spans="2:7" x14ac:dyDescent="0.2">
      <c r="B25" s="127" t="s">
        <v>301</v>
      </c>
      <c r="C25" s="131" t="s">
        <v>70</v>
      </c>
      <c r="D25" s="131" t="s">
        <v>302</v>
      </c>
      <c r="E25" s="129" t="s">
        <v>303</v>
      </c>
      <c r="F25" s="130">
        <f t="shared" si="0"/>
        <v>6584.3043661378633</v>
      </c>
      <c r="G25" t="str">
        <f>IF((ISERROR((VLOOKUP(B25,Calculation!C$2:C$533,1,FALSE)))),"not entered","")</f>
        <v/>
      </c>
    </row>
    <row r="26" spans="2:7" x14ac:dyDescent="0.2">
      <c r="B26" s="127" t="s">
        <v>189</v>
      </c>
      <c r="C26" s="131" t="s">
        <v>70</v>
      </c>
      <c r="D26" s="131" t="s">
        <v>118</v>
      </c>
      <c r="E26" s="129" t="s">
        <v>304</v>
      </c>
      <c r="F26" s="130">
        <f t="shared" si="0"/>
        <v>3647.1091411019088</v>
      </c>
      <c r="G26" t="str">
        <f>IF((ISERROR((VLOOKUP(B26,Calculation!C$2:C$533,1,FALSE)))),"not entered","")</f>
        <v/>
      </c>
    </row>
    <row r="27" spans="2:7" x14ac:dyDescent="0.2">
      <c r="B27" s="127" t="s">
        <v>121</v>
      </c>
      <c r="C27" s="131" t="s">
        <v>71</v>
      </c>
      <c r="D27" s="131" t="s">
        <v>101</v>
      </c>
      <c r="E27" s="129" t="s">
        <v>305</v>
      </c>
      <c r="F27" s="130">
        <f t="shared" si="0"/>
        <v>10000</v>
      </c>
      <c r="G27" t="str">
        <f>IF((ISERROR((VLOOKUP(B27,Calculation!C$2:C$533,1,FALSE)))),"not entered","")</f>
        <v/>
      </c>
    </row>
    <row r="28" spans="2:7" x14ac:dyDescent="0.2">
      <c r="B28" s="127" t="s">
        <v>123</v>
      </c>
      <c r="C28" s="131" t="s">
        <v>71</v>
      </c>
      <c r="D28" s="131" t="s">
        <v>306</v>
      </c>
      <c r="E28" s="129" t="s">
        <v>307</v>
      </c>
      <c r="F28" s="130">
        <f t="shared" si="0"/>
        <v>9116.4353859496969</v>
      </c>
      <c r="G28" t="str">
        <f>IF((ISERROR((VLOOKUP(B28,Calculation!C$2:C$533,1,FALSE)))),"not entered","")</f>
        <v/>
      </c>
    </row>
    <row r="29" spans="2:7" x14ac:dyDescent="0.2">
      <c r="B29" s="127" t="s">
        <v>128</v>
      </c>
      <c r="C29" s="131" t="s">
        <v>71</v>
      </c>
      <c r="D29" s="131" t="s">
        <v>90</v>
      </c>
      <c r="E29" s="129" t="s">
        <v>308</v>
      </c>
      <c r="F29" s="130">
        <f t="shared" si="0"/>
        <v>8999.3578767123272</v>
      </c>
      <c r="G29" t="str">
        <f>IF((ISERROR((VLOOKUP(B29,Calculation!C$2:C$533,1,FALSE)))),"not entered","")</f>
        <v/>
      </c>
    </row>
    <row r="30" spans="2:7" x14ac:dyDescent="0.2">
      <c r="B30" s="127" t="s">
        <v>129</v>
      </c>
      <c r="C30" s="131" t="s">
        <v>71</v>
      </c>
      <c r="D30" s="131" t="s">
        <v>276</v>
      </c>
      <c r="E30" s="129" t="s">
        <v>309</v>
      </c>
      <c r="F30" s="130">
        <f t="shared" si="0"/>
        <v>8921.0693825588787</v>
      </c>
      <c r="G30" t="str">
        <f>IF((ISERROR((VLOOKUP(B30,Calculation!C$2:C$533,1,FALSE)))),"not entered","")</f>
        <v/>
      </c>
    </row>
    <row r="31" spans="2:7" x14ac:dyDescent="0.2">
      <c r="B31" s="127" t="s">
        <v>98</v>
      </c>
      <c r="C31" s="131" t="s">
        <v>71</v>
      </c>
      <c r="D31" s="131" t="s">
        <v>276</v>
      </c>
      <c r="E31" s="129" t="s">
        <v>310</v>
      </c>
      <c r="F31" s="130">
        <f t="shared" si="0"/>
        <v>8920.1230508115004</v>
      </c>
      <c r="G31" t="str">
        <f>IF((ISERROR((VLOOKUP(B31,Calculation!C$2:C$533,1,FALSE)))),"not entered","")</f>
        <v/>
      </c>
    </row>
    <row r="32" spans="2:7" x14ac:dyDescent="0.2">
      <c r="B32" s="127" t="s">
        <v>311</v>
      </c>
      <c r="C32" s="131" t="s">
        <v>71</v>
      </c>
      <c r="D32" s="131" t="s">
        <v>312</v>
      </c>
      <c r="E32" s="129" t="s">
        <v>313</v>
      </c>
      <c r="F32" s="130">
        <f t="shared" si="0"/>
        <v>8870.2531645569616</v>
      </c>
      <c r="G32" t="str">
        <f>IF((ISERROR((VLOOKUP(B32,Calculation!C$2:C$533,1,FALSE)))),"not entered","")</f>
        <v/>
      </c>
    </row>
    <row r="33" spans="2:7" x14ac:dyDescent="0.2">
      <c r="B33" s="127" t="s">
        <v>125</v>
      </c>
      <c r="C33" s="131" t="s">
        <v>71</v>
      </c>
      <c r="D33" s="131" t="s">
        <v>126</v>
      </c>
      <c r="E33" s="129" t="s">
        <v>314</v>
      </c>
      <c r="F33" s="130">
        <f t="shared" si="0"/>
        <v>8846.9226722777476</v>
      </c>
      <c r="G33" t="str">
        <f>IF((ISERROR((VLOOKUP(B33,Calculation!C$2:C$533,1,FALSE)))),"not entered","")</f>
        <v/>
      </c>
    </row>
    <row r="34" spans="2:7" x14ac:dyDescent="0.2">
      <c r="B34" s="127" t="s">
        <v>114</v>
      </c>
      <c r="C34" s="131" t="s">
        <v>71</v>
      </c>
      <c r="D34" s="131" t="s">
        <v>112</v>
      </c>
      <c r="E34" s="129" t="s">
        <v>315</v>
      </c>
      <c r="F34" s="130">
        <f t="shared" si="0"/>
        <v>8583.2397672756979</v>
      </c>
      <c r="G34" t="str">
        <f>IF((ISERROR((VLOOKUP(B34,Calculation!C$2:C$533,1,FALSE)))),"not entered","")</f>
        <v/>
      </c>
    </row>
    <row r="35" spans="2:7" x14ac:dyDescent="0.2">
      <c r="B35" s="127" t="s">
        <v>115</v>
      </c>
      <c r="C35" s="131" t="s">
        <v>71</v>
      </c>
      <c r="D35" s="131" t="s">
        <v>108</v>
      </c>
      <c r="E35" s="129" t="s">
        <v>316</v>
      </c>
      <c r="F35" s="130">
        <f t="shared" si="0"/>
        <v>8403.1178175277309</v>
      </c>
      <c r="G35" t="str">
        <f>IF((ISERROR((VLOOKUP(B35,Calculation!C$2:C$533,1,FALSE)))),"not entered","")</f>
        <v/>
      </c>
    </row>
    <row r="36" spans="2:7" x14ac:dyDescent="0.2">
      <c r="B36" s="127" t="s">
        <v>107</v>
      </c>
      <c r="C36" s="131" t="s">
        <v>71</v>
      </c>
      <c r="D36" s="131" t="s">
        <v>108</v>
      </c>
      <c r="E36" s="129" t="s">
        <v>317</v>
      </c>
      <c r="F36" s="130">
        <f t="shared" si="0"/>
        <v>8277.3895068412257</v>
      </c>
      <c r="G36" t="str">
        <f>IF((ISERROR((VLOOKUP(B36,Calculation!C$2:C$533,1,FALSE)))),"not entered","")</f>
        <v/>
      </c>
    </row>
    <row r="37" spans="2:7" x14ac:dyDescent="0.2">
      <c r="B37" s="127" t="s">
        <v>318</v>
      </c>
      <c r="C37" s="131" t="s">
        <v>71</v>
      </c>
      <c r="D37" s="131" t="s">
        <v>118</v>
      </c>
      <c r="E37" s="129" t="s">
        <v>319</v>
      </c>
      <c r="F37" s="130">
        <f t="shared" si="0"/>
        <v>8243.3094794627996</v>
      </c>
      <c r="G37" t="str">
        <f>IF((ISERROR((VLOOKUP(B37,Calculation!C$2:C$533,1,FALSE)))),"not entered","")</f>
        <v/>
      </c>
    </row>
    <row r="38" spans="2:7" x14ac:dyDescent="0.2">
      <c r="B38" s="127" t="s">
        <v>320</v>
      </c>
      <c r="C38" s="131" t="s">
        <v>71</v>
      </c>
      <c r="D38" s="131" t="s">
        <v>321</v>
      </c>
      <c r="E38" s="129" t="s">
        <v>322</v>
      </c>
      <c r="F38" s="130">
        <f t="shared" si="0"/>
        <v>8143.5212085996518</v>
      </c>
      <c r="G38" t="str">
        <f>IF((ISERROR((VLOOKUP(B38,Calculation!C$2:C$533,1,FALSE)))),"not entered","")</f>
        <v/>
      </c>
    </row>
    <row r="39" spans="2:7" x14ac:dyDescent="0.2">
      <c r="B39" s="127" t="s">
        <v>111</v>
      </c>
      <c r="C39" s="131" t="s">
        <v>71</v>
      </c>
      <c r="D39" s="131" t="s">
        <v>112</v>
      </c>
      <c r="E39" s="129" t="s">
        <v>323</v>
      </c>
      <c r="F39" s="130">
        <f t="shared" si="0"/>
        <v>7990.3078677309013</v>
      </c>
      <c r="G39" t="str">
        <f>IF((ISERROR((VLOOKUP(B39,Calculation!C$2:C$533,1,FALSE)))),"not entered","")</f>
        <v/>
      </c>
    </row>
    <row r="40" spans="2:7" x14ac:dyDescent="0.2">
      <c r="B40" s="127" t="s">
        <v>132</v>
      </c>
      <c r="C40" s="131" t="s">
        <v>71</v>
      </c>
      <c r="D40" s="131" t="s">
        <v>112</v>
      </c>
      <c r="E40" s="129" t="s">
        <v>324</v>
      </c>
      <c r="F40" s="130">
        <f t="shared" si="0"/>
        <v>7915.8429822084163</v>
      </c>
      <c r="G40" t="str">
        <f>IF((ISERROR((VLOOKUP(B40,Calculation!C$2:C$533,1,FALSE)))),"not entered","")</f>
        <v/>
      </c>
    </row>
    <row r="41" spans="2:7" x14ac:dyDescent="0.2">
      <c r="B41" s="127" t="s">
        <v>131</v>
      </c>
      <c r="C41" s="131" t="s">
        <v>71</v>
      </c>
      <c r="D41" s="131" t="s">
        <v>108</v>
      </c>
      <c r="E41" s="129" t="s">
        <v>325</v>
      </c>
      <c r="F41" s="130">
        <f t="shared" si="0"/>
        <v>7884.6694796061893</v>
      </c>
      <c r="G41" t="str">
        <f>IF((ISERROR((VLOOKUP(B41,Calculation!C$2:C$533,1,FALSE)))),"not entered","")</f>
        <v/>
      </c>
    </row>
    <row r="42" spans="2:7" x14ac:dyDescent="0.2">
      <c r="B42" s="127" t="s">
        <v>326</v>
      </c>
      <c r="C42" s="131" t="s">
        <v>71</v>
      </c>
      <c r="D42" s="131" t="s">
        <v>118</v>
      </c>
      <c r="E42" s="129" t="s">
        <v>327</v>
      </c>
      <c r="F42" s="130">
        <f t="shared" si="0"/>
        <v>7633.4422657952082</v>
      </c>
      <c r="G42" t="str">
        <f>IF((ISERROR((VLOOKUP(B42,Calculation!C$2:C$533,1,FALSE)))),"not entered","")</f>
        <v/>
      </c>
    </row>
    <row r="43" spans="2:7" x14ac:dyDescent="0.2">
      <c r="B43" s="127" t="s">
        <v>328</v>
      </c>
      <c r="C43" s="131" t="s">
        <v>71</v>
      </c>
      <c r="D43" s="131" t="s">
        <v>276</v>
      </c>
      <c r="E43" s="129" t="s">
        <v>329</v>
      </c>
      <c r="F43" s="130">
        <f t="shared" si="0"/>
        <v>7535.6214714580174</v>
      </c>
      <c r="G43" t="str">
        <f>IF((ISERROR((VLOOKUP(B43,Calculation!C$2:C$533,1,FALSE)))),"not entered","")</f>
        <v/>
      </c>
    </row>
    <row r="44" spans="2:7" x14ac:dyDescent="0.2">
      <c r="B44" s="127" t="s">
        <v>133</v>
      </c>
      <c r="C44" s="131" t="s">
        <v>71</v>
      </c>
      <c r="D44" s="131" t="s">
        <v>330</v>
      </c>
      <c r="E44" s="129" t="s">
        <v>331</v>
      </c>
      <c r="F44" s="130">
        <f t="shared" si="0"/>
        <v>7524.8322147651006</v>
      </c>
      <c r="G44" t="str">
        <f>IF((ISERROR((VLOOKUP(B44,Calculation!C$2:C$533,1,FALSE)))),"not entered","")</f>
        <v/>
      </c>
    </row>
    <row r="45" spans="2:7" x14ac:dyDescent="0.2">
      <c r="B45" s="127" t="s">
        <v>332</v>
      </c>
      <c r="C45" s="131" t="s">
        <v>71</v>
      </c>
      <c r="D45" s="131" t="s">
        <v>302</v>
      </c>
      <c r="E45" s="129" t="s">
        <v>333</v>
      </c>
      <c r="F45" s="130">
        <f t="shared" si="0"/>
        <v>7190.2522445489531</v>
      </c>
      <c r="G45" t="str">
        <f>IF((ISERROR((VLOOKUP(B45,Calculation!C$2:C$533,1,FALSE)))),"not entered","")</f>
        <v/>
      </c>
    </row>
    <row r="46" spans="2:7" x14ac:dyDescent="0.2">
      <c r="B46" s="127" t="s">
        <v>135</v>
      </c>
      <c r="C46" s="131" t="s">
        <v>71</v>
      </c>
      <c r="D46" s="131" t="s">
        <v>136</v>
      </c>
      <c r="E46" s="129" t="s">
        <v>334</v>
      </c>
      <c r="F46" s="130">
        <f t="shared" si="0"/>
        <v>6872.9055986922767</v>
      </c>
      <c r="G46" t="str">
        <f>IF((ISERROR((VLOOKUP(B46,Calculation!C$2:C$533,1,FALSE)))),"not entered","")</f>
        <v/>
      </c>
    </row>
    <row r="47" spans="2:7" x14ac:dyDescent="0.2">
      <c r="B47" s="127" t="s">
        <v>119</v>
      </c>
      <c r="C47" s="131" t="s">
        <v>71</v>
      </c>
      <c r="D47" s="131" t="s">
        <v>276</v>
      </c>
      <c r="E47" s="129" t="s">
        <v>335</v>
      </c>
      <c r="F47" s="130">
        <f t="shared" si="0"/>
        <v>6781.9985482700231</v>
      </c>
      <c r="G47" t="str">
        <f>IF((ISERROR((VLOOKUP(B47,Calculation!C$2:C$533,1,FALSE)))),"not entered","")</f>
        <v/>
      </c>
    </row>
    <row r="48" spans="2:7" x14ac:dyDescent="0.2">
      <c r="B48" s="127" t="s">
        <v>120</v>
      </c>
      <c r="C48" s="131" t="s">
        <v>71</v>
      </c>
      <c r="D48" s="131"/>
      <c r="E48" s="129" t="s">
        <v>336</v>
      </c>
      <c r="F48" s="130">
        <f t="shared" si="0"/>
        <v>6434.3101997092363</v>
      </c>
      <c r="G48" t="str">
        <f>IF((ISERROR((VLOOKUP(B48,Calculation!C$2:C$533,1,FALSE)))),"not entered","")</f>
        <v/>
      </c>
    </row>
    <row r="49" spans="2:7" x14ac:dyDescent="0.2">
      <c r="B49" s="127" t="s">
        <v>8</v>
      </c>
      <c r="C49" s="131" t="str">
        <f t="shared" ref="C49:C69" si="1">VLOOKUP(B49,name,3,FALSE)</f>
        <v xml:space="preserve"> </v>
      </c>
      <c r="D49" s="131" t="str">
        <f t="shared" ref="D49:D69" si="2">VLOOKUP(B49,name,2,FALSE)</f>
        <v xml:space="preserve"> </v>
      </c>
      <c r="E49" s="129">
        <v>1.1574074074074073E-5</v>
      </c>
      <c r="F49" s="130" t="e">
        <f t="shared" si="0"/>
        <v>#N/A</v>
      </c>
      <c r="G49" t="str">
        <f>IF((ISERROR((VLOOKUP(B49,Calculation!C$2:C$533,1,FALSE)))),"not entered","")</f>
        <v/>
      </c>
    </row>
    <row r="50" spans="2:7" x14ac:dyDescent="0.2">
      <c r="B50" s="127" t="s">
        <v>8</v>
      </c>
      <c r="C50" s="131" t="str">
        <f t="shared" si="1"/>
        <v xml:space="preserve"> </v>
      </c>
      <c r="D50" s="131" t="str">
        <f t="shared" si="2"/>
        <v xml:space="preserve"> </v>
      </c>
      <c r="E50" s="129">
        <v>1.1574074074074073E-5</v>
      </c>
      <c r="F50" s="130" t="e">
        <f t="shared" si="0"/>
        <v>#N/A</v>
      </c>
      <c r="G50" t="str">
        <f>IF((ISERROR((VLOOKUP(B50,Calculation!C$2:C$533,1,FALSE)))),"not entered","")</f>
        <v/>
      </c>
    </row>
    <row r="51" spans="2:7" x14ac:dyDescent="0.2">
      <c r="B51" s="127" t="s">
        <v>8</v>
      </c>
      <c r="C51" s="131" t="str">
        <f t="shared" si="1"/>
        <v xml:space="preserve"> </v>
      </c>
      <c r="D51" s="131" t="str">
        <f t="shared" si="2"/>
        <v xml:space="preserve"> </v>
      </c>
      <c r="E51" s="129">
        <v>1.1574074074074073E-5</v>
      </c>
      <c r="F51" s="130" t="e">
        <f t="shared" si="0"/>
        <v>#N/A</v>
      </c>
      <c r="G51" t="str">
        <f>IF((ISERROR((VLOOKUP(B51,Calculation!C$2:C$533,1,FALSE)))),"not entered","")</f>
        <v/>
      </c>
    </row>
    <row r="52" spans="2:7" x14ac:dyDescent="0.2">
      <c r="B52" s="127" t="s">
        <v>8</v>
      </c>
      <c r="C52" s="131" t="str">
        <f t="shared" si="1"/>
        <v xml:space="preserve"> </v>
      </c>
      <c r="D52" s="131" t="str">
        <f t="shared" si="2"/>
        <v xml:space="preserve"> </v>
      </c>
      <c r="E52" s="129">
        <v>1.1574074074074073E-5</v>
      </c>
      <c r="F52" s="130" t="e">
        <f t="shared" si="0"/>
        <v>#N/A</v>
      </c>
      <c r="G52" t="str">
        <f>IF((ISERROR((VLOOKUP(B52,Calculation!C$2:C$533,1,FALSE)))),"not entered","")</f>
        <v/>
      </c>
    </row>
    <row r="53" spans="2:7" x14ac:dyDescent="0.2">
      <c r="B53" s="127" t="s">
        <v>8</v>
      </c>
      <c r="C53" s="131" t="str">
        <f t="shared" si="1"/>
        <v xml:space="preserve"> </v>
      </c>
      <c r="D53" s="131" t="str">
        <f t="shared" si="2"/>
        <v xml:space="preserve"> </v>
      </c>
      <c r="E53" s="129">
        <v>1.1574074074074073E-5</v>
      </c>
      <c r="F53" s="130" t="e">
        <f t="shared" si="0"/>
        <v>#N/A</v>
      </c>
      <c r="G53" t="str">
        <f>IF((ISERROR((VLOOKUP(B53,Calculation!C$2:C$533,1,FALSE)))),"not entered","")</f>
        <v/>
      </c>
    </row>
    <row r="54" spans="2:7" x14ac:dyDescent="0.2">
      <c r="B54" s="127" t="s">
        <v>8</v>
      </c>
      <c r="C54" s="131" t="str">
        <f t="shared" si="1"/>
        <v xml:space="preserve"> </v>
      </c>
      <c r="D54" s="131" t="str">
        <f t="shared" si="2"/>
        <v xml:space="preserve"> </v>
      </c>
      <c r="E54" s="129">
        <v>1.1574074074074073E-5</v>
      </c>
      <c r="F54" s="130" t="e">
        <f t="shared" si="0"/>
        <v>#N/A</v>
      </c>
      <c r="G54" t="str">
        <f>IF((ISERROR((VLOOKUP(B54,Calculation!C$2:C$533,1,FALSE)))),"not entered","")</f>
        <v/>
      </c>
    </row>
    <row r="55" spans="2:7" x14ac:dyDescent="0.2">
      <c r="B55" s="127" t="s">
        <v>8</v>
      </c>
      <c r="C55" s="131" t="str">
        <f t="shared" si="1"/>
        <v xml:space="preserve"> </v>
      </c>
      <c r="D55" s="131" t="str">
        <f t="shared" si="2"/>
        <v xml:space="preserve"> </v>
      </c>
      <c r="E55" s="129">
        <v>1.1574074074074073E-5</v>
      </c>
      <c r="F55" s="130" t="e">
        <f t="shared" si="0"/>
        <v>#N/A</v>
      </c>
      <c r="G55" t="str">
        <f>IF((ISERROR((VLOOKUP(B55,Calculation!C$2:C$533,1,FALSE)))),"not entered","")</f>
        <v/>
      </c>
    </row>
    <row r="56" spans="2:7" x14ac:dyDescent="0.2">
      <c r="B56" s="127" t="s">
        <v>8</v>
      </c>
      <c r="C56" s="131" t="str">
        <f t="shared" si="1"/>
        <v xml:space="preserve"> </v>
      </c>
      <c r="D56" s="131" t="str">
        <f t="shared" si="2"/>
        <v xml:space="preserve"> </v>
      </c>
      <c r="E56" s="129">
        <v>1.1574074074074073E-5</v>
      </c>
      <c r="F56" s="130" t="e">
        <f t="shared" si="0"/>
        <v>#N/A</v>
      </c>
      <c r="G56" t="str">
        <f>IF((ISERROR((VLOOKUP(B56,Calculation!C$2:C$533,1,FALSE)))),"not entered","")</f>
        <v/>
      </c>
    </row>
    <row r="57" spans="2:7" x14ac:dyDescent="0.2">
      <c r="B57" s="127" t="s">
        <v>8</v>
      </c>
      <c r="C57" s="131" t="str">
        <f t="shared" si="1"/>
        <v xml:space="preserve"> </v>
      </c>
      <c r="D57" s="131" t="str">
        <f t="shared" si="2"/>
        <v xml:space="preserve"> </v>
      </c>
      <c r="E57" s="129">
        <v>1.1574074074074073E-5</v>
      </c>
      <c r="F57" s="130" t="e">
        <f t="shared" si="0"/>
        <v>#N/A</v>
      </c>
      <c r="G57" t="str">
        <f>IF((ISERROR((VLOOKUP(B57,Calculation!C$2:C$533,1,FALSE)))),"not entered","")</f>
        <v/>
      </c>
    </row>
    <row r="58" spans="2:7" x14ac:dyDescent="0.2">
      <c r="B58" s="127" t="s">
        <v>8</v>
      </c>
      <c r="C58" s="131" t="str">
        <f t="shared" si="1"/>
        <v xml:space="preserve"> </v>
      </c>
      <c r="D58" s="131" t="str">
        <f t="shared" si="2"/>
        <v xml:space="preserve"> </v>
      </c>
      <c r="E58" s="129">
        <v>1.1574074074074073E-5</v>
      </c>
      <c r="F58" s="130" t="e">
        <f t="shared" si="0"/>
        <v>#N/A</v>
      </c>
      <c r="G58" t="str">
        <f>IF((ISERROR((VLOOKUP(B58,Calculation!C$2:C$533,1,FALSE)))),"not entered","")</f>
        <v/>
      </c>
    </row>
    <row r="59" spans="2:7" x14ac:dyDescent="0.2">
      <c r="B59" s="127" t="s">
        <v>8</v>
      </c>
      <c r="C59" s="131" t="str">
        <f t="shared" si="1"/>
        <v xml:space="preserve"> </v>
      </c>
      <c r="D59" s="131" t="str">
        <f t="shared" si="2"/>
        <v xml:space="preserve"> </v>
      </c>
      <c r="E59" s="129">
        <v>1.1574074074074073E-5</v>
      </c>
      <c r="F59" s="130" t="e">
        <f t="shared" si="0"/>
        <v>#N/A</v>
      </c>
      <c r="G59" t="str">
        <f>IF((ISERROR((VLOOKUP(B59,Calculation!C$2:C$533,1,FALSE)))),"not entered","")</f>
        <v/>
      </c>
    </row>
    <row r="60" spans="2:7" x14ac:dyDescent="0.2">
      <c r="B60" s="127" t="s">
        <v>8</v>
      </c>
      <c r="C60" s="131" t="str">
        <f t="shared" si="1"/>
        <v xml:space="preserve"> </v>
      </c>
      <c r="D60" s="131" t="str">
        <f t="shared" si="2"/>
        <v xml:space="preserve"> </v>
      </c>
      <c r="E60" s="129">
        <v>1.1574074074074073E-5</v>
      </c>
      <c r="F60" s="130" t="e">
        <f t="shared" si="0"/>
        <v>#N/A</v>
      </c>
      <c r="G60" t="str">
        <f>IF((ISERROR((VLOOKUP(B60,Calculation!C$2:C$533,1,FALSE)))),"not entered","")</f>
        <v/>
      </c>
    </row>
    <row r="61" spans="2:7" x14ac:dyDescent="0.2">
      <c r="B61" s="127" t="s">
        <v>8</v>
      </c>
      <c r="C61" s="131" t="str">
        <f t="shared" si="1"/>
        <v xml:space="preserve"> </v>
      </c>
      <c r="D61" s="131" t="str">
        <f t="shared" si="2"/>
        <v xml:space="preserve"> </v>
      </c>
      <c r="E61" s="129">
        <v>1.1574074074074073E-5</v>
      </c>
      <c r="F61" s="130" t="e">
        <f t="shared" si="0"/>
        <v>#N/A</v>
      </c>
      <c r="G61" t="str">
        <f>IF((ISERROR((VLOOKUP(B61,Calculation!C$2:C$533,1,FALSE)))),"not entered","")</f>
        <v/>
      </c>
    </row>
    <row r="62" spans="2:7" x14ac:dyDescent="0.2">
      <c r="B62" s="127" t="s">
        <v>8</v>
      </c>
      <c r="C62" s="131" t="str">
        <f t="shared" si="1"/>
        <v xml:space="preserve"> </v>
      </c>
      <c r="D62" s="131" t="str">
        <f t="shared" si="2"/>
        <v xml:space="preserve"> </v>
      </c>
      <c r="E62" s="129">
        <v>1.1574074074074073E-5</v>
      </c>
      <c r="F62" s="130" t="e">
        <f t="shared" si="0"/>
        <v>#N/A</v>
      </c>
      <c r="G62" t="str">
        <f>IF((ISERROR((VLOOKUP(B62,Calculation!C$2:C$533,1,FALSE)))),"not entered","")</f>
        <v/>
      </c>
    </row>
    <row r="63" spans="2:7" x14ac:dyDescent="0.2">
      <c r="B63" s="127" t="s">
        <v>8</v>
      </c>
      <c r="C63" s="131" t="str">
        <f t="shared" si="1"/>
        <v xml:space="preserve"> </v>
      </c>
      <c r="D63" s="131" t="str">
        <f t="shared" si="2"/>
        <v xml:space="preserve"> </v>
      </c>
      <c r="E63" s="129">
        <v>1.1574074074074073E-5</v>
      </c>
      <c r="F63" s="130" t="e">
        <f t="shared" si="0"/>
        <v>#N/A</v>
      </c>
      <c r="G63" t="str">
        <f>IF((ISERROR((VLOOKUP(B63,Calculation!C$2:C$533,1,FALSE)))),"not entered","")</f>
        <v/>
      </c>
    </row>
    <row r="64" spans="2:7" x14ac:dyDescent="0.2">
      <c r="B64" s="127" t="s">
        <v>8</v>
      </c>
      <c r="C64" s="131" t="str">
        <f t="shared" si="1"/>
        <v xml:space="preserve"> </v>
      </c>
      <c r="D64" s="131" t="str">
        <f t="shared" si="2"/>
        <v xml:space="preserve"> </v>
      </c>
      <c r="E64" s="129">
        <v>1.1574074074074073E-5</v>
      </c>
      <c r="F64" s="130" t="e">
        <f t="shared" si="0"/>
        <v>#N/A</v>
      </c>
      <c r="G64" t="str">
        <f>IF((ISERROR((VLOOKUP(B64,Calculation!C$2:C$533,1,FALSE)))),"not entered","")</f>
        <v/>
      </c>
    </row>
    <row r="65" spans="2:7" x14ac:dyDescent="0.2">
      <c r="B65" s="127" t="s">
        <v>8</v>
      </c>
      <c r="C65" s="131" t="str">
        <f t="shared" si="1"/>
        <v xml:space="preserve"> </v>
      </c>
      <c r="D65" s="131" t="str">
        <f t="shared" si="2"/>
        <v xml:space="preserve"> </v>
      </c>
      <c r="E65" s="129">
        <v>1.1574074074074073E-5</v>
      </c>
      <c r="F65" s="130" t="e">
        <f t="shared" si="0"/>
        <v>#N/A</v>
      </c>
      <c r="G65" t="str">
        <f>IF((ISERROR((VLOOKUP(B65,Calculation!C$2:C$533,1,FALSE)))),"not entered","")</f>
        <v/>
      </c>
    </row>
    <row r="66" spans="2:7" x14ac:dyDescent="0.2">
      <c r="B66" s="127" t="s">
        <v>8</v>
      </c>
      <c r="C66" s="131" t="str">
        <f t="shared" si="1"/>
        <v xml:space="preserve"> </v>
      </c>
      <c r="D66" s="131" t="str">
        <f t="shared" si="2"/>
        <v xml:space="preserve"> </v>
      </c>
      <c r="E66" s="129">
        <v>1.1574074074074073E-5</v>
      </c>
      <c r="F66" s="130" t="e">
        <f t="shared" si="0"/>
        <v>#N/A</v>
      </c>
      <c r="G66" t="str">
        <f>IF((ISERROR((VLOOKUP(B66,Calculation!C$2:C$533,1,FALSE)))),"not entered","")</f>
        <v/>
      </c>
    </row>
    <row r="67" spans="2:7" x14ac:dyDescent="0.2">
      <c r="B67" s="127" t="s">
        <v>8</v>
      </c>
      <c r="C67" s="131" t="str">
        <f t="shared" si="1"/>
        <v xml:space="preserve"> </v>
      </c>
      <c r="D67" s="131" t="str">
        <f t="shared" si="2"/>
        <v xml:space="preserve"> </v>
      </c>
      <c r="E67" s="129">
        <v>1.1574074074074073E-5</v>
      </c>
      <c r="F67" s="130" t="e">
        <f t="shared" si="0"/>
        <v>#N/A</v>
      </c>
      <c r="G67" t="str">
        <f>IF((ISERROR((VLOOKUP(B67,Calculation!C$2:C$533,1,FALSE)))),"not entered","")</f>
        <v/>
      </c>
    </row>
    <row r="68" spans="2:7" x14ac:dyDescent="0.2">
      <c r="B68" s="127" t="s">
        <v>8</v>
      </c>
      <c r="C68" s="131" t="str">
        <f t="shared" si="1"/>
        <v xml:space="preserve"> </v>
      </c>
      <c r="D68" s="131" t="str">
        <f t="shared" si="2"/>
        <v xml:space="preserve"> </v>
      </c>
      <c r="E68" s="129">
        <v>1.1574074074074073E-5</v>
      </c>
      <c r="F68" s="130" t="e">
        <f t="shared" si="0"/>
        <v>#N/A</v>
      </c>
      <c r="G68" t="str">
        <f>IF((ISERROR((VLOOKUP(B68,Calculation!C$2:C$533,1,FALSE)))),"not entered","")</f>
        <v/>
      </c>
    </row>
    <row r="69" spans="2:7" x14ac:dyDescent="0.2">
      <c r="B69" s="127" t="s">
        <v>8</v>
      </c>
      <c r="C69" s="131" t="str">
        <f t="shared" si="1"/>
        <v xml:space="preserve"> </v>
      </c>
      <c r="D69" s="131" t="str">
        <f t="shared" si="2"/>
        <v xml:space="preserve"> </v>
      </c>
      <c r="E69" s="129">
        <v>1.1574074074074073E-5</v>
      </c>
      <c r="F69" s="130" t="e">
        <f t="shared" si="0"/>
        <v>#N/A</v>
      </c>
      <c r="G69" t="str">
        <f>IF((ISERROR((VLOOKUP(B69,Calculation!C$2:C$533,1,FALSE)))),"not entered","")</f>
        <v/>
      </c>
    </row>
    <row r="70" spans="2:7" x14ac:dyDescent="0.2">
      <c r="B70" s="127" t="s">
        <v>8</v>
      </c>
      <c r="C70" s="131" t="str">
        <f t="shared" ref="C70:C105" si="3">VLOOKUP(B70,name,3,FALSE)</f>
        <v xml:space="preserve"> </v>
      </c>
      <c r="D70" s="131" t="str">
        <f t="shared" ref="D70:D105" si="4">VLOOKUP(B70,name,2,FALSE)</f>
        <v xml:space="preserve"> </v>
      </c>
      <c r="E70" s="129">
        <v>1.1574074074074073E-5</v>
      </c>
      <c r="F70" s="130" t="e">
        <f t="shared" ref="F70:F105" si="5">(VLOOKUP(C70,C$4:E$5,3,FALSE))/(E70/10000)</f>
        <v>#N/A</v>
      </c>
      <c r="G70" t="str">
        <f>IF((ISERROR((VLOOKUP(B70,Calculation!C$2:C$533,1,FALSE)))),"not entered","")</f>
        <v/>
      </c>
    </row>
    <row r="71" spans="2:7" x14ac:dyDescent="0.2">
      <c r="B71" s="127" t="s">
        <v>8</v>
      </c>
      <c r="C71" s="131" t="str">
        <f t="shared" si="3"/>
        <v xml:space="preserve"> </v>
      </c>
      <c r="D71" s="131" t="str">
        <f t="shared" si="4"/>
        <v xml:space="preserve"> </v>
      </c>
      <c r="E71" s="129">
        <v>1.1574074074074073E-5</v>
      </c>
      <c r="F71" s="130" t="e">
        <f t="shared" si="5"/>
        <v>#N/A</v>
      </c>
      <c r="G71" t="str">
        <f>IF((ISERROR((VLOOKUP(B71,Calculation!C$2:C$533,1,FALSE)))),"not entered","")</f>
        <v/>
      </c>
    </row>
    <row r="72" spans="2:7" x14ac:dyDescent="0.2">
      <c r="B72" s="127" t="s">
        <v>8</v>
      </c>
      <c r="C72" s="131" t="str">
        <f t="shared" si="3"/>
        <v xml:space="preserve"> </v>
      </c>
      <c r="D72" s="131" t="str">
        <f t="shared" si="4"/>
        <v xml:space="preserve"> </v>
      </c>
      <c r="E72" s="129">
        <v>1.1574074074074073E-5</v>
      </c>
      <c r="F72" s="130" t="e">
        <f t="shared" si="5"/>
        <v>#N/A</v>
      </c>
      <c r="G72" t="str">
        <f>IF((ISERROR((VLOOKUP(B72,Calculation!C$2:C$533,1,FALSE)))),"not entered","")</f>
        <v/>
      </c>
    </row>
    <row r="73" spans="2:7" x14ac:dyDescent="0.2">
      <c r="B73" s="127" t="s">
        <v>8</v>
      </c>
      <c r="C73" s="131" t="str">
        <f t="shared" si="3"/>
        <v xml:space="preserve"> </v>
      </c>
      <c r="D73" s="131" t="str">
        <f t="shared" si="4"/>
        <v xml:space="preserve"> </v>
      </c>
      <c r="E73" s="129">
        <v>1.1574074074074073E-5</v>
      </c>
      <c r="F73" s="130" t="e">
        <f t="shared" si="5"/>
        <v>#N/A</v>
      </c>
      <c r="G73" t="str">
        <f>IF((ISERROR((VLOOKUP(B73,Calculation!C$2:C$533,1,FALSE)))),"not entered","")</f>
        <v/>
      </c>
    </row>
    <row r="74" spans="2:7" x14ac:dyDescent="0.2">
      <c r="B74" s="127" t="s">
        <v>8</v>
      </c>
      <c r="C74" s="131" t="str">
        <f t="shared" si="3"/>
        <v xml:space="preserve"> </v>
      </c>
      <c r="D74" s="131" t="str">
        <f t="shared" si="4"/>
        <v xml:space="preserve"> </v>
      </c>
      <c r="E74" s="129">
        <v>1.1574074074074073E-5</v>
      </c>
      <c r="F74" s="130" t="e">
        <f t="shared" si="5"/>
        <v>#N/A</v>
      </c>
      <c r="G74" t="str">
        <f>IF((ISERROR((VLOOKUP(B74,Calculation!C$2:C$533,1,FALSE)))),"not entered","")</f>
        <v/>
      </c>
    </row>
    <row r="75" spans="2:7" x14ac:dyDescent="0.2">
      <c r="B75" s="127" t="s">
        <v>8</v>
      </c>
      <c r="C75" s="131" t="str">
        <f t="shared" si="3"/>
        <v xml:space="preserve"> </v>
      </c>
      <c r="D75" s="131" t="str">
        <f t="shared" si="4"/>
        <v xml:space="preserve"> </v>
      </c>
      <c r="E75" s="129">
        <v>1.1574074074074073E-5</v>
      </c>
      <c r="F75" s="130" t="e">
        <f t="shared" si="5"/>
        <v>#N/A</v>
      </c>
      <c r="G75" t="str">
        <f>IF((ISERROR((VLOOKUP(B75,Calculation!C$2:C$533,1,FALSE)))),"not entered","")</f>
        <v/>
      </c>
    </row>
    <row r="76" spans="2:7" x14ac:dyDescent="0.2">
      <c r="B76" s="127" t="s">
        <v>8</v>
      </c>
      <c r="C76" s="131" t="str">
        <f t="shared" si="3"/>
        <v xml:space="preserve"> </v>
      </c>
      <c r="D76" s="131" t="str">
        <f t="shared" si="4"/>
        <v xml:space="preserve"> </v>
      </c>
      <c r="E76" s="129">
        <v>1.1574074074074073E-5</v>
      </c>
      <c r="F76" s="130" t="e">
        <f t="shared" si="5"/>
        <v>#N/A</v>
      </c>
      <c r="G76" t="str">
        <f>IF((ISERROR((VLOOKUP(B76,Calculation!C$2:C$533,1,FALSE)))),"not entered","")</f>
        <v/>
      </c>
    </row>
    <row r="77" spans="2:7" x14ac:dyDescent="0.2">
      <c r="B77" s="127" t="s">
        <v>8</v>
      </c>
      <c r="C77" s="131" t="str">
        <f t="shared" si="3"/>
        <v xml:space="preserve"> </v>
      </c>
      <c r="D77" s="131" t="str">
        <f t="shared" si="4"/>
        <v xml:space="preserve"> </v>
      </c>
      <c r="E77" s="129">
        <v>1.1574074074074073E-5</v>
      </c>
      <c r="F77" s="130" t="e">
        <f t="shared" si="5"/>
        <v>#N/A</v>
      </c>
      <c r="G77" t="str">
        <f>IF((ISERROR((VLOOKUP(B77,Calculation!C$2:C$533,1,FALSE)))),"not entered","")</f>
        <v/>
      </c>
    </row>
    <row r="78" spans="2:7" x14ac:dyDescent="0.2">
      <c r="B78" s="127" t="s">
        <v>8</v>
      </c>
      <c r="C78" s="131" t="str">
        <f t="shared" si="3"/>
        <v xml:space="preserve"> </v>
      </c>
      <c r="D78" s="131" t="str">
        <f t="shared" si="4"/>
        <v xml:space="preserve"> </v>
      </c>
      <c r="E78" s="129">
        <v>1.1574074074074073E-5</v>
      </c>
      <c r="F78" s="130" t="e">
        <f t="shared" si="5"/>
        <v>#N/A</v>
      </c>
      <c r="G78" t="str">
        <f>IF((ISERROR((VLOOKUP(B78,Calculation!C$2:C$533,1,FALSE)))),"not entered","")</f>
        <v/>
      </c>
    </row>
    <row r="79" spans="2:7" x14ac:dyDescent="0.2">
      <c r="B79" s="127" t="s">
        <v>8</v>
      </c>
      <c r="C79" s="131" t="str">
        <f t="shared" si="3"/>
        <v xml:space="preserve"> </v>
      </c>
      <c r="D79" s="131" t="str">
        <f t="shared" si="4"/>
        <v xml:space="preserve"> </v>
      </c>
      <c r="E79" s="129">
        <v>1.1574074074074073E-5</v>
      </c>
      <c r="F79" s="130" t="e">
        <f t="shared" si="5"/>
        <v>#N/A</v>
      </c>
      <c r="G79" t="str">
        <f>IF((ISERROR((VLOOKUP(B79,Calculation!C$2:C$533,1,FALSE)))),"not entered","")</f>
        <v/>
      </c>
    </row>
    <row r="80" spans="2:7" x14ac:dyDescent="0.2">
      <c r="B80" s="127" t="s">
        <v>8</v>
      </c>
      <c r="C80" s="131" t="str">
        <f t="shared" si="3"/>
        <v xml:space="preserve"> </v>
      </c>
      <c r="D80" s="131" t="str">
        <f t="shared" si="4"/>
        <v xml:space="preserve"> </v>
      </c>
      <c r="E80" s="129">
        <v>1.1574074074074073E-5</v>
      </c>
      <c r="F80" s="130" t="e">
        <f t="shared" si="5"/>
        <v>#N/A</v>
      </c>
      <c r="G80" t="str">
        <f>IF((ISERROR((VLOOKUP(B80,Calculation!C$2:C$533,1,FALSE)))),"not entered","")</f>
        <v/>
      </c>
    </row>
    <row r="81" spans="2:7" x14ac:dyDescent="0.2">
      <c r="B81" s="127" t="s">
        <v>8</v>
      </c>
      <c r="C81" s="131" t="str">
        <f t="shared" si="3"/>
        <v xml:space="preserve"> </v>
      </c>
      <c r="D81" s="131" t="str">
        <f t="shared" si="4"/>
        <v xml:space="preserve"> </v>
      </c>
      <c r="E81" s="129">
        <v>1.1574074074074073E-5</v>
      </c>
      <c r="F81" s="130" t="e">
        <f t="shared" si="5"/>
        <v>#N/A</v>
      </c>
      <c r="G81" t="str">
        <f>IF((ISERROR((VLOOKUP(B81,Calculation!C$2:C$533,1,FALSE)))),"not entered","")</f>
        <v/>
      </c>
    </row>
    <row r="82" spans="2:7" x14ac:dyDescent="0.2">
      <c r="B82" s="127" t="s">
        <v>8</v>
      </c>
      <c r="C82" s="131" t="str">
        <f t="shared" si="3"/>
        <v xml:space="preserve"> </v>
      </c>
      <c r="D82" s="131" t="str">
        <f t="shared" si="4"/>
        <v xml:space="preserve"> </v>
      </c>
      <c r="E82" s="129">
        <v>1.1574074074074073E-5</v>
      </c>
      <c r="F82" s="130" t="e">
        <f t="shared" si="5"/>
        <v>#N/A</v>
      </c>
      <c r="G82" t="str">
        <f>IF((ISERROR((VLOOKUP(B82,Calculation!C$2:C$533,1,FALSE)))),"not entered","")</f>
        <v/>
      </c>
    </row>
    <row r="83" spans="2:7" x14ac:dyDescent="0.2">
      <c r="B83" s="127" t="s">
        <v>8</v>
      </c>
      <c r="C83" s="131" t="str">
        <f t="shared" si="3"/>
        <v xml:space="preserve"> </v>
      </c>
      <c r="D83" s="131" t="str">
        <f t="shared" si="4"/>
        <v xml:space="preserve"> </v>
      </c>
      <c r="E83" s="129">
        <v>1.1574074074074073E-5</v>
      </c>
      <c r="F83" s="130" t="e">
        <f t="shared" si="5"/>
        <v>#N/A</v>
      </c>
      <c r="G83" t="str">
        <f>IF((ISERROR((VLOOKUP(B83,Calculation!C$2:C$533,1,FALSE)))),"not entered","")</f>
        <v/>
      </c>
    </row>
    <row r="84" spans="2:7" x14ac:dyDescent="0.2">
      <c r="B84" s="127" t="s">
        <v>8</v>
      </c>
      <c r="C84" s="131" t="str">
        <f t="shared" si="3"/>
        <v xml:space="preserve"> </v>
      </c>
      <c r="D84" s="131" t="str">
        <f t="shared" si="4"/>
        <v xml:space="preserve"> </v>
      </c>
      <c r="E84" s="129">
        <v>1.1574074074074073E-5</v>
      </c>
      <c r="F84" s="130" t="e">
        <f t="shared" si="5"/>
        <v>#N/A</v>
      </c>
      <c r="G84" t="str">
        <f>IF((ISERROR((VLOOKUP(B84,Calculation!C$2:C$533,1,FALSE)))),"not entered","")</f>
        <v/>
      </c>
    </row>
    <row r="85" spans="2:7" x14ac:dyDescent="0.2">
      <c r="B85" s="127" t="s">
        <v>8</v>
      </c>
      <c r="C85" s="131" t="str">
        <f t="shared" si="3"/>
        <v xml:space="preserve"> </v>
      </c>
      <c r="D85" s="131" t="str">
        <f t="shared" si="4"/>
        <v xml:space="preserve"> </v>
      </c>
      <c r="E85" s="129">
        <v>1.1574074074074073E-5</v>
      </c>
      <c r="F85" s="130" t="e">
        <f t="shared" si="5"/>
        <v>#N/A</v>
      </c>
      <c r="G85" t="str">
        <f>IF((ISERROR((VLOOKUP(B85,Calculation!C$2:C$533,1,FALSE)))),"not entered","")</f>
        <v/>
      </c>
    </row>
    <row r="86" spans="2:7" x14ac:dyDescent="0.2">
      <c r="B86" s="127" t="s">
        <v>8</v>
      </c>
      <c r="C86" s="131" t="str">
        <f t="shared" si="3"/>
        <v xml:space="preserve"> </v>
      </c>
      <c r="D86" s="131" t="str">
        <f t="shared" si="4"/>
        <v xml:space="preserve"> </v>
      </c>
      <c r="E86" s="129">
        <v>1.1574074074074073E-5</v>
      </c>
      <c r="F86" s="130" t="e">
        <f t="shared" si="5"/>
        <v>#N/A</v>
      </c>
      <c r="G86" t="str">
        <f>IF((ISERROR((VLOOKUP(B86,Calculation!C$2:C$533,1,FALSE)))),"not entered","")</f>
        <v/>
      </c>
    </row>
    <row r="87" spans="2:7" x14ac:dyDescent="0.2">
      <c r="B87" s="127" t="s">
        <v>8</v>
      </c>
      <c r="C87" s="131" t="str">
        <f t="shared" si="3"/>
        <v xml:space="preserve"> </v>
      </c>
      <c r="D87" s="131" t="str">
        <f t="shared" si="4"/>
        <v xml:space="preserve"> </v>
      </c>
      <c r="E87" s="129">
        <v>1.1574074074074073E-5</v>
      </c>
      <c r="F87" s="130" t="e">
        <f t="shared" si="5"/>
        <v>#N/A</v>
      </c>
      <c r="G87" t="str">
        <f>IF((ISERROR((VLOOKUP(B87,Calculation!C$2:C$533,1,FALSE)))),"not entered","")</f>
        <v/>
      </c>
    </row>
    <row r="88" spans="2:7" x14ac:dyDescent="0.2">
      <c r="B88" s="127" t="s">
        <v>8</v>
      </c>
      <c r="C88" s="131" t="str">
        <f t="shared" si="3"/>
        <v xml:space="preserve"> </v>
      </c>
      <c r="D88" s="131" t="str">
        <f t="shared" si="4"/>
        <v xml:space="preserve"> </v>
      </c>
      <c r="E88" s="129">
        <v>1.1574074074074073E-5</v>
      </c>
      <c r="F88" s="130" t="e">
        <f t="shared" si="5"/>
        <v>#N/A</v>
      </c>
      <c r="G88" t="str">
        <f>IF((ISERROR((VLOOKUP(B88,Calculation!C$2:C$533,1,FALSE)))),"not entered","")</f>
        <v/>
      </c>
    </row>
    <row r="89" spans="2:7" x14ac:dyDescent="0.2">
      <c r="B89" s="127" t="s">
        <v>8</v>
      </c>
      <c r="C89" s="131" t="str">
        <f t="shared" si="3"/>
        <v xml:space="preserve"> </v>
      </c>
      <c r="D89" s="131" t="str">
        <f t="shared" si="4"/>
        <v xml:space="preserve"> </v>
      </c>
      <c r="E89" s="129">
        <v>1.1574074074074073E-5</v>
      </c>
      <c r="F89" s="130" t="e">
        <f t="shared" si="5"/>
        <v>#N/A</v>
      </c>
      <c r="G89" t="str">
        <f>IF((ISERROR((VLOOKUP(B89,Calculation!C$2:C$533,1,FALSE)))),"not entered","")</f>
        <v/>
      </c>
    </row>
    <row r="90" spans="2:7" x14ac:dyDescent="0.2">
      <c r="B90" s="127" t="s">
        <v>8</v>
      </c>
      <c r="C90" s="131" t="str">
        <f t="shared" si="3"/>
        <v xml:space="preserve"> </v>
      </c>
      <c r="D90" s="131" t="str">
        <f t="shared" si="4"/>
        <v xml:space="preserve"> </v>
      </c>
      <c r="E90" s="129">
        <v>1.1574074074074073E-5</v>
      </c>
      <c r="F90" s="130" t="e">
        <f t="shared" si="5"/>
        <v>#N/A</v>
      </c>
      <c r="G90" t="str">
        <f>IF((ISERROR((VLOOKUP(B90,Calculation!C$2:C$533,1,FALSE)))),"not entered","")</f>
        <v/>
      </c>
    </row>
    <row r="91" spans="2:7" x14ac:dyDescent="0.2">
      <c r="B91" s="127" t="s">
        <v>8</v>
      </c>
      <c r="C91" s="131" t="str">
        <f t="shared" si="3"/>
        <v xml:space="preserve"> </v>
      </c>
      <c r="D91" s="131" t="str">
        <f t="shared" si="4"/>
        <v xml:space="preserve"> </v>
      </c>
      <c r="E91" s="129">
        <v>1.1574074074074073E-5</v>
      </c>
      <c r="F91" s="130" t="e">
        <f t="shared" si="5"/>
        <v>#N/A</v>
      </c>
      <c r="G91" t="str">
        <f>IF((ISERROR((VLOOKUP(B91,Calculation!C$2:C$533,1,FALSE)))),"not entered","")</f>
        <v/>
      </c>
    </row>
    <row r="92" spans="2:7" x14ac:dyDescent="0.2">
      <c r="B92" s="127" t="s">
        <v>8</v>
      </c>
      <c r="C92" s="131" t="str">
        <f t="shared" si="3"/>
        <v xml:space="preserve"> </v>
      </c>
      <c r="D92" s="131" t="str">
        <f t="shared" si="4"/>
        <v xml:space="preserve"> </v>
      </c>
      <c r="E92" s="129">
        <v>1.1574074074074073E-5</v>
      </c>
      <c r="F92" s="130" t="e">
        <f t="shared" si="5"/>
        <v>#N/A</v>
      </c>
      <c r="G92" t="str">
        <f>IF((ISERROR((VLOOKUP(B92,Calculation!C$2:C$533,1,FALSE)))),"not entered","")</f>
        <v/>
      </c>
    </row>
    <row r="93" spans="2:7" x14ac:dyDescent="0.2">
      <c r="B93" s="127" t="s">
        <v>8</v>
      </c>
      <c r="C93" s="131" t="str">
        <f t="shared" si="3"/>
        <v xml:space="preserve"> </v>
      </c>
      <c r="D93" s="131" t="str">
        <f t="shared" si="4"/>
        <v xml:space="preserve"> </v>
      </c>
      <c r="E93" s="129">
        <v>1.1574074074074073E-5</v>
      </c>
      <c r="F93" s="130" t="e">
        <f t="shared" si="5"/>
        <v>#N/A</v>
      </c>
      <c r="G93" t="str">
        <f>IF((ISERROR((VLOOKUP(B93,Calculation!C$2:C$533,1,FALSE)))),"not entered","")</f>
        <v/>
      </c>
    </row>
    <row r="94" spans="2:7" x14ac:dyDescent="0.2">
      <c r="B94" s="127" t="s">
        <v>8</v>
      </c>
      <c r="C94" s="131" t="str">
        <f t="shared" si="3"/>
        <v xml:space="preserve"> </v>
      </c>
      <c r="D94" s="131" t="str">
        <f t="shared" si="4"/>
        <v xml:space="preserve"> </v>
      </c>
      <c r="E94" s="129">
        <v>1.1574074074074073E-5</v>
      </c>
      <c r="F94" s="130" t="e">
        <f t="shared" si="5"/>
        <v>#N/A</v>
      </c>
      <c r="G94" t="str">
        <f>IF((ISERROR((VLOOKUP(B94,Calculation!C$2:C$533,1,FALSE)))),"not entered","")</f>
        <v/>
      </c>
    </row>
    <row r="95" spans="2:7" x14ac:dyDescent="0.2">
      <c r="B95" s="127" t="s">
        <v>8</v>
      </c>
      <c r="C95" s="131" t="str">
        <f t="shared" si="3"/>
        <v xml:space="preserve"> </v>
      </c>
      <c r="D95" s="131" t="str">
        <f t="shared" si="4"/>
        <v xml:space="preserve"> </v>
      </c>
      <c r="E95" s="129">
        <v>1.1574074074074073E-5</v>
      </c>
      <c r="F95" s="130" t="e">
        <f t="shared" si="5"/>
        <v>#N/A</v>
      </c>
      <c r="G95" t="str">
        <f>IF((ISERROR((VLOOKUP(B95,Calculation!C$2:C$533,1,FALSE)))),"not entered","")</f>
        <v/>
      </c>
    </row>
    <row r="96" spans="2:7" x14ac:dyDescent="0.2">
      <c r="B96" s="127" t="s">
        <v>8</v>
      </c>
      <c r="C96" s="131" t="str">
        <f t="shared" si="3"/>
        <v xml:space="preserve"> </v>
      </c>
      <c r="D96" s="131" t="str">
        <f t="shared" si="4"/>
        <v xml:space="preserve"> </v>
      </c>
      <c r="E96" s="129">
        <v>1.1574074074074073E-5</v>
      </c>
      <c r="F96" s="130" t="e">
        <f t="shared" si="5"/>
        <v>#N/A</v>
      </c>
      <c r="G96" t="str">
        <f>IF((ISERROR((VLOOKUP(B96,Calculation!C$2:C$533,1,FALSE)))),"not entered","")</f>
        <v/>
      </c>
    </row>
    <row r="97" spans="2:7" x14ac:dyDescent="0.2">
      <c r="B97" s="127" t="s">
        <v>8</v>
      </c>
      <c r="C97" s="131" t="str">
        <f t="shared" si="3"/>
        <v xml:space="preserve"> </v>
      </c>
      <c r="D97" s="131" t="str">
        <f t="shared" si="4"/>
        <v xml:space="preserve"> </v>
      </c>
      <c r="E97" s="129">
        <v>1.1574074074074073E-5</v>
      </c>
      <c r="F97" s="130" t="e">
        <f t="shared" si="5"/>
        <v>#N/A</v>
      </c>
      <c r="G97" t="str">
        <f>IF((ISERROR((VLOOKUP(B97,Calculation!C$2:C$533,1,FALSE)))),"not entered","")</f>
        <v/>
      </c>
    </row>
    <row r="98" spans="2:7" x14ac:dyDescent="0.2">
      <c r="B98" s="127" t="s">
        <v>8</v>
      </c>
      <c r="C98" s="131" t="str">
        <f t="shared" si="3"/>
        <v xml:space="preserve"> </v>
      </c>
      <c r="D98" s="131" t="str">
        <f t="shared" si="4"/>
        <v xml:space="preserve"> </v>
      </c>
      <c r="E98" s="129">
        <v>1.1574074074074073E-5</v>
      </c>
      <c r="F98" s="130" t="e">
        <f t="shared" si="5"/>
        <v>#N/A</v>
      </c>
      <c r="G98" t="str">
        <f>IF((ISERROR((VLOOKUP(B98,Calculation!C$2:C$533,1,FALSE)))),"not entered","")</f>
        <v/>
      </c>
    </row>
    <row r="99" spans="2:7" x14ac:dyDescent="0.2">
      <c r="B99" s="127" t="s">
        <v>8</v>
      </c>
      <c r="C99" s="131" t="str">
        <f t="shared" si="3"/>
        <v xml:space="preserve"> </v>
      </c>
      <c r="D99" s="131" t="str">
        <f t="shared" si="4"/>
        <v xml:space="preserve"> </v>
      </c>
      <c r="E99" s="129">
        <v>1.1574074074074073E-5</v>
      </c>
      <c r="F99" s="130" t="e">
        <f t="shared" si="5"/>
        <v>#N/A</v>
      </c>
      <c r="G99" t="str">
        <f>IF((ISERROR((VLOOKUP(B99,Calculation!C$2:C$533,1,FALSE)))),"not entered","")</f>
        <v/>
      </c>
    </row>
    <row r="100" spans="2:7" x14ac:dyDescent="0.2">
      <c r="B100" s="127" t="s">
        <v>8</v>
      </c>
      <c r="C100" s="131" t="str">
        <f t="shared" si="3"/>
        <v xml:space="preserve"> </v>
      </c>
      <c r="D100" s="131" t="str">
        <f t="shared" si="4"/>
        <v xml:space="preserve"> </v>
      </c>
      <c r="E100" s="129">
        <v>1.1574074074074073E-5</v>
      </c>
      <c r="F100" s="130" t="e">
        <f t="shared" si="5"/>
        <v>#N/A</v>
      </c>
      <c r="G100" t="str">
        <f>IF((ISERROR((VLOOKUP(B100,Calculation!C$2:C$533,1,FALSE)))),"not entered","")</f>
        <v/>
      </c>
    </row>
    <row r="101" spans="2:7" x14ac:dyDescent="0.2">
      <c r="B101" s="127" t="s">
        <v>8</v>
      </c>
      <c r="C101" s="131" t="str">
        <f t="shared" si="3"/>
        <v xml:space="preserve"> </v>
      </c>
      <c r="D101" s="131" t="str">
        <f t="shared" si="4"/>
        <v xml:space="preserve"> </v>
      </c>
      <c r="E101" s="129">
        <v>1.1574074074074073E-5</v>
      </c>
      <c r="F101" s="130" t="e">
        <f t="shared" si="5"/>
        <v>#N/A</v>
      </c>
      <c r="G101" t="str">
        <f>IF((ISERROR((VLOOKUP(B101,Calculation!C$2:C$533,1,FALSE)))),"not entered","")</f>
        <v/>
      </c>
    </row>
    <row r="102" spans="2:7" x14ac:dyDescent="0.2">
      <c r="B102" s="127" t="s">
        <v>8</v>
      </c>
      <c r="C102" s="131" t="str">
        <f t="shared" si="3"/>
        <v xml:space="preserve"> </v>
      </c>
      <c r="D102" s="131" t="str">
        <f t="shared" si="4"/>
        <v xml:space="preserve"> </v>
      </c>
      <c r="E102" s="129">
        <v>1.1574074074074073E-5</v>
      </c>
      <c r="F102" s="130" t="e">
        <f t="shared" si="5"/>
        <v>#N/A</v>
      </c>
      <c r="G102" t="str">
        <f>IF((ISERROR((VLOOKUP(B102,Calculation!C$2:C$533,1,FALSE)))),"not entered","")</f>
        <v/>
      </c>
    </row>
    <row r="103" spans="2:7" x14ac:dyDescent="0.2">
      <c r="B103" s="127" t="s">
        <v>8</v>
      </c>
      <c r="C103" s="131" t="str">
        <f t="shared" si="3"/>
        <v xml:space="preserve"> </v>
      </c>
      <c r="D103" s="131" t="str">
        <f t="shared" si="4"/>
        <v xml:space="preserve"> </v>
      </c>
      <c r="E103" s="129">
        <v>1.1574074074074073E-5</v>
      </c>
      <c r="F103" s="130" t="e">
        <f t="shared" si="5"/>
        <v>#N/A</v>
      </c>
      <c r="G103" t="str">
        <f>IF((ISERROR((VLOOKUP(B103,Calculation!C$2:C$533,1,FALSE)))),"not entered","")</f>
        <v/>
      </c>
    </row>
    <row r="104" spans="2:7" x14ac:dyDescent="0.2">
      <c r="B104" s="127" t="s">
        <v>8</v>
      </c>
      <c r="C104" s="131" t="str">
        <f t="shared" si="3"/>
        <v xml:space="preserve"> </v>
      </c>
      <c r="D104" s="131" t="str">
        <f t="shared" si="4"/>
        <v xml:space="preserve"> </v>
      </c>
      <c r="E104" s="129">
        <v>1.1574074074074073E-5</v>
      </c>
      <c r="F104" s="130" t="e">
        <f t="shared" si="5"/>
        <v>#N/A</v>
      </c>
      <c r="G104" t="str">
        <f>IF((ISERROR((VLOOKUP(B104,Calculation!C$2:C$533,1,FALSE)))),"not entered","")</f>
        <v/>
      </c>
    </row>
    <row r="105" spans="2:7" x14ac:dyDescent="0.2">
      <c r="B105" s="127" t="s">
        <v>8</v>
      </c>
      <c r="C105" s="131" t="str">
        <f t="shared" si="3"/>
        <v xml:space="preserve"> </v>
      </c>
      <c r="D105" s="131" t="str">
        <f t="shared" si="4"/>
        <v xml:space="preserve"> </v>
      </c>
      <c r="E105" s="129">
        <v>1.1574074074074073E-5</v>
      </c>
      <c r="F105" s="130" t="e">
        <f t="shared" si="5"/>
        <v>#N/A</v>
      </c>
      <c r="G105" t="str">
        <f>IF((ISERROR((VLOOKUP(B105,Calculation!C$2:C$533,1,FALSE)))),"not entered","")</f>
        <v/>
      </c>
    </row>
    <row r="106" spans="2:7" x14ac:dyDescent="0.2">
      <c r="B106" s="127" t="s">
        <v>8</v>
      </c>
      <c r="C106" s="131" t="str">
        <f t="shared" ref="C106:C133" si="6">VLOOKUP(B106,name,3,FALSE)</f>
        <v xml:space="preserve"> </v>
      </c>
      <c r="D106" s="131" t="str">
        <f t="shared" ref="D106:D133" si="7">VLOOKUP(B106,name,2,FALSE)</f>
        <v xml:space="preserve"> </v>
      </c>
      <c r="E106" s="129">
        <v>1.1574074074074073E-5</v>
      </c>
      <c r="F106" s="130" t="e">
        <f t="shared" ref="F106:F133" si="8">(VLOOKUP(C106,C$4:E$5,3,FALSE))/(E106/10000)</f>
        <v>#N/A</v>
      </c>
      <c r="G106" t="str">
        <f>IF((ISERROR((VLOOKUP(B106,Calculation!C$2:C$533,1,FALSE)))),"not entered","")</f>
        <v/>
      </c>
    </row>
    <row r="107" spans="2:7" x14ac:dyDescent="0.2">
      <c r="B107" s="127" t="s">
        <v>8</v>
      </c>
      <c r="C107" s="131" t="str">
        <f t="shared" si="6"/>
        <v xml:space="preserve"> </v>
      </c>
      <c r="D107" s="131" t="str">
        <f t="shared" si="7"/>
        <v xml:space="preserve"> </v>
      </c>
      <c r="E107" s="129">
        <v>1.1574074074074073E-5</v>
      </c>
      <c r="F107" s="130" t="e">
        <f t="shared" si="8"/>
        <v>#N/A</v>
      </c>
      <c r="G107" t="str">
        <f>IF((ISERROR((VLOOKUP(B107,Calculation!C$2:C$533,1,FALSE)))),"not entered","")</f>
        <v/>
      </c>
    </row>
    <row r="108" spans="2:7" x14ac:dyDescent="0.2">
      <c r="B108" s="127" t="s">
        <v>8</v>
      </c>
      <c r="C108" s="131" t="str">
        <f t="shared" si="6"/>
        <v xml:space="preserve"> </v>
      </c>
      <c r="D108" s="131" t="str">
        <f t="shared" si="7"/>
        <v xml:space="preserve"> </v>
      </c>
      <c r="E108" s="129">
        <v>1.1574074074074073E-5</v>
      </c>
      <c r="F108" s="130" t="e">
        <f t="shared" si="8"/>
        <v>#N/A</v>
      </c>
      <c r="G108" t="str">
        <f>IF((ISERROR((VLOOKUP(B108,Calculation!C$2:C$533,1,FALSE)))),"not entered","")</f>
        <v/>
      </c>
    </row>
    <row r="109" spans="2:7" x14ac:dyDescent="0.2">
      <c r="B109" s="127" t="s">
        <v>8</v>
      </c>
      <c r="C109" s="131" t="str">
        <f t="shared" si="6"/>
        <v xml:space="preserve"> </v>
      </c>
      <c r="D109" s="131" t="str">
        <f t="shared" si="7"/>
        <v xml:space="preserve"> </v>
      </c>
      <c r="E109" s="129">
        <v>1.1574074074074073E-5</v>
      </c>
      <c r="F109" s="130" t="e">
        <f t="shared" si="8"/>
        <v>#N/A</v>
      </c>
      <c r="G109" t="str">
        <f>IF((ISERROR((VLOOKUP(B109,Calculation!C$2:C$533,1,FALSE)))),"not entered","")</f>
        <v/>
      </c>
    </row>
    <row r="110" spans="2:7" x14ac:dyDescent="0.2">
      <c r="B110" s="127" t="s">
        <v>8</v>
      </c>
      <c r="C110" s="131" t="str">
        <f t="shared" si="6"/>
        <v xml:space="preserve"> </v>
      </c>
      <c r="D110" s="131" t="str">
        <f t="shared" si="7"/>
        <v xml:space="preserve"> </v>
      </c>
      <c r="E110" s="129">
        <v>1.1574074074074073E-5</v>
      </c>
      <c r="F110" s="130" t="e">
        <f t="shared" si="8"/>
        <v>#N/A</v>
      </c>
      <c r="G110" t="str">
        <f>IF((ISERROR((VLOOKUP(B110,Calculation!C$2:C$533,1,FALSE)))),"not entered","")</f>
        <v/>
      </c>
    </row>
    <row r="111" spans="2:7" x14ac:dyDescent="0.2">
      <c r="B111" s="127" t="s">
        <v>8</v>
      </c>
      <c r="C111" s="131" t="str">
        <f t="shared" si="6"/>
        <v xml:space="preserve"> </v>
      </c>
      <c r="D111" s="131" t="str">
        <f t="shared" si="7"/>
        <v xml:space="preserve"> </v>
      </c>
      <c r="E111" s="129">
        <v>1.1574074074074073E-5</v>
      </c>
      <c r="F111" s="130" t="e">
        <f t="shared" si="8"/>
        <v>#N/A</v>
      </c>
      <c r="G111" t="str">
        <f>IF((ISERROR((VLOOKUP(B111,Calculation!C$2:C$533,1,FALSE)))),"not entered","")</f>
        <v/>
      </c>
    </row>
    <row r="112" spans="2:7" x14ac:dyDescent="0.2">
      <c r="B112" s="127" t="s">
        <v>8</v>
      </c>
      <c r="C112" s="131" t="str">
        <f t="shared" si="6"/>
        <v xml:space="preserve"> </v>
      </c>
      <c r="D112" s="131" t="str">
        <f t="shared" si="7"/>
        <v xml:space="preserve"> </v>
      </c>
      <c r="E112" s="129">
        <v>1.1574074074074073E-5</v>
      </c>
      <c r="F112" s="130" t="e">
        <f t="shared" si="8"/>
        <v>#N/A</v>
      </c>
      <c r="G112" t="str">
        <f>IF((ISERROR((VLOOKUP(B112,Calculation!C$2:C$533,1,FALSE)))),"not entered","")</f>
        <v/>
      </c>
    </row>
    <row r="113" spans="2:7" x14ac:dyDescent="0.2">
      <c r="B113" s="127" t="s">
        <v>8</v>
      </c>
      <c r="C113" s="131" t="str">
        <f t="shared" si="6"/>
        <v xml:space="preserve"> </v>
      </c>
      <c r="D113" s="131" t="str">
        <f t="shared" si="7"/>
        <v xml:space="preserve"> </v>
      </c>
      <c r="E113" s="129">
        <v>1.1574074074074073E-5</v>
      </c>
      <c r="F113" s="130" t="e">
        <f t="shared" si="8"/>
        <v>#N/A</v>
      </c>
      <c r="G113" t="str">
        <f>IF((ISERROR((VLOOKUP(B113,Calculation!C$2:C$533,1,FALSE)))),"not entered","")</f>
        <v/>
      </c>
    </row>
    <row r="114" spans="2:7" x14ac:dyDescent="0.2">
      <c r="B114" s="127" t="s">
        <v>8</v>
      </c>
      <c r="C114" s="131" t="str">
        <f t="shared" si="6"/>
        <v xml:space="preserve"> </v>
      </c>
      <c r="D114" s="131" t="str">
        <f t="shared" si="7"/>
        <v xml:space="preserve"> </v>
      </c>
      <c r="E114" s="129">
        <v>1.1574074074074073E-5</v>
      </c>
      <c r="F114" s="130" t="e">
        <f t="shared" si="8"/>
        <v>#N/A</v>
      </c>
      <c r="G114" t="str">
        <f>IF((ISERROR((VLOOKUP(B114,Calculation!C$2:C$533,1,FALSE)))),"not entered","")</f>
        <v/>
      </c>
    </row>
    <row r="115" spans="2:7" x14ac:dyDescent="0.2">
      <c r="B115" s="127" t="s">
        <v>8</v>
      </c>
      <c r="C115" s="131" t="str">
        <f t="shared" si="6"/>
        <v xml:space="preserve"> </v>
      </c>
      <c r="D115" s="131" t="str">
        <f t="shared" si="7"/>
        <v xml:space="preserve"> </v>
      </c>
      <c r="E115" s="129">
        <v>1.1574074074074073E-5</v>
      </c>
      <c r="F115" s="130" t="e">
        <f t="shared" si="8"/>
        <v>#N/A</v>
      </c>
      <c r="G115" t="str">
        <f>IF((ISERROR((VLOOKUP(B115,Calculation!C$2:C$533,1,FALSE)))),"not entered","")</f>
        <v/>
      </c>
    </row>
    <row r="116" spans="2:7" x14ac:dyDescent="0.2">
      <c r="B116" s="127" t="s">
        <v>8</v>
      </c>
      <c r="C116" s="131" t="str">
        <f t="shared" si="6"/>
        <v xml:space="preserve"> </v>
      </c>
      <c r="D116" s="131" t="str">
        <f t="shared" si="7"/>
        <v xml:space="preserve"> </v>
      </c>
      <c r="E116" s="129">
        <v>1.1574074074074073E-5</v>
      </c>
      <c r="F116" s="130" t="e">
        <f t="shared" si="8"/>
        <v>#N/A</v>
      </c>
      <c r="G116" t="str">
        <f>IF((ISERROR((VLOOKUP(B116,Calculation!C$2:C$533,1,FALSE)))),"not entered","")</f>
        <v/>
      </c>
    </row>
    <row r="117" spans="2:7" x14ac:dyDescent="0.2">
      <c r="B117" s="127" t="s">
        <v>8</v>
      </c>
      <c r="C117" s="131" t="str">
        <f t="shared" si="6"/>
        <v xml:space="preserve"> </v>
      </c>
      <c r="D117" s="131" t="str">
        <f t="shared" si="7"/>
        <v xml:space="preserve"> </v>
      </c>
      <c r="E117" s="129">
        <v>1.1574074074074073E-5</v>
      </c>
      <c r="F117" s="130" t="e">
        <f t="shared" si="8"/>
        <v>#N/A</v>
      </c>
      <c r="G117" t="str">
        <f>IF((ISERROR((VLOOKUP(B117,Calculation!C$2:C$533,1,FALSE)))),"not entered","")</f>
        <v/>
      </c>
    </row>
    <row r="118" spans="2:7" x14ac:dyDescent="0.2">
      <c r="B118" s="127" t="s">
        <v>8</v>
      </c>
      <c r="C118" s="131" t="str">
        <f t="shared" si="6"/>
        <v xml:space="preserve"> </v>
      </c>
      <c r="D118" s="131" t="str">
        <f t="shared" si="7"/>
        <v xml:space="preserve"> </v>
      </c>
      <c r="E118" s="129">
        <v>1.1574074074074073E-5</v>
      </c>
      <c r="F118" s="130" t="e">
        <f t="shared" si="8"/>
        <v>#N/A</v>
      </c>
      <c r="G118" t="str">
        <f>IF((ISERROR((VLOOKUP(B118,Calculation!C$2:C$533,1,FALSE)))),"not entered","")</f>
        <v/>
      </c>
    </row>
    <row r="119" spans="2:7" x14ac:dyDescent="0.2">
      <c r="B119" s="127" t="s">
        <v>8</v>
      </c>
      <c r="C119" s="131" t="str">
        <f t="shared" si="6"/>
        <v xml:space="preserve"> </v>
      </c>
      <c r="D119" s="131" t="str">
        <f t="shared" si="7"/>
        <v xml:space="preserve"> </v>
      </c>
      <c r="E119" s="129">
        <v>1.1574074074074073E-5</v>
      </c>
      <c r="F119" s="130" t="e">
        <f t="shared" si="8"/>
        <v>#N/A</v>
      </c>
      <c r="G119" t="str">
        <f>IF((ISERROR((VLOOKUP(B119,Calculation!C$2:C$533,1,FALSE)))),"not entered","")</f>
        <v/>
      </c>
    </row>
    <row r="120" spans="2:7" x14ac:dyDescent="0.2">
      <c r="B120" s="127" t="s">
        <v>8</v>
      </c>
      <c r="C120" s="131" t="str">
        <f t="shared" si="6"/>
        <v xml:space="preserve"> </v>
      </c>
      <c r="D120" s="131" t="str">
        <f t="shared" si="7"/>
        <v xml:space="preserve"> </v>
      </c>
      <c r="E120" s="129">
        <v>1.1574074074074073E-5</v>
      </c>
      <c r="F120" s="130" t="e">
        <f t="shared" si="8"/>
        <v>#N/A</v>
      </c>
      <c r="G120" t="str">
        <f>IF((ISERROR((VLOOKUP(B120,Calculation!C$2:C$533,1,FALSE)))),"not entered","")</f>
        <v/>
      </c>
    </row>
    <row r="121" spans="2:7" x14ac:dyDescent="0.2">
      <c r="B121" s="127" t="s">
        <v>8</v>
      </c>
      <c r="C121" s="131" t="str">
        <f t="shared" si="6"/>
        <v xml:space="preserve"> </v>
      </c>
      <c r="D121" s="131" t="str">
        <f t="shared" si="7"/>
        <v xml:space="preserve"> </v>
      </c>
      <c r="E121" s="129">
        <v>1.1574074074074073E-5</v>
      </c>
      <c r="F121" s="130" t="e">
        <f t="shared" si="8"/>
        <v>#N/A</v>
      </c>
      <c r="G121" t="str">
        <f>IF((ISERROR((VLOOKUP(B121,Calculation!C$2:C$533,1,FALSE)))),"not entered","")</f>
        <v/>
      </c>
    </row>
    <row r="122" spans="2:7" x14ac:dyDescent="0.2">
      <c r="B122" s="127" t="s">
        <v>8</v>
      </c>
      <c r="C122" s="131" t="str">
        <f t="shared" si="6"/>
        <v xml:space="preserve"> </v>
      </c>
      <c r="D122" s="131" t="str">
        <f t="shared" si="7"/>
        <v xml:space="preserve"> </v>
      </c>
      <c r="E122" s="129">
        <v>1.1574074074074073E-5</v>
      </c>
      <c r="F122" s="130" t="e">
        <f t="shared" si="8"/>
        <v>#N/A</v>
      </c>
      <c r="G122" t="str">
        <f>IF((ISERROR((VLOOKUP(B122,Calculation!C$2:C$533,1,FALSE)))),"not entered","")</f>
        <v/>
      </c>
    </row>
    <row r="123" spans="2:7" x14ac:dyDescent="0.2">
      <c r="B123" s="127" t="s">
        <v>8</v>
      </c>
      <c r="C123" s="131" t="str">
        <f t="shared" si="6"/>
        <v xml:space="preserve"> </v>
      </c>
      <c r="D123" s="131" t="str">
        <f t="shared" si="7"/>
        <v xml:space="preserve"> </v>
      </c>
      <c r="E123" s="129">
        <v>1.1574074074074073E-5</v>
      </c>
      <c r="F123" s="130" t="e">
        <f t="shared" si="8"/>
        <v>#N/A</v>
      </c>
      <c r="G123" t="str">
        <f>IF((ISERROR((VLOOKUP(B123,Calculation!C$2:C$533,1,FALSE)))),"not entered","")</f>
        <v/>
      </c>
    </row>
    <row r="124" spans="2:7" x14ac:dyDescent="0.2">
      <c r="B124" s="127" t="s">
        <v>8</v>
      </c>
      <c r="C124" s="131" t="str">
        <f t="shared" si="6"/>
        <v xml:space="preserve"> </v>
      </c>
      <c r="D124" s="131" t="str">
        <f t="shared" si="7"/>
        <v xml:space="preserve"> </v>
      </c>
      <c r="E124" s="129">
        <v>1.1574074074074073E-5</v>
      </c>
      <c r="F124" s="130" t="e">
        <f t="shared" si="8"/>
        <v>#N/A</v>
      </c>
      <c r="G124" t="str">
        <f>IF((ISERROR((VLOOKUP(B124,Calculation!C$2:C$533,1,FALSE)))),"not entered","")</f>
        <v/>
      </c>
    </row>
    <row r="125" spans="2:7" x14ac:dyDescent="0.2">
      <c r="B125" s="127" t="s">
        <v>8</v>
      </c>
      <c r="C125" s="131" t="str">
        <f t="shared" si="6"/>
        <v xml:space="preserve"> </v>
      </c>
      <c r="D125" s="131" t="str">
        <f t="shared" si="7"/>
        <v xml:space="preserve"> </v>
      </c>
      <c r="E125" s="129">
        <v>1.1574074074074073E-5</v>
      </c>
      <c r="F125" s="130" t="e">
        <f t="shared" si="8"/>
        <v>#N/A</v>
      </c>
      <c r="G125" t="str">
        <f>IF((ISERROR((VLOOKUP(B125,Calculation!C$2:C$533,1,FALSE)))),"not entered","")</f>
        <v/>
      </c>
    </row>
    <row r="126" spans="2:7" x14ac:dyDescent="0.2">
      <c r="B126" s="127" t="s">
        <v>8</v>
      </c>
      <c r="C126" s="131" t="str">
        <f t="shared" si="6"/>
        <v xml:space="preserve"> </v>
      </c>
      <c r="D126" s="131" t="str">
        <f t="shared" si="7"/>
        <v xml:space="preserve"> </v>
      </c>
      <c r="E126" s="129">
        <v>1.1574074074074073E-5</v>
      </c>
      <c r="F126" s="130" t="e">
        <f t="shared" si="8"/>
        <v>#N/A</v>
      </c>
      <c r="G126" t="str">
        <f>IF((ISERROR((VLOOKUP(B126,Calculation!C$2:C$533,1,FALSE)))),"not entered","")</f>
        <v/>
      </c>
    </row>
    <row r="127" spans="2:7" x14ac:dyDescent="0.2">
      <c r="B127" s="127" t="s">
        <v>8</v>
      </c>
      <c r="C127" s="131" t="str">
        <f t="shared" si="6"/>
        <v xml:space="preserve"> </v>
      </c>
      <c r="D127" s="131" t="str">
        <f t="shared" si="7"/>
        <v xml:space="preserve"> </v>
      </c>
      <c r="E127" s="129">
        <v>1.1574074074074073E-5</v>
      </c>
      <c r="F127" s="130" t="e">
        <f t="shared" si="8"/>
        <v>#N/A</v>
      </c>
      <c r="G127" t="str">
        <f>IF((ISERROR((VLOOKUP(B127,Calculation!C$2:C$533,1,FALSE)))),"not entered","")</f>
        <v/>
      </c>
    </row>
    <row r="128" spans="2:7" x14ac:dyDescent="0.2">
      <c r="B128" s="127" t="s">
        <v>8</v>
      </c>
      <c r="C128" s="131" t="str">
        <f t="shared" si="6"/>
        <v xml:space="preserve"> </v>
      </c>
      <c r="D128" s="131" t="str">
        <f t="shared" si="7"/>
        <v xml:space="preserve"> </v>
      </c>
      <c r="E128" s="129">
        <v>1.1574074074074073E-5</v>
      </c>
      <c r="F128" s="130" t="e">
        <f t="shared" si="8"/>
        <v>#N/A</v>
      </c>
      <c r="G128" t="str">
        <f>IF((ISERROR((VLOOKUP(B128,Calculation!C$2:C$533,1,FALSE)))),"not entered","")</f>
        <v/>
      </c>
    </row>
    <row r="129" spans="2:7" x14ac:dyDescent="0.2">
      <c r="B129" s="127" t="s">
        <v>8</v>
      </c>
      <c r="C129" s="131" t="str">
        <f t="shared" si="6"/>
        <v xml:space="preserve"> </v>
      </c>
      <c r="D129" s="131" t="str">
        <f t="shared" si="7"/>
        <v xml:space="preserve"> </v>
      </c>
      <c r="E129" s="129">
        <v>1.1574074074074073E-5</v>
      </c>
      <c r="F129" s="130" t="e">
        <f t="shared" si="8"/>
        <v>#N/A</v>
      </c>
      <c r="G129" t="str">
        <f>IF((ISERROR((VLOOKUP(B129,Calculation!C$2:C$533,1,FALSE)))),"not entered","")</f>
        <v/>
      </c>
    </row>
    <row r="130" spans="2:7" x14ac:dyDescent="0.2">
      <c r="B130" s="127" t="s">
        <v>8</v>
      </c>
      <c r="C130" s="131" t="str">
        <f t="shared" si="6"/>
        <v xml:space="preserve"> </v>
      </c>
      <c r="D130" s="131" t="str">
        <f t="shared" si="7"/>
        <v xml:space="preserve"> </v>
      </c>
      <c r="E130" s="129">
        <v>1.1574074074074073E-5</v>
      </c>
      <c r="F130" s="130" t="e">
        <f t="shared" si="8"/>
        <v>#N/A</v>
      </c>
      <c r="G130" t="str">
        <f>IF((ISERROR((VLOOKUP(B130,Calculation!C$2:C$533,1,FALSE)))),"not entered","")</f>
        <v/>
      </c>
    </row>
    <row r="131" spans="2:7" x14ac:dyDescent="0.2">
      <c r="B131" s="127" t="s">
        <v>8</v>
      </c>
      <c r="C131" s="131" t="str">
        <f t="shared" si="6"/>
        <v xml:space="preserve"> </v>
      </c>
      <c r="D131" s="131" t="str">
        <f t="shared" si="7"/>
        <v xml:space="preserve"> </v>
      </c>
      <c r="E131" s="129">
        <v>1.1574074074074073E-5</v>
      </c>
      <c r="F131" s="130" t="e">
        <f t="shared" si="8"/>
        <v>#N/A</v>
      </c>
      <c r="G131" t="str">
        <f>IF((ISERROR((VLOOKUP(B131,Calculation!C$2:C$533,1,FALSE)))),"not entered","")</f>
        <v/>
      </c>
    </row>
    <row r="132" spans="2:7" x14ac:dyDescent="0.2">
      <c r="B132" s="127" t="s">
        <v>8</v>
      </c>
      <c r="C132" s="131" t="str">
        <f t="shared" si="6"/>
        <v xml:space="preserve"> </v>
      </c>
      <c r="D132" s="131" t="str">
        <f t="shared" si="7"/>
        <v xml:space="preserve"> </v>
      </c>
      <c r="E132" s="129">
        <v>1.1574074074074073E-5</v>
      </c>
      <c r="F132" s="130" t="e">
        <f t="shared" si="8"/>
        <v>#N/A</v>
      </c>
      <c r="G132" t="str">
        <f>IF((ISERROR((VLOOKUP(B132,Calculation!C$2:C$533,1,FALSE)))),"not entered","")</f>
        <v/>
      </c>
    </row>
    <row r="133" spans="2:7" x14ac:dyDescent="0.2">
      <c r="B133" s="127" t="s">
        <v>8</v>
      </c>
      <c r="C133" s="131" t="str">
        <f t="shared" si="6"/>
        <v xml:space="preserve"> </v>
      </c>
      <c r="D133" s="131" t="str">
        <f t="shared" si="7"/>
        <v xml:space="preserve"> </v>
      </c>
      <c r="E133" s="129">
        <v>1.1574074074074073E-5</v>
      </c>
      <c r="F133" s="130" t="e">
        <f t="shared" si="8"/>
        <v>#N/A</v>
      </c>
      <c r="G133" t="str">
        <f>IF((ISERROR((VLOOKUP(B133,Calculation!C$2:C$533,1,FALSE)))),"not entered","")</f>
        <v/>
      </c>
    </row>
    <row r="134" spans="2:7" x14ac:dyDescent="0.2">
      <c r="B134" s="127" t="s">
        <v>8</v>
      </c>
      <c r="C134" s="131" t="str">
        <f t="shared" ref="C134:C197" si="9">VLOOKUP(B134,name,3,FALSE)</f>
        <v xml:space="preserve"> </v>
      </c>
      <c r="D134" s="131" t="str">
        <f t="shared" ref="D134:D197" si="10">VLOOKUP(B134,name,2,FALSE)</f>
        <v xml:space="preserve"> </v>
      </c>
      <c r="E134" s="129">
        <v>1.1574074074074073E-5</v>
      </c>
      <c r="F134" s="130" t="e">
        <f t="shared" ref="F134:F197" si="11">(VLOOKUP(C134,C$4:E$5,3,FALSE))/(E134/10000)</f>
        <v>#N/A</v>
      </c>
      <c r="G134" t="str">
        <f>IF((ISERROR((VLOOKUP(B134,Calculation!C$2:C$533,1,FALSE)))),"not entered","")</f>
        <v/>
      </c>
    </row>
    <row r="135" spans="2:7" x14ac:dyDescent="0.2">
      <c r="B135" s="127" t="s">
        <v>8</v>
      </c>
      <c r="C135" s="131" t="str">
        <f t="shared" si="9"/>
        <v xml:space="preserve"> </v>
      </c>
      <c r="D135" s="131" t="str">
        <f t="shared" si="10"/>
        <v xml:space="preserve"> </v>
      </c>
      <c r="E135" s="129">
        <v>1.1574074074074073E-5</v>
      </c>
      <c r="F135" s="130" t="e">
        <f t="shared" si="11"/>
        <v>#N/A</v>
      </c>
      <c r="G135" t="str">
        <f>IF((ISERROR((VLOOKUP(B135,Calculation!C$2:C$533,1,FALSE)))),"not entered","")</f>
        <v/>
      </c>
    </row>
    <row r="136" spans="2:7" x14ac:dyDescent="0.2">
      <c r="B136" s="127" t="s">
        <v>8</v>
      </c>
      <c r="C136" s="131" t="str">
        <f t="shared" si="9"/>
        <v xml:space="preserve"> </v>
      </c>
      <c r="D136" s="131" t="str">
        <f t="shared" si="10"/>
        <v xml:space="preserve"> </v>
      </c>
      <c r="E136" s="129">
        <v>1.1574074074074073E-5</v>
      </c>
      <c r="F136" s="130" t="e">
        <f t="shared" si="11"/>
        <v>#N/A</v>
      </c>
      <c r="G136" t="str">
        <f>IF((ISERROR((VLOOKUP(B136,Calculation!C$2:C$533,1,FALSE)))),"not entered","")</f>
        <v/>
      </c>
    </row>
    <row r="137" spans="2:7" x14ac:dyDescent="0.2">
      <c r="B137" s="127" t="s">
        <v>8</v>
      </c>
      <c r="C137" s="131" t="str">
        <f t="shared" si="9"/>
        <v xml:space="preserve"> </v>
      </c>
      <c r="D137" s="131" t="str">
        <f t="shared" si="10"/>
        <v xml:space="preserve"> </v>
      </c>
      <c r="E137" s="129">
        <v>1.1574074074074073E-5</v>
      </c>
      <c r="F137" s="130" t="e">
        <f t="shared" si="11"/>
        <v>#N/A</v>
      </c>
      <c r="G137" t="str">
        <f>IF((ISERROR((VLOOKUP(B137,Calculation!C$2:C$533,1,FALSE)))),"not entered","")</f>
        <v/>
      </c>
    </row>
    <row r="138" spans="2:7" x14ac:dyDescent="0.2">
      <c r="B138" s="127" t="s">
        <v>8</v>
      </c>
      <c r="C138" s="131" t="str">
        <f t="shared" si="9"/>
        <v xml:space="preserve"> </v>
      </c>
      <c r="D138" s="131" t="str">
        <f t="shared" si="10"/>
        <v xml:space="preserve"> </v>
      </c>
      <c r="E138" s="129">
        <v>1.1574074074074073E-5</v>
      </c>
      <c r="F138" s="130" t="e">
        <f t="shared" si="11"/>
        <v>#N/A</v>
      </c>
      <c r="G138" t="str">
        <f>IF((ISERROR((VLOOKUP(B138,Calculation!C$2:C$533,1,FALSE)))),"not entered","")</f>
        <v/>
      </c>
    </row>
    <row r="139" spans="2:7" x14ac:dyDescent="0.2">
      <c r="B139" s="127" t="s">
        <v>8</v>
      </c>
      <c r="C139" s="131" t="str">
        <f t="shared" si="9"/>
        <v xml:space="preserve"> </v>
      </c>
      <c r="D139" s="131" t="str">
        <f t="shared" si="10"/>
        <v xml:space="preserve"> </v>
      </c>
      <c r="E139" s="129">
        <v>1.1574074074074073E-5</v>
      </c>
      <c r="F139" s="130" t="e">
        <f t="shared" si="11"/>
        <v>#N/A</v>
      </c>
      <c r="G139" t="str">
        <f>IF((ISERROR((VLOOKUP(B139,Calculation!C$2:C$533,1,FALSE)))),"not entered","")</f>
        <v/>
      </c>
    </row>
    <row r="140" spans="2:7" x14ac:dyDescent="0.2">
      <c r="B140" s="127" t="s">
        <v>8</v>
      </c>
      <c r="C140" s="131" t="str">
        <f t="shared" si="9"/>
        <v xml:space="preserve"> </v>
      </c>
      <c r="D140" s="131" t="str">
        <f t="shared" si="10"/>
        <v xml:space="preserve"> </v>
      </c>
      <c r="E140" s="129">
        <v>1.1574074074074073E-5</v>
      </c>
      <c r="F140" s="130" t="e">
        <f t="shared" si="11"/>
        <v>#N/A</v>
      </c>
      <c r="G140" t="str">
        <f>IF((ISERROR((VLOOKUP(B140,Calculation!C$2:C$533,1,FALSE)))),"not entered","")</f>
        <v/>
      </c>
    </row>
    <row r="141" spans="2:7" x14ac:dyDescent="0.2">
      <c r="B141" s="127" t="s">
        <v>8</v>
      </c>
      <c r="C141" s="131" t="str">
        <f t="shared" si="9"/>
        <v xml:space="preserve"> </v>
      </c>
      <c r="D141" s="131" t="str">
        <f t="shared" si="10"/>
        <v xml:space="preserve"> </v>
      </c>
      <c r="E141" s="129">
        <v>1.1574074074074073E-5</v>
      </c>
      <c r="F141" s="130" t="e">
        <f t="shared" si="11"/>
        <v>#N/A</v>
      </c>
      <c r="G141" t="str">
        <f>IF((ISERROR((VLOOKUP(B141,Calculation!C$2:C$533,1,FALSE)))),"not entered","")</f>
        <v/>
      </c>
    </row>
    <row r="142" spans="2:7" x14ac:dyDescent="0.2">
      <c r="B142" s="127" t="s">
        <v>8</v>
      </c>
      <c r="C142" s="131" t="str">
        <f t="shared" si="9"/>
        <v xml:space="preserve"> </v>
      </c>
      <c r="D142" s="131" t="str">
        <f t="shared" si="10"/>
        <v xml:space="preserve"> </v>
      </c>
      <c r="E142" s="129">
        <v>1.1574074074074073E-5</v>
      </c>
      <c r="F142" s="130" t="e">
        <f t="shared" si="11"/>
        <v>#N/A</v>
      </c>
      <c r="G142" t="str">
        <f>IF((ISERROR((VLOOKUP(B142,Calculation!C$2:C$533,1,FALSE)))),"not entered","")</f>
        <v/>
      </c>
    </row>
    <row r="143" spans="2:7" x14ac:dyDescent="0.2">
      <c r="B143" s="127" t="s">
        <v>8</v>
      </c>
      <c r="C143" s="131" t="str">
        <f t="shared" si="9"/>
        <v xml:space="preserve"> </v>
      </c>
      <c r="D143" s="131" t="str">
        <f t="shared" si="10"/>
        <v xml:space="preserve"> </v>
      </c>
      <c r="E143" s="129">
        <v>1.1574074074074073E-5</v>
      </c>
      <c r="F143" s="130" t="e">
        <f t="shared" si="11"/>
        <v>#N/A</v>
      </c>
      <c r="G143" t="str">
        <f>IF((ISERROR((VLOOKUP(B143,Calculation!C$2:C$533,1,FALSE)))),"not entered","")</f>
        <v/>
      </c>
    </row>
    <row r="144" spans="2:7" x14ac:dyDescent="0.2">
      <c r="B144" s="127" t="s">
        <v>8</v>
      </c>
      <c r="C144" s="131" t="str">
        <f t="shared" si="9"/>
        <v xml:space="preserve"> </v>
      </c>
      <c r="D144" s="131" t="str">
        <f t="shared" si="10"/>
        <v xml:space="preserve"> </v>
      </c>
      <c r="E144" s="129">
        <v>1.1574074074074073E-5</v>
      </c>
      <c r="F144" s="130" t="e">
        <f t="shared" si="11"/>
        <v>#N/A</v>
      </c>
      <c r="G144" t="str">
        <f>IF((ISERROR((VLOOKUP(B144,Calculation!C$2:C$533,1,FALSE)))),"not entered","")</f>
        <v/>
      </c>
    </row>
    <row r="145" spans="2:7" x14ac:dyDescent="0.2">
      <c r="B145" s="127" t="s">
        <v>8</v>
      </c>
      <c r="C145" s="131" t="str">
        <f t="shared" si="9"/>
        <v xml:space="preserve"> </v>
      </c>
      <c r="D145" s="131" t="str">
        <f t="shared" si="10"/>
        <v xml:space="preserve"> </v>
      </c>
      <c r="E145" s="129">
        <v>1.1574074074074073E-5</v>
      </c>
      <c r="F145" s="130" t="e">
        <f t="shared" si="11"/>
        <v>#N/A</v>
      </c>
      <c r="G145" t="str">
        <f>IF((ISERROR((VLOOKUP(B145,Calculation!C$2:C$533,1,FALSE)))),"not entered","")</f>
        <v/>
      </c>
    </row>
    <row r="146" spans="2:7" x14ac:dyDescent="0.2">
      <c r="B146" s="127" t="s">
        <v>8</v>
      </c>
      <c r="C146" s="131" t="str">
        <f t="shared" si="9"/>
        <v xml:space="preserve"> </v>
      </c>
      <c r="D146" s="131" t="str">
        <f t="shared" si="10"/>
        <v xml:space="preserve"> </v>
      </c>
      <c r="E146" s="129">
        <v>1.1574074074074073E-5</v>
      </c>
      <c r="F146" s="130" t="e">
        <f t="shared" si="11"/>
        <v>#N/A</v>
      </c>
      <c r="G146" t="str">
        <f>IF((ISERROR((VLOOKUP(B146,Calculation!C$2:C$533,1,FALSE)))),"not entered","")</f>
        <v/>
      </c>
    </row>
    <row r="147" spans="2:7" x14ac:dyDescent="0.2">
      <c r="B147" s="127" t="s">
        <v>8</v>
      </c>
      <c r="C147" s="131" t="str">
        <f t="shared" si="9"/>
        <v xml:space="preserve"> </v>
      </c>
      <c r="D147" s="131" t="str">
        <f t="shared" si="10"/>
        <v xml:space="preserve"> </v>
      </c>
      <c r="E147" s="129">
        <v>1.1574074074074073E-5</v>
      </c>
      <c r="F147" s="130" t="e">
        <f t="shared" si="11"/>
        <v>#N/A</v>
      </c>
      <c r="G147" t="str">
        <f>IF((ISERROR((VLOOKUP(B147,Calculation!C$2:C$533,1,FALSE)))),"not entered","")</f>
        <v/>
      </c>
    </row>
    <row r="148" spans="2:7" x14ac:dyDescent="0.2">
      <c r="B148" s="127" t="s">
        <v>8</v>
      </c>
      <c r="C148" s="131" t="str">
        <f t="shared" si="9"/>
        <v xml:space="preserve"> </v>
      </c>
      <c r="D148" s="131" t="str">
        <f t="shared" si="10"/>
        <v xml:space="preserve"> </v>
      </c>
      <c r="E148" s="129">
        <v>1.1574074074074073E-5</v>
      </c>
      <c r="F148" s="130" t="e">
        <f t="shared" si="11"/>
        <v>#N/A</v>
      </c>
      <c r="G148" t="str">
        <f>IF((ISERROR((VLOOKUP(B148,Calculation!C$2:C$533,1,FALSE)))),"not entered","")</f>
        <v/>
      </c>
    </row>
    <row r="149" spans="2:7" x14ac:dyDescent="0.2">
      <c r="B149" s="127" t="s">
        <v>8</v>
      </c>
      <c r="C149" s="131" t="str">
        <f t="shared" si="9"/>
        <v xml:space="preserve"> </v>
      </c>
      <c r="D149" s="131" t="str">
        <f t="shared" si="10"/>
        <v xml:space="preserve"> </v>
      </c>
      <c r="E149" s="129">
        <v>1.1574074074074073E-5</v>
      </c>
      <c r="F149" s="130" t="e">
        <f t="shared" si="11"/>
        <v>#N/A</v>
      </c>
      <c r="G149" t="str">
        <f>IF((ISERROR((VLOOKUP(B149,Calculation!C$2:C$533,1,FALSE)))),"not entered","")</f>
        <v/>
      </c>
    </row>
    <row r="150" spans="2:7" x14ac:dyDescent="0.2">
      <c r="B150" s="127" t="s">
        <v>8</v>
      </c>
      <c r="C150" s="131" t="str">
        <f t="shared" si="9"/>
        <v xml:space="preserve"> </v>
      </c>
      <c r="D150" s="131" t="str">
        <f t="shared" si="10"/>
        <v xml:space="preserve"> </v>
      </c>
      <c r="E150" s="129">
        <v>1.1574074074074073E-5</v>
      </c>
      <c r="F150" s="130" t="e">
        <f t="shared" si="11"/>
        <v>#N/A</v>
      </c>
      <c r="G150" t="str">
        <f>IF((ISERROR((VLOOKUP(B150,Calculation!C$2:C$533,1,FALSE)))),"not entered","")</f>
        <v/>
      </c>
    </row>
    <row r="151" spans="2:7" x14ac:dyDescent="0.2">
      <c r="B151" s="127" t="s">
        <v>8</v>
      </c>
      <c r="C151" s="131" t="str">
        <f t="shared" si="9"/>
        <v xml:space="preserve"> </v>
      </c>
      <c r="D151" s="131" t="str">
        <f t="shared" si="10"/>
        <v xml:space="preserve"> </v>
      </c>
      <c r="E151" s="129">
        <v>1.1574074074074073E-5</v>
      </c>
      <c r="F151" s="130" t="e">
        <f t="shared" si="11"/>
        <v>#N/A</v>
      </c>
      <c r="G151" t="str">
        <f>IF((ISERROR((VLOOKUP(B151,Calculation!C$2:C$533,1,FALSE)))),"not entered","")</f>
        <v/>
      </c>
    </row>
    <row r="152" spans="2:7" x14ac:dyDescent="0.2">
      <c r="B152" s="127" t="s">
        <v>8</v>
      </c>
      <c r="C152" s="131" t="str">
        <f t="shared" si="9"/>
        <v xml:space="preserve"> </v>
      </c>
      <c r="D152" s="131" t="str">
        <f t="shared" si="10"/>
        <v xml:space="preserve"> </v>
      </c>
      <c r="E152" s="129">
        <v>1.1574074074074073E-5</v>
      </c>
      <c r="F152" s="130" t="e">
        <f t="shared" si="11"/>
        <v>#N/A</v>
      </c>
      <c r="G152" t="str">
        <f>IF((ISERROR((VLOOKUP(B152,Calculation!C$2:C$533,1,FALSE)))),"not entered","")</f>
        <v/>
      </c>
    </row>
    <row r="153" spans="2:7" x14ac:dyDescent="0.2">
      <c r="B153" s="127" t="s">
        <v>8</v>
      </c>
      <c r="C153" s="131" t="str">
        <f t="shared" si="9"/>
        <v xml:space="preserve"> </v>
      </c>
      <c r="D153" s="131" t="str">
        <f t="shared" si="10"/>
        <v xml:space="preserve"> </v>
      </c>
      <c r="E153" s="129">
        <v>1.1574074074074073E-5</v>
      </c>
      <c r="F153" s="130" t="e">
        <f t="shared" si="11"/>
        <v>#N/A</v>
      </c>
      <c r="G153" t="str">
        <f>IF((ISERROR((VLOOKUP(B153,Calculation!C$2:C$533,1,FALSE)))),"not entered","")</f>
        <v/>
      </c>
    </row>
    <row r="154" spans="2:7" x14ac:dyDescent="0.2">
      <c r="B154" s="127" t="s">
        <v>8</v>
      </c>
      <c r="C154" s="131" t="str">
        <f t="shared" si="9"/>
        <v xml:space="preserve"> </v>
      </c>
      <c r="D154" s="131" t="str">
        <f t="shared" si="10"/>
        <v xml:space="preserve"> </v>
      </c>
      <c r="E154" s="129">
        <v>1.1574074074074073E-5</v>
      </c>
      <c r="F154" s="130" t="e">
        <f t="shared" si="11"/>
        <v>#N/A</v>
      </c>
      <c r="G154" t="str">
        <f>IF((ISERROR((VLOOKUP(B154,Calculation!C$2:C$533,1,FALSE)))),"not entered","")</f>
        <v/>
      </c>
    </row>
    <row r="155" spans="2:7" x14ac:dyDescent="0.2">
      <c r="B155" s="127" t="s">
        <v>8</v>
      </c>
      <c r="C155" s="131" t="str">
        <f t="shared" si="9"/>
        <v xml:space="preserve"> </v>
      </c>
      <c r="D155" s="131" t="str">
        <f t="shared" si="10"/>
        <v xml:space="preserve"> </v>
      </c>
      <c r="E155" s="129">
        <v>1.1574074074074073E-5</v>
      </c>
      <c r="F155" s="130" t="e">
        <f t="shared" si="11"/>
        <v>#N/A</v>
      </c>
      <c r="G155" t="str">
        <f>IF((ISERROR((VLOOKUP(B155,Calculation!C$2:C$533,1,FALSE)))),"not entered","")</f>
        <v/>
      </c>
    </row>
    <row r="156" spans="2:7" x14ac:dyDescent="0.2">
      <c r="B156" s="127" t="s">
        <v>8</v>
      </c>
      <c r="C156" s="131" t="str">
        <f t="shared" si="9"/>
        <v xml:space="preserve"> </v>
      </c>
      <c r="D156" s="131" t="str">
        <f t="shared" si="10"/>
        <v xml:space="preserve"> </v>
      </c>
      <c r="E156" s="129">
        <v>1.1574074074074073E-5</v>
      </c>
      <c r="F156" s="130" t="e">
        <f t="shared" si="11"/>
        <v>#N/A</v>
      </c>
      <c r="G156" t="str">
        <f>IF((ISERROR((VLOOKUP(B156,Calculation!C$2:C$533,1,FALSE)))),"not entered","")</f>
        <v/>
      </c>
    </row>
    <row r="157" spans="2:7" x14ac:dyDescent="0.2">
      <c r="B157" s="127" t="s">
        <v>8</v>
      </c>
      <c r="C157" s="131" t="str">
        <f t="shared" si="9"/>
        <v xml:space="preserve"> </v>
      </c>
      <c r="D157" s="131" t="str">
        <f t="shared" si="10"/>
        <v xml:space="preserve"> </v>
      </c>
      <c r="E157" s="129">
        <v>1.1574074074074073E-5</v>
      </c>
      <c r="F157" s="130" t="e">
        <f t="shared" si="11"/>
        <v>#N/A</v>
      </c>
      <c r="G157" t="str">
        <f>IF((ISERROR((VLOOKUP(B157,Calculation!C$2:C$533,1,FALSE)))),"not entered","")</f>
        <v/>
      </c>
    </row>
    <row r="158" spans="2:7" x14ac:dyDescent="0.2">
      <c r="B158" s="127" t="s">
        <v>8</v>
      </c>
      <c r="C158" s="131" t="str">
        <f t="shared" si="9"/>
        <v xml:space="preserve"> </v>
      </c>
      <c r="D158" s="131" t="str">
        <f t="shared" si="10"/>
        <v xml:space="preserve"> </v>
      </c>
      <c r="E158" s="129">
        <v>1.1574074074074073E-5</v>
      </c>
      <c r="F158" s="130" t="e">
        <f t="shared" si="11"/>
        <v>#N/A</v>
      </c>
      <c r="G158" t="str">
        <f>IF((ISERROR((VLOOKUP(B158,Calculation!C$2:C$533,1,FALSE)))),"not entered","")</f>
        <v/>
      </c>
    </row>
    <row r="159" spans="2:7" x14ac:dyDescent="0.2">
      <c r="B159" s="127" t="s">
        <v>8</v>
      </c>
      <c r="C159" s="131" t="str">
        <f t="shared" si="9"/>
        <v xml:space="preserve"> </v>
      </c>
      <c r="D159" s="131" t="str">
        <f t="shared" si="10"/>
        <v xml:space="preserve"> </v>
      </c>
      <c r="E159" s="129">
        <v>1.1574074074074073E-5</v>
      </c>
      <c r="F159" s="130" t="e">
        <f t="shared" si="11"/>
        <v>#N/A</v>
      </c>
      <c r="G159" t="str">
        <f>IF((ISERROR((VLOOKUP(B159,Calculation!C$2:C$533,1,FALSE)))),"not entered","")</f>
        <v/>
      </c>
    </row>
    <row r="160" spans="2:7" x14ac:dyDescent="0.2">
      <c r="B160" s="127" t="s">
        <v>8</v>
      </c>
      <c r="C160" s="131" t="str">
        <f t="shared" si="9"/>
        <v xml:space="preserve"> </v>
      </c>
      <c r="D160" s="131" t="str">
        <f t="shared" si="10"/>
        <v xml:space="preserve"> </v>
      </c>
      <c r="E160" s="129">
        <v>1.1574074074074073E-5</v>
      </c>
      <c r="F160" s="130" t="e">
        <f t="shared" si="11"/>
        <v>#N/A</v>
      </c>
      <c r="G160" t="str">
        <f>IF((ISERROR((VLOOKUP(B160,Calculation!C$2:C$533,1,FALSE)))),"not entered","")</f>
        <v/>
      </c>
    </row>
    <row r="161" spans="2:7" x14ac:dyDescent="0.2">
      <c r="B161" s="127" t="s">
        <v>8</v>
      </c>
      <c r="C161" s="131" t="str">
        <f t="shared" si="9"/>
        <v xml:space="preserve"> </v>
      </c>
      <c r="D161" s="131" t="str">
        <f t="shared" si="10"/>
        <v xml:space="preserve"> </v>
      </c>
      <c r="E161" s="129">
        <v>1.1574074074074073E-5</v>
      </c>
      <c r="F161" s="130" t="e">
        <f t="shared" si="11"/>
        <v>#N/A</v>
      </c>
      <c r="G161" t="str">
        <f>IF((ISERROR((VLOOKUP(B161,Calculation!C$2:C$533,1,FALSE)))),"not entered","")</f>
        <v/>
      </c>
    </row>
    <row r="162" spans="2:7" x14ac:dyDescent="0.2">
      <c r="B162" s="127" t="s">
        <v>8</v>
      </c>
      <c r="C162" s="131" t="str">
        <f t="shared" si="9"/>
        <v xml:space="preserve"> </v>
      </c>
      <c r="D162" s="131" t="str">
        <f t="shared" si="10"/>
        <v xml:space="preserve"> </v>
      </c>
      <c r="E162" s="129">
        <v>1.1574074074074073E-5</v>
      </c>
      <c r="F162" s="130" t="e">
        <f t="shared" si="11"/>
        <v>#N/A</v>
      </c>
      <c r="G162" t="str">
        <f>IF((ISERROR((VLOOKUP(B162,Calculation!C$2:C$533,1,FALSE)))),"not entered","")</f>
        <v/>
      </c>
    </row>
    <row r="163" spans="2:7" x14ac:dyDescent="0.2">
      <c r="B163" s="127" t="s">
        <v>8</v>
      </c>
      <c r="C163" s="131" t="str">
        <f t="shared" si="9"/>
        <v xml:space="preserve"> </v>
      </c>
      <c r="D163" s="131" t="str">
        <f t="shared" si="10"/>
        <v xml:space="preserve"> </v>
      </c>
      <c r="E163" s="129">
        <v>1.1574074074074073E-5</v>
      </c>
      <c r="F163" s="130" t="e">
        <f t="shared" si="11"/>
        <v>#N/A</v>
      </c>
      <c r="G163" t="str">
        <f>IF((ISERROR((VLOOKUP(B163,Calculation!C$2:C$533,1,FALSE)))),"not entered","")</f>
        <v/>
      </c>
    </row>
    <row r="164" spans="2:7" x14ac:dyDescent="0.2">
      <c r="B164" s="127" t="s">
        <v>8</v>
      </c>
      <c r="C164" s="131" t="str">
        <f t="shared" si="9"/>
        <v xml:space="preserve"> </v>
      </c>
      <c r="D164" s="131" t="str">
        <f t="shared" si="10"/>
        <v xml:space="preserve"> </v>
      </c>
      <c r="E164" s="129">
        <v>1.1574074074074073E-5</v>
      </c>
      <c r="F164" s="130" t="e">
        <f t="shared" si="11"/>
        <v>#N/A</v>
      </c>
      <c r="G164" t="str">
        <f>IF((ISERROR((VLOOKUP(B164,Calculation!C$2:C$533,1,FALSE)))),"not entered","")</f>
        <v/>
      </c>
    </row>
    <row r="165" spans="2:7" x14ac:dyDescent="0.2">
      <c r="B165" s="127" t="s">
        <v>8</v>
      </c>
      <c r="C165" s="131" t="str">
        <f t="shared" si="9"/>
        <v xml:space="preserve"> </v>
      </c>
      <c r="D165" s="131" t="str">
        <f t="shared" si="10"/>
        <v xml:space="preserve"> </v>
      </c>
      <c r="E165" s="129">
        <v>1.1574074074074073E-5</v>
      </c>
      <c r="F165" s="130" t="e">
        <f t="shared" si="11"/>
        <v>#N/A</v>
      </c>
      <c r="G165" t="str">
        <f>IF((ISERROR((VLOOKUP(B165,Calculation!C$2:C$533,1,FALSE)))),"not entered","")</f>
        <v/>
      </c>
    </row>
    <row r="166" spans="2:7" x14ac:dyDescent="0.2">
      <c r="B166" s="127" t="s">
        <v>8</v>
      </c>
      <c r="C166" s="131" t="str">
        <f t="shared" si="9"/>
        <v xml:space="preserve"> </v>
      </c>
      <c r="D166" s="131" t="str">
        <f t="shared" si="10"/>
        <v xml:space="preserve"> </v>
      </c>
      <c r="E166" s="129">
        <v>1.1574074074074073E-5</v>
      </c>
      <c r="F166" s="130" t="e">
        <f t="shared" si="11"/>
        <v>#N/A</v>
      </c>
      <c r="G166" t="str">
        <f>IF((ISERROR((VLOOKUP(B166,Calculation!C$2:C$533,1,FALSE)))),"not entered","")</f>
        <v/>
      </c>
    </row>
    <row r="167" spans="2:7" x14ac:dyDescent="0.2">
      <c r="B167" s="127" t="s">
        <v>8</v>
      </c>
      <c r="C167" s="131" t="str">
        <f t="shared" si="9"/>
        <v xml:space="preserve"> </v>
      </c>
      <c r="D167" s="131" t="str">
        <f t="shared" si="10"/>
        <v xml:space="preserve"> </v>
      </c>
      <c r="E167" s="129">
        <v>1.1574074074074073E-5</v>
      </c>
      <c r="F167" s="130" t="e">
        <f t="shared" si="11"/>
        <v>#N/A</v>
      </c>
      <c r="G167" t="str">
        <f>IF((ISERROR((VLOOKUP(B167,Calculation!C$2:C$533,1,FALSE)))),"not entered","")</f>
        <v/>
      </c>
    </row>
    <row r="168" spans="2:7" x14ac:dyDescent="0.2">
      <c r="B168" s="127" t="s">
        <v>8</v>
      </c>
      <c r="C168" s="131" t="str">
        <f t="shared" si="9"/>
        <v xml:space="preserve"> </v>
      </c>
      <c r="D168" s="131" t="str">
        <f t="shared" si="10"/>
        <v xml:space="preserve"> </v>
      </c>
      <c r="E168" s="129">
        <v>1.1574074074074073E-5</v>
      </c>
      <c r="F168" s="130" t="e">
        <f t="shared" si="11"/>
        <v>#N/A</v>
      </c>
      <c r="G168" t="str">
        <f>IF((ISERROR((VLOOKUP(B168,Calculation!C$2:C$533,1,FALSE)))),"not entered","")</f>
        <v/>
      </c>
    </row>
    <row r="169" spans="2:7" x14ac:dyDescent="0.2">
      <c r="B169" s="127" t="s">
        <v>8</v>
      </c>
      <c r="C169" s="131" t="str">
        <f t="shared" si="9"/>
        <v xml:space="preserve"> </v>
      </c>
      <c r="D169" s="131" t="str">
        <f t="shared" si="10"/>
        <v xml:space="preserve"> </v>
      </c>
      <c r="E169" s="129">
        <v>1.1574074074074073E-5</v>
      </c>
      <c r="F169" s="130" t="e">
        <f t="shared" si="11"/>
        <v>#N/A</v>
      </c>
      <c r="G169" t="str">
        <f>IF((ISERROR((VLOOKUP(B169,Calculation!C$2:C$533,1,FALSE)))),"not entered","")</f>
        <v/>
      </c>
    </row>
    <row r="170" spans="2:7" x14ac:dyDescent="0.2">
      <c r="B170" s="127" t="s">
        <v>8</v>
      </c>
      <c r="C170" s="131" t="str">
        <f t="shared" si="9"/>
        <v xml:space="preserve"> </v>
      </c>
      <c r="D170" s="131" t="str">
        <f t="shared" si="10"/>
        <v xml:space="preserve"> </v>
      </c>
      <c r="E170" s="129">
        <v>1.1574074074074073E-5</v>
      </c>
      <c r="F170" s="130" t="e">
        <f t="shared" si="11"/>
        <v>#N/A</v>
      </c>
      <c r="G170" t="str">
        <f>IF((ISERROR((VLOOKUP(B170,Calculation!C$2:C$533,1,FALSE)))),"not entered","")</f>
        <v/>
      </c>
    </row>
    <row r="171" spans="2:7" x14ac:dyDescent="0.2">
      <c r="B171" s="127" t="s">
        <v>8</v>
      </c>
      <c r="C171" s="131" t="str">
        <f t="shared" si="9"/>
        <v xml:space="preserve"> </v>
      </c>
      <c r="D171" s="131" t="str">
        <f t="shared" si="10"/>
        <v xml:space="preserve"> </v>
      </c>
      <c r="E171" s="129">
        <v>1.1574074074074073E-5</v>
      </c>
      <c r="F171" s="130" t="e">
        <f t="shared" si="11"/>
        <v>#N/A</v>
      </c>
      <c r="G171" t="str">
        <f>IF((ISERROR((VLOOKUP(B171,Calculation!C$2:C$533,1,FALSE)))),"not entered","")</f>
        <v/>
      </c>
    </row>
    <row r="172" spans="2:7" x14ac:dyDescent="0.2">
      <c r="B172" s="127" t="s">
        <v>8</v>
      </c>
      <c r="C172" s="131" t="str">
        <f t="shared" si="9"/>
        <v xml:space="preserve"> </v>
      </c>
      <c r="D172" s="131" t="str">
        <f t="shared" si="10"/>
        <v xml:space="preserve"> </v>
      </c>
      <c r="E172" s="129">
        <v>1.1574074074074073E-5</v>
      </c>
      <c r="F172" s="130" t="e">
        <f t="shared" si="11"/>
        <v>#N/A</v>
      </c>
      <c r="G172" t="str">
        <f>IF((ISERROR((VLOOKUP(B172,Calculation!C$2:C$533,1,FALSE)))),"not entered","")</f>
        <v/>
      </c>
    </row>
    <row r="173" spans="2:7" x14ac:dyDescent="0.2">
      <c r="B173" s="127" t="s">
        <v>8</v>
      </c>
      <c r="C173" s="131" t="str">
        <f t="shared" si="9"/>
        <v xml:space="preserve"> </v>
      </c>
      <c r="D173" s="131" t="str">
        <f t="shared" si="10"/>
        <v xml:space="preserve"> </v>
      </c>
      <c r="E173" s="129">
        <v>1.1574074074074073E-5</v>
      </c>
      <c r="F173" s="130" t="e">
        <f t="shared" si="11"/>
        <v>#N/A</v>
      </c>
      <c r="G173" t="str">
        <f>IF((ISERROR((VLOOKUP(B173,Calculation!C$2:C$533,1,FALSE)))),"not entered","")</f>
        <v/>
      </c>
    </row>
    <row r="174" spans="2:7" x14ac:dyDescent="0.2">
      <c r="B174" s="127" t="s">
        <v>8</v>
      </c>
      <c r="C174" s="131" t="str">
        <f t="shared" si="9"/>
        <v xml:space="preserve"> </v>
      </c>
      <c r="D174" s="131" t="str">
        <f t="shared" si="10"/>
        <v xml:space="preserve"> </v>
      </c>
      <c r="E174" s="129">
        <v>1.1574074074074073E-5</v>
      </c>
      <c r="F174" s="130" t="e">
        <f t="shared" si="11"/>
        <v>#N/A</v>
      </c>
      <c r="G174" t="str">
        <f>IF((ISERROR((VLOOKUP(B174,Calculation!C$2:C$533,1,FALSE)))),"not entered","")</f>
        <v/>
      </c>
    </row>
    <row r="175" spans="2:7" x14ac:dyDescent="0.2">
      <c r="B175" s="127" t="s">
        <v>8</v>
      </c>
      <c r="C175" s="131" t="str">
        <f t="shared" si="9"/>
        <v xml:space="preserve"> </v>
      </c>
      <c r="D175" s="131" t="str">
        <f t="shared" si="10"/>
        <v xml:space="preserve"> </v>
      </c>
      <c r="E175" s="129">
        <v>1.1574074074074073E-5</v>
      </c>
      <c r="F175" s="130" t="e">
        <f t="shared" si="11"/>
        <v>#N/A</v>
      </c>
      <c r="G175" t="str">
        <f>IF((ISERROR((VLOOKUP(B175,Calculation!C$2:C$533,1,FALSE)))),"not entered","")</f>
        <v/>
      </c>
    </row>
    <row r="176" spans="2:7" x14ac:dyDescent="0.2">
      <c r="B176" s="127" t="s">
        <v>8</v>
      </c>
      <c r="C176" s="131" t="str">
        <f t="shared" si="9"/>
        <v xml:space="preserve"> </v>
      </c>
      <c r="D176" s="131" t="str">
        <f t="shared" si="10"/>
        <v xml:space="preserve"> </v>
      </c>
      <c r="E176" s="129">
        <v>1.1574074074074073E-5</v>
      </c>
      <c r="F176" s="130" t="e">
        <f t="shared" si="11"/>
        <v>#N/A</v>
      </c>
      <c r="G176" t="str">
        <f>IF((ISERROR((VLOOKUP(B176,Calculation!C$2:C$533,1,FALSE)))),"not entered","")</f>
        <v/>
      </c>
    </row>
    <row r="177" spans="2:7" x14ac:dyDescent="0.2">
      <c r="B177" s="127" t="s">
        <v>8</v>
      </c>
      <c r="C177" s="131" t="str">
        <f t="shared" si="9"/>
        <v xml:space="preserve"> </v>
      </c>
      <c r="D177" s="131" t="str">
        <f t="shared" si="10"/>
        <v xml:space="preserve"> </v>
      </c>
      <c r="E177" s="129">
        <v>1.1574074074074073E-5</v>
      </c>
      <c r="F177" s="130" t="e">
        <f t="shared" si="11"/>
        <v>#N/A</v>
      </c>
      <c r="G177" t="str">
        <f>IF((ISERROR((VLOOKUP(B177,Calculation!C$2:C$533,1,FALSE)))),"not entered","")</f>
        <v/>
      </c>
    </row>
    <row r="178" spans="2:7" x14ac:dyDescent="0.2">
      <c r="B178" s="127" t="s">
        <v>8</v>
      </c>
      <c r="C178" s="131" t="str">
        <f t="shared" si="9"/>
        <v xml:space="preserve"> </v>
      </c>
      <c r="D178" s="131" t="str">
        <f t="shared" si="10"/>
        <v xml:space="preserve"> </v>
      </c>
      <c r="E178" s="129">
        <v>1.1574074074074073E-5</v>
      </c>
      <c r="F178" s="130" t="e">
        <f t="shared" si="11"/>
        <v>#N/A</v>
      </c>
      <c r="G178" t="str">
        <f>IF((ISERROR((VLOOKUP(B178,Calculation!C$2:C$533,1,FALSE)))),"not entered","")</f>
        <v/>
      </c>
    </row>
    <row r="179" spans="2:7" x14ac:dyDescent="0.2">
      <c r="B179" s="127" t="s">
        <v>8</v>
      </c>
      <c r="C179" s="131" t="str">
        <f t="shared" si="9"/>
        <v xml:space="preserve"> </v>
      </c>
      <c r="D179" s="131" t="str">
        <f t="shared" si="10"/>
        <v xml:space="preserve"> </v>
      </c>
      <c r="E179" s="129">
        <v>1.1574074074074073E-5</v>
      </c>
      <c r="F179" s="130" t="e">
        <f t="shared" si="11"/>
        <v>#N/A</v>
      </c>
      <c r="G179" t="str">
        <f>IF((ISERROR((VLOOKUP(B179,Calculation!C$2:C$533,1,FALSE)))),"not entered","")</f>
        <v/>
      </c>
    </row>
    <row r="180" spans="2:7" x14ac:dyDescent="0.2">
      <c r="B180" s="127" t="s">
        <v>8</v>
      </c>
      <c r="C180" s="131" t="str">
        <f t="shared" si="9"/>
        <v xml:space="preserve"> </v>
      </c>
      <c r="D180" s="131" t="str">
        <f t="shared" si="10"/>
        <v xml:space="preserve"> </v>
      </c>
      <c r="E180" s="129">
        <v>1.1574074074074073E-5</v>
      </c>
      <c r="F180" s="130" t="e">
        <f t="shared" si="11"/>
        <v>#N/A</v>
      </c>
      <c r="G180" t="str">
        <f>IF((ISERROR((VLOOKUP(B180,Calculation!C$2:C$533,1,FALSE)))),"not entered","")</f>
        <v/>
      </c>
    </row>
    <row r="181" spans="2:7" x14ac:dyDescent="0.2">
      <c r="B181" s="127" t="s">
        <v>8</v>
      </c>
      <c r="C181" s="131" t="str">
        <f t="shared" si="9"/>
        <v xml:space="preserve"> </v>
      </c>
      <c r="D181" s="131" t="str">
        <f t="shared" si="10"/>
        <v xml:space="preserve"> </v>
      </c>
      <c r="E181" s="129">
        <v>1.1574074074074073E-5</v>
      </c>
      <c r="F181" s="130" t="e">
        <f t="shared" si="11"/>
        <v>#N/A</v>
      </c>
      <c r="G181" t="str">
        <f>IF((ISERROR((VLOOKUP(B181,Calculation!C$2:C$533,1,FALSE)))),"not entered","")</f>
        <v/>
      </c>
    </row>
    <row r="182" spans="2:7" x14ac:dyDescent="0.2">
      <c r="B182" s="127" t="s">
        <v>8</v>
      </c>
      <c r="C182" s="131" t="str">
        <f t="shared" si="9"/>
        <v xml:space="preserve"> </v>
      </c>
      <c r="D182" s="131" t="str">
        <f t="shared" si="10"/>
        <v xml:space="preserve"> </v>
      </c>
      <c r="E182" s="129">
        <v>1.1574074074074073E-5</v>
      </c>
      <c r="F182" s="130" t="e">
        <f t="shared" si="11"/>
        <v>#N/A</v>
      </c>
      <c r="G182" t="str">
        <f>IF((ISERROR((VLOOKUP(B182,Calculation!C$2:C$533,1,FALSE)))),"not entered","")</f>
        <v/>
      </c>
    </row>
    <row r="183" spans="2:7" x14ac:dyDescent="0.2">
      <c r="B183" s="127" t="s">
        <v>8</v>
      </c>
      <c r="C183" s="131" t="str">
        <f t="shared" si="9"/>
        <v xml:space="preserve"> </v>
      </c>
      <c r="D183" s="131" t="str">
        <f t="shared" si="10"/>
        <v xml:space="preserve"> </v>
      </c>
      <c r="E183" s="129">
        <v>1.1574074074074073E-5</v>
      </c>
      <c r="F183" s="130" t="e">
        <f t="shared" si="11"/>
        <v>#N/A</v>
      </c>
      <c r="G183" t="str">
        <f>IF((ISERROR((VLOOKUP(B183,Calculation!C$2:C$533,1,FALSE)))),"not entered","")</f>
        <v/>
      </c>
    </row>
    <row r="184" spans="2:7" x14ac:dyDescent="0.2">
      <c r="B184" s="127" t="s">
        <v>8</v>
      </c>
      <c r="C184" s="131" t="str">
        <f t="shared" si="9"/>
        <v xml:space="preserve"> </v>
      </c>
      <c r="D184" s="131" t="str">
        <f t="shared" si="10"/>
        <v xml:space="preserve"> </v>
      </c>
      <c r="E184" s="129">
        <v>1.1574074074074073E-5</v>
      </c>
      <c r="F184" s="130" t="e">
        <f t="shared" si="11"/>
        <v>#N/A</v>
      </c>
      <c r="G184" t="str">
        <f>IF((ISERROR((VLOOKUP(B184,Calculation!C$2:C$533,1,FALSE)))),"not entered","")</f>
        <v/>
      </c>
    </row>
    <row r="185" spans="2:7" x14ac:dyDescent="0.2">
      <c r="B185" s="127" t="s">
        <v>8</v>
      </c>
      <c r="C185" s="131" t="str">
        <f t="shared" si="9"/>
        <v xml:space="preserve"> </v>
      </c>
      <c r="D185" s="131" t="str">
        <f t="shared" si="10"/>
        <v xml:space="preserve"> </v>
      </c>
      <c r="E185" s="129">
        <v>1.1574074074074073E-5</v>
      </c>
      <c r="F185" s="130" t="e">
        <f t="shared" si="11"/>
        <v>#N/A</v>
      </c>
      <c r="G185" t="str">
        <f>IF((ISERROR((VLOOKUP(B185,Calculation!C$2:C$533,1,FALSE)))),"not entered","")</f>
        <v/>
      </c>
    </row>
    <row r="186" spans="2:7" x14ac:dyDescent="0.2">
      <c r="B186" s="127" t="s">
        <v>8</v>
      </c>
      <c r="C186" s="131" t="str">
        <f t="shared" si="9"/>
        <v xml:space="preserve"> </v>
      </c>
      <c r="D186" s="131" t="str">
        <f t="shared" si="10"/>
        <v xml:space="preserve"> </v>
      </c>
      <c r="E186" s="129">
        <v>1.1574074074074073E-5</v>
      </c>
      <c r="F186" s="130" t="e">
        <f t="shared" si="11"/>
        <v>#N/A</v>
      </c>
      <c r="G186" t="str">
        <f>IF((ISERROR((VLOOKUP(B186,Calculation!C$2:C$533,1,FALSE)))),"not entered","")</f>
        <v/>
      </c>
    </row>
    <row r="187" spans="2:7" x14ac:dyDescent="0.2">
      <c r="B187" s="127" t="s">
        <v>8</v>
      </c>
      <c r="C187" s="131" t="str">
        <f t="shared" si="9"/>
        <v xml:space="preserve"> </v>
      </c>
      <c r="D187" s="131" t="str">
        <f t="shared" si="10"/>
        <v xml:space="preserve"> </v>
      </c>
      <c r="E187" s="129">
        <v>1.1574074074074073E-5</v>
      </c>
      <c r="F187" s="130" t="e">
        <f t="shared" si="11"/>
        <v>#N/A</v>
      </c>
      <c r="G187" t="str">
        <f>IF((ISERROR((VLOOKUP(B187,Calculation!C$2:C$533,1,FALSE)))),"not entered","")</f>
        <v/>
      </c>
    </row>
    <row r="188" spans="2:7" x14ac:dyDescent="0.2">
      <c r="B188" s="127" t="s">
        <v>8</v>
      </c>
      <c r="C188" s="131" t="str">
        <f t="shared" si="9"/>
        <v xml:space="preserve"> </v>
      </c>
      <c r="D188" s="131" t="str">
        <f t="shared" si="10"/>
        <v xml:space="preserve"> </v>
      </c>
      <c r="E188" s="129">
        <v>1.1574074074074073E-5</v>
      </c>
      <c r="F188" s="130" t="e">
        <f t="shared" si="11"/>
        <v>#N/A</v>
      </c>
      <c r="G188" t="str">
        <f>IF((ISERROR((VLOOKUP(B188,Calculation!C$2:C$533,1,FALSE)))),"not entered","")</f>
        <v/>
      </c>
    </row>
    <row r="189" spans="2:7" x14ac:dyDescent="0.2">
      <c r="B189" s="127" t="s">
        <v>8</v>
      </c>
      <c r="C189" s="131" t="str">
        <f t="shared" si="9"/>
        <v xml:space="preserve"> </v>
      </c>
      <c r="D189" s="131" t="str">
        <f t="shared" si="10"/>
        <v xml:space="preserve"> </v>
      </c>
      <c r="E189" s="129">
        <v>1.1574074074074073E-5</v>
      </c>
      <c r="F189" s="130" t="e">
        <f t="shared" si="11"/>
        <v>#N/A</v>
      </c>
      <c r="G189" t="str">
        <f>IF((ISERROR((VLOOKUP(B189,Calculation!C$2:C$533,1,FALSE)))),"not entered","")</f>
        <v/>
      </c>
    </row>
    <row r="190" spans="2:7" x14ac:dyDescent="0.2">
      <c r="B190" s="127" t="s">
        <v>8</v>
      </c>
      <c r="C190" s="131" t="str">
        <f t="shared" si="9"/>
        <v xml:space="preserve"> </v>
      </c>
      <c r="D190" s="131" t="str">
        <f t="shared" si="10"/>
        <v xml:space="preserve"> </v>
      </c>
      <c r="E190" s="129">
        <v>1.1574074074074073E-5</v>
      </c>
      <c r="F190" s="130" t="e">
        <f t="shared" si="11"/>
        <v>#N/A</v>
      </c>
      <c r="G190" t="str">
        <f>IF((ISERROR((VLOOKUP(B190,Calculation!C$2:C$533,1,FALSE)))),"not entered","")</f>
        <v/>
      </c>
    </row>
    <row r="191" spans="2:7" x14ac:dyDescent="0.2">
      <c r="B191" s="127" t="s">
        <v>8</v>
      </c>
      <c r="C191" s="131" t="str">
        <f t="shared" si="9"/>
        <v xml:space="preserve"> </v>
      </c>
      <c r="D191" s="131" t="str">
        <f t="shared" si="10"/>
        <v xml:space="preserve"> </v>
      </c>
      <c r="E191" s="129">
        <v>1.1574074074074073E-5</v>
      </c>
      <c r="F191" s="130" t="e">
        <f t="shared" si="11"/>
        <v>#N/A</v>
      </c>
      <c r="G191" t="str">
        <f>IF((ISERROR((VLOOKUP(B191,Calculation!C$2:C$533,1,FALSE)))),"not entered","")</f>
        <v/>
      </c>
    </row>
    <row r="192" spans="2:7" x14ac:dyDescent="0.2">
      <c r="B192" s="127" t="s">
        <v>8</v>
      </c>
      <c r="C192" s="131" t="str">
        <f t="shared" si="9"/>
        <v xml:space="preserve"> </v>
      </c>
      <c r="D192" s="131" t="str">
        <f t="shared" si="10"/>
        <v xml:space="preserve"> </v>
      </c>
      <c r="E192" s="129">
        <v>1.1574074074074073E-5</v>
      </c>
      <c r="F192" s="130" t="e">
        <f t="shared" si="11"/>
        <v>#N/A</v>
      </c>
      <c r="G192" t="str">
        <f>IF((ISERROR((VLOOKUP(B192,Calculation!C$2:C$533,1,FALSE)))),"not entered","")</f>
        <v/>
      </c>
    </row>
    <row r="193" spans="2:7" x14ac:dyDescent="0.2">
      <c r="B193" s="127" t="s">
        <v>8</v>
      </c>
      <c r="C193" s="131" t="str">
        <f t="shared" si="9"/>
        <v xml:space="preserve"> </v>
      </c>
      <c r="D193" s="131" t="str">
        <f t="shared" si="10"/>
        <v xml:space="preserve"> </v>
      </c>
      <c r="E193" s="129">
        <v>1.1574074074074073E-5</v>
      </c>
      <c r="F193" s="130" t="e">
        <f t="shared" si="11"/>
        <v>#N/A</v>
      </c>
      <c r="G193" t="str">
        <f>IF((ISERROR((VLOOKUP(B193,Calculation!C$2:C$533,1,FALSE)))),"not entered","")</f>
        <v/>
      </c>
    </row>
    <row r="194" spans="2:7" x14ac:dyDescent="0.2">
      <c r="B194" s="127" t="s">
        <v>8</v>
      </c>
      <c r="C194" s="131" t="str">
        <f t="shared" si="9"/>
        <v xml:space="preserve"> </v>
      </c>
      <c r="D194" s="131" t="str">
        <f t="shared" si="10"/>
        <v xml:space="preserve"> </v>
      </c>
      <c r="E194" s="129">
        <v>1.1574074074074073E-5</v>
      </c>
      <c r="F194" s="130" t="e">
        <f t="shared" si="11"/>
        <v>#N/A</v>
      </c>
      <c r="G194" t="str">
        <f>IF((ISERROR((VLOOKUP(B194,Calculation!C$2:C$533,1,FALSE)))),"not entered","")</f>
        <v/>
      </c>
    </row>
    <row r="195" spans="2:7" x14ac:dyDescent="0.2">
      <c r="B195" s="127" t="s">
        <v>8</v>
      </c>
      <c r="C195" s="131" t="str">
        <f t="shared" si="9"/>
        <v xml:space="preserve"> </v>
      </c>
      <c r="D195" s="131" t="str">
        <f t="shared" si="10"/>
        <v xml:space="preserve"> </v>
      </c>
      <c r="E195" s="129">
        <v>1.1574074074074073E-5</v>
      </c>
      <c r="F195" s="130" t="e">
        <f t="shared" si="11"/>
        <v>#N/A</v>
      </c>
      <c r="G195" t="str">
        <f>IF((ISERROR((VLOOKUP(B195,Calculation!C$2:C$533,1,FALSE)))),"not entered","")</f>
        <v/>
      </c>
    </row>
    <row r="196" spans="2:7" x14ac:dyDescent="0.2">
      <c r="B196" s="127" t="s">
        <v>8</v>
      </c>
      <c r="C196" s="131" t="str">
        <f t="shared" si="9"/>
        <v xml:space="preserve"> </v>
      </c>
      <c r="D196" s="131" t="str">
        <f t="shared" si="10"/>
        <v xml:space="preserve"> </v>
      </c>
      <c r="E196" s="129">
        <v>1.1574074074074073E-5</v>
      </c>
      <c r="F196" s="130" t="e">
        <f t="shared" si="11"/>
        <v>#N/A</v>
      </c>
      <c r="G196" t="str">
        <f>IF((ISERROR((VLOOKUP(B196,Calculation!C$2:C$533,1,FALSE)))),"not entered","")</f>
        <v/>
      </c>
    </row>
    <row r="197" spans="2:7" x14ac:dyDescent="0.2">
      <c r="B197" s="127" t="s">
        <v>8</v>
      </c>
      <c r="C197" s="131" t="str">
        <f t="shared" si="9"/>
        <v xml:space="preserve"> </v>
      </c>
      <c r="D197" s="131" t="str">
        <f t="shared" si="10"/>
        <v xml:space="preserve"> </v>
      </c>
      <c r="E197" s="129">
        <v>1.1574074074074073E-5</v>
      </c>
      <c r="F197" s="130" t="e">
        <f t="shared" si="11"/>
        <v>#N/A</v>
      </c>
      <c r="G197" t="str">
        <f>IF((ISERROR((VLOOKUP(B197,Calculation!C$2:C$533,1,FALSE)))),"not entered","")</f>
        <v/>
      </c>
    </row>
    <row r="198" spans="2:7" x14ac:dyDescent="0.2">
      <c r="B198" s="127" t="s">
        <v>8</v>
      </c>
      <c r="C198" s="131" t="str">
        <f t="shared" ref="C198:C203" si="12">VLOOKUP(B198,name,3,FALSE)</f>
        <v xml:space="preserve"> </v>
      </c>
      <c r="D198" s="131" t="str">
        <f t="shared" ref="D198:D203" si="13">VLOOKUP(B198,name,2,FALSE)</f>
        <v xml:space="preserve"> </v>
      </c>
      <c r="E198" s="129">
        <v>1.1574074074074073E-5</v>
      </c>
      <c r="F198" s="130" t="e">
        <f t="shared" ref="F198:F203" si="14">(VLOOKUP(C198,C$4:E$5,3,FALSE))/(E198/10000)</f>
        <v>#N/A</v>
      </c>
      <c r="G198" t="str">
        <f>IF((ISERROR((VLOOKUP(B198,Calculation!C$2:C$533,1,FALSE)))),"not entered","")</f>
        <v/>
      </c>
    </row>
    <row r="199" spans="2:7" x14ac:dyDescent="0.2">
      <c r="B199" s="127" t="s">
        <v>8</v>
      </c>
      <c r="C199" s="131" t="str">
        <f t="shared" si="12"/>
        <v xml:space="preserve"> </v>
      </c>
      <c r="D199" s="131" t="str">
        <f t="shared" si="13"/>
        <v xml:space="preserve"> </v>
      </c>
      <c r="E199" s="129">
        <v>1.1574074074074073E-5</v>
      </c>
      <c r="F199" s="130" t="e">
        <f t="shared" si="14"/>
        <v>#N/A</v>
      </c>
      <c r="G199" t="str">
        <f>IF((ISERROR((VLOOKUP(B199,Calculation!C$2:C$533,1,FALSE)))),"not entered","")</f>
        <v/>
      </c>
    </row>
    <row r="200" spans="2:7" x14ac:dyDescent="0.2">
      <c r="B200" s="127" t="s">
        <v>8</v>
      </c>
      <c r="C200" s="131" t="str">
        <f t="shared" si="12"/>
        <v xml:space="preserve"> </v>
      </c>
      <c r="D200" s="131" t="str">
        <f t="shared" si="13"/>
        <v xml:space="preserve"> </v>
      </c>
      <c r="E200" s="129">
        <v>1.1574074074074073E-5</v>
      </c>
      <c r="F200" s="130" t="e">
        <f t="shared" si="14"/>
        <v>#N/A</v>
      </c>
      <c r="G200" t="str">
        <f>IF((ISERROR((VLOOKUP(B200,Calculation!C$2:C$533,1,FALSE)))),"not entered","")</f>
        <v/>
      </c>
    </row>
    <row r="201" spans="2:7" x14ac:dyDescent="0.2">
      <c r="B201" s="127" t="s">
        <v>8</v>
      </c>
      <c r="C201" s="131" t="str">
        <f t="shared" si="12"/>
        <v xml:space="preserve"> </v>
      </c>
      <c r="D201" s="131" t="str">
        <f t="shared" si="13"/>
        <v xml:space="preserve"> </v>
      </c>
      <c r="E201" s="129">
        <v>1.1574074074074073E-5</v>
      </c>
      <c r="F201" s="130" t="e">
        <f t="shared" si="14"/>
        <v>#N/A</v>
      </c>
      <c r="G201" t="str">
        <f>IF((ISERROR((VLOOKUP(B201,Calculation!C$2:C$533,1,FALSE)))),"not entered","")</f>
        <v/>
      </c>
    </row>
    <row r="202" spans="2:7" x14ac:dyDescent="0.2">
      <c r="B202" s="127" t="s">
        <v>8</v>
      </c>
      <c r="C202" s="131" t="str">
        <f t="shared" si="12"/>
        <v xml:space="preserve"> </v>
      </c>
      <c r="D202" s="131" t="str">
        <f t="shared" si="13"/>
        <v xml:space="preserve"> </v>
      </c>
      <c r="E202" s="129">
        <v>1.1574074074074073E-5</v>
      </c>
      <c r="F202" s="130" t="e">
        <f t="shared" si="14"/>
        <v>#N/A</v>
      </c>
      <c r="G202" t="str">
        <f>IF((ISERROR((VLOOKUP(B202,Calculation!C$2:C$533,1,FALSE)))),"not entered","")</f>
        <v/>
      </c>
    </row>
    <row r="203" spans="2:7" x14ac:dyDescent="0.2">
      <c r="B203" s="127" t="s">
        <v>8</v>
      </c>
      <c r="C203" s="131" t="str">
        <f t="shared" si="12"/>
        <v xml:space="preserve"> </v>
      </c>
      <c r="D203" s="131" t="str">
        <f t="shared" si="13"/>
        <v xml:space="preserve"> </v>
      </c>
      <c r="E203" s="129">
        <v>1.1574074074074073E-5</v>
      </c>
      <c r="F203" s="130" t="e">
        <f t="shared" si="14"/>
        <v>#N/A</v>
      </c>
      <c r="G203" t="str">
        <f>IF((ISERROR((VLOOKUP(B203,Calculation!C$2:C$533,1,FALSE)))),"not entered","")</f>
        <v/>
      </c>
    </row>
    <row r="204" spans="2:7" ht="13.5" thickBot="1" x14ac:dyDescent="0.25">
      <c r="B204" s="132"/>
      <c r="C204" s="133"/>
      <c r="D204" s="133"/>
      <c r="E204" s="134"/>
      <c r="F204" s="135"/>
      <c r="G204" t="str">
        <f>IF((ISERROR((VLOOKUP(B204,Calculation!C$2:C$533,1,FALSE)))),"not entered","")</f>
        <v>not entered</v>
      </c>
    </row>
    <row r="205" spans="2:7" x14ac:dyDescent="0.2">
      <c r="B205" s="30"/>
      <c r="C205" s="57"/>
      <c r="D205" s="57"/>
      <c r="E205" s="31"/>
      <c r="F205" s="32"/>
    </row>
    <row r="206" spans="2:7" x14ac:dyDescent="0.2">
      <c r="B206" s="30"/>
      <c r="C206" s="57"/>
      <c r="D206" s="57"/>
      <c r="E206" s="31"/>
      <c r="F206" s="32"/>
    </row>
    <row r="207" spans="2:7" x14ac:dyDescent="0.2">
      <c r="B207" s="30"/>
      <c r="C207" s="57"/>
      <c r="D207" s="57"/>
      <c r="E207" s="31"/>
      <c r="F207" s="32"/>
    </row>
    <row r="208" spans="2:7" x14ac:dyDescent="0.2">
      <c r="B208" s="30"/>
      <c r="C208" s="57"/>
      <c r="D208" s="57"/>
      <c r="E208" s="31"/>
      <c r="F208" s="32"/>
    </row>
  </sheetData>
  <phoneticPr fontId="3" type="noConversion"/>
  <conditionalFormatting sqref="B1:B3 B205:B209">
    <cfRule type="cellIs" dxfId="13" priority="8" stopIfTrue="1" operator="equal">
      <formula>"x"</formula>
    </cfRule>
  </conditionalFormatting>
  <conditionalFormatting sqref="G4:G205">
    <cfRule type="cellIs" dxfId="12" priority="9" stopIfTrue="1" operator="equal">
      <formula>#N/A</formula>
    </cfRule>
  </conditionalFormatting>
  <conditionalFormatting sqref="B106:B204">
    <cfRule type="cellIs" dxfId="11" priority="7" stopIfTrue="1" operator="equal">
      <formula>"x"</formula>
    </cfRule>
  </conditionalFormatting>
  <conditionalFormatting sqref="B106:B208">
    <cfRule type="cellIs" dxfId="10" priority="5" stopIfTrue="1" operator="equal">
      <formula>"x"</formula>
    </cfRule>
  </conditionalFormatting>
  <conditionalFormatting sqref="G4:G204">
    <cfRule type="cellIs" dxfId="9" priority="4" stopIfTrue="1" operator="equal">
      <formula>#N/A</formula>
    </cfRule>
  </conditionalFormatting>
  <conditionalFormatting sqref="B4:B5 B49:B105">
    <cfRule type="cellIs" dxfId="8" priority="3" stopIfTrue="1" operator="equal">
      <formula>"x"</formula>
    </cfRule>
  </conditionalFormatting>
  <conditionalFormatting sqref="B6:B48">
    <cfRule type="cellIs" dxfId="7" priority="1" stopIfTrue="1" operator="equal">
      <formula>"x"</formula>
    </cfRule>
  </conditionalFormatting>
  <pageMargins left="0.75" right="0.75" top="1" bottom="1" header="0.5" footer="0.5"/>
  <headerFooter alignWithMargins="0"/>
  <webPublishItems count="1">
    <webPublishItem id="25322" divId="ebta league Youth_25322" sourceType="range" sourceRef="A1:F7" destinationFile="C:\A TEER\Web\TEER League 08\Norwich Aqua Y.htm"/>
  </webPublishItem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8"/>
  <sheetViews>
    <sheetView workbookViewId="0">
      <selection activeCell="B11" sqref="B11"/>
    </sheetView>
  </sheetViews>
  <sheetFormatPr defaultRowHeight="12.75" x14ac:dyDescent="0.2"/>
  <cols>
    <col min="1" max="1" width="1.5703125" customWidth="1"/>
    <col min="2" max="2" width="8.8554687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 x14ac:dyDescent="0.2">
      <c r="B1" s="30"/>
      <c r="C1" s="57"/>
      <c r="D1" s="31"/>
      <c r="E1" s="32"/>
    </row>
    <row r="2" spans="2:7" ht="15.75" x14ac:dyDescent="0.25">
      <c r="B2" s="48" t="str">
        <f>Races!E9</f>
        <v>Aqua 4</v>
      </c>
      <c r="C2" s="57"/>
      <c r="D2" s="31"/>
      <c r="E2" s="32"/>
    </row>
    <row r="3" spans="2:7" ht="13.5" thickBot="1" x14ac:dyDescent="0.25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 x14ac:dyDescent="0.2">
      <c r="B4" s="123" t="s">
        <v>67</v>
      </c>
      <c r="C4" s="124" t="s">
        <v>70</v>
      </c>
      <c r="D4" s="124"/>
      <c r="E4" s="125">
        <v>1.1574074074074073E-5</v>
      </c>
      <c r="F4" s="126"/>
      <c r="G4" t="str">
        <f>IF((ISERROR((VLOOKUP(B4,Calculation!C$2:C$533,1,FALSE)))),"not entered","")</f>
        <v/>
      </c>
    </row>
    <row r="5" spans="2:7" x14ac:dyDescent="0.2">
      <c r="B5" s="127" t="s">
        <v>67</v>
      </c>
      <c r="C5" s="128" t="s">
        <v>71</v>
      </c>
      <c r="D5" s="128"/>
      <c r="E5" s="129">
        <v>1.1574074074074073E-5</v>
      </c>
      <c r="F5" s="130"/>
      <c r="G5" t="str">
        <f>IF((ISERROR((VLOOKUP(B5,Calculation!C$2:C$533,1,FALSE)))),"not entered","")</f>
        <v/>
      </c>
    </row>
    <row r="6" spans="2:7" x14ac:dyDescent="0.2">
      <c r="B6" s="127" t="s">
        <v>8</v>
      </c>
      <c r="C6" s="131" t="str">
        <f t="shared" ref="C6:C69" si="0">VLOOKUP(B6,name,3,FALSE)</f>
        <v xml:space="preserve"> </v>
      </c>
      <c r="D6" s="131" t="str">
        <f t="shared" ref="D6:D69" si="1">VLOOKUP(B6,name,2,FALSE)</f>
        <v xml:space="preserve"> </v>
      </c>
      <c r="E6" s="129">
        <v>1.1574074074074073E-5</v>
      </c>
      <c r="F6" s="130" t="e">
        <f t="shared" ref="F6:F69" si="2">(VLOOKUP(C6,C$4:E$5,3,FALSE))/(E6/10000)</f>
        <v>#N/A</v>
      </c>
      <c r="G6" t="str">
        <f>IF((ISERROR((VLOOKUP(B6,Calculation!C$2:C$533,1,FALSE)))),"not entered","")</f>
        <v/>
      </c>
    </row>
    <row r="7" spans="2:7" x14ac:dyDescent="0.2">
      <c r="B7" s="127" t="s">
        <v>8</v>
      </c>
      <c r="C7" s="131" t="str">
        <f t="shared" si="0"/>
        <v xml:space="preserve"> </v>
      </c>
      <c r="D7" s="131" t="str">
        <f t="shared" si="1"/>
        <v xml:space="preserve"> </v>
      </c>
      <c r="E7" s="129">
        <v>1.1574074074074073E-5</v>
      </c>
      <c r="F7" s="130" t="e">
        <f t="shared" si="2"/>
        <v>#N/A</v>
      </c>
      <c r="G7" t="str">
        <f>IF((ISERROR((VLOOKUP(B7,Calculation!C$2:C$533,1,FALSE)))),"not entered","")</f>
        <v/>
      </c>
    </row>
    <row r="8" spans="2:7" x14ac:dyDescent="0.2">
      <c r="B8" s="127" t="s">
        <v>8</v>
      </c>
      <c r="C8" s="131" t="str">
        <f t="shared" si="0"/>
        <v xml:space="preserve"> </v>
      </c>
      <c r="D8" s="131" t="str">
        <f t="shared" si="1"/>
        <v xml:space="preserve"> </v>
      </c>
      <c r="E8" s="129">
        <v>1.1574074074074073E-5</v>
      </c>
      <c r="F8" s="130" t="e">
        <f t="shared" si="2"/>
        <v>#N/A</v>
      </c>
      <c r="G8" t="str">
        <f>IF((ISERROR((VLOOKUP(B8,Calculation!C$2:C$533,1,FALSE)))),"not entered","")</f>
        <v/>
      </c>
    </row>
    <row r="9" spans="2:7" x14ac:dyDescent="0.2">
      <c r="B9" s="127" t="s">
        <v>8</v>
      </c>
      <c r="C9" s="131" t="str">
        <f t="shared" si="0"/>
        <v xml:space="preserve"> </v>
      </c>
      <c r="D9" s="131" t="str">
        <f t="shared" si="1"/>
        <v xml:space="preserve"> </v>
      </c>
      <c r="E9" s="129">
        <v>1.1574074074074073E-5</v>
      </c>
      <c r="F9" s="130" t="e">
        <f t="shared" si="2"/>
        <v>#N/A</v>
      </c>
      <c r="G9" t="str">
        <f>IF((ISERROR((VLOOKUP(B9,Calculation!C$2:C$533,1,FALSE)))),"not entered","")</f>
        <v/>
      </c>
    </row>
    <row r="10" spans="2:7" x14ac:dyDescent="0.2">
      <c r="B10" s="127" t="s">
        <v>8</v>
      </c>
      <c r="C10" s="131" t="str">
        <f t="shared" si="0"/>
        <v xml:space="preserve"> </v>
      </c>
      <c r="D10" s="131" t="str">
        <f t="shared" si="1"/>
        <v xml:space="preserve"> </v>
      </c>
      <c r="E10" s="129">
        <v>1.1574074074074073E-5</v>
      </c>
      <c r="F10" s="130" t="e">
        <f t="shared" si="2"/>
        <v>#N/A</v>
      </c>
      <c r="G10" t="str">
        <f>IF((ISERROR((VLOOKUP(B10,Calculation!C$2:C$533,1,FALSE)))),"not entered","")</f>
        <v/>
      </c>
    </row>
    <row r="11" spans="2:7" x14ac:dyDescent="0.2">
      <c r="B11" s="127" t="s">
        <v>8</v>
      </c>
      <c r="C11" s="131" t="str">
        <f t="shared" si="0"/>
        <v xml:space="preserve"> </v>
      </c>
      <c r="D11" s="131" t="str">
        <f t="shared" si="1"/>
        <v xml:space="preserve"> </v>
      </c>
      <c r="E11" s="129">
        <v>1.1574074074074073E-5</v>
      </c>
      <c r="F11" s="130" t="e">
        <f t="shared" si="2"/>
        <v>#N/A</v>
      </c>
      <c r="G11" t="str">
        <f>IF((ISERROR((VLOOKUP(B11,Calculation!C$2:C$533,1,FALSE)))),"not entered","")</f>
        <v/>
      </c>
    </row>
    <row r="12" spans="2:7" x14ac:dyDescent="0.2">
      <c r="B12" s="127" t="s">
        <v>8</v>
      </c>
      <c r="C12" s="131" t="str">
        <f t="shared" si="0"/>
        <v xml:space="preserve"> </v>
      </c>
      <c r="D12" s="131" t="str">
        <f t="shared" si="1"/>
        <v xml:space="preserve"> </v>
      </c>
      <c r="E12" s="129">
        <v>1.1574074074074073E-5</v>
      </c>
      <c r="F12" s="130" t="e">
        <f t="shared" si="2"/>
        <v>#N/A</v>
      </c>
      <c r="G12" t="str">
        <f>IF((ISERROR((VLOOKUP(B12,Calculation!C$2:C$533,1,FALSE)))),"not entered","")</f>
        <v/>
      </c>
    </row>
    <row r="13" spans="2:7" x14ac:dyDescent="0.2">
      <c r="B13" s="127" t="s">
        <v>8</v>
      </c>
      <c r="C13" s="131" t="str">
        <f t="shared" si="0"/>
        <v xml:space="preserve"> </v>
      </c>
      <c r="D13" s="131" t="str">
        <f t="shared" si="1"/>
        <v xml:space="preserve"> </v>
      </c>
      <c r="E13" s="129">
        <v>1.1574074074074073E-5</v>
      </c>
      <c r="F13" s="130" t="e">
        <f t="shared" si="2"/>
        <v>#N/A</v>
      </c>
      <c r="G13" t="str">
        <f>IF((ISERROR((VLOOKUP(B13,Calculation!C$2:C$533,1,FALSE)))),"not entered","")</f>
        <v/>
      </c>
    </row>
    <row r="14" spans="2:7" x14ac:dyDescent="0.2">
      <c r="B14" s="127" t="s">
        <v>8</v>
      </c>
      <c r="C14" s="131" t="str">
        <f t="shared" si="0"/>
        <v xml:space="preserve"> </v>
      </c>
      <c r="D14" s="131" t="str">
        <f t="shared" si="1"/>
        <v xml:space="preserve"> </v>
      </c>
      <c r="E14" s="129">
        <v>1.1574074074074073E-5</v>
      </c>
      <c r="F14" s="130" t="e">
        <f t="shared" si="2"/>
        <v>#N/A</v>
      </c>
      <c r="G14" t="str">
        <f>IF((ISERROR((VLOOKUP(B14,Calculation!C$2:C$533,1,FALSE)))),"not entered","")</f>
        <v/>
      </c>
    </row>
    <row r="15" spans="2:7" x14ac:dyDescent="0.2">
      <c r="B15" s="127" t="s">
        <v>8</v>
      </c>
      <c r="C15" s="131" t="str">
        <f t="shared" si="0"/>
        <v xml:space="preserve"> </v>
      </c>
      <c r="D15" s="131" t="str">
        <f t="shared" si="1"/>
        <v xml:space="preserve"> </v>
      </c>
      <c r="E15" s="129">
        <v>1.1574074074074073E-5</v>
      </c>
      <c r="F15" s="130" t="e">
        <f t="shared" si="2"/>
        <v>#N/A</v>
      </c>
      <c r="G15" t="str">
        <f>IF((ISERROR((VLOOKUP(B15,Calculation!C$2:C$533,1,FALSE)))),"not entered","")</f>
        <v/>
      </c>
    </row>
    <row r="16" spans="2:7" x14ac:dyDescent="0.2">
      <c r="B16" s="127" t="s">
        <v>8</v>
      </c>
      <c r="C16" s="131" t="str">
        <f t="shared" si="0"/>
        <v xml:space="preserve"> </v>
      </c>
      <c r="D16" s="131" t="str">
        <f t="shared" si="1"/>
        <v xml:space="preserve"> </v>
      </c>
      <c r="E16" s="129">
        <v>1.1574074074074073E-5</v>
      </c>
      <c r="F16" s="130" t="e">
        <f t="shared" si="2"/>
        <v>#N/A</v>
      </c>
      <c r="G16" t="str">
        <f>IF((ISERROR((VLOOKUP(B16,Calculation!C$2:C$533,1,FALSE)))),"not entered","")</f>
        <v/>
      </c>
    </row>
    <row r="17" spans="2:7" x14ac:dyDescent="0.2">
      <c r="B17" s="127" t="s">
        <v>8</v>
      </c>
      <c r="C17" s="131" t="str">
        <f t="shared" si="0"/>
        <v xml:space="preserve"> </v>
      </c>
      <c r="D17" s="131" t="str">
        <f t="shared" si="1"/>
        <v xml:space="preserve"> </v>
      </c>
      <c r="E17" s="129">
        <v>1.1574074074074073E-5</v>
      </c>
      <c r="F17" s="130" t="e">
        <f t="shared" si="2"/>
        <v>#N/A</v>
      </c>
      <c r="G17" t="str">
        <f>IF((ISERROR((VLOOKUP(B17,Calculation!C$2:C$533,1,FALSE)))),"not entered","")</f>
        <v/>
      </c>
    </row>
    <row r="18" spans="2:7" x14ac:dyDescent="0.2">
      <c r="B18" s="127" t="s">
        <v>8</v>
      </c>
      <c r="C18" s="131" t="str">
        <f t="shared" si="0"/>
        <v xml:space="preserve"> </v>
      </c>
      <c r="D18" s="131" t="str">
        <f t="shared" si="1"/>
        <v xml:space="preserve"> </v>
      </c>
      <c r="E18" s="129">
        <v>1.1574074074074073E-5</v>
      </c>
      <c r="F18" s="130" t="e">
        <f t="shared" si="2"/>
        <v>#N/A</v>
      </c>
      <c r="G18" t="str">
        <f>IF((ISERROR((VLOOKUP(B18,Calculation!C$2:C$533,1,FALSE)))),"not entered","")</f>
        <v/>
      </c>
    </row>
    <row r="19" spans="2:7" x14ac:dyDescent="0.2">
      <c r="B19" s="127" t="s">
        <v>8</v>
      </c>
      <c r="C19" s="131" t="str">
        <f t="shared" si="0"/>
        <v xml:space="preserve"> </v>
      </c>
      <c r="D19" s="131" t="str">
        <f t="shared" si="1"/>
        <v xml:space="preserve"> </v>
      </c>
      <c r="E19" s="129">
        <v>1.1574074074074073E-5</v>
      </c>
      <c r="F19" s="130" t="e">
        <f t="shared" si="2"/>
        <v>#N/A</v>
      </c>
      <c r="G19" t="str">
        <f>IF((ISERROR((VLOOKUP(B19,Calculation!C$2:C$533,1,FALSE)))),"not entered","")</f>
        <v/>
      </c>
    </row>
    <row r="20" spans="2:7" x14ac:dyDescent="0.2">
      <c r="B20" s="127" t="s">
        <v>8</v>
      </c>
      <c r="C20" s="131" t="str">
        <f t="shared" si="0"/>
        <v xml:space="preserve"> </v>
      </c>
      <c r="D20" s="131" t="str">
        <f t="shared" si="1"/>
        <v xml:space="preserve"> </v>
      </c>
      <c r="E20" s="129">
        <v>1.1574074074074073E-5</v>
      </c>
      <c r="F20" s="130" t="e">
        <f t="shared" si="2"/>
        <v>#N/A</v>
      </c>
      <c r="G20" t="str">
        <f>IF((ISERROR((VLOOKUP(B20,Calculation!C$2:C$533,1,FALSE)))),"not entered","")</f>
        <v/>
      </c>
    </row>
    <row r="21" spans="2:7" x14ac:dyDescent="0.2">
      <c r="B21" s="127" t="s">
        <v>8</v>
      </c>
      <c r="C21" s="131" t="str">
        <f t="shared" si="0"/>
        <v xml:space="preserve"> </v>
      </c>
      <c r="D21" s="131" t="str">
        <f t="shared" si="1"/>
        <v xml:space="preserve"> </v>
      </c>
      <c r="E21" s="129">
        <v>1.1574074074074073E-5</v>
      </c>
      <c r="F21" s="130" t="e">
        <f t="shared" si="2"/>
        <v>#N/A</v>
      </c>
      <c r="G21" t="str">
        <f>IF((ISERROR((VLOOKUP(B21,Calculation!C$2:C$533,1,FALSE)))),"not entered","")</f>
        <v/>
      </c>
    </row>
    <row r="22" spans="2:7" x14ac:dyDescent="0.2">
      <c r="B22" s="127" t="s">
        <v>8</v>
      </c>
      <c r="C22" s="131" t="str">
        <f t="shared" si="0"/>
        <v xml:space="preserve"> </v>
      </c>
      <c r="D22" s="131" t="str">
        <f t="shared" si="1"/>
        <v xml:space="preserve"> </v>
      </c>
      <c r="E22" s="129">
        <v>1.1574074074074073E-5</v>
      </c>
      <c r="F22" s="130" t="e">
        <f t="shared" si="2"/>
        <v>#N/A</v>
      </c>
      <c r="G22" t="str">
        <f>IF((ISERROR((VLOOKUP(B22,Calculation!C$2:C$533,1,FALSE)))),"not entered","")</f>
        <v/>
      </c>
    </row>
    <row r="23" spans="2:7" x14ac:dyDescent="0.2">
      <c r="B23" s="127" t="s">
        <v>8</v>
      </c>
      <c r="C23" s="131" t="str">
        <f t="shared" si="0"/>
        <v xml:space="preserve"> </v>
      </c>
      <c r="D23" s="131" t="str">
        <f t="shared" si="1"/>
        <v xml:space="preserve"> </v>
      </c>
      <c r="E23" s="129">
        <v>1.1574074074074073E-5</v>
      </c>
      <c r="F23" s="130" t="e">
        <f t="shared" si="2"/>
        <v>#N/A</v>
      </c>
      <c r="G23" t="str">
        <f>IF((ISERROR((VLOOKUP(B23,Calculation!C$2:C$533,1,FALSE)))),"not entered","")</f>
        <v/>
      </c>
    </row>
    <row r="24" spans="2:7" x14ac:dyDescent="0.2">
      <c r="B24" s="127" t="s">
        <v>8</v>
      </c>
      <c r="C24" s="131" t="str">
        <f t="shared" si="0"/>
        <v xml:space="preserve"> </v>
      </c>
      <c r="D24" s="131" t="str">
        <f t="shared" si="1"/>
        <v xml:space="preserve"> </v>
      </c>
      <c r="E24" s="129">
        <v>1.1574074074074073E-5</v>
      </c>
      <c r="F24" s="130" t="e">
        <f t="shared" si="2"/>
        <v>#N/A</v>
      </c>
      <c r="G24" t="str">
        <f>IF((ISERROR((VLOOKUP(B24,Calculation!C$2:C$533,1,FALSE)))),"not entered","")</f>
        <v/>
      </c>
    </row>
    <row r="25" spans="2:7" x14ac:dyDescent="0.2">
      <c r="B25" s="127" t="s">
        <v>8</v>
      </c>
      <c r="C25" s="131" t="str">
        <f t="shared" si="0"/>
        <v xml:space="preserve"> </v>
      </c>
      <c r="D25" s="131" t="str">
        <f t="shared" si="1"/>
        <v xml:space="preserve"> </v>
      </c>
      <c r="E25" s="129">
        <v>1.1574074074074073E-5</v>
      </c>
      <c r="F25" s="130" t="e">
        <f t="shared" si="2"/>
        <v>#N/A</v>
      </c>
      <c r="G25" t="str">
        <f>IF((ISERROR((VLOOKUP(B25,Calculation!C$2:C$533,1,FALSE)))),"not entered","")</f>
        <v/>
      </c>
    </row>
    <row r="26" spans="2:7" x14ac:dyDescent="0.2">
      <c r="B26" s="127" t="s">
        <v>8</v>
      </c>
      <c r="C26" s="131" t="str">
        <f t="shared" si="0"/>
        <v xml:space="preserve"> </v>
      </c>
      <c r="D26" s="131" t="str">
        <f t="shared" si="1"/>
        <v xml:space="preserve"> </v>
      </c>
      <c r="E26" s="129">
        <v>1.1574074074074073E-5</v>
      </c>
      <c r="F26" s="130" t="e">
        <f t="shared" si="2"/>
        <v>#N/A</v>
      </c>
      <c r="G26" t="str">
        <f>IF((ISERROR((VLOOKUP(B26,Calculation!C$2:C$533,1,FALSE)))),"not entered","")</f>
        <v/>
      </c>
    </row>
    <row r="27" spans="2:7" x14ac:dyDescent="0.2">
      <c r="B27" s="127" t="s">
        <v>8</v>
      </c>
      <c r="C27" s="131" t="str">
        <f t="shared" si="0"/>
        <v xml:space="preserve"> </v>
      </c>
      <c r="D27" s="131" t="str">
        <f t="shared" si="1"/>
        <v xml:space="preserve"> </v>
      </c>
      <c r="E27" s="129">
        <v>1.1574074074074073E-5</v>
      </c>
      <c r="F27" s="130" t="e">
        <f t="shared" si="2"/>
        <v>#N/A</v>
      </c>
      <c r="G27" t="str">
        <f>IF((ISERROR((VLOOKUP(B27,Calculation!C$2:C$533,1,FALSE)))),"not entered","")</f>
        <v/>
      </c>
    </row>
    <row r="28" spans="2:7" x14ac:dyDescent="0.2">
      <c r="B28" s="127" t="s">
        <v>8</v>
      </c>
      <c r="C28" s="131" t="str">
        <f t="shared" si="0"/>
        <v xml:space="preserve"> </v>
      </c>
      <c r="D28" s="131" t="str">
        <f t="shared" si="1"/>
        <v xml:space="preserve"> </v>
      </c>
      <c r="E28" s="129">
        <v>1.1574074074074073E-5</v>
      </c>
      <c r="F28" s="130" t="e">
        <f t="shared" si="2"/>
        <v>#N/A</v>
      </c>
      <c r="G28" t="str">
        <f>IF((ISERROR((VLOOKUP(B28,Calculation!C$2:C$533,1,FALSE)))),"not entered","")</f>
        <v/>
      </c>
    </row>
    <row r="29" spans="2:7" x14ac:dyDescent="0.2">
      <c r="B29" s="127" t="s">
        <v>8</v>
      </c>
      <c r="C29" s="131" t="str">
        <f t="shared" si="0"/>
        <v xml:space="preserve"> </v>
      </c>
      <c r="D29" s="131" t="str">
        <f t="shared" si="1"/>
        <v xml:space="preserve"> </v>
      </c>
      <c r="E29" s="129">
        <v>1.1574074074074073E-5</v>
      </c>
      <c r="F29" s="130" t="e">
        <f t="shared" si="2"/>
        <v>#N/A</v>
      </c>
      <c r="G29" t="str">
        <f>IF((ISERROR((VLOOKUP(B29,Calculation!C$2:C$533,1,FALSE)))),"not entered","")</f>
        <v/>
      </c>
    </row>
    <row r="30" spans="2:7" x14ac:dyDescent="0.2">
      <c r="B30" s="127" t="s">
        <v>8</v>
      </c>
      <c r="C30" s="131" t="str">
        <f t="shared" si="0"/>
        <v xml:space="preserve"> </v>
      </c>
      <c r="D30" s="131" t="str">
        <f t="shared" si="1"/>
        <v xml:space="preserve"> </v>
      </c>
      <c r="E30" s="129">
        <v>1.1574074074074073E-5</v>
      </c>
      <c r="F30" s="130" t="e">
        <f t="shared" si="2"/>
        <v>#N/A</v>
      </c>
      <c r="G30" t="str">
        <f>IF((ISERROR((VLOOKUP(B30,Calculation!C$2:C$533,1,FALSE)))),"not entered","")</f>
        <v/>
      </c>
    </row>
    <row r="31" spans="2:7" x14ac:dyDescent="0.2">
      <c r="B31" s="127" t="s">
        <v>8</v>
      </c>
      <c r="C31" s="131" t="str">
        <f t="shared" si="0"/>
        <v xml:space="preserve"> </v>
      </c>
      <c r="D31" s="131" t="str">
        <f t="shared" si="1"/>
        <v xml:space="preserve"> </v>
      </c>
      <c r="E31" s="129">
        <v>1.1574074074074073E-5</v>
      </c>
      <c r="F31" s="130" t="e">
        <f t="shared" si="2"/>
        <v>#N/A</v>
      </c>
      <c r="G31" t="str">
        <f>IF((ISERROR((VLOOKUP(B31,Calculation!C$2:C$533,1,FALSE)))),"not entered","")</f>
        <v/>
      </c>
    </row>
    <row r="32" spans="2:7" x14ac:dyDescent="0.2">
      <c r="B32" s="127" t="s">
        <v>8</v>
      </c>
      <c r="C32" s="131" t="str">
        <f t="shared" si="0"/>
        <v xml:space="preserve"> </v>
      </c>
      <c r="D32" s="131" t="str">
        <f t="shared" si="1"/>
        <v xml:space="preserve"> </v>
      </c>
      <c r="E32" s="129">
        <v>1.1574074074074073E-5</v>
      </c>
      <c r="F32" s="130" t="e">
        <f t="shared" si="2"/>
        <v>#N/A</v>
      </c>
      <c r="G32" t="str">
        <f>IF((ISERROR((VLOOKUP(B32,Calculation!C$2:C$533,1,FALSE)))),"not entered","")</f>
        <v/>
      </c>
    </row>
    <row r="33" spans="2:7" x14ac:dyDescent="0.2">
      <c r="B33" s="127" t="s">
        <v>8</v>
      </c>
      <c r="C33" s="131" t="str">
        <f t="shared" si="0"/>
        <v xml:space="preserve"> </v>
      </c>
      <c r="D33" s="131" t="str">
        <f t="shared" si="1"/>
        <v xml:space="preserve"> </v>
      </c>
      <c r="E33" s="129">
        <v>1.1574074074074073E-5</v>
      </c>
      <c r="F33" s="130" t="e">
        <f t="shared" si="2"/>
        <v>#N/A</v>
      </c>
      <c r="G33" t="str">
        <f>IF((ISERROR((VLOOKUP(B33,Calculation!C$2:C$533,1,FALSE)))),"not entered","")</f>
        <v/>
      </c>
    </row>
    <row r="34" spans="2:7" x14ac:dyDescent="0.2">
      <c r="B34" s="127" t="s">
        <v>8</v>
      </c>
      <c r="C34" s="131" t="str">
        <f t="shared" si="0"/>
        <v xml:space="preserve"> </v>
      </c>
      <c r="D34" s="131" t="str">
        <f t="shared" si="1"/>
        <v xml:space="preserve"> </v>
      </c>
      <c r="E34" s="129">
        <v>1.1574074074074073E-5</v>
      </c>
      <c r="F34" s="130" t="e">
        <f t="shared" si="2"/>
        <v>#N/A</v>
      </c>
      <c r="G34" t="str">
        <f>IF((ISERROR((VLOOKUP(B34,Calculation!C$2:C$533,1,FALSE)))),"not entered","")</f>
        <v/>
      </c>
    </row>
    <row r="35" spans="2:7" x14ac:dyDescent="0.2">
      <c r="B35" s="127" t="s">
        <v>8</v>
      </c>
      <c r="C35" s="131" t="str">
        <f t="shared" si="0"/>
        <v xml:space="preserve"> </v>
      </c>
      <c r="D35" s="131" t="str">
        <f t="shared" si="1"/>
        <v xml:space="preserve"> </v>
      </c>
      <c r="E35" s="129">
        <v>1.1574074074074073E-5</v>
      </c>
      <c r="F35" s="130" t="e">
        <f t="shared" si="2"/>
        <v>#N/A</v>
      </c>
      <c r="G35" t="str">
        <f>IF((ISERROR((VLOOKUP(B35,Calculation!C$2:C$533,1,FALSE)))),"not entered","")</f>
        <v/>
      </c>
    </row>
    <row r="36" spans="2:7" x14ac:dyDescent="0.2">
      <c r="B36" s="127" t="s">
        <v>8</v>
      </c>
      <c r="C36" s="131" t="str">
        <f t="shared" si="0"/>
        <v xml:space="preserve"> </v>
      </c>
      <c r="D36" s="131" t="str">
        <f t="shared" si="1"/>
        <v xml:space="preserve"> </v>
      </c>
      <c r="E36" s="129">
        <v>1.1574074074074073E-5</v>
      </c>
      <c r="F36" s="130" t="e">
        <f t="shared" si="2"/>
        <v>#N/A</v>
      </c>
      <c r="G36" t="str">
        <f>IF((ISERROR((VLOOKUP(B36,Calculation!C$2:C$533,1,FALSE)))),"not entered","")</f>
        <v/>
      </c>
    </row>
    <row r="37" spans="2:7" x14ac:dyDescent="0.2">
      <c r="B37" s="127" t="s">
        <v>8</v>
      </c>
      <c r="C37" s="131" t="str">
        <f t="shared" si="0"/>
        <v xml:space="preserve"> </v>
      </c>
      <c r="D37" s="131" t="str">
        <f t="shared" si="1"/>
        <v xml:space="preserve"> </v>
      </c>
      <c r="E37" s="129">
        <v>1.1574074074074073E-5</v>
      </c>
      <c r="F37" s="130" t="e">
        <f t="shared" si="2"/>
        <v>#N/A</v>
      </c>
      <c r="G37" t="str">
        <f>IF((ISERROR((VLOOKUP(B37,Calculation!C$2:C$533,1,FALSE)))),"not entered","")</f>
        <v/>
      </c>
    </row>
    <row r="38" spans="2:7" x14ac:dyDescent="0.2">
      <c r="B38" s="127" t="s">
        <v>8</v>
      </c>
      <c r="C38" s="131" t="str">
        <f t="shared" si="0"/>
        <v xml:space="preserve"> </v>
      </c>
      <c r="D38" s="131" t="str">
        <f t="shared" si="1"/>
        <v xml:space="preserve"> </v>
      </c>
      <c r="E38" s="129">
        <v>1.1574074074074073E-5</v>
      </c>
      <c r="F38" s="130" t="e">
        <f t="shared" si="2"/>
        <v>#N/A</v>
      </c>
      <c r="G38" t="str">
        <f>IF((ISERROR((VLOOKUP(B38,Calculation!C$2:C$533,1,FALSE)))),"not entered","")</f>
        <v/>
      </c>
    </row>
    <row r="39" spans="2:7" x14ac:dyDescent="0.2">
      <c r="B39" s="127" t="s">
        <v>8</v>
      </c>
      <c r="C39" s="131" t="str">
        <f t="shared" si="0"/>
        <v xml:space="preserve"> </v>
      </c>
      <c r="D39" s="131" t="str">
        <f t="shared" si="1"/>
        <v xml:space="preserve"> </v>
      </c>
      <c r="E39" s="129">
        <v>1.1574074074074073E-5</v>
      </c>
      <c r="F39" s="130" t="e">
        <f t="shared" si="2"/>
        <v>#N/A</v>
      </c>
      <c r="G39" t="str">
        <f>IF((ISERROR((VLOOKUP(B39,Calculation!C$2:C$533,1,FALSE)))),"not entered","")</f>
        <v/>
      </c>
    </row>
    <row r="40" spans="2:7" x14ac:dyDescent="0.2">
      <c r="B40" s="127" t="s">
        <v>8</v>
      </c>
      <c r="C40" s="131" t="str">
        <f t="shared" si="0"/>
        <v xml:space="preserve"> </v>
      </c>
      <c r="D40" s="131" t="str">
        <f t="shared" si="1"/>
        <v xml:space="preserve"> </v>
      </c>
      <c r="E40" s="129">
        <v>1.1574074074074073E-5</v>
      </c>
      <c r="F40" s="130" t="e">
        <f t="shared" si="2"/>
        <v>#N/A</v>
      </c>
      <c r="G40" t="str">
        <f>IF((ISERROR((VLOOKUP(B40,Calculation!C$2:C$533,1,FALSE)))),"not entered","")</f>
        <v/>
      </c>
    </row>
    <row r="41" spans="2:7" x14ac:dyDescent="0.2">
      <c r="B41" s="127" t="s">
        <v>8</v>
      </c>
      <c r="C41" s="131" t="str">
        <f t="shared" si="0"/>
        <v xml:space="preserve"> </v>
      </c>
      <c r="D41" s="131" t="str">
        <f t="shared" si="1"/>
        <v xml:space="preserve"> </v>
      </c>
      <c r="E41" s="129">
        <v>1.1574074074074073E-5</v>
      </c>
      <c r="F41" s="130" t="e">
        <f t="shared" si="2"/>
        <v>#N/A</v>
      </c>
      <c r="G41" t="str">
        <f>IF((ISERROR((VLOOKUP(B41,Calculation!C$2:C$533,1,FALSE)))),"not entered","")</f>
        <v/>
      </c>
    </row>
    <row r="42" spans="2:7" x14ac:dyDescent="0.2">
      <c r="B42" s="127" t="s">
        <v>8</v>
      </c>
      <c r="C42" s="131" t="str">
        <f t="shared" si="0"/>
        <v xml:space="preserve"> </v>
      </c>
      <c r="D42" s="131" t="str">
        <f t="shared" si="1"/>
        <v xml:space="preserve"> </v>
      </c>
      <c r="E42" s="129">
        <v>1.1574074074074073E-5</v>
      </c>
      <c r="F42" s="130" t="e">
        <f t="shared" si="2"/>
        <v>#N/A</v>
      </c>
      <c r="G42" t="str">
        <f>IF((ISERROR((VLOOKUP(B42,Calculation!C$2:C$533,1,FALSE)))),"not entered","")</f>
        <v/>
      </c>
    </row>
    <row r="43" spans="2:7" x14ac:dyDescent="0.2">
      <c r="B43" s="127" t="s">
        <v>8</v>
      </c>
      <c r="C43" s="131" t="str">
        <f t="shared" si="0"/>
        <v xml:space="preserve"> </v>
      </c>
      <c r="D43" s="131" t="str">
        <f t="shared" si="1"/>
        <v xml:space="preserve"> </v>
      </c>
      <c r="E43" s="129">
        <v>1.1574074074074073E-5</v>
      </c>
      <c r="F43" s="130" t="e">
        <f t="shared" si="2"/>
        <v>#N/A</v>
      </c>
      <c r="G43" t="str">
        <f>IF((ISERROR((VLOOKUP(B43,Calculation!C$2:C$533,1,FALSE)))),"not entered","")</f>
        <v/>
      </c>
    </row>
    <row r="44" spans="2:7" x14ac:dyDescent="0.2">
      <c r="B44" s="127" t="s">
        <v>8</v>
      </c>
      <c r="C44" s="131" t="str">
        <f t="shared" si="0"/>
        <v xml:space="preserve"> </v>
      </c>
      <c r="D44" s="131" t="str">
        <f t="shared" si="1"/>
        <v xml:space="preserve"> </v>
      </c>
      <c r="E44" s="129">
        <v>1.1574074074074073E-5</v>
      </c>
      <c r="F44" s="130" t="e">
        <f t="shared" si="2"/>
        <v>#N/A</v>
      </c>
      <c r="G44" t="str">
        <f>IF((ISERROR((VLOOKUP(B44,Calculation!C$2:C$533,1,FALSE)))),"not entered","")</f>
        <v/>
      </c>
    </row>
    <row r="45" spans="2:7" x14ac:dyDescent="0.2">
      <c r="B45" s="127" t="s">
        <v>8</v>
      </c>
      <c r="C45" s="131" t="str">
        <f t="shared" si="0"/>
        <v xml:space="preserve"> </v>
      </c>
      <c r="D45" s="131" t="str">
        <f t="shared" si="1"/>
        <v xml:space="preserve"> </v>
      </c>
      <c r="E45" s="129">
        <v>1.1574074074074073E-5</v>
      </c>
      <c r="F45" s="130" t="e">
        <f t="shared" si="2"/>
        <v>#N/A</v>
      </c>
      <c r="G45" t="str">
        <f>IF((ISERROR((VLOOKUP(B45,Calculation!C$2:C$533,1,FALSE)))),"not entered","")</f>
        <v/>
      </c>
    </row>
    <row r="46" spans="2:7" x14ac:dyDescent="0.2">
      <c r="B46" s="127" t="s">
        <v>8</v>
      </c>
      <c r="C46" s="131" t="str">
        <f t="shared" si="0"/>
        <v xml:space="preserve"> </v>
      </c>
      <c r="D46" s="131" t="str">
        <f t="shared" si="1"/>
        <v xml:space="preserve"> </v>
      </c>
      <c r="E46" s="129">
        <v>1.1574074074074073E-5</v>
      </c>
      <c r="F46" s="130" t="e">
        <f t="shared" si="2"/>
        <v>#N/A</v>
      </c>
      <c r="G46" t="str">
        <f>IF((ISERROR((VLOOKUP(B46,Calculation!C$2:C$533,1,FALSE)))),"not entered","")</f>
        <v/>
      </c>
    </row>
    <row r="47" spans="2:7" x14ac:dyDescent="0.2">
      <c r="B47" s="127" t="s">
        <v>8</v>
      </c>
      <c r="C47" s="131" t="str">
        <f t="shared" si="0"/>
        <v xml:space="preserve"> </v>
      </c>
      <c r="D47" s="131" t="str">
        <f t="shared" si="1"/>
        <v xml:space="preserve"> </v>
      </c>
      <c r="E47" s="129">
        <v>1.1574074074074073E-5</v>
      </c>
      <c r="F47" s="130" t="e">
        <f t="shared" si="2"/>
        <v>#N/A</v>
      </c>
      <c r="G47" t="str">
        <f>IF((ISERROR((VLOOKUP(B47,Calculation!C$2:C$533,1,FALSE)))),"not entered","")</f>
        <v/>
      </c>
    </row>
    <row r="48" spans="2:7" x14ac:dyDescent="0.2">
      <c r="B48" s="127" t="s">
        <v>8</v>
      </c>
      <c r="C48" s="131" t="str">
        <f t="shared" si="0"/>
        <v xml:space="preserve"> </v>
      </c>
      <c r="D48" s="131" t="str">
        <f t="shared" si="1"/>
        <v xml:space="preserve"> </v>
      </c>
      <c r="E48" s="129">
        <v>1.1574074074074073E-5</v>
      </c>
      <c r="F48" s="130" t="e">
        <f t="shared" si="2"/>
        <v>#N/A</v>
      </c>
      <c r="G48" t="str">
        <f>IF((ISERROR((VLOOKUP(B48,Calculation!C$2:C$533,1,FALSE)))),"not entered","")</f>
        <v/>
      </c>
    </row>
    <row r="49" spans="2:7" x14ac:dyDescent="0.2">
      <c r="B49" s="127" t="s">
        <v>8</v>
      </c>
      <c r="C49" s="131" t="str">
        <f t="shared" si="0"/>
        <v xml:space="preserve"> </v>
      </c>
      <c r="D49" s="131" t="str">
        <f t="shared" si="1"/>
        <v xml:space="preserve"> </v>
      </c>
      <c r="E49" s="129">
        <v>1.1574074074074073E-5</v>
      </c>
      <c r="F49" s="130" t="e">
        <f t="shared" si="2"/>
        <v>#N/A</v>
      </c>
      <c r="G49" t="str">
        <f>IF((ISERROR((VLOOKUP(B49,Calculation!C$2:C$533,1,FALSE)))),"not entered","")</f>
        <v/>
      </c>
    </row>
    <row r="50" spans="2:7" x14ac:dyDescent="0.2">
      <c r="B50" s="127" t="s">
        <v>8</v>
      </c>
      <c r="C50" s="131" t="str">
        <f t="shared" si="0"/>
        <v xml:space="preserve"> </v>
      </c>
      <c r="D50" s="131" t="str">
        <f t="shared" si="1"/>
        <v xml:space="preserve"> </v>
      </c>
      <c r="E50" s="129">
        <v>1.1574074074074073E-5</v>
      </c>
      <c r="F50" s="130" t="e">
        <f t="shared" si="2"/>
        <v>#N/A</v>
      </c>
      <c r="G50" t="str">
        <f>IF((ISERROR((VLOOKUP(B50,Calculation!C$2:C$533,1,FALSE)))),"not entered","")</f>
        <v/>
      </c>
    </row>
    <row r="51" spans="2:7" x14ac:dyDescent="0.2">
      <c r="B51" s="127" t="s">
        <v>8</v>
      </c>
      <c r="C51" s="131" t="str">
        <f t="shared" si="0"/>
        <v xml:space="preserve"> </v>
      </c>
      <c r="D51" s="131" t="str">
        <f t="shared" si="1"/>
        <v xml:space="preserve"> </v>
      </c>
      <c r="E51" s="129">
        <v>1.1574074074074073E-5</v>
      </c>
      <c r="F51" s="130" t="e">
        <f t="shared" si="2"/>
        <v>#N/A</v>
      </c>
      <c r="G51" t="str">
        <f>IF((ISERROR((VLOOKUP(B51,Calculation!C$2:C$533,1,FALSE)))),"not entered","")</f>
        <v/>
      </c>
    </row>
    <row r="52" spans="2:7" x14ac:dyDescent="0.2">
      <c r="B52" s="127" t="s">
        <v>8</v>
      </c>
      <c r="C52" s="131" t="str">
        <f t="shared" si="0"/>
        <v xml:space="preserve"> </v>
      </c>
      <c r="D52" s="131" t="str">
        <f t="shared" si="1"/>
        <v xml:space="preserve"> </v>
      </c>
      <c r="E52" s="129">
        <v>1.1574074074074073E-5</v>
      </c>
      <c r="F52" s="130" t="e">
        <f t="shared" si="2"/>
        <v>#N/A</v>
      </c>
      <c r="G52" t="str">
        <f>IF((ISERROR((VLOOKUP(B52,Calculation!C$2:C$533,1,FALSE)))),"not entered","")</f>
        <v/>
      </c>
    </row>
    <row r="53" spans="2:7" x14ac:dyDescent="0.2">
      <c r="B53" s="127" t="s">
        <v>8</v>
      </c>
      <c r="C53" s="131" t="str">
        <f t="shared" si="0"/>
        <v xml:space="preserve"> </v>
      </c>
      <c r="D53" s="131" t="str">
        <f t="shared" si="1"/>
        <v xml:space="preserve"> </v>
      </c>
      <c r="E53" s="129">
        <v>1.1574074074074073E-5</v>
      </c>
      <c r="F53" s="130" t="e">
        <f t="shared" si="2"/>
        <v>#N/A</v>
      </c>
      <c r="G53" t="str">
        <f>IF((ISERROR((VLOOKUP(B53,Calculation!C$2:C$533,1,FALSE)))),"not entered","")</f>
        <v/>
      </c>
    </row>
    <row r="54" spans="2:7" x14ac:dyDescent="0.2">
      <c r="B54" s="127" t="s">
        <v>8</v>
      </c>
      <c r="C54" s="131" t="str">
        <f t="shared" si="0"/>
        <v xml:space="preserve"> </v>
      </c>
      <c r="D54" s="131" t="str">
        <f t="shared" si="1"/>
        <v xml:space="preserve"> </v>
      </c>
      <c r="E54" s="129">
        <v>1.1574074074074073E-5</v>
      </c>
      <c r="F54" s="130" t="e">
        <f t="shared" si="2"/>
        <v>#N/A</v>
      </c>
      <c r="G54" t="str">
        <f>IF((ISERROR((VLOOKUP(B54,Calculation!C$2:C$533,1,FALSE)))),"not entered","")</f>
        <v/>
      </c>
    </row>
    <row r="55" spans="2:7" x14ac:dyDescent="0.2">
      <c r="B55" s="127" t="s">
        <v>8</v>
      </c>
      <c r="C55" s="131" t="str">
        <f t="shared" si="0"/>
        <v xml:space="preserve"> </v>
      </c>
      <c r="D55" s="131" t="str">
        <f t="shared" si="1"/>
        <v xml:space="preserve"> </v>
      </c>
      <c r="E55" s="129">
        <v>1.1574074074074073E-5</v>
      </c>
      <c r="F55" s="130" t="e">
        <f t="shared" si="2"/>
        <v>#N/A</v>
      </c>
      <c r="G55" t="str">
        <f>IF((ISERROR((VLOOKUP(B55,Calculation!C$2:C$533,1,FALSE)))),"not entered","")</f>
        <v/>
      </c>
    </row>
    <row r="56" spans="2:7" x14ac:dyDescent="0.2">
      <c r="B56" s="127" t="s">
        <v>8</v>
      </c>
      <c r="C56" s="131" t="str">
        <f t="shared" si="0"/>
        <v xml:space="preserve"> </v>
      </c>
      <c r="D56" s="131" t="str">
        <f t="shared" si="1"/>
        <v xml:space="preserve"> </v>
      </c>
      <c r="E56" s="129">
        <v>1.1574074074074073E-5</v>
      </c>
      <c r="F56" s="130" t="e">
        <f t="shared" si="2"/>
        <v>#N/A</v>
      </c>
      <c r="G56" t="str">
        <f>IF((ISERROR((VLOOKUP(B56,Calculation!C$2:C$533,1,FALSE)))),"not entered","")</f>
        <v/>
      </c>
    </row>
    <row r="57" spans="2:7" x14ac:dyDescent="0.2">
      <c r="B57" s="127" t="s">
        <v>8</v>
      </c>
      <c r="C57" s="131" t="str">
        <f t="shared" si="0"/>
        <v xml:space="preserve"> </v>
      </c>
      <c r="D57" s="131" t="str">
        <f t="shared" si="1"/>
        <v xml:space="preserve"> </v>
      </c>
      <c r="E57" s="129">
        <v>1.1574074074074073E-5</v>
      </c>
      <c r="F57" s="130" t="e">
        <f t="shared" si="2"/>
        <v>#N/A</v>
      </c>
      <c r="G57" t="str">
        <f>IF((ISERROR((VLOOKUP(B57,Calculation!C$2:C$533,1,FALSE)))),"not entered","")</f>
        <v/>
      </c>
    </row>
    <row r="58" spans="2:7" x14ac:dyDescent="0.2">
      <c r="B58" s="127" t="s">
        <v>8</v>
      </c>
      <c r="C58" s="131" t="str">
        <f t="shared" si="0"/>
        <v xml:space="preserve"> </v>
      </c>
      <c r="D58" s="131" t="str">
        <f t="shared" si="1"/>
        <v xml:space="preserve"> </v>
      </c>
      <c r="E58" s="129">
        <v>1.1574074074074073E-5</v>
      </c>
      <c r="F58" s="130" t="e">
        <f t="shared" si="2"/>
        <v>#N/A</v>
      </c>
      <c r="G58" t="str">
        <f>IF((ISERROR((VLOOKUP(B58,Calculation!C$2:C$533,1,FALSE)))),"not entered","")</f>
        <v/>
      </c>
    </row>
    <row r="59" spans="2:7" x14ac:dyDescent="0.2">
      <c r="B59" s="127" t="s">
        <v>8</v>
      </c>
      <c r="C59" s="131" t="str">
        <f t="shared" si="0"/>
        <v xml:space="preserve"> </v>
      </c>
      <c r="D59" s="131" t="str">
        <f t="shared" si="1"/>
        <v xml:space="preserve"> </v>
      </c>
      <c r="E59" s="129">
        <v>1.1574074074074073E-5</v>
      </c>
      <c r="F59" s="130" t="e">
        <f t="shared" si="2"/>
        <v>#N/A</v>
      </c>
      <c r="G59" t="str">
        <f>IF((ISERROR((VLOOKUP(B59,Calculation!C$2:C$533,1,FALSE)))),"not entered","")</f>
        <v/>
      </c>
    </row>
    <row r="60" spans="2:7" x14ac:dyDescent="0.2">
      <c r="B60" s="127" t="s">
        <v>8</v>
      </c>
      <c r="C60" s="131" t="str">
        <f t="shared" si="0"/>
        <v xml:space="preserve"> </v>
      </c>
      <c r="D60" s="131" t="str">
        <f t="shared" si="1"/>
        <v xml:space="preserve"> </v>
      </c>
      <c r="E60" s="129">
        <v>1.1574074074074073E-5</v>
      </c>
      <c r="F60" s="130" t="e">
        <f t="shared" si="2"/>
        <v>#N/A</v>
      </c>
      <c r="G60" t="str">
        <f>IF((ISERROR((VLOOKUP(B60,Calculation!C$2:C$533,1,FALSE)))),"not entered","")</f>
        <v/>
      </c>
    </row>
    <row r="61" spans="2:7" x14ac:dyDescent="0.2">
      <c r="B61" s="127" t="s">
        <v>8</v>
      </c>
      <c r="C61" s="131" t="str">
        <f t="shared" si="0"/>
        <v xml:space="preserve"> </v>
      </c>
      <c r="D61" s="131" t="str">
        <f t="shared" si="1"/>
        <v xml:space="preserve"> </v>
      </c>
      <c r="E61" s="129">
        <v>1.1574074074074073E-5</v>
      </c>
      <c r="F61" s="130" t="e">
        <f t="shared" si="2"/>
        <v>#N/A</v>
      </c>
      <c r="G61" t="str">
        <f>IF((ISERROR((VLOOKUP(B61,Calculation!C$2:C$533,1,FALSE)))),"not entered","")</f>
        <v/>
      </c>
    </row>
    <row r="62" spans="2:7" x14ac:dyDescent="0.2">
      <c r="B62" s="127" t="s">
        <v>8</v>
      </c>
      <c r="C62" s="131" t="str">
        <f t="shared" si="0"/>
        <v xml:space="preserve"> </v>
      </c>
      <c r="D62" s="131" t="str">
        <f t="shared" si="1"/>
        <v xml:space="preserve"> </v>
      </c>
      <c r="E62" s="129">
        <v>1.1574074074074073E-5</v>
      </c>
      <c r="F62" s="130" t="e">
        <f t="shared" si="2"/>
        <v>#N/A</v>
      </c>
      <c r="G62" t="str">
        <f>IF((ISERROR((VLOOKUP(B62,Calculation!C$2:C$533,1,FALSE)))),"not entered","")</f>
        <v/>
      </c>
    </row>
    <row r="63" spans="2:7" x14ac:dyDescent="0.2">
      <c r="B63" s="127" t="s">
        <v>8</v>
      </c>
      <c r="C63" s="131" t="str">
        <f t="shared" si="0"/>
        <v xml:space="preserve"> </v>
      </c>
      <c r="D63" s="131" t="str">
        <f t="shared" si="1"/>
        <v xml:space="preserve"> </v>
      </c>
      <c r="E63" s="129">
        <v>1.1574074074074073E-5</v>
      </c>
      <c r="F63" s="130" t="e">
        <f t="shared" si="2"/>
        <v>#N/A</v>
      </c>
      <c r="G63" t="str">
        <f>IF((ISERROR((VLOOKUP(B63,Calculation!C$2:C$533,1,FALSE)))),"not entered","")</f>
        <v/>
      </c>
    </row>
    <row r="64" spans="2:7" x14ac:dyDescent="0.2">
      <c r="B64" s="127" t="s">
        <v>8</v>
      </c>
      <c r="C64" s="131" t="str">
        <f t="shared" si="0"/>
        <v xml:space="preserve"> </v>
      </c>
      <c r="D64" s="131" t="str">
        <f t="shared" si="1"/>
        <v xml:space="preserve"> </v>
      </c>
      <c r="E64" s="129">
        <v>1.1574074074074073E-5</v>
      </c>
      <c r="F64" s="130" t="e">
        <f t="shared" si="2"/>
        <v>#N/A</v>
      </c>
      <c r="G64" t="str">
        <f>IF((ISERROR((VLOOKUP(B64,Calculation!C$2:C$533,1,FALSE)))),"not entered","")</f>
        <v/>
      </c>
    </row>
    <row r="65" spans="2:7" x14ac:dyDescent="0.2">
      <c r="B65" s="127" t="s">
        <v>8</v>
      </c>
      <c r="C65" s="131" t="str">
        <f t="shared" si="0"/>
        <v xml:space="preserve"> </v>
      </c>
      <c r="D65" s="131" t="str">
        <f t="shared" si="1"/>
        <v xml:space="preserve"> </v>
      </c>
      <c r="E65" s="129">
        <v>1.1574074074074073E-5</v>
      </c>
      <c r="F65" s="130" t="e">
        <f t="shared" si="2"/>
        <v>#N/A</v>
      </c>
      <c r="G65" t="str">
        <f>IF((ISERROR((VLOOKUP(B65,Calculation!C$2:C$533,1,FALSE)))),"not entered","")</f>
        <v/>
      </c>
    </row>
    <row r="66" spans="2:7" x14ac:dyDescent="0.2">
      <c r="B66" s="127" t="s">
        <v>8</v>
      </c>
      <c r="C66" s="131" t="str">
        <f t="shared" si="0"/>
        <v xml:space="preserve"> </v>
      </c>
      <c r="D66" s="131" t="str">
        <f t="shared" si="1"/>
        <v xml:space="preserve"> </v>
      </c>
      <c r="E66" s="129">
        <v>1.1574074074074073E-5</v>
      </c>
      <c r="F66" s="130" t="e">
        <f t="shared" si="2"/>
        <v>#N/A</v>
      </c>
      <c r="G66" t="str">
        <f>IF((ISERROR((VLOOKUP(B66,Calculation!C$2:C$533,1,FALSE)))),"not entered","")</f>
        <v/>
      </c>
    </row>
    <row r="67" spans="2:7" x14ac:dyDescent="0.2">
      <c r="B67" s="127" t="s">
        <v>8</v>
      </c>
      <c r="C67" s="131" t="str">
        <f t="shared" si="0"/>
        <v xml:space="preserve"> </v>
      </c>
      <c r="D67" s="131" t="str">
        <f t="shared" si="1"/>
        <v xml:space="preserve"> </v>
      </c>
      <c r="E67" s="129">
        <v>1.1574074074074073E-5</v>
      </c>
      <c r="F67" s="130" t="e">
        <f t="shared" si="2"/>
        <v>#N/A</v>
      </c>
      <c r="G67" t="str">
        <f>IF((ISERROR((VLOOKUP(B67,Calculation!C$2:C$533,1,FALSE)))),"not entered","")</f>
        <v/>
      </c>
    </row>
    <row r="68" spans="2:7" x14ac:dyDescent="0.2">
      <c r="B68" s="127" t="s">
        <v>8</v>
      </c>
      <c r="C68" s="131" t="str">
        <f t="shared" si="0"/>
        <v xml:space="preserve"> </v>
      </c>
      <c r="D68" s="131" t="str">
        <f t="shared" si="1"/>
        <v xml:space="preserve"> </v>
      </c>
      <c r="E68" s="129">
        <v>1.1574074074074073E-5</v>
      </c>
      <c r="F68" s="130" t="e">
        <f t="shared" si="2"/>
        <v>#N/A</v>
      </c>
      <c r="G68" t="str">
        <f>IF((ISERROR((VLOOKUP(B68,Calculation!C$2:C$533,1,FALSE)))),"not entered","")</f>
        <v/>
      </c>
    </row>
    <row r="69" spans="2:7" x14ac:dyDescent="0.2">
      <c r="B69" s="127" t="s">
        <v>8</v>
      </c>
      <c r="C69" s="131" t="str">
        <f t="shared" si="0"/>
        <v xml:space="preserve"> </v>
      </c>
      <c r="D69" s="131" t="str">
        <f t="shared" si="1"/>
        <v xml:space="preserve"> </v>
      </c>
      <c r="E69" s="129">
        <v>1.1574074074074073E-5</v>
      </c>
      <c r="F69" s="130" t="e">
        <f t="shared" si="2"/>
        <v>#N/A</v>
      </c>
      <c r="G69" t="str">
        <f>IF((ISERROR((VLOOKUP(B69,Calculation!C$2:C$533,1,FALSE)))),"not entered","")</f>
        <v/>
      </c>
    </row>
    <row r="70" spans="2:7" x14ac:dyDescent="0.2">
      <c r="B70" s="127" t="s">
        <v>8</v>
      </c>
      <c r="C70" s="131" t="str">
        <f t="shared" ref="C70:C105" si="3">VLOOKUP(B70,name,3,FALSE)</f>
        <v xml:space="preserve"> </v>
      </c>
      <c r="D70" s="131" t="str">
        <f t="shared" ref="D70:D105" si="4">VLOOKUP(B70,name,2,FALSE)</f>
        <v xml:space="preserve"> </v>
      </c>
      <c r="E70" s="129">
        <v>1.1574074074074073E-5</v>
      </c>
      <c r="F70" s="130" t="e">
        <f t="shared" ref="F70:F105" si="5">(VLOOKUP(C70,C$4:E$5,3,FALSE))/(E70/10000)</f>
        <v>#N/A</v>
      </c>
      <c r="G70" t="str">
        <f>IF((ISERROR((VLOOKUP(B70,Calculation!C$2:C$533,1,FALSE)))),"not entered","")</f>
        <v/>
      </c>
    </row>
    <row r="71" spans="2:7" x14ac:dyDescent="0.2">
      <c r="B71" s="127" t="s">
        <v>8</v>
      </c>
      <c r="C71" s="131" t="str">
        <f t="shared" si="3"/>
        <v xml:space="preserve"> </v>
      </c>
      <c r="D71" s="131" t="str">
        <f t="shared" si="4"/>
        <v xml:space="preserve"> </v>
      </c>
      <c r="E71" s="129">
        <v>1.1574074074074073E-5</v>
      </c>
      <c r="F71" s="130" t="e">
        <f t="shared" si="5"/>
        <v>#N/A</v>
      </c>
      <c r="G71" t="str">
        <f>IF((ISERROR((VLOOKUP(B71,Calculation!C$2:C$533,1,FALSE)))),"not entered","")</f>
        <v/>
      </c>
    </row>
    <row r="72" spans="2:7" x14ac:dyDescent="0.2">
      <c r="B72" s="127" t="s">
        <v>8</v>
      </c>
      <c r="C72" s="131" t="str">
        <f t="shared" si="3"/>
        <v xml:space="preserve"> </v>
      </c>
      <c r="D72" s="131" t="str">
        <f t="shared" si="4"/>
        <v xml:space="preserve"> </v>
      </c>
      <c r="E72" s="129">
        <v>1.1574074074074073E-5</v>
      </c>
      <c r="F72" s="130" t="e">
        <f t="shared" si="5"/>
        <v>#N/A</v>
      </c>
      <c r="G72" t="str">
        <f>IF((ISERROR((VLOOKUP(B72,Calculation!C$2:C$533,1,FALSE)))),"not entered","")</f>
        <v/>
      </c>
    </row>
    <row r="73" spans="2:7" x14ac:dyDescent="0.2">
      <c r="B73" s="127" t="s">
        <v>8</v>
      </c>
      <c r="C73" s="131" t="str">
        <f t="shared" si="3"/>
        <v xml:space="preserve"> </v>
      </c>
      <c r="D73" s="131" t="str">
        <f t="shared" si="4"/>
        <v xml:space="preserve"> </v>
      </c>
      <c r="E73" s="129">
        <v>1.1574074074074073E-5</v>
      </c>
      <c r="F73" s="130" t="e">
        <f t="shared" si="5"/>
        <v>#N/A</v>
      </c>
      <c r="G73" t="str">
        <f>IF((ISERROR((VLOOKUP(B73,Calculation!C$2:C$533,1,FALSE)))),"not entered","")</f>
        <v/>
      </c>
    </row>
    <row r="74" spans="2:7" x14ac:dyDescent="0.2">
      <c r="B74" s="127" t="s">
        <v>8</v>
      </c>
      <c r="C74" s="131" t="str">
        <f t="shared" si="3"/>
        <v xml:space="preserve"> </v>
      </c>
      <c r="D74" s="131" t="str">
        <f t="shared" si="4"/>
        <v xml:space="preserve"> </v>
      </c>
      <c r="E74" s="129">
        <v>1.1574074074074073E-5</v>
      </c>
      <c r="F74" s="130" t="e">
        <f t="shared" si="5"/>
        <v>#N/A</v>
      </c>
      <c r="G74" t="str">
        <f>IF((ISERROR((VLOOKUP(B74,Calculation!C$2:C$533,1,FALSE)))),"not entered","")</f>
        <v/>
      </c>
    </row>
    <row r="75" spans="2:7" x14ac:dyDescent="0.2">
      <c r="B75" s="127" t="s">
        <v>8</v>
      </c>
      <c r="C75" s="131" t="str">
        <f t="shared" si="3"/>
        <v xml:space="preserve"> </v>
      </c>
      <c r="D75" s="131" t="str">
        <f t="shared" si="4"/>
        <v xml:space="preserve"> </v>
      </c>
      <c r="E75" s="129">
        <v>1.1574074074074073E-5</v>
      </c>
      <c r="F75" s="130" t="e">
        <f t="shared" si="5"/>
        <v>#N/A</v>
      </c>
      <c r="G75" t="str">
        <f>IF((ISERROR((VLOOKUP(B75,Calculation!C$2:C$533,1,FALSE)))),"not entered","")</f>
        <v/>
      </c>
    </row>
    <row r="76" spans="2:7" x14ac:dyDescent="0.2">
      <c r="B76" s="127" t="s">
        <v>8</v>
      </c>
      <c r="C76" s="131" t="str">
        <f t="shared" si="3"/>
        <v xml:space="preserve"> </v>
      </c>
      <c r="D76" s="131" t="str">
        <f t="shared" si="4"/>
        <v xml:space="preserve"> </v>
      </c>
      <c r="E76" s="129">
        <v>1.1574074074074073E-5</v>
      </c>
      <c r="F76" s="130" t="e">
        <f t="shared" si="5"/>
        <v>#N/A</v>
      </c>
      <c r="G76" t="str">
        <f>IF((ISERROR((VLOOKUP(B76,Calculation!C$2:C$533,1,FALSE)))),"not entered","")</f>
        <v/>
      </c>
    </row>
    <row r="77" spans="2:7" x14ac:dyDescent="0.2">
      <c r="B77" s="127" t="s">
        <v>8</v>
      </c>
      <c r="C77" s="131" t="str">
        <f t="shared" si="3"/>
        <v xml:space="preserve"> </v>
      </c>
      <c r="D77" s="131" t="str">
        <f t="shared" si="4"/>
        <v xml:space="preserve"> </v>
      </c>
      <c r="E77" s="129">
        <v>1.1574074074074073E-5</v>
      </c>
      <c r="F77" s="130" t="e">
        <f t="shared" si="5"/>
        <v>#N/A</v>
      </c>
      <c r="G77" t="str">
        <f>IF((ISERROR((VLOOKUP(B77,Calculation!C$2:C$533,1,FALSE)))),"not entered","")</f>
        <v/>
      </c>
    </row>
    <row r="78" spans="2:7" x14ac:dyDescent="0.2">
      <c r="B78" s="127" t="s">
        <v>8</v>
      </c>
      <c r="C78" s="131" t="str">
        <f t="shared" si="3"/>
        <v xml:space="preserve"> </v>
      </c>
      <c r="D78" s="131" t="str">
        <f t="shared" si="4"/>
        <v xml:space="preserve"> </v>
      </c>
      <c r="E78" s="129">
        <v>1.1574074074074073E-5</v>
      </c>
      <c r="F78" s="130" t="e">
        <f t="shared" si="5"/>
        <v>#N/A</v>
      </c>
      <c r="G78" t="str">
        <f>IF((ISERROR((VLOOKUP(B78,Calculation!C$2:C$533,1,FALSE)))),"not entered","")</f>
        <v/>
      </c>
    </row>
    <row r="79" spans="2:7" x14ac:dyDescent="0.2">
      <c r="B79" s="127" t="s">
        <v>8</v>
      </c>
      <c r="C79" s="131" t="str">
        <f t="shared" si="3"/>
        <v xml:space="preserve"> </v>
      </c>
      <c r="D79" s="131" t="str">
        <f t="shared" si="4"/>
        <v xml:space="preserve"> </v>
      </c>
      <c r="E79" s="129">
        <v>1.1574074074074073E-5</v>
      </c>
      <c r="F79" s="130" t="e">
        <f t="shared" si="5"/>
        <v>#N/A</v>
      </c>
      <c r="G79" t="str">
        <f>IF((ISERROR((VLOOKUP(B79,Calculation!C$2:C$533,1,FALSE)))),"not entered","")</f>
        <v/>
      </c>
    </row>
    <row r="80" spans="2:7" x14ac:dyDescent="0.2">
      <c r="B80" s="127" t="s">
        <v>8</v>
      </c>
      <c r="C80" s="131" t="str">
        <f t="shared" si="3"/>
        <v xml:space="preserve"> </v>
      </c>
      <c r="D80" s="131" t="str">
        <f t="shared" si="4"/>
        <v xml:space="preserve"> </v>
      </c>
      <c r="E80" s="129">
        <v>1.1574074074074073E-5</v>
      </c>
      <c r="F80" s="130" t="e">
        <f t="shared" si="5"/>
        <v>#N/A</v>
      </c>
      <c r="G80" t="str">
        <f>IF((ISERROR((VLOOKUP(B80,Calculation!C$2:C$533,1,FALSE)))),"not entered","")</f>
        <v/>
      </c>
    </row>
    <row r="81" spans="2:7" x14ac:dyDescent="0.2">
      <c r="B81" s="127" t="s">
        <v>8</v>
      </c>
      <c r="C81" s="131" t="str">
        <f t="shared" si="3"/>
        <v xml:space="preserve"> </v>
      </c>
      <c r="D81" s="131" t="str">
        <f t="shared" si="4"/>
        <v xml:space="preserve"> </v>
      </c>
      <c r="E81" s="129">
        <v>1.1574074074074073E-5</v>
      </c>
      <c r="F81" s="130" t="e">
        <f t="shared" si="5"/>
        <v>#N/A</v>
      </c>
      <c r="G81" t="str">
        <f>IF((ISERROR((VLOOKUP(B81,Calculation!C$2:C$533,1,FALSE)))),"not entered","")</f>
        <v/>
      </c>
    </row>
    <row r="82" spans="2:7" x14ac:dyDescent="0.2">
      <c r="B82" s="127" t="s">
        <v>8</v>
      </c>
      <c r="C82" s="131" t="str">
        <f t="shared" si="3"/>
        <v xml:space="preserve"> </v>
      </c>
      <c r="D82" s="131" t="str">
        <f t="shared" si="4"/>
        <v xml:space="preserve"> </v>
      </c>
      <c r="E82" s="129">
        <v>1.1574074074074073E-5</v>
      </c>
      <c r="F82" s="130" t="e">
        <f t="shared" si="5"/>
        <v>#N/A</v>
      </c>
      <c r="G82" t="str">
        <f>IF((ISERROR((VLOOKUP(B82,Calculation!C$2:C$533,1,FALSE)))),"not entered","")</f>
        <v/>
      </c>
    </row>
    <row r="83" spans="2:7" x14ac:dyDescent="0.2">
      <c r="B83" s="127" t="s">
        <v>8</v>
      </c>
      <c r="C83" s="131" t="str">
        <f t="shared" si="3"/>
        <v xml:space="preserve"> </v>
      </c>
      <c r="D83" s="131" t="str">
        <f t="shared" si="4"/>
        <v xml:space="preserve"> </v>
      </c>
      <c r="E83" s="129">
        <v>1.1574074074074073E-5</v>
      </c>
      <c r="F83" s="130" t="e">
        <f t="shared" si="5"/>
        <v>#N/A</v>
      </c>
      <c r="G83" t="str">
        <f>IF((ISERROR((VLOOKUP(B83,Calculation!C$2:C$533,1,FALSE)))),"not entered","")</f>
        <v/>
      </c>
    </row>
    <row r="84" spans="2:7" x14ac:dyDescent="0.2">
      <c r="B84" s="127" t="s">
        <v>8</v>
      </c>
      <c r="C84" s="131" t="str">
        <f t="shared" si="3"/>
        <v xml:space="preserve"> </v>
      </c>
      <c r="D84" s="131" t="str">
        <f t="shared" si="4"/>
        <v xml:space="preserve"> </v>
      </c>
      <c r="E84" s="129">
        <v>1.1574074074074073E-5</v>
      </c>
      <c r="F84" s="130" t="e">
        <f t="shared" si="5"/>
        <v>#N/A</v>
      </c>
      <c r="G84" t="str">
        <f>IF((ISERROR((VLOOKUP(B84,Calculation!C$2:C$533,1,FALSE)))),"not entered","")</f>
        <v/>
      </c>
    </row>
    <row r="85" spans="2:7" x14ac:dyDescent="0.2">
      <c r="B85" s="127" t="s">
        <v>8</v>
      </c>
      <c r="C85" s="131" t="str">
        <f t="shared" si="3"/>
        <v xml:space="preserve"> </v>
      </c>
      <c r="D85" s="131" t="str">
        <f t="shared" si="4"/>
        <v xml:space="preserve"> </v>
      </c>
      <c r="E85" s="129">
        <v>1.1574074074074073E-5</v>
      </c>
      <c r="F85" s="130" t="e">
        <f t="shared" si="5"/>
        <v>#N/A</v>
      </c>
      <c r="G85" t="str">
        <f>IF((ISERROR((VLOOKUP(B85,Calculation!C$2:C$533,1,FALSE)))),"not entered","")</f>
        <v/>
      </c>
    </row>
    <row r="86" spans="2:7" x14ac:dyDescent="0.2">
      <c r="B86" s="127" t="s">
        <v>8</v>
      </c>
      <c r="C86" s="131" t="str">
        <f t="shared" si="3"/>
        <v xml:space="preserve"> </v>
      </c>
      <c r="D86" s="131" t="str">
        <f t="shared" si="4"/>
        <v xml:space="preserve"> </v>
      </c>
      <c r="E86" s="129">
        <v>1.1574074074074073E-5</v>
      </c>
      <c r="F86" s="130" t="e">
        <f t="shared" si="5"/>
        <v>#N/A</v>
      </c>
      <c r="G86" t="str">
        <f>IF((ISERROR((VLOOKUP(B86,Calculation!C$2:C$533,1,FALSE)))),"not entered","")</f>
        <v/>
      </c>
    </row>
    <row r="87" spans="2:7" x14ac:dyDescent="0.2">
      <c r="B87" s="127" t="s">
        <v>8</v>
      </c>
      <c r="C87" s="131" t="str">
        <f t="shared" si="3"/>
        <v xml:space="preserve"> </v>
      </c>
      <c r="D87" s="131" t="str">
        <f t="shared" si="4"/>
        <v xml:space="preserve"> </v>
      </c>
      <c r="E87" s="129">
        <v>1.1574074074074073E-5</v>
      </c>
      <c r="F87" s="130" t="e">
        <f t="shared" si="5"/>
        <v>#N/A</v>
      </c>
      <c r="G87" t="str">
        <f>IF((ISERROR((VLOOKUP(B87,Calculation!C$2:C$533,1,FALSE)))),"not entered","")</f>
        <v/>
      </c>
    </row>
    <row r="88" spans="2:7" x14ac:dyDescent="0.2">
      <c r="B88" s="127" t="s">
        <v>8</v>
      </c>
      <c r="C88" s="131" t="str">
        <f t="shared" si="3"/>
        <v xml:space="preserve"> </v>
      </c>
      <c r="D88" s="131" t="str">
        <f t="shared" si="4"/>
        <v xml:space="preserve"> </v>
      </c>
      <c r="E88" s="129">
        <v>1.1574074074074073E-5</v>
      </c>
      <c r="F88" s="130" t="e">
        <f t="shared" si="5"/>
        <v>#N/A</v>
      </c>
      <c r="G88" t="str">
        <f>IF((ISERROR((VLOOKUP(B88,Calculation!C$2:C$533,1,FALSE)))),"not entered","")</f>
        <v/>
      </c>
    </row>
    <row r="89" spans="2:7" x14ac:dyDescent="0.2">
      <c r="B89" s="127" t="s">
        <v>8</v>
      </c>
      <c r="C89" s="131" t="str">
        <f t="shared" si="3"/>
        <v xml:space="preserve"> </v>
      </c>
      <c r="D89" s="131" t="str">
        <f t="shared" si="4"/>
        <v xml:space="preserve"> </v>
      </c>
      <c r="E89" s="129">
        <v>1.1574074074074073E-5</v>
      </c>
      <c r="F89" s="130" t="e">
        <f t="shared" si="5"/>
        <v>#N/A</v>
      </c>
      <c r="G89" t="str">
        <f>IF((ISERROR((VLOOKUP(B89,Calculation!C$2:C$533,1,FALSE)))),"not entered","")</f>
        <v/>
      </c>
    </row>
    <row r="90" spans="2:7" x14ac:dyDescent="0.2">
      <c r="B90" s="127" t="s">
        <v>8</v>
      </c>
      <c r="C90" s="131" t="str">
        <f t="shared" si="3"/>
        <v xml:space="preserve"> </v>
      </c>
      <c r="D90" s="131" t="str">
        <f t="shared" si="4"/>
        <v xml:space="preserve"> </v>
      </c>
      <c r="E90" s="129">
        <v>1.1574074074074073E-5</v>
      </c>
      <c r="F90" s="130" t="e">
        <f t="shared" si="5"/>
        <v>#N/A</v>
      </c>
      <c r="G90" t="str">
        <f>IF((ISERROR((VLOOKUP(B90,Calculation!C$2:C$533,1,FALSE)))),"not entered","")</f>
        <v/>
      </c>
    </row>
    <row r="91" spans="2:7" x14ac:dyDescent="0.2">
      <c r="B91" s="127" t="s">
        <v>8</v>
      </c>
      <c r="C91" s="131" t="str">
        <f t="shared" si="3"/>
        <v xml:space="preserve"> </v>
      </c>
      <c r="D91" s="131" t="str">
        <f t="shared" si="4"/>
        <v xml:space="preserve"> </v>
      </c>
      <c r="E91" s="129">
        <v>1.1574074074074073E-5</v>
      </c>
      <c r="F91" s="130" t="e">
        <f t="shared" si="5"/>
        <v>#N/A</v>
      </c>
      <c r="G91" t="str">
        <f>IF((ISERROR((VLOOKUP(B91,Calculation!C$2:C$533,1,FALSE)))),"not entered","")</f>
        <v/>
      </c>
    </row>
    <row r="92" spans="2:7" x14ac:dyDescent="0.2">
      <c r="B92" s="127" t="s">
        <v>8</v>
      </c>
      <c r="C92" s="131" t="str">
        <f t="shared" si="3"/>
        <v xml:space="preserve"> </v>
      </c>
      <c r="D92" s="131" t="str">
        <f t="shared" si="4"/>
        <v xml:space="preserve"> </v>
      </c>
      <c r="E92" s="129">
        <v>1.1574074074074073E-5</v>
      </c>
      <c r="F92" s="130" t="e">
        <f t="shared" si="5"/>
        <v>#N/A</v>
      </c>
      <c r="G92" t="str">
        <f>IF((ISERROR((VLOOKUP(B92,Calculation!C$2:C$533,1,FALSE)))),"not entered","")</f>
        <v/>
      </c>
    </row>
    <row r="93" spans="2:7" x14ac:dyDescent="0.2">
      <c r="B93" s="127" t="s">
        <v>8</v>
      </c>
      <c r="C93" s="131" t="str">
        <f t="shared" si="3"/>
        <v xml:space="preserve"> </v>
      </c>
      <c r="D93" s="131" t="str">
        <f t="shared" si="4"/>
        <v xml:space="preserve"> </v>
      </c>
      <c r="E93" s="129">
        <v>1.1574074074074073E-5</v>
      </c>
      <c r="F93" s="130" t="e">
        <f t="shared" si="5"/>
        <v>#N/A</v>
      </c>
      <c r="G93" t="str">
        <f>IF((ISERROR((VLOOKUP(B93,Calculation!C$2:C$533,1,FALSE)))),"not entered","")</f>
        <v/>
      </c>
    </row>
    <row r="94" spans="2:7" x14ac:dyDescent="0.2">
      <c r="B94" s="127" t="s">
        <v>8</v>
      </c>
      <c r="C94" s="131" t="str">
        <f t="shared" si="3"/>
        <v xml:space="preserve"> </v>
      </c>
      <c r="D94" s="131" t="str">
        <f t="shared" si="4"/>
        <v xml:space="preserve"> </v>
      </c>
      <c r="E94" s="129">
        <v>1.1574074074074073E-5</v>
      </c>
      <c r="F94" s="130" t="e">
        <f t="shared" si="5"/>
        <v>#N/A</v>
      </c>
      <c r="G94" t="str">
        <f>IF((ISERROR((VLOOKUP(B94,Calculation!C$2:C$533,1,FALSE)))),"not entered","")</f>
        <v/>
      </c>
    </row>
    <row r="95" spans="2:7" x14ac:dyDescent="0.2">
      <c r="B95" s="127" t="s">
        <v>8</v>
      </c>
      <c r="C95" s="131" t="str">
        <f t="shared" si="3"/>
        <v xml:space="preserve"> </v>
      </c>
      <c r="D95" s="131" t="str">
        <f t="shared" si="4"/>
        <v xml:space="preserve"> </v>
      </c>
      <c r="E95" s="129">
        <v>1.1574074074074073E-5</v>
      </c>
      <c r="F95" s="130" t="e">
        <f t="shared" si="5"/>
        <v>#N/A</v>
      </c>
      <c r="G95" t="str">
        <f>IF((ISERROR((VLOOKUP(B95,Calculation!C$2:C$533,1,FALSE)))),"not entered","")</f>
        <v/>
      </c>
    </row>
    <row r="96" spans="2:7" x14ac:dyDescent="0.2">
      <c r="B96" s="127" t="s">
        <v>8</v>
      </c>
      <c r="C96" s="131" t="str">
        <f t="shared" si="3"/>
        <v xml:space="preserve"> </v>
      </c>
      <c r="D96" s="131" t="str">
        <f t="shared" si="4"/>
        <v xml:space="preserve"> </v>
      </c>
      <c r="E96" s="129">
        <v>1.1574074074074073E-5</v>
      </c>
      <c r="F96" s="130" t="e">
        <f t="shared" si="5"/>
        <v>#N/A</v>
      </c>
      <c r="G96" t="str">
        <f>IF((ISERROR((VLOOKUP(B96,Calculation!C$2:C$533,1,FALSE)))),"not entered","")</f>
        <v/>
      </c>
    </row>
    <row r="97" spans="2:7" x14ac:dyDescent="0.2">
      <c r="B97" s="127" t="s">
        <v>8</v>
      </c>
      <c r="C97" s="131" t="str">
        <f t="shared" si="3"/>
        <v xml:space="preserve"> </v>
      </c>
      <c r="D97" s="131" t="str">
        <f t="shared" si="4"/>
        <v xml:space="preserve"> </v>
      </c>
      <c r="E97" s="129">
        <v>1.1574074074074073E-5</v>
      </c>
      <c r="F97" s="130" t="e">
        <f t="shared" si="5"/>
        <v>#N/A</v>
      </c>
      <c r="G97" t="str">
        <f>IF((ISERROR((VLOOKUP(B97,Calculation!C$2:C$533,1,FALSE)))),"not entered","")</f>
        <v/>
      </c>
    </row>
    <row r="98" spans="2:7" x14ac:dyDescent="0.2">
      <c r="B98" s="127" t="s">
        <v>8</v>
      </c>
      <c r="C98" s="131" t="str">
        <f t="shared" si="3"/>
        <v xml:space="preserve"> </v>
      </c>
      <c r="D98" s="131" t="str">
        <f t="shared" si="4"/>
        <v xml:space="preserve"> </v>
      </c>
      <c r="E98" s="129">
        <v>1.1574074074074073E-5</v>
      </c>
      <c r="F98" s="130" t="e">
        <f t="shared" si="5"/>
        <v>#N/A</v>
      </c>
      <c r="G98" t="str">
        <f>IF((ISERROR((VLOOKUP(B98,Calculation!C$2:C$533,1,FALSE)))),"not entered","")</f>
        <v/>
      </c>
    </row>
    <row r="99" spans="2:7" x14ac:dyDescent="0.2">
      <c r="B99" s="127" t="s">
        <v>8</v>
      </c>
      <c r="C99" s="131" t="str">
        <f t="shared" si="3"/>
        <v xml:space="preserve"> </v>
      </c>
      <c r="D99" s="131" t="str">
        <f t="shared" si="4"/>
        <v xml:space="preserve"> </v>
      </c>
      <c r="E99" s="129">
        <v>1.1574074074074073E-5</v>
      </c>
      <c r="F99" s="130" t="e">
        <f t="shared" si="5"/>
        <v>#N/A</v>
      </c>
      <c r="G99" t="str">
        <f>IF((ISERROR((VLOOKUP(B99,Calculation!C$2:C$533,1,FALSE)))),"not entered","")</f>
        <v/>
      </c>
    </row>
    <row r="100" spans="2:7" x14ac:dyDescent="0.2">
      <c r="B100" s="127" t="s">
        <v>8</v>
      </c>
      <c r="C100" s="131" t="str">
        <f t="shared" si="3"/>
        <v xml:space="preserve"> </v>
      </c>
      <c r="D100" s="131" t="str">
        <f t="shared" si="4"/>
        <v xml:space="preserve"> </v>
      </c>
      <c r="E100" s="129">
        <v>1.1574074074074073E-5</v>
      </c>
      <c r="F100" s="130" t="e">
        <f t="shared" si="5"/>
        <v>#N/A</v>
      </c>
      <c r="G100" t="str">
        <f>IF((ISERROR((VLOOKUP(B100,Calculation!C$2:C$533,1,FALSE)))),"not entered","")</f>
        <v/>
      </c>
    </row>
    <row r="101" spans="2:7" x14ac:dyDescent="0.2">
      <c r="B101" s="127" t="s">
        <v>8</v>
      </c>
      <c r="C101" s="131" t="str">
        <f t="shared" si="3"/>
        <v xml:space="preserve"> </v>
      </c>
      <c r="D101" s="131" t="str">
        <f t="shared" si="4"/>
        <v xml:space="preserve"> </v>
      </c>
      <c r="E101" s="129">
        <v>1.1574074074074073E-5</v>
      </c>
      <c r="F101" s="130" t="e">
        <f t="shared" si="5"/>
        <v>#N/A</v>
      </c>
      <c r="G101" t="str">
        <f>IF((ISERROR((VLOOKUP(B101,Calculation!C$2:C$533,1,FALSE)))),"not entered","")</f>
        <v/>
      </c>
    </row>
    <row r="102" spans="2:7" x14ac:dyDescent="0.2">
      <c r="B102" s="127" t="s">
        <v>8</v>
      </c>
      <c r="C102" s="131" t="str">
        <f t="shared" si="3"/>
        <v xml:space="preserve"> </v>
      </c>
      <c r="D102" s="131" t="str">
        <f t="shared" si="4"/>
        <v xml:space="preserve"> </v>
      </c>
      <c r="E102" s="129">
        <v>1.1574074074074073E-5</v>
      </c>
      <c r="F102" s="130" t="e">
        <f t="shared" si="5"/>
        <v>#N/A</v>
      </c>
      <c r="G102" t="str">
        <f>IF((ISERROR((VLOOKUP(B102,Calculation!C$2:C$533,1,FALSE)))),"not entered","")</f>
        <v/>
      </c>
    </row>
    <row r="103" spans="2:7" x14ac:dyDescent="0.2">
      <c r="B103" s="127" t="s">
        <v>8</v>
      </c>
      <c r="C103" s="131" t="str">
        <f t="shared" si="3"/>
        <v xml:space="preserve"> </v>
      </c>
      <c r="D103" s="131" t="str">
        <f t="shared" si="4"/>
        <v xml:space="preserve"> </v>
      </c>
      <c r="E103" s="129">
        <v>1.1574074074074073E-5</v>
      </c>
      <c r="F103" s="130" t="e">
        <f t="shared" si="5"/>
        <v>#N/A</v>
      </c>
      <c r="G103" t="str">
        <f>IF((ISERROR((VLOOKUP(B103,Calculation!C$2:C$533,1,FALSE)))),"not entered","")</f>
        <v/>
      </c>
    </row>
    <row r="104" spans="2:7" x14ac:dyDescent="0.2">
      <c r="B104" s="127" t="s">
        <v>8</v>
      </c>
      <c r="C104" s="131" t="str">
        <f t="shared" si="3"/>
        <v xml:space="preserve"> </v>
      </c>
      <c r="D104" s="131" t="str">
        <f t="shared" si="4"/>
        <v xml:space="preserve"> </v>
      </c>
      <c r="E104" s="129">
        <v>1.1574074074074073E-5</v>
      </c>
      <c r="F104" s="130" t="e">
        <f t="shared" si="5"/>
        <v>#N/A</v>
      </c>
      <c r="G104" t="str">
        <f>IF((ISERROR((VLOOKUP(B104,Calculation!C$2:C$533,1,FALSE)))),"not entered","")</f>
        <v/>
      </c>
    </row>
    <row r="105" spans="2:7" x14ac:dyDescent="0.2">
      <c r="B105" s="127" t="s">
        <v>8</v>
      </c>
      <c r="C105" s="131" t="str">
        <f t="shared" si="3"/>
        <v xml:space="preserve"> </v>
      </c>
      <c r="D105" s="131" t="str">
        <f t="shared" si="4"/>
        <v xml:space="preserve"> </v>
      </c>
      <c r="E105" s="129">
        <v>1.1574074074074073E-5</v>
      </c>
      <c r="F105" s="130" t="e">
        <f t="shared" si="5"/>
        <v>#N/A</v>
      </c>
      <c r="G105" t="str">
        <f>IF((ISERROR((VLOOKUP(B105,Calculation!C$2:C$533,1,FALSE)))),"not entered","")</f>
        <v/>
      </c>
    </row>
    <row r="106" spans="2:7" x14ac:dyDescent="0.2">
      <c r="B106" s="127" t="s">
        <v>8</v>
      </c>
      <c r="C106" s="131" t="str">
        <f t="shared" ref="C106:C133" si="6">VLOOKUP(B106,name,3,FALSE)</f>
        <v xml:space="preserve"> </v>
      </c>
      <c r="D106" s="131" t="str">
        <f t="shared" ref="D106:D133" si="7">VLOOKUP(B106,name,2,FALSE)</f>
        <v xml:space="preserve"> </v>
      </c>
      <c r="E106" s="129">
        <v>1.1574074074074073E-5</v>
      </c>
      <c r="F106" s="130" t="e">
        <f t="shared" ref="F106:F133" si="8">(VLOOKUP(C106,C$4:E$5,3,FALSE))/(E106/10000)</f>
        <v>#N/A</v>
      </c>
      <c r="G106" t="str">
        <f>IF((ISERROR((VLOOKUP(B106,Calculation!C$2:C$533,1,FALSE)))),"not entered","")</f>
        <v/>
      </c>
    </row>
    <row r="107" spans="2:7" x14ac:dyDescent="0.2">
      <c r="B107" s="127" t="s">
        <v>8</v>
      </c>
      <c r="C107" s="131" t="str">
        <f t="shared" si="6"/>
        <v xml:space="preserve"> </v>
      </c>
      <c r="D107" s="131" t="str">
        <f t="shared" si="7"/>
        <v xml:space="preserve"> </v>
      </c>
      <c r="E107" s="129">
        <v>1.1574074074074073E-5</v>
      </c>
      <c r="F107" s="130" t="e">
        <f t="shared" si="8"/>
        <v>#N/A</v>
      </c>
      <c r="G107" t="str">
        <f>IF((ISERROR((VLOOKUP(B107,Calculation!C$2:C$533,1,FALSE)))),"not entered","")</f>
        <v/>
      </c>
    </row>
    <row r="108" spans="2:7" x14ac:dyDescent="0.2">
      <c r="B108" s="127" t="s">
        <v>8</v>
      </c>
      <c r="C108" s="131" t="str">
        <f t="shared" si="6"/>
        <v xml:space="preserve"> </v>
      </c>
      <c r="D108" s="131" t="str">
        <f t="shared" si="7"/>
        <v xml:space="preserve"> </v>
      </c>
      <c r="E108" s="129">
        <v>1.1574074074074073E-5</v>
      </c>
      <c r="F108" s="130" t="e">
        <f t="shared" si="8"/>
        <v>#N/A</v>
      </c>
      <c r="G108" t="str">
        <f>IF((ISERROR((VLOOKUP(B108,Calculation!C$2:C$533,1,FALSE)))),"not entered","")</f>
        <v/>
      </c>
    </row>
    <row r="109" spans="2:7" x14ac:dyDescent="0.2">
      <c r="B109" s="127" t="s">
        <v>8</v>
      </c>
      <c r="C109" s="131" t="str">
        <f t="shared" si="6"/>
        <v xml:space="preserve"> </v>
      </c>
      <c r="D109" s="131" t="str">
        <f t="shared" si="7"/>
        <v xml:space="preserve"> </v>
      </c>
      <c r="E109" s="129">
        <v>1.1574074074074073E-5</v>
      </c>
      <c r="F109" s="130" t="e">
        <f t="shared" si="8"/>
        <v>#N/A</v>
      </c>
      <c r="G109" t="str">
        <f>IF((ISERROR((VLOOKUP(B109,Calculation!C$2:C$533,1,FALSE)))),"not entered","")</f>
        <v/>
      </c>
    </row>
    <row r="110" spans="2:7" x14ac:dyDescent="0.2">
      <c r="B110" s="127" t="s">
        <v>8</v>
      </c>
      <c r="C110" s="131" t="str">
        <f t="shared" si="6"/>
        <v xml:space="preserve"> </v>
      </c>
      <c r="D110" s="131" t="str">
        <f t="shared" si="7"/>
        <v xml:space="preserve"> </v>
      </c>
      <c r="E110" s="129">
        <v>1.1574074074074073E-5</v>
      </c>
      <c r="F110" s="130" t="e">
        <f t="shared" si="8"/>
        <v>#N/A</v>
      </c>
      <c r="G110" t="str">
        <f>IF((ISERROR((VLOOKUP(B110,Calculation!C$2:C$533,1,FALSE)))),"not entered","")</f>
        <v/>
      </c>
    </row>
    <row r="111" spans="2:7" x14ac:dyDescent="0.2">
      <c r="B111" s="127" t="s">
        <v>8</v>
      </c>
      <c r="C111" s="131" t="str">
        <f t="shared" si="6"/>
        <v xml:space="preserve"> </v>
      </c>
      <c r="D111" s="131" t="str">
        <f t="shared" si="7"/>
        <v xml:space="preserve"> </v>
      </c>
      <c r="E111" s="129">
        <v>1.1574074074074073E-5</v>
      </c>
      <c r="F111" s="130" t="e">
        <f t="shared" si="8"/>
        <v>#N/A</v>
      </c>
      <c r="G111" t="str">
        <f>IF((ISERROR((VLOOKUP(B111,Calculation!C$2:C$533,1,FALSE)))),"not entered","")</f>
        <v/>
      </c>
    </row>
    <row r="112" spans="2:7" x14ac:dyDescent="0.2">
      <c r="B112" s="127" t="s">
        <v>8</v>
      </c>
      <c r="C112" s="131" t="str">
        <f t="shared" si="6"/>
        <v xml:space="preserve"> </v>
      </c>
      <c r="D112" s="131" t="str">
        <f t="shared" si="7"/>
        <v xml:space="preserve"> </v>
      </c>
      <c r="E112" s="129">
        <v>1.1574074074074073E-5</v>
      </c>
      <c r="F112" s="130" t="e">
        <f t="shared" si="8"/>
        <v>#N/A</v>
      </c>
      <c r="G112" t="str">
        <f>IF((ISERROR((VLOOKUP(B112,Calculation!C$2:C$533,1,FALSE)))),"not entered","")</f>
        <v/>
      </c>
    </row>
    <row r="113" spans="2:7" x14ac:dyDescent="0.2">
      <c r="B113" s="127" t="s">
        <v>8</v>
      </c>
      <c r="C113" s="131" t="str">
        <f t="shared" si="6"/>
        <v xml:space="preserve"> </v>
      </c>
      <c r="D113" s="131" t="str">
        <f t="shared" si="7"/>
        <v xml:space="preserve"> </v>
      </c>
      <c r="E113" s="129">
        <v>1.1574074074074073E-5</v>
      </c>
      <c r="F113" s="130" t="e">
        <f t="shared" si="8"/>
        <v>#N/A</v>
      </c>
      <c r="G113" t="str">
        <f>IF((ISERROR((VLOOKUP(B113,Calculation!C$2:C$533,1,FALSE)))),"not entered","")</f>
        <v/>
      </c>
    </row>
    <row r="114" spans="2:7" x14ac:dyDescent="0.2">
      <c r="B114" s="127" t="s">
        <v>8</v>
      </c>
      <c r="C114" s="131" t="str">
        <f t="shared" si="6"/>
        <v xml:space="preserve"> </v>
      </c>
      <c r="D114" s="131" t="str">
        <f t="shared" si="7"/>
        <v xml:space="preserve"> </v>
      </c>
      <c r="E114" s="129">
        <v>1.1574074074074073E-5</v>
      </c>
      <c r="F114" s="130" t="e">
        <f t="shared" si="8"/>
        <v>#N/A</v>
      </c>
      <c r="G114" t="str">
        <f>IF((ISERROR((VLOOKUP(B114,Calculation!C$2:C$533,1,FALSE)))),"not entered","")</f>
        <v/>
      </c>
    </row>
    <row r="115" spans="2:7" x14ac:dyDescent="0.2">
      <c r="B115" s="127" t="s">
        <v>8</v>
      </c>
      <c r="C115" s="131" t="str">
        <f t="shared" si="6"/>
        <v xml:space="preserve"> </v>
      </c>
      <c r="D115" s="131" t="str">
        <f t="shared" si="7"/>
        <v xml:space="preserve"> </v>
      </c>
      <c r="E115" s="129">
        <v>1.1574074074074073E-5</v>
      </c>
      <c r="F115" s="130" t="e">
        <f t="shared" si="8"/>
        <v>#N/A</v>
      </c>
      <c r="G115" t="str">
        <f>IF((ISERROR((VLOOKUP(B115,Calculation!C$2:C$533,1,FALSE)))),"not entered","")</f>
        <v/>
      </c>
    </row>
    <row r="116" spans="2:7" x14ac:dyDescent="0.2">
      <c r="B116" s="127" t="s">
        <v>8</v>
      </c>
      <c r="C116" s="131" t="str">
        <f t="shared" si="6"/>
        <v xml:space="preserve"> </v>
      </c>
      <c r="D116" s="131" t="str">
        <f t="shared" si="7"/>
        <v xml:space="preserve"> </v>
      </c>
      <c r="E116" s="129">
        <v>1.1574074074074073E-5</v>
      </c>
      <c r="F116" s="130" t="e">
        <f t="shared" si="8"/>
        <v>#N/A</v>
      </c>
      <c r="G116" t="str">
        <f>IF((ISERROR((VLOOKUP(B116,Calculation!C$2:C$533,1,FALSE)))),"not entered","")</f>
        <v/>
      </c>
    </row>
    <row r="117" spans="2:7" x14ac:dyDescent="0.2">
      <c r="B117" s="127" t="s">
        <v>8</v>
      </c>
      <c r="C117" s="131" t="str">
        <f t="shared" si="6"/>
        <v xml:space="preserve"> </v>
      </c>
      <c r="D117" s="131" t="str">
        <f t="shared" si="7"/>
        <v xml:space="preserve"> </v>
      </c>
      <c r="E117" s="129">
        <v>1.1574074074074073E-5</v>
      </c>
      <c r="F117" s="130" t="e">
        <f t="shared" si="8"/>
        <v>#N/A</v>
      </c>
      <c r="G117" t="str">
        <f>IF((ISERROR((VLOOKUP(B117,Calculation!C$2:C$533,1,FALSE)))),"not entered","")</f>
        <v/>
      </c>
    </row>
    <row r="118" spans="2:7" x14ac:dyDescent="0.2">
      <c r="B118" s="127" t="s">
        <v>8</v>
      </c>
      <c r="C118" s="131" t="str">
        <f t="shared" si="6"/>
        <v xml:space="preserve"> </v>
      </c>
      <c r="D118" s="131" t="str">
        <f t="shared" si="7"/>
        <v xml:space="preserve"> </v>
      </c>
      <c r="E118" s="129">
        <v>1.1574074074074073E-5</v>
      </c>
      <c r="F118" s="130" t="e">
        <f t="shared" si="8"/>
        <v>#N/A</v>
      </c>
      <c r="G118" t="str">
        <f>IF((ISERROR((VLOOKUP(B118,Calculation!C$2:C$533,1,FALSE)))),"not entered","")</f>
        <v/>
      </c>
    </row>
    <row r="119" spans="2:7" x14ac:dyDescent="0.2">
      <c r="B119" s="127" t="s">
        <v>8</v>
      </c>
      <c r="C119" s="131" t="str">
        <f t="shared" si="6"/>
        <v xml:space="preserve"> </v>
      </c>
      <c r="D119" s="131" t="str">
        <f t="shared" si="7"/>
        <v xml:space="preserve"> </v>
      </c>
      <c r="E119" s="129">
        <v>1.1574074074074073E-5</v>
      </c>
      <c r="F119" s="130" t="e">
        <f t="shared" si="8"/>
        <v>#N/A</v>
      </c>
      <c r="G119" t="str">
        <f>IF((ISERROR((VLOOKUP(B119,Calculation!C$2:C$533,1,FALSE)))),"not entered","")</f>
        <v/>
      </c>
    </row>
    <row r="120" spans="2:7" x14ac:dyDescent="0.2">
      <c r="B120" s="127" t="s">
        <v>8</v>
      </c>
      <c r="C120" s="131" t="str">
        <f t="shared" si="6"/>
        <v xml:space="preserve"> </v>
      </c>
      <c r="D120" s="131" t="str">
        <f t="shared" si="7"/>
        <v xml:space="preserve"> </v>
      </c>
      <c r="E120" s="129">
        <v>1.1574074074074073E-5</v>
      </c>
      <c r="F120" s="130" t="e">
        <f t="shared" si="8"/>
        <v>#N/A</v>
      </c>
      <c r="G120" t="str">
        <f>IF((ISERROR((VLOOKUP(B120,Calculation!C$2:C$533,1,FALSE)))),"not entered","")</f>
        <v/>
      </c>
    </row>
    <row r="121" spans="2:7" x14ac:dyDescent="0.2">
      <c r="B121" s="127" t="s">
        <v>8</v>
      </c>
      <c r="C121" s="131" t="str">
        <f t="shared" si="6"/>
        <v xml:space="preserve"> </v>
      </c>
      <c r="D121" s="131" t="str">
        <f t="shared" si="7"/>
        <v xml:space="preserve"> </v>
      </c>
      <c r="E121" s="129">
        <v>1.1574074074074073E-5</v>
      </c>
      <c r="F121" s="130" t="e">
        <f t="shared" si="8"/>
        <v>#N/A</v>
      </c>
      <c r="G121" t="str">
        <f>IF((ISERROR((VLOOKUP(B121,Calculation!C$2:C$533,1,FALSE)))),"not entered","")</f>
        <v/>
      </c>
    </row>
    <row r="122" spans="2:7" x14ac:dyDescent="0.2">
      <c r="B122" s="127" t="s">
        <v>8</v>
      </c>
      <c r="C122" s="131" t="str">
        <f t="shared" si="6"/>
        <v xml:space="preserve"> </v>
      </c>
      <c r="D122" s="131" t="str">
        <f t="shared" si="7"/>
        <v xml:space="preserve"> </v>
      </c>
      <c r="E122" s="129">
        <v>1.1574074074074073E-5</v>
      </c>
      <c r="F122" s="130" t="e">
        <f t="shared" si="8"/>
        <v>#N/A</v>
      </c>
      <c r="G122" t="str">
        <f>IF((ISERROR((VLOOKUP(B122,Calculation!C$2:C$533,1,FALSE)))),"not entered","")</f>
        <v/>
      </c>
    </row>
    <row r="123" spans="2:7" x14ac:dyDescent="0.2">
      <c r="B123" s="127" t="s">
        <v>8</v>
      </c>
      <c r="C123" s="131" t="str">
        <f t="shared" si="6"/>
        <v xml:space="preserve"> </v>
      </c>
      <c r="D123" s="131" t="str">
        <f t="shared" si="7"/>
        <v xml:space="preserve"> </v>
      </c>
      <c r="E123" s="129">
        <v>1.1574074074074073E-5</v>
      </c>
      <c r="F123" s="130" t="e">
        <f t="shared" si="8"/>
        <v>#N/A</v>
      </c>
      <c r="G123" t="str">
        <f>IF((ISERROR((VLOOKUP(B123,Calculation!C$2:C$533,1,FALSE)))),"not entered","")</f>
        <v/>
      </c>
    </row>
    <row r="124" spans="2:7" x14ac:dyDescent="0.2">
      <c r="B124" s="127" t="s">
        <v>8</v>
      </c>
      <c r="C124" s="131" t="str">
        <f t="shared" si="6"/>
        <v xml:space="preserve"> </v>
      </c>
      <c r="D124" s="131" t="str">
        <f t="shared" si="7"/>
        <v xml:space="preserve"> </v>
      </c>
      <c r="E124" s="129">
        <v>1.1574074074074073E-5</v>
      </c>
      <c r="F124" s="130" t="e">
        <f t="shared" si="8"/>
        <v>#N/A</v>
      </c>
      <c r="G124" t="str">
        <f>IF((ISERROR((VLOOKUP(B124,Calculation!C$2:C$533,1,FALSE)))),"not entered","")</f>
        <v/>
      </c>
    </row>
    <row r="125" spans="2:7" x14ac:dyDescent="0.2">
      <c r="B125" s="127" t="s">
        <v>8</v>
      </c>
      <c r="C125" s="131" t="str">
        <f t="shared" si="6"/>
        <v xml:space="preserve"> </v>
      </c>
      <c r="D125" s="131" t="str">
        <f t="shared" si="7"/>
        <v xml:space="preserve"> </v>
      </c>
      <c r="E125" s="129">
        <v>1.1574074074074073E-5</v>
      </c>
      <c r="F125" s="130" t="e">
        <f t="shared" si="8"/>
        <v>#N/A</v>
      </c>
      <c r="G125" t="str">
        <f>IF((ISERROR((VLOOKUP(B125,Calculation!C$2:C$533,1,FALSE)))),"not entered","")</f>
        <v/>
      </c>
    </row>
    <row r="126" spans="2:7" x14ac:dyDescent="0.2">
      <c r="B126" s="127" t="s">
        <v>8</v>
      </c>
      <c r="C126" s="131" t="str">
        <f t="shared" si="6"/>
        <v xml:space="preserve"> </v>
      </c>
      <c r="D126" s="131" t="str">
        <f t="shared" si="7"/>
        <v xml:space="preserve"> </v>
      </c>
      <c r="E126" s="129">
        <v>1.1574074074074073E-5</v>
      </c>
      <c r="F126" s="130" t="e">
        <f t="shared" si="8"/>
        <v>#N/A</v>
      </c>
      <c r="G126" t="str">
        <f>IF((ISERROR((VLOOKUP(B126,Calculation!C$2:C$533,1,FALSE)))),"not entered","")</f>
        <v/>
      </c>
    </row>
    <row r="127" spans="2:7" x14ac:dyDescent="0.2">
      <c r="B127" s="127" t="s">
        <v>8</v>
      </c>
      <c r="C127" s="131" t="str">
        <f t="shared" si="6"/>
        <v xml:space="preserve"> </v>
      </c>
      <c r="D127" s="131" t="str">
        <f t="shared" si="7"/>
        <v xml:space="preserve"> </v>
      </c>
      <c r="E127" s="129">
        <v>1.1574074074074073E-5</v>
      </c>
      <c r="F127" s="130" t="e">
        <f t="shared" si="8"/>
        <v>#N/A</v>
      </c>
      <c r="G127" t="str">
        <f>IF((ISERROR((VLOOKUP(B127,Calculation!C$2:C$533,1,FALSE)))),"not entered","")</f>
        <v/>
      </c>
    </row>
    <row r="128" spans="2:7" x14ac:dyDescent="0.2">
      <c r="B128" s="127" t="s">
        <v>8</v>
      </c>
      <c r="C128" s="131" t="str">
        <f t="shared" si="6"/>
        <v xml:space="preserve"> </v>
      </c>
      <c r="D128" s="131" t="str">
        <f t="shared" si="7"/>
        <v xml:space="preserve"> </v>
      </c>
      <c r="E128" s="129">
        <v>1.1574074074074073E-5</v>
      </c>
      <c r="F128" s="130" t="e">
        <f t="shared" si="8"/>
        <v>#N/A</v>
      </c>
      <c r="G128" t="str">
        <f>IF((ISERROR((VLOOKUP(B128,Calculation!C$2:C$533,1,FALSE)))),"not entered","")</f>
        <v/>
      </c>
    </row>
    <row r="129" spans="2:7" x14ac:dyDescent="0.2">
      <c r="B129" s="127" t="s">
        <v>8</v>
      </c>
      <c r="C129" s="131" t="str">
        <f t="shared" si="6"/>
        <v xml:space="preserve"> </v>
      </c>
      <c r="D129" s="131" t="str">
        <f t="shared" si="7"/>
        <v xml:space="preserve"> </v>
      </c>
      <c r="E129" s="129">
        <v>1.1574074074074073E-5</v>
      </c>
      <c r="F129" s="130" t="e">
        <f t="shared" si="8"/>
        <v>#N/A</v>
      </c>
      <c r="G129" t="str">
        <f>IF((ISERROR((VLOOKUP(B129,Calculation!C$2:C$533,1,FALSE)))),"not entered","")</f>
        <v/>
      </c>
    </row>
    <row r="130" spans="2:7" x14ac:dyDescent="0.2">
      <c r="B130" s="127" t="s">
        <v>8</v>
      </c>
      <c r="C130" s="131" t="str">
        <f t="shared" si="6"/>
        <v xml:space="preserve"> </v>
      </c>
      <c r="D130" s="131" t="str">
        <f t="shared" si="7"/>
        <v xml:space="preserve"> </v>
      </c>
      <c r="E130" s="129">
        <v>1.1574074074074073E-5</v>
      </c>
      <c r="F130" s="130" t="e">
        <f t="shared" si="8"/>
        <v>#N/A</v>
      </c>
      <c r="G130" t="str">
        <f>IF((ISERROR((VLOOKUP(B130,Calculation!C$2:C$533,1,FALSE)))),"not entered","")</f>
        <v/>
      </c>
    </row>
    <row r="131" spans="2:7" x14ac:dyDescent="0.2">
      <c r="B131" s="127" t="s">
        <v>8</v>
      </c>
      <c r="C131" s="131" t="str">
        <f t="shared" si="6"/>
        <v xml:space="preserve"> </v>
      </c>
      <c r="D131" s="131" t="str">
        <f t="shared" si="7"/>
        <v xml:space="preserve"> </v>
      </c>
      <c r="E131" s="129">
        <v>1.1574074074074073E-5</v>
      </c>
      <c r="F131" s="130" t="e">
        <f t="shared" si="8"/>
        <v>#N/A</v>
      </c>
      <c r="G131" t="str">
        <f>IF((ISERROR((VLOOKUP(B131,Calculation!C$2:C$533,1,FALSE)))),"not entered","")</f>
        <v/>
      </c>
    </row>
    <row r="132" spans="2:7" x14ac:dyDescent="0.2">
      <c r="B132" s="127" t="s">
        <v>8</v>
      </c>
      <c r="C132" s="131" t="str">
        <f t="shared" si="6"/>
        <v xml:space="preserve"> </v>
      </c>
      <c r="D132" s="131" t="str">
        <f t="shared" si="7"/>
        <v xml:space="preserve"> </v>
      </c>
      <c r="E132" s="129">
        <v>1.1574074074074073E-5</v>
      </c>
      <c r="F132" s="130" t="e">
        <f t="shared" si="8"/>
        <v>#N/A</v>
      </c>
      <c r="G132" t="str">
        <f>IF((ISERROR((VLOOKUP(B132,Calculation!C$2:C$533,1,FALSE)))),"not entered","")</f>
        <v/>
      </c>
    </row>
    <row r="133" spans="2:7" x14ac:dyDescent="0.2">
      <c r="B133" s="127" t="s">
        <v>8</v>
      </c>
      <c r="C133" s="131" t="str">
        <f t="shared" si="6"/>
        <v xml:space="preserve"> </v>
      </c>
      <c r="D133" s="131" t="str">
        <f t="shared" si="7"/>
        <v xml:space="preserve"> </v>
      </c>
      <c r="E133" s="129">
        <v>1.1574074074074073E-5</v>
      </c>
      <c r="F133" s="130" t="e">
        <f t="shared" si="8"/>
        <v>#N/A</v>
      </c>
      <c r="G133" t="str">
        <f>IF((ISERROR((VLOOKUP(B133,Calculation!C$2:C$533,1,FALSE)))),"not entered","")</f>
        <v/>
      </c>
    </row>
    <row r="134" spans="2:7" x14ac:dyDescent="0.2">
      <c r="B134" s="127" t="s">
        <v>8</v>
      </c>
      <c r="C134" s="131" t="str">
        <f t="shared" ref="C134:C197" si="9">VLOOKUP(B134,name,3,FALSE)</f>
        <v xml:space="preserve"> </v>
      </c>
      <c r="D134" s="131" t="str">
        <f t="shared" ref="D134:D197" si="10">VLOOKUP(B134,name,2,FALSE)</f>
        <v xml:space="preserve"> </v>
      </c>
      <c r="E134" s="129">
        <v>1.1574074074074073E-5</v>
      </c>
      <c r="F134" s="130" t="e">
        <f t="shared" ref="F134:F197" si="11">(VLOOKUP(C134,C$4:E$5,3,FALSE))/(E134/10000)</f>
        <v>#N/A</v>
      </c>
      <c r="G134" t="str">
        <f>IF((ISERROR((VLOOKUP(B134,Calculation!C$2:C$533,1,FALSE)))),"not entered","")</f>
        <v/>
      </c>
    </row>
    <row r="135" spans="2:7" x14ac:dyDescent="0.2">
      <c r="B135" s="127" t="s">
        <v>8</v>
      </c>
      <c r="C135" s="131" t="str">
        <f t="shared" si="9"/>
        <v xml:space="preserve"> </v>
      </c>
      <c r="D135" s="131" t="str">
        <f t="shared" si="10"/>
        <v xml:space="preserve"> </v>
      </c>
      <c r="E135" s="129">
        <v>1.1574074074074073E-5</v>
      </c>
      <c r="F135" s="130" t="e">
        <f t="shared" si="11"/>
        <v>#N/A</v>
      </c>
      <c r="G135" t="str">
        <f>IF((ISERROR((VLOOKUP(B135,Calculation!C$2:C$533,1,FALSE)))),"not entered","")</f>
        <v/>
      </c>
    </row>
    <row r="136" spans="2:7" x14ac:dyDescent="0.2">
      <c r="B136" s="127" t="s">
        <v>8</v>
      </c>
      <c r="C136" s="131" t="str">
        <f t="shared" si="9"/>
        <v xml:space="preserve"> </v>
      </c>
      <c r="D136" s="131" t="str">
        <f t="shared" si="10"/>
        <v xml:space="preserve"> </v>
      </c>
      <c r="E136" s="129">
        <v>1.1574074074074073E-5</v>
      </c>
      <c r="F136" s="130" t="e">
        <f t="shared" si="11"/>
        <v>#N/A</v>
      </c>
      <c r="G136" t="str">
        <f>IF((ISERROR((VLOOKUP(B136,Calculation!C$2:C$533,1,FALSE)))),"not entered","")</f>
        <v/>
      </c>
    </row>
    <row r="137" spans="2:7" x14ac:dyDescent="0.2">
      <c r="B137" s="127" t="s">
        <v>8</v>
      </c>
      <c r="C137" s="131" t="str">
        <f t="shared" si="9"/>
        <v xml:space="preserve"> </v>
      </c>
      <c r="D137" s="131" t="str">
        <f t="shared" si="10"/>
        <v xml:space="preserve"> </v>
      </c>
      <c r="E137" s="129">
        <v>1.1574074074074073E-5</v>
      </c>
      <c r="F137" s="130" t="e">
        <f t="shared" si="11"/>
        <v>#N/A</v>
      </c>
      <c r="G137" t="str">
        <f>IF((ISERROR((VLOOKUP(B137,Calculation!C$2:C$533,1,FALSE)))),"not entered","")</f>
        <v/>
      </c>
    </row>
    <row r="138" spans="2:7" x14ac:dyDescent="0.2">
      <c r="B138" s="127" t="s">
        <v>8</v>
      </c>
      <c r="C138" s="131" t="str">
        <f t="shared" si="9"/>
        <v xml:space="preserve"> </v>
      </c>
      <c r="D138" s="131" t="str">
        <f t="shared" si="10"/>
        <v xml:space="preserve"> </v>
      </c>
      <c r="E138" s="129">
        <v>1.1574074074074073E-5</v>
      </c>
      <c r="F138" s="130" t="e">
        <f t="shared" si="11"/>
        <v>#N/A</v>
      </c>
      <c r="G138" t="str">
        <f>IF((ISERROR((VLOOKUP(B138,Calculation!C$2:C$533,1,FALSE)))),"not entered","")</f>
        <v/>
      </c>
    </row>
    <row r="139" spans="2:7" x14ac:dyDescent="0.2">
      <c r="B139" s="127" t="s">
        <v>8</v>
      </c>
      <c r="C139" s="131" t="str">
        <f t="shared" si="9"/>
        <v xml:space="preserve"> </v>
      </c>
      <c r="D139" s="131" t="str">
        <f t="shared" si="10"/>
        <v xml:space="preserve"> </v>
      </c>
      <c r="E139" s="129">
        <v>1.1574074074074073E-5</v>
      </c>
      <c r="F139" s="130" t="e">
        <f t="shared" si="11"/>
        <v>#N/A</v>
      </c>
      <c r="G139" t="str">
        <f>IF((ISERROR((VLOOKUP(B139,Calculation!C$2:C$533,1,FALSE)))),"not entered","")</f>
        <v/>
      </c>
    </row>
    <row r="140" spans="2:7" x14ac:dyDescent="0.2">
      <c r="B140" s="127" t="s">
        <v>8</v>
      </c>
      <c r="C140" s="131" t="str">
        <f t="shared" si="9"/>
        <v xml:space="preserve"> </v>
      </c>
      <c r="D140" s="131" t="str">
        <f t="shared" si="10"/>
        <v xml:space="preserve"> </v>
      </c>
      <c r="E140" s="129">
        <v>1.1574074074074073E-5</v>
      </c>
      <c r="F140" s="130" t="e">
        <f t="shared" si="11"/>
        <v>#N/A</v>
      </c>
      <c r="G140" t="str">
        <f>IF((ISERROR((VLOOKUP(B140,Calculation!C$2:C$533,1,FALSE)))),"not entered","")</f>
        <v/>
      </c>
    </row>
    <row r="141" spans="2:7" x14ac:dyDescent="0.2">
      <c r="B141" s="127" t="s">
        <v>8</v>
      </c>
      <c r="C141" s="131" t="str">
        <f t="shared" si="9"/>
        <v xml:space="preserve"> </v>
      </c>
      <c r="D141" s="131" t="str">
        <f t="shared" si="10"/>
        <v xml:space="preserve"> </v>
      </c>
      <c r="E141" s="129">
        <v>1.1574074074074073E-5</v>
      </c>
      <c r="F141" s="130" t="e">
        <f t="shared" si="11"/>
        <v>#N/A</v>
      </c>
      <c r="G141" t="str">
        <f>IF((ISERROR((VLOOKUP(B141,Calculation!C$2:C$533,1,FALSE)))),"not entered","")</f>
        <v/>
      </c>
    </row>
    <row r="142" spans="2:7" x14ac:dyDescent="0.2">
      <c r="B142" s="127" t="s">
        <v>8</v>
      </c>
      <c r="C142" s="131" t="str">
        <f t="shared" si="9"/>
        <v xml:space="preserve"> </v>
      </c>
      <c r="D142" s="131" t="str">
        <f t="shared" si="10"/>
        <v xml:space="preserve"> </v>
      </c>
      <c r="E142" s="129">
        <v>1.1574074074074073E-5</v>
      </c>
      <c r="F142" s="130" t="e">
        <f t="shared" si="11"/>
        <v>#N/A</v>
      </c>
      <c r="G142" t="str">
        <f>IF((ISERROR((VLOOKUP(B142,Calculation!C$2:C$533,1,FALSE)))),"not entered","")</f>
        <v/>
      </c>
    </row>
    <row r="143" spans="2:7" x14ac:dyDescent="0.2">
      <c r="B143" s="127" t="s">
        <v>8</v>
      </c>
      <c r="C143" s="131" t="str">
        <f t="shared" si="9"/>
        <v xml:space="preserve"> </v>
      </c>
      <c r="D143" s="131" t="str">
        <f t="shared" si="10"/>
        <v xml:space="preserve"> </v>
      </c>
      <c r="E143" s="129">
        <v>1.1574074074074073E-5</v>
      </c>
      <c r="F143" s="130" t="e">
        <f t="shared" si="11"/>
        <v>#N/A</v>
      </c>
      <c r="G143" t="str">
        <f>IF((ISERROR((VLOOKUP(B143,Calculation!C$2:C$533,1,FALSE)))),"not entered","")</f>
        <v/>
      </c>
    </row>
    <row r="144" spans="2:7" x14ac:dyDescent="0.2">
      <c r="B144" s="127" t="s">
        <v>8</v>
      </c>
      <c r="C144" s="131" t="str">
        <f t="shared" si="9"/>
        <v xml:space="preserve"> </v>
      </c>
      <c r="D144" s="131" t="str">
        <f t="shared" si="10"/>
        <v xml:space="preserve"> </v>
      </c>
      <c r="E144" s="129">
        <v>1.1574074074074073E-5</v>
      </c>
      <c r="F144" s="130" t="e">
        <f t="shared" si="11"/>
        <v>#N/A</v>
      </c>
      <c r="G144" t="str">
        <f>IF((ISERROR((VLOOKUP(B144,Calculation!C$2:C$533,1,FALSE)))),"not entered","")</f>
        <v/>
      </c>
    </row>
    <row r="145" spans="2:7" x14ac:dyDescent="0.2">
      <c r="B145" s="127" t="s">
        <v>8</v>
      </c>
      <c r="C145" s="131" t="str">
        <f t="shared" si="9"/>
        <v xml:space="preserve"> </v>
      </c>
      <c r="D145" s="131" t="str">
        <f t="shared" si="10"/>
        <v xml:space="preserve"> </v>
      </c>
      <c r="E145" s="129">
        <v>1.1574074074074073E-5</v>
      </c>
      <c r="F145" s="130" t="e">
        <f t="shared" si="11"/>
        <v>#N/A</v>
      </c>
      <c r="G145" t="str">
        <f>IF((ISERROR((VLOOKUP(B145,Calculation!C$2:C$533,1,FALSE)))),"not entered","")</f>
        <v/>
      </c>
    </row>
    <row r="146" spans="2:7" x14ac:dyDescent="0.2">
      <c r="B146" s="127" t="s">
        <v>8</v>
      </c>
      <c r="C146" s="131" t="str">
        <f t="shared" si="9"/>
        <v xml:space="preserve"> </v>
      </c>
      <c r="D146" s="131" t="str">
        <f t="shared" si="10"/>
        <v xml:space="preserve"> </v>
      </c>
      <c r="E146" s="129">
        <v>1.1574074074074073E-5</v>
      </c>
      <c r="F146" s="130" t="e">
        <f t="shared" si="11"/>
        <v>#N/A</v>
      </c>
      <c r="G146" t="str">
        <f>IF((ISERROR((VLOOKUP(B146,Calculation!C$2:C$533,1,FALSE)))),"not entered","")</f>
        <v/>
      </c>
    </row>
    <row r="147" spans="2:7" x14ac:dyDescent="0.2">
      <c r="B147" s="127" t="s">
        <v>8</v>
      </c>
      <c r="C147" s="131" t="str">
        <f t="shared" si="9"/>
        <v xml:space="preserve"> </v>
      </c>
      <c r="D147" s="131" t="str">
        <f t="shared" si="10"/>
        <v xml:space="preserve"> </v>
      </c>
      <c r="E147" s="129">
        <v>1.1574074074074073E-5</v>
      </c>
      <c r="F147" s="130" t="e">
        <f t="shared" si="11"/>
        <v>#N/A</v>
      </c>
      <c r="G147" t="str">
        <f>IF((ISERROR((VLOOKUP(B147,Calculation!C$2:C$533,1,FALSE)))),"not entered","")</f>
        <v/>
      </c>
    </row>
    <row r="148" spans="2:7" x14ac:dyDescent="0.2">
      <c r="B148" s="127" t="s">
        <v>8</v>
      </c>
      <c r="C148" s="131" t="str">
        <f t="shared" si="9"/>
        <v xml:space="preserve"> </v>
      </c>
      <c r="D148" s="131" t="str">
        <f t="shared" si="10"/>
        <v xml:space="preserve"> </v>
      </c>
      <c r="E148" s="129">
        <v>1.1574074074074073E-5</v>
      </c>
      <c r="F148" s="130" t="e">
        <f t="shared" si="11"/>
        <v>#N/A</v>
      </c>
      <c r="G148" t="str">
        <f>IF((ISERROR((VLOOKUP(B148,Calculation!C$2:C$533,1,FALSE)))),"not entered","")</f>
        <v/>
      </c>
    </row>
    <row r="149" spans="2:7" x14ac:dyDescent="0.2">
      <c r="B149" s="127" t="s">
        <v>8</v>
      </c>
      <c r="C149" s="131" t="str">
        <f t="shared" si="9"/>
        <v xml:space="preserve"> </v>
      </c>
      <c r="D149" s="131" t="str">
        <f t="shared" si="10"/>
        <v xml:space="preserve"> </v>
      </c>
      <c r="E149" s="129">
        <v>1.1574074074074073E-5</v>
      </c>
      <c r="F149" s="130" t="e">
        <f t="shared" si="11"/>
        <v>#N/A</v>
      </c>
      <c r="G149" t="str">
        <f>IF((ISERROR((VLOOKUP(B149,Calculation!C$2:C$533,1,FALSE)))),"not entered","")</f>
        <v/>
      </c>
    </row>
    <row r="150" spans="2:7" x14ac:dyDescent="0.2">
      <c r="B150" s="127" t="s">
        <v>8</v>
      </c>
      <c r="C150" s="131" t="str">
        <f t="shared" si="9"/>
        <v xml:space="preserve"> </v>
      </c>
      <c r="D150" s="131" t="str">
        <f t="shared" si="10"/>
        <v xml:space="preserve"> </v>
      </c>
      <c r="E150" s="129">
        <v>1.1574074074074073E-5</v>
      </c>
      <c r="F150" s="130" t="e">
        <f t="shared" si="11"/>
        <v>#N/A</v>
      </c>
      <c r="G150" t="str">
        <f>IF((ISERROR((VLOOKUP(B150,Calculation!C$2:C$533,1,FALSE)))),"not entered","")</f>
        <v/>
      </c>
    </row>
    <row r="151" spans="2:7" x14ac:dyDescent="0.2">
      <c r="B151" s="127" t="s">
        <v>8</v>
      </c>
      <c r="C151" s="131" t="str">
        <f t="shared" si="9"/>
        <v xml:space="preserve"> </v>
      </c>
      <c r="D151" s="131" t="str">
        <f t="shared" si="10"/>
        <v xml:space="preserve"> </v>
      </c>
      <c r="E151" s="129">
        <v>1.1574074074074073E-5</v>
      </c>
      <c r="F151" s="130" t="e">
        <f t="shared" si="11"/>
        <v>#N/A</v>
      </c>
      <c r="G151" t="str">
        <f>IF((ISERROR((VLOOKUP(B151,Calculation!C$2:C$533,1,FALSE)))),"not entered","")</f>
        <v/>
      </c>
    </row>
    <row r="152" spans="2:7" x14ac:dyDescent="0.2">
      <c r="B152" s="127" t="s">
        <v>8</v>
      </c>
      <c r="C152" s="131" t="str">
        <f t="shared" si="9"/>
        <v xml:space="preserve"> </v>
      </c>
      <c r="D152" s="131" t="str">
        <f t="shared" si="10"/>
        <v xml:space="preserve"> </v>
      </c>
      <c r="E152" s="129">
        <v>1.1574074074074073E-5</v>
      </c>
      <c r="F152" s="130" t="e">
        <f t="shared" si="11"/>
        <v>#N/A</v>
      </c>
      <c r="G152" t="str">
        <f>IF((ISERROR((VLOOKUP(B152,Calculation!C$2:C$533,1,FALSE)))),"not entered","")</f>
        <v/>
      </c>
    </row>
    <row r="153" spans="2:7" x14ac:dyDescent="0.2">
      <c r="B153" s="127" t="s">
        <v>8</v>
      </c>
      <c r="C153" s="131" t="str">
        <f t="shared" si="9"/>
        <v xml:space="preserve"> </v>
      </c>
      <c r="D153" s="131" t="str">
        <f t="shared" si="10"/>
        <v xml:space="preserve"> </v>
      </c>
      <c r="E153" s="129">
        <v>1.1574074074074073E-5</v>
      </c>
      <c r="F153" s="130" t="e">
        <f t="shared" si="11"/>
        <v>#N/A</v>
      </c>
      <c r="G153" t="str">
        <f>IF((ISERROR((VLOOKUP(B153,Calculation!C$2:C$533,1,FALSE)))),"not entered","")</f>
        <v/>
      </c>
    </row>
    <row r="154" spans="2:7" x14ac:dyDescent="0.2">
      <c r="B154" s="127" t="s">
        <v>8</v>
      </c>
      <c r="C154" s="131" t="str">
        <f t="shared" si="9"/>
        <v xml:space="preserve"> </v>
      </c>
      <c r="D154" s="131" t="str">
        <f t="shared" si="10"/>
        <v xml:space="preserve"> </v>
      </c>
      <c r="E154" s="129">
        <v>1.1574074074074073E-5</v>
      </c>
      <c r="F154" s="130" t="e">
        <f t="shared" si="11"/>
        <v>#N/A</v>
      </c>
      <c r="G154" t="str">
        <f>IF((ISERROR((VLOOKUP(B154,Calculation!C$2:C$533,1,FALSE)))),"not entered","")</f>
        <v/>
      </c>
    </row>
    <row r="155" spans="2:7" x14ac:dyDescent="0.2">
      <c r="B155" s="127" t="s">
        <v>8</v>
      </c>
      <c r="C155" s="131" t="str">
        <f t="shared" si="9"/>
        <v xml:space="preserve"> </v>
      </c>
      <c r="D155" s="131" t="str">
        <f t="shared" si="10"/>
        <v xml:space="preserve"> </v>
      </c>
      <c r="E155" s="129">
        <v>1.1574074074074073E-5</v>
      </c>
      <c r="F155" s="130" t="e">
        <f t="shared" si="11"/>
        <v>#N/A</v>
      </c>
      <c r="G155" t="str">
        <f>IF((ISERROR((VLOOKUP(B155,Calculation!C$2:C$533,1,FALSE)))),"not entered","")</f>
        <v/>
      </c>
    </row>
    <row r="156" spans="2:7" x14ac:dyDescent="0.2">
      <c r="B156" s="127" t="s">
        <v>8</v>
      </c>
      <c r="C156" s="131" t="str">
        <f t="shared" si="9"/>
        <v xml:space="preserve"> </v>
      </c>
      <c r="D156" s="131" t="str">
        <f t="shared" si="10"/>
        <v xml:space="preserve"> </v>
      </c>
      <c r="E156" s="129">
        <v>1.1574074074074073E-5</v>
      </c>
      <c r="F156" s="130" t="e">
        <f t="shared" si="11"/>
        <v>#N/A</v>
      </c>
      <c r="G156" t="str">
        <f>IF((ISERROR((VLOOKUP(B156,Calculation!C$2:C$533,1,FALSE)))),"not entered","")</f>
        <v/>
      </c>
    </row>
    <row r="157" spans="2:7" x14ac:dyDescent="0.2">
      <c r="B157" s="127" t="s">
        <v>8</v>
      </c>
      <c r="C157" s="131" t="str">
        <f t="shared" si="9"/>
        <v xml:space="preserve"> </v>
      </c>
      <c r="D157" s="131" t="str">
        <f t="shared" si="10"/>
        <v xml:space="preserve"> </v>
      </c>
      <c r="E157" s="129">
        <v>1.1574074074074073E-5</v>
      </c>
      <c r="F157" s="130" t="e">
        <f t="shared" si="11"/>
        <v>#N/A</v>
      </c>
      <c r="G157" t="str">
        <f>IF((ISERROR((VLOOKUP(B157,Calculation!C$2:C$533,1,FALSE)))),"not entered","")</f>
        <v/>
      </c>
    </row>
    <row r="158" spans="2:7" x14ac:dyDescent="0.2">
      <c r="B158" s="127" t="s">
        <v>8</v>
      </c>
      <c r="C158" s="131" t="str">
        <f t="shared" si="9"/>
        <v xml:space="preserve"> </v>
      </c>
      <c r="D158" s="131" t="str">
        <f t="shared" si="10"/>
        <v xml:space="preserve"> </v>
      </c>
      <c r="E158" s="129">
        <v>1.1574074074074073E-5</v>
      </c>
      <c r="F158" s="130" t="e">
        <f t="shared" si="11"/>
        <v>#N/A</v>
      </c>
      <c r="G158" t="str">
        <f>IF((ISERROR((VLOOKUP(B158,Calculation!C$2:C$533,1,FALSE)))),"not entered","")</f>
        <v/>
      </c>
    </row>
    <row r="159" spans="2:7" x14ac:dyDescent="0.2">
      <c r="B159" s="127" t="s">
        <v>8</v>
      </c>
      <c r="C159" s="131" t="str">
        <f t="shared" si="9"/>
        <v xml:space="preserve"> </v>
      </c>
      <c r="D159" s="131" t="str">
        <f t="shared" si="10"/>
        <v xml:space="preserve"> </v>
      </c>
      <c r="E159" s="129">
        <v>1.1574074074074073E-5</v>
      </c>
      <c r="F159" s="130" t="e">
        <f t="shared" si="11"/>
        <v>#N/A</v>
      </c>
      <c r="G159" t="str">
        <f>IF((ISERROR((VLOOKUP(B159,Calculation!C$2:C$533,1,FALSE)))),"not entered","")</f>
        <v/>
      </c>
    </row>
    <row r="160" spans="2:7" x14ac:dyDescent="0.2">
      <c r="B160" s="127" t="s">
        <v>8</v>
      </c>
      <c r="C160" s="131" t="str">
        <f t="shared" si="9"/>
        <v xml:space="preserve"> </v>
      </c>
      <c r="D160" s="131" t="str">
        <f t="shared" si="10"/>
        <v xml:space="preserve"> </v>
      </c>
      <c r="E160" s="129">
        <v>1.1574074074074073E-5</v>
      </c>
      <c r="F160" s="130" t="e">
        <f t="shared" si="11"/>
        <v>#N/A</v>
      </c>
      <c r="G160" t="str">
        <f>IF((ISERROR((VLOOKUP(B160,Calculation!C$2:C$533,1,FALSE)))),"not entered","")</f>
        <v/>
      </c>
    </row>
    <row r="161" spans="2:7" x14ac:dyDescent="0.2">
      <c r="B161" s="127" t="s">
        <v>8</v>
      </c>
      <c r="C161" s="131" t="str">
        <f t="shared" si="9"/>
        <v xml:space="preserve"> </v>
      </c>
      <c r="D161" s="131" t="str">
        <f t="shared" si="10"/>
        <v xml:space="preserve"> </v>
      </c>
      <c r="E161" s="129">
        <v>1.1574074074074073E-5</v>
      </c>
      <c r="F161" s="130" t="e">
        <f t="shared" si="11"/>
        <v>#N/A</v>
      </c>
      <c r="G161" t="str">
        <f>IF((ISERROR((VLOOKUP(B161,Calculation!C$2:C$533,1,FALSE)))),"not entered","")</f>
        <v/>
      </c>
    </row>
    <row r="162" spans="2:7" x14ac:dyDescent="0.2">
      <c r="B162" s="127" t="s">
        <v>8</v>
      </c>
      <c r="C162" s="131" t="str">
        <f t="shared" si="9"/>
        <v xml:space="preserve"> </v>
      </c>
      <c r="D162" s="131" t="str">
        <f t="shared" si="10"/>
        <v xml:space="preserve"> </v>
      </c>
      <c r="E162" s="129">
        <v>1.1574074074074073E-5</v>
      </c>
      <c r="F162" s="130" t="e">
        <f t="shared" si="11"/>
        <v>#N/A</v>
      </c>
      <c r="G162" t="str">
        <f>IF((ISERROR((VLOOKUP(B162,Calculation!C$2:C$533,1,FALSE)))),"not entered","")</f>
        <v/>
      </c>
    </row>
    <row r="163" spans="2:7" x14ac:dyDescent="0.2">
      <c r="B163" s="127" t="s">
        <v>8</v>
      </c>
      <c r="C163" s="131" t="str">
        <f t="shared" si="9"/>
        <v xml:space="preserve"> </v>
      </c>
      <c r="D163" s="131" t="str">
        <f t="shared" si="10"/>
        <v xml:space="preserve"> </v>
      </c>
      <c r="E163" s="129">
        <v>1.1574074074074073E-5</v>
      </c>
      <c r="F163" s="130" t="e">
        <f t="shared" si="11"/>
        <v>#N/A</v>
      </c>
      <c r="G163" t="str">
        <f>IF((ISERROR((VLOOKUP(B163,Calculation!C$2:C$533,1,FALSE)))),"not entered","")</f>
        <v/>
      </c>
    </row>
    <row r="164" spans="2:7" x14ac:dyDescent="0.2">
      <c r="B164" s="127" t="s">
        <v>8</v>
      </c>
      <c r="C164" s="131" t="str">
        <f t="shared" si="9"/>
        <v xml:space="preserve"> </v>
      </c>
      <c r="D164" s="131" t="str">
        <f t="shared" si="10"/>
        <v xml:space="preserve"> </v>
      </c>
      <c r="E164" s="129">
        <v>1.1574074074074073E-5</v>
      </c>
      <c r="F164" s="130" t="e">
        <f t="shared" si="11"/>
        <v>#N/A</v>
      </c>
      <c r="G164" t="str">
        <f>IF((ISERROR((VLOOKUP(B164,Calculation!C$2:C$533,1,FALSE)))),"not entered","")</f>
        <v/>
      </c>
    </row>
    <row r="165" spans="2:7" x14ac:dyDescent="0.2">
      <c r="B165" s="127" t="s">
        <v>8</v>
      </c>
      <c r="C165" s="131" t="str">
        <f t="shared" si="9"/>
        <v xml:space="preserve"> </v>
      </c>
      <c r="D165" s="131" t="str">
        <f t="shared" si="10"/>
        <v xml:space="preserve"> </v>
      </c>
      <c r="E165" s="129">
        <v>1.1574074074074073E-5</v>
      </c>
      <c r="F165" s="130" t="e">
        <f t="shared" si="11"/>
        <v>#N/A</v>
      </c>
      <c r="G165" t="str">
        <f>IF((ISERROR((VLOOKUP(B165,Calculation!C$2:C$533,1,FALSE)))),"not entered","")</f>
        <v/>
      </c>
    </row>
    <row r="166" spans="2:7" x14ac:dyDescent="0.2">
      <c r="B166" s="127" t="s">
        <v>8</v>
      </c>
      <c r="C166" s="131" t="str">
        <f t="shared" si="9"/>
        <v xml:space="preserve"> </v>
      </c>
      <c r="D166" s="131" t="str">
        <f t="shared" si="10"/>
        <v xml:space="preserve"> </v>
      </c>
      <c r="E166" s="129">
        <v>1.1574074074074073E-5</v>
      </c>
      <c r="F166" s="130" t="e">
        <f t="shared" si="11"/>
        <v>#N/A</v>
      </c>
      <c r="G166" t="str">
        <f>IF((ISERROR((VLOOKUP(B166,Calculation!C$2:C$533,1,FALSE)))),"not entered","")</f>
        <v/>
      </c>
    </row>
    <row r="167" spans="2:7" x14ac:dyDescent="0.2">
      <c r="B167" s="127" t="s">
        <v>8</v>
      </c>
      <c r="C167" s="131" t="str">
        <f t="shared" si="9"/>
        <v xml:space="preserve"> </v>
      </c>
      <c r="D167" s="131" t="str">
        <f t="shared" si="10"/>
        <v xml:space="preserve"> </v>
      </c>
      <c r="E167" s="129">
        <v>1.1574074074074073E-5</v>
      </c>
      <c r="F167" s="130" t="e">
        <f t="shared" si="11"/>
        <v>#N/A</v>
      </c>
      <c r="G167" t="str">
        <f>IF((ISERROR((VLOOKUP(B167,Calculation!C$2:C$533,1,FALSE)))),"not entered","")</f>
        <v/>
      </c>
    </row>
    <row r="168" spans="2:7" x14ac:dyDescent="0.2">
      <c r="B168" s="127" t="s">
        <v>8</v>
      </c>
      <c r="C168" s="131" t="str">
        <f t="shared" si="9"/>
        <v xml:space="preserve"> </v>
      </c>
      <c r="D168" s="131" t="str">
        <f t="shared" si="10"/>
        <v xml:space="preserve"> </v>
      </c>
      <c r="E168" s="129">
        <v>1.1574074074074073E-5</v>
      </c>
      <c r="F168" s="130" t="e">
        <f t="shared" si="11"/>
        <v>#N/A</v>
      </c>
      <c r="G168" t="str">
        <f>IF((ISERROR((VLOOKUP(B168,Calculation!C$2:C$533,1,FALSE)))),"not entered","")</f>
        <v/>
      </c>
    </row>
    <row r="169" spans="2:7" x14ac:dyDescent="0.2">
      <c r="B169" s="127" t="s">
        <v>8</v>
      </c>
      <c r="C169" s="131" t="str">
        <f t="shared" si="9"/>
        <v xml:space="preserve"> </v>
      </c>
      <c r="D169" s="131" t="str">
        <f t="shared" si="10"/>
        <v xml:space="preserve"> </v>
      </c>
      <c r="E169" s="129">
        <v>1.1574074074074073E-5</v>
      </c>
      <c r="F169" s="130" t="e">
        <f t="shared" si="11"/>
        <v>#N/A</v>
      </c>
      <c r="G169" t="str">
        <f>IF((ISERROR((VLOOKUP(B169,Calculation!C$2:C$533,1,FALSE)))),"not entered","")</f>
        <v/>
      </c>
    </row>
    <row r="170" spans="2:7" x14ac:dyDescent="0.2">
      <c r="B170" s="127" t="s">
        <v>8</v>
      </c>
      <c r="C170" s="131" t="str">
        <f t="shared" si="9"/>
        <v xml:space="preserve"> </v>
      </c>
      <c r="D170" s="131" t="str">
        <f t="shared" si="10"/>
        <v xml:space="preserve"> </v>
      </c>
      <c r="E170" s="129">
        <v>1.1574074074074073E-5</v>
      </c>
      <c r="F170" s="130" t="e">
        <f t="shared" si="11"/>
        <v>#N/A</v>
      </c>
      <c r="G170" t="str">
        <f>IF((ISERROR((VLOOKUP(B170,Calculation!C$2:C$533,1,FALSE)))),"not entered","")</f>
        <v/>
      </c>
    </row>
    <row r="171" spans="2:7" x14ac:dyDescent="0.2">
      <c r="B171" s="127" t="s">
        <v>8</v>
      </c>
      <c r="C171" s="131" t="str">
        <f t="shared" si="9"/>
        <v xml:space="preserve"> </v>
      </c>
      <c r="D171" s="131" t="str">
        <f t="shared" si="10"/>
        <v xml:space="preserve"> </v>
      </c>
      <c r="E171" s="129">
        <v>1.1574074074074073E-5</v>
      </c>
      <c r="F171" s="130" t="e">
        <f t="shared" si="11"/>
        <v>#N/A</v>
      </c>
      <c r="G171" t="str">
        <f>IF((ISERROR((VLOOKUP(B171,Calculation!C$2:C$533,1,FALSE)))),"not entered","")</f>
        <v/>
      </c>
    </row>
    <row r="172" spans="2:7" x14ac:dyDescent="0.2">
      <c r="B172" s="127" t="s">
        <v>8</v>
      </c>
      <c r="C172" s="131" t="str">
        <f t="shared" si="9"/>
        <v xml:space="preserve"> </v>
      </c>
      <c r="D172" s="131" t="str">
        <f t="shared" si="10"/>
        <v xml:space="preserve"> </v>
      </c>
      <c r="E172" s="129">
        <v>1.1574074074074073E-5</v>
      </c>
      <c r="F172" s="130" t="e">
        <f t="shared" si="11"/>
        <v>#N/A</v>
      </c>
      <c r="G172" t="str">
        <f>IF((ISERROR((VLOOKUP(B172,Calculation!C$2:C$533,1,FALSE)))),"not entered","")</f>
        <v/>
      </c>
    </row>
    <row r="173" spans="2:7" x14ac:dyDescent="0.2">
      <c r="B173" s="127" t="s">
        <v>8</v>
      </c>
      <c r="C173" s="131" t="str">
        <f t="shared" si="9"/>
        <v xml:space="preserve"> </v>
      </c>
      <c r="D173" s="131" t="str">
        <f t="shared" si="10"/>
        <v xml:space="preserve"> </v>
      </c>
      <c r="E173" s="129">
        <v>1.1574074074074073E-5</v>
      </c>
      <c r="F173" s="130" t="e">
        <f t="shared" si="11"/>
        <v>#N/A</v>
      </c>
      <c r="G173" t="str">
        <f>IF((ISERROR((VLOOKUP(B173,Calculation!C$2:C$533,1,FALSE)))),"not entered","")</f>
        <v/>
      </c>
    </row>
    <row r="174" spans="2:7" x14ac:dyDescent="0.2">
      <c r="B174" s="127" t="s">
        <v>8</v>
      </c>
      <c r="C174" s="131" t="str">
        <f t="shared" si="9"/>
        <v xml:space="preserve"> </v>
      </c>
      <c r="D174" s="131" t="str">
        <f t="shared" si="10"/>
        <v xml:space="preserve"> </v>
      </c>
      <c r="E174" s="129">
        <v>1.1574074074074073E-5</v>
      </c>
      <c r="F174" s="130" t="e">
        <f t="shared" si="11"/>
        <v>#N/A</v>
      </c>
      <c r="G174" t="str">
        <f>IF((ISERROR((VLOOKUP(B174,Calculation!C$2:C$533,1,FALSE)))),"not entered","")</f>
        <v/>
      </c>
    </row>
    <row r="175" spans="2:7" x14ac:dyDescent="0.2">
      <c r="B175" s="127" t="s">
        <v>8</v>
      </c>
      <c r="C175" s="131" t="str">
        <f t="shared" si="9"/>
        <v xml:space="preserve"> </v>
      </c>
      <c r="D175" s="131" t="str">
        <f t="shared" si="10"/>
        <v xml:space="preserve"> </v>
      </c>
      <c r="E175" s="129">
        <v>1.1574074074074073E-5</v>
      </c>
      <c r="F175" s="130" t="e">
        <f t="shared" si="11"/>
        <v>#N/A</v>
      </c>
      <c r="G175" t="str">
        <f>IF((ISERROR((VLOOKUP(B175,Calculation!C$2:C$533,1,FALSE)))),"not entered","")</f>
        <v/>
      </c>
    </row>
    <row r="176" spans="2:7" x14ac:dyDescent="0.2">
      <c r="B176" s="127" t="s">
        <v>8</v>
      </c>
      <c r="C176" s="131" t="str">
        <f t="shared" si="9"/>
        <v xml:space="preserve"> </v>
      </c>
      <c r="D176" s="131" t="str">
        <f t="shared" si="10"/>
        <v xml:space="preserve"> </v>
      </c>
      <c r="E176" s="129">
        <v>1.1574074074074073E-5</v>
      </c>
      <c r="F176" s="130" t="e">
        <f t="shared" si="11"/>
        <v>#N/A</v>
      </c>
      <c r="G176" t="str">
        <f>IF((ISERROR((VLOOKUP(B176,Calculation!C$2:C$533,1,FALSE)))),"not entered","")</f>
        <v/>
      </c>
    </row>
    <row r="177" spans="2:7" x14ac:dyDescent="0.2">
      <c r="B177" s="127" t="s">
        <v>8</v>
      </c>
      <c r="C177" s="131" t="str">
        <f t="shared" si="9"/>
        <v xml:space="preserve"> </v>
      </c>
      <c r="D177" s="131" t="str">
        <f t="shared" si="10"/>
        <v xml:space="preserve"> </v>
      </c>
      <c r="E177" s="129">
        <v>1.1574074074074073E-5</v>
      </c>
      <c r="F177" s="130" t="e">
        <f t="shared" si="11"/>
        <v>#N/A</v>
      </c>
      <c r="G177" t="str">
        <f>IF((ISERROR((VLOOKUP(B177,Calculation!C$2:C$533,1,FALSE)))),"not entered","")</f>
        <v/>
      </c>
    </row>
    <row r="178" spans="2:7" x14ac:dyDescent="0.2">
      <c r="B178" s="127" t="s">
        <v>8</v>
      </c>
      <c r="C178" s="131" t="str">
        <f t="shared" si="9"/>
        <v xml:space="preserve"> </v>
      </c>
      <c r="D178" s="131" t="str">
        <f t="shared" si="10"/>
        <v xml:space="preserve"> </v>
      </c>
      <c r="E178" s="129">
        <v>1.1574074074074073E-5</v>
      </c>
      <c r="F178" s="130" t="e">
        <f t="shared" si="11"/>
        <v>#N/A</v>
      </c>
      <c r="G178" t="str">
        <f>IF((ISERROR((VLOOKUP(B178,Calculation!C$2:C$533,1,FALSE)))),"not entered","")</f>
        <v/>
      </c>
    </row>
    <row r="179" spans="2:7" x14ac:dyDescent="0.2">
      <c r="B179" s="127" t="s">
        <v>8</v>
      </c>
      <c r="C179" s="131" t="str">
        <f t="shared" si="9"/>
        <v xml:space="preserve"> </v>
      </c>
      <c r="D179" s="131" t="str">
        <f t="shared" si="10"/>
        <v xml:space="preserve"> </v>
      </c>
      <c r="E179" s="129">
        <v>1.1574074074074073E-5</v>
      </c>
      <c r="F179" s="130" t="e">
        <f t="shared" si="11"/>
        <v>#N/A</v>
      </c>
      <c r="G179" t="str">
        <f>IF((ISERROR((VLOOKUP(B179,Calculation!C$2:C$533,1,FALSE)))),"not entered","")</f>
        <v/>
      </c>
    </row>
    <row r="180" spans="2:7" x14ac:dyDescent="0.2">
      <c r="B180" s="127" t="s">
        <v>8</v>
      </c>
      <c r="C180" s="131" t="str">
        <f t="shared" si="9"/>
        <v xml:space="preserve"> </v>
      </c>
      <c r="D180" s="131" t="str">
        <f t="shared" si="10"/>
        <v xml:space="preserve"> </v>
      </c>
      <c r="E180" s="129">
        <v>1.1574074074074073E-5</v>
      </c>
      <c r="F180" s="130" t="e">
        <f t="shared" si="11"/>
        <v>#N/A</v>
      </c>
      <c r="G180" t="str">
        <f>IF((ISERROR((VLOOKUP(B180,Calculation!C$2:C$533,1,FALSE)))),"not entered","")</f>
        <v/>
      </c>
    </row>
    <row r="181" spans="2:7" x14ac:dyDescent="0.2">
      <c r="B181" s="127" t="s">
        <v>8</v>
      </c>
      <c r="C181" s="131" t="str">
        <f t="shared" si="9"/>
        <v xml:space="preserve"> </v>
      </c>
      <c r="D181" s="131" t="str">
        <f t="shared" si="10"/>
        <v xml:space="preserve"> </v>
      </c>
      <c r="E181" s="129">
        <v>1.1574074074074073E-5</v>
      </c>
      <c r="F181" s="130" t="e">
        <f t="shared" si="11"/>
        <v>#N/A</v>
      </c>
      <c r="G181" t="str">
        <f>IF((ISERROR((VLOOKUP(B181,Calculation!C$2:C$533,1,FALSE)))),"not entered","")</f>
        <v/>
      </c>
    </row>
    <row r="182" spans="2:7" x14ac:dyDescent="0.2">
      <c r="B182" s="127" t="s">
        <v>8</v>
      </c>
      <c r="C182" s="131" t="str">
        <f t="shared" si="9"/>
        <v xml:space="preserve"> </v>
      </c>
      <c r="D182" s="131" t="str">
        <f t="shared" si="10"/>
        <v xml:space="preserve"> </v>
      </c>
      <c r="E182" s="129">
        <v>1.1574074074074073E-5</v>
      </c>
      <c r="F182" s="130" t="e">
        <f t="shared" si="11"/>
        <v>#N/A</v>
      </c>
      <c r="G182" t="str">
        <f>IF((ISERROR((VLOOKUP(B182,Calculation!C$2:C$533,1,FALSE)))),"not entered","")</f>
        <v/>
      </c>
    </row>
    <row r="183" spans="2:7" x14ac:dyDescent="0.2">
      <c r="B183" s="127" t="s">
        <v>8</v>
      </c>
      <c r="C183" s="131" t="str">
        <f t="shared" si="9"/>
        <v xml:space="preserve"> </v>
      </c>
      <c r="D183" s="131" t="str">
        <f t="shared" si="10"/>
        <v xml:space="preserve"> </v>
      </c>
      <c r="E183" s="129">
        <v>1.1574074074074073E-5</v>
      </c>
      <c r="F183" s="130" t="e">
        <f t="shared" si="11"/>
        <v>#N/A</v>
      </c>
      <c r="G183" t="str">
        <f>IF((ISERROR((VLOOKUP(B183,Calculation!C$2:C$533,1,FALSE)))),"not entered","")</f>
        <v/>
      </c>
    </row>
    <row r="184" spans="2:7" x14ac:dyDescent="0.2">
      <c r="B184" s="127" t="s">
        <v>8</v>
      </c>
      <c r="C184" s="131" t="str">
        <f t="shared" si="9"/>
        <v xml:space="preserve"> </v>
      </c>
      <c r="D184" s="131" t="str">
        <f t="shared" si="10"/>
        <v xml:space="preserve"> </v>
      </c>
      <c r="E184" s="129">
        <v>1.1574074074074073E-5</v>
      </c>
      <c r="F184" s="130" t="e">
        <f t="shared" si="11"/>
        <v>#N/A</v>
      </c>
      <c r="G184" t="str">
        <f>IF((ISERROR((VLOOKUP(B184,Calculation!C$2:C$533,1,FALSE)))),"not entered","")</f>
        <v/>
      </c>
    </row>
    <row r="185" spans="2:7" x14ac:dyDescent="0.2">
      <c r="B185" s="127" t="s">
        <v>8</v>
      </c>
      <c r="C185" s="131" t="str">
        <f t="shared" si="9"/>
        <v xml:space="preserve"> </v>
      </c>
      <c r="D185" s="131" t="str">
        <f t="shared" si="10"/>
        <v xml:space="preserve"> </v>
      </c>
      <c r="E185" s="129">
        <v>1.1574074074074073E-5</v>
      </c>
      <c r="F185" s="130" t="e">
        <f t="shared" si="11"/>
        <v>#N/A</v>
      </c>
      <c r="G185" t="str">
        <f>IF((ISERROR((VLOOKUP(B185,Calculation!C$2:C$533,1,FALSE)))),"not entered","")</f>
        <v/>
      </c>
    </row>
    <row r="186" spans="2:7" x14ac:dyDescent="0.2">
      <c r="B186" s="127" t="s">
        <v>8</v>
      </c>
      <c r="C186" s="131" t="str">
        <f t="shared" si="9"/>
        <v xml:space="preserve"> </v>
      </c>
      <c r="D186" s="131" t="str">
        <f t="shared" si="10"/>
        <v xml:space="preserve"> </v>
      </c>
      <c r="E186" s="129">
        <v>1.1574074074074073E-5</v>
      </c>
      <c r="F186" s="130" t="e">
        <f t="shared" si="11"/>
        <v>#N/A</v>
      </c>
      <c r="G186" t="str">
        <f>IF((ISERROR((VLOOKUP(B186,Calculation!C$2:C$533,1,FALSE)))),"not entered","")</f>
        <v/>
      </c>
    </row>
    <row r="187" spans="2:7" x14ac:dyDescent="0.2">
      <c r="B187" s="127" t="s">
        <v>8</v>
      </c>
      <c r="C187" s="131" t="str">
        <f t="shared" si="9"/>
        <v xml:space="preserve"> </v>
      </c>
      <c r="D187" s="131" t="str">
        <f t="shared" si="10"/>
        <v xml:space="preserve"> </v>
      </c>
      <c r="E187" s="129">
        <v>1.1574074074074073E-5</v>
      </c>
      <c r="F187" s="130" t="e">
        <f t="shared" si="11"/>
        <v>#N/A</v>
      </c>
      <c r="G187" t="str">
        <f>IF((ISERROR((VLOOKUP(B187,Calculation!C$2:C$533,1,FALSE)))),"not entered","")</f>
        <v/>
      </c>
    </row>
    <row r="188" spans="2:7" x14ac:dyDescent="0.2">
      <c r="B188" s="127" t="s">
        <v>8</v>
      </c>
      <c r="C188" s="131" t="str">
        <f t="shared" si="9"/>
        <v xml:space="preserve"> </v>
      </c>
      <c r="D188" s="131" t="str">
        <f t="shared" si="10"/>
        <v xml:space="preserve"> </v>
      </c>
      <c r="E188" s="129">
        <v>1.1574074074074073E-5</v>
      </c>
      <c r="F188" s="130" t="e">
        <f t="shared" si="11"/>
        <v>#N/A</v>
      </c>
      <c r="G188" t="str">
        <f>IF((ISERROR((VLOOKUP(B188,Calculation!C$2:C$533,1,FALSE)))),"not entered","")</f>
        <v/>
      </c>
    </row>
    <row r="189" spans="2:7" x14ac:dyDescent="0.2">
      <c r="B189" s="127" t="s">
        <v>8</v>
      </c>
      <c r="C189" s="131" t="str">
        <f t="shared" si="9"/>
        <v xml:space="preserve"> </v>
      </c>
      <c r="D189" s="131" t="str">
        <f t="shared" si="10"/>
        <v xml:space="preserve"> </v>
      </c>
      <c r="E189" s="129">
        <v>1.1574074074074073E-5</v>
      </c>
      <c r="F189" s="130" t="e">
        <f t="shared" si="11"/>
        <v>#N/A</v>
      </c>
      <c r="G189" t="str">
        <f>IF((ISERROR((VLOOKUP(B189,Calculation!C$2:C$533,1,FALSE)))),"not entered","")</f>
        <v/>
      </c>
    </row>
    <row r="190" spans="2:7" x14ac:dyDescent="0.2">
      <c r="B190" s="127" t="s">
        <v>8</v>
      </c>
      <c r="C190" s="131" t="str">
        <f t="shared" si="9"/>
        <v xml:space="preserve"> </v>
      </c>
      <c r="D190" s="131" t="str">
        <f t="shared" si="10"/>
        <v xml:space="preserve"> </v>
      </c>
      <c r="E190" s="129">
        <v>1.1574074074074073E-5</v>
      </c>
      <c r="F190" s="130" t="e">
        <f t="shared" si="11"/>
        <v>#N/A</v>
      </c>
      <c r="G190" t="str">
        <f>IF((ISERROR((VLOOKUP(B190,Calculation!C$2:C$533,1,FALSE)))),"not entered","")</f>
        <v/>
      </c>
    </row>
    <row r="191" spans="2:7" x14ac:dyDescent="0.2">
      <c r="B191" s="127" t="s">
        <v>8</v>
      </c>
      <c r="C191" s="131" t="str">
        <f t="shared" si="9"/>
        <v xml:space="preserve"> </v>
      </c>
      <c r="D191" s="131" t="str">
        <f t="shared" si="10"/>
        <v xml:space="preserve"> </v>
      </c>
      <c r="E191" s="129">
        <v>1.1574074074074073E-5</v>
      </c>
      <c r="F191" s="130" t="e">
        <f t="shared" si="11"/>
        <v>#N/A</v>
      </c>
      <c r="G191" t="str">
        <f>IF((ISERROR((VLOOKUP(B191,Calculation!C$2:C$533,1,FALSE)))),"not entered","")</f>
        <v/>
      </c>
    </row>
    <row r="192" spans="2:7" x14ac:dyDescent="0.2">
      <c r="B192" s="127" t="s">
        <v>8</v>
      </c>
      <c r="C192" s="131" t="str">
        <f t="shared" si="9"/>
        <v xml:space="preserve"> </v>
      </c>
      <c r="D192" s="131" t="str">
        <f t="shared" si="10"/>
        <v xml:space="preserve"> </v>
      </c>
      <c r="E192" s="129">
        <v>1.1574074074074073E-5</v>
      </c>
      <c r="F192" s="130" t="e">
        <f t="shared" si="11"/>
        <v>#N/A</v>
      </c>
      <c r="G192" t="str">
        <f>IF((ISERROR((VLOOKUP(B192,Calculation!C$2:C$533,1,FALSE)))),"not entered","")</f>
        <v/>
      </c>
    </row>
    <row r="193" spans="2:7" x14ac:dyDescent="0.2">
      <c r="B193" s="127" t="s">
        <v>8</v>
      </c>
      <c r="C193" s="131" t="str">
        <f t="shared" si="9"/>
        <v xml:space="preserve"> </v>
      </c>
      <c r="D193" s="131" t="str">
        <f t="shared" si="10"/>
        <v xml:space="preserve"> </v>
      </c>
      <c r="E193" s="129">
        <v>1.1574074074074073E-5</v>
      </c>
      <c r="F193" s="130" t="e">
        <f t="shared" si="11"/>
        <v>#N/A</v>
      </c>
      <c r="G193" t="str">
        <f>IF((ISERROR((VLOOKUP(B193,Calculation!C$2:C$533,1,FALSE)))),"not entered","")</f>
        <v/>
      </c>
    </row>
    <row r="194" spans="2:7" x14ac:dyDescent="0.2">
      <c r="B194" s="127" t="s">
        <v>8</v>
      </c>
      <c r="C194" s="131" t="str">
        <f t="shared" si="9"/>
        <v xml:space="preserve"> </v>
      </c>
      <c r="D194" s="131" t="str">
        <f t="shared" si="10"/>
        <v xml:space="preserve"> </v>
      </c>
      <c r="E194" s="129">
        <v>1.1574074074074073E-5</v>
      </c>
      <c r="F194" s="130" t="e">
        <f t="shared" si="11"/>
        <v>#N/A</v>
      </c>
      <c r="G194" t="str">
        <f>IF((ISERROR((VLOOKUP(B194,Calculation!C$2:C$533,1,FALSE)))),"not entered","")</f>
        <v/>
      </c>
    </row>
    <row r="195" spans="2:7" x14ac:dyDescent="0.2">
      <c r="B195" s="127" t="s">
        <v>8</v>
      </c>
      <c r="C195" s="131" t="str">
        <f t="shared" si="9"/>
        <v xml:space="preserve"> </v>
      </c>
      <c r="D195" s="131" t="str">
        <f t="shared" si="10"/>
        <v xml:space="preserve"> </v>
      </c>
      <c r="E195" s="129">
        <v>1.1574074074074073E-5</v>
      </c>
      <c r="F195" s="130" t="e">
        <f t="shared" si="11"/>
        <v>#N/A</v>
      </c>
      <c r="G195" t="str">
        <f>IF((ISERROR((VLOOKUP(B195,Calculation!C$2:C$533,1,FALSE)))),"not entered","")</f>
        <v/>
      </c>
    </row>
    <row r="196" spans="2:7" x14ac:dyDescent="0.2">
      <c r="B196" s="127" t="s">
        <v>8</v>
      </c>
      <c r="C196" s="131" t="str">
        <f t="shared" si="9"/>
        <v xml:space="preserve"> </v>
      </c>
      <c r="D196" s="131" t="str">
        <f t="shared" si="10"/>
        <v xml:space="preserve"> </v>
      </c>
      <c r="E196" s="129">
        <v>1.1574074074074073E-5</v>
      </c>
      <c r="F196" s="130" t="e">
        <f t="shared" si="11"/>
        <v>#N/A</v>
      </c>
      <c r="G196" t="str">
        <f>IF((ISERROR((VLOOKUP(B196,Calculation!C$2:C$533,1,FALSE)))),"not entered","")</f>
        <v/>
      </c>
    </row>
    <row r="197" spans="2:7" x14ac:dyDescent="0.2">
      <c r="B197" s="127" t="s">
        <v>8</v>
      </c>
      <c r="C197" s="131" t="str">
        <f t="shared" si="9"/>
        <v xml:space="preserve"> </v>
      </c>
      <c r="D197" s="131" t="str">
        <f t="shared" si="10"/>
        <v xml:space="preserve"> </v>
      </c>
      <c r="E197" s="129">
        <v>1.1574074074074073E-5</v>
      </c>
      <c r="F197" s="130" t="e">
        <f t="shared" si="11"/>
        <v>#N/A</v>
      </c>
      <c r="G197" t="str">
        <f>IF((ISERROR((VLOOKUP(B197,Calculation!C$2:C$533,1,FALSE)))),"not entered","")</f>
        <v/>
      </c>
    </row>
    <row r="198" spans="2:7" x14ac:dyDescent="0.2">
      <c r="B198" s="127" t="s">
        <v>8</v>
      </c>
      <c r="C198" s="131" t="str">
        <f t="shared" ref="C198:C203" si="12">VLOOKUP(B198,name,3,FALSE)</f>
        <v xml:space="preserve"> </v>
      </c>
      <c r="D198" s="131" t="str">
        <f t="shared" ref="D198:D203" si="13">VLOOKUP(B198,name,2,FALSE)</f>
        <v xml:space="preserve"> </v>
      </c>
      <c r="E198" s="129">
        <v>1.1574074074074073E-5</v>
      </c>
      <c r="F198" s="130" t="e">
        <f t="shared" ref="F198:F203" si="14">(VLOOKUP(C198,C$4:E$5,3,FALSE))/(E198/10000)</f>
        <v>#N/A</v>
      </c>
      <c r="G198" t="str">
        <f>IF((ISERROR((VLOOKUP(B198,Calculation!C$2:C$533,1,FALSE)))),"not entered","")</f>
        <v/>
      </c>
    </row>
    <row r="199" spans="2:7" x14ac:dyDescent="0.2">
      <c r="B199" s="127" t="s">
        <v>8</v>
      </c>
      <c r="C199" s="131" t="str">
        <f t="shared" si="12"/>
        <v xml:space="preserve"> </v>
      </c>
      <c r="D199" s="131" t="str">
        <f t="shared" si="13"/>
        <v xml:space="preserve"> </v>
      </c>
      <c r="E199" s="129">
        <v>1.1574074074074073E-5</v>
      </c>
      <c r="F199" s="130" t="e">
        <f t="shared" si="14"/>
        <v>#N/A</v>
      </c>
      <c r="G199" t="str">
        <f>IF((ISERROR((VLOOKUP(B199,Calculation!C$2:C$533,1,FALSE)))),"not entered","")</f>
        <v/>
      </c>
    </row>
    <row r="200" spans="2:7" x14ac:dyDescent="0.2">
      <c r="B200" s="127" t="s">
        <v>8</v>
      </c>
      <c r="C200" s="131" t="str">
        <f t="shared" si="12"/>
        <v xml:space="preserve"> </v>
      </c>
      <c r="D200" s="131" t="str">
        <f t="shared" si="13"/>
        <v xml:space="preserve"> </v>
      </c>
      <c r="E200" s="129">
        <v>1.1574074074074073E-5</v>
      </c>
      <c r="F200" s="130" t="e">
        <f t="shared" si="14"/>
        <v>#N/A</v>
      </c>
      <c r="G200" t="str">
        <f>IF((ISERROR((VLOOKUP(B200,Calculation!C$2:C$533,1,FALSE)))),"not entered","")</f>
        <v/>
      </c>
    </row>
    <row r="201" spans="2:7" x14ac:dyDescent="0.2">
      <c r="B201" s="127" t="s">
        <v>8</v>
      </c>
      <c r="C201" s="131" t="str">
        <f t="shared" si="12"/>
        <v xml:space="preserve"> </v>
      </c>
      <c r="D201" s="131" t="str">
        <f t="shared" si="13"/>
        <v xml:space="preserve"> </v>
      </c>
      <c r="E201" s="129">
        <v>1.1574074074074073E-5</v>
      </c>
      <c r="F201" s="130" t="e">
        <f t="shared" si="14"/>
        <v>#N/A</v>
      </c>
      <c r="G201" t="str">
        <f>IF((ISERROR((VLOOKUP(B201,Calculation!C$2:C$533,1,FALSE)))),"not entered","")</f>
        <v/>
      </c>
    </row>
    <row r="202" spans="2:7" x14ac:dyDescent="0.2">
      <c r="B202" s="127" t="s">
        <v>8</v>
      </c>
      <c r="C202" s="131" t="str">
        <f t="shared" si="12"/>
        <v xml:space="preserve"> </v>
      </c>
      <c r="D202" s="131" t="str">
        <f t="shared" si="13"/>
        <v xml:space="preserve"> </v>
      </c>
      <c r="E202" s="129">
        <v>1.1574074074074073E-5</v>
      </c>
      <c r="F202" s="130" t="e">
        <f t="shared" si="14"/>
        <v>#N/A</v>
      </c>
      <c r="G202" t="str">
        <f>IF((ISERROR((VLOOKUP(B202,Calculation!C$2:C$533,1,FALSE)))),"not entered","")</f>
        <v/>
      </c>
    </row>
    <row r="203" spans="2:7" x14ac:dyDescent="0.2">
      <c r="B203" s="127" t="s">
        <v>8</v>
      </c>
      <c r="C203" s="131" t="str">
        <f t="shared" si="12"/>
        <v xml:space="preserve"> </v>
      </c>
      <c r="D203" s="131" t="str">
        <f t="shared" si="13"/>
        <v xml:space="preserve"> </v>
      </c>
      <c r="E203" s="129">
        <v>1.1574074074074073E-5</v>
      </c>
      <c r="F203" s="130" t="e">
        <f t="shared" si="14"/>
        <v>#N/A</v>
      </c>
      <c r="G203" t="str">
        <f>IF((ISERROR((VLOOKUP(B203,Calculation!C$2:C$533,1,FALSE)))),"not entered","")</f>
        <v/>
      </c>
    </row>
    <row r="204" spans="2:7" ht="13.5" thickBot="1" x14ac:dyDescent="0.25">
      <c r="B204" s="132"/>
      <c r="C204" s="133"/>
      <c r="D204" s="133"/>
      <c r="E204" s="134"/>
      <c r="F204" s="135"/>
      <c r="G204" t="str">
        <f>IF((ISERROR((VLOOKUP(B204,Calculation!C$2:C$533,1,FALSE)))),"not entered","")</f>
        <v>not entered</v>
      </c>
    </row>
    <row r="205" spans="2:7" x14ac:dyDescent="0.2">
      <c r="B205" s="30"/>
      <c r="C205" s="57"/>
      <c r="D205" s="57"/>
      <c r="E205" s="31"/>
      <c r="F205" s="32"/>
    </row>
    <row r="206" spans="2:7" x14ac:dyDescent="0.2">
      <c r="B206" s="30"/>
      <c r="C206" s="57"/>
      <c r="D206" s="57"/>
      <c r="E206" s="31"/>
      <c r="F206" s="32"/>
    </row>
    <row r="207" spans="2:7" x14ac:dyDescent="0.2">
      <c r="B207" s="30"/>
      <c r="C207" s="57"/>
      <c r="D207" s="57"/>
      <c r="E207" s="31"/>
      <c r="F207" s="32"/>
    </row>
    <row r="208" spans="2:7" x14ac:dyDescent="0.2">
      <c r="B208" s="30"/>
      <c r="C208" s="57"/>
      <c r="D208" s="57"/>
      <c r="E208" s="31"/>
      <c r="F208" s="32"/>
    </row>
  </sheetData>
  <phoneticPr fontId="3" type="noConversion"/>
  <conditionalFormatting sqref="B1:B3 B205:B209">
    <cfRule type="cellIs" dxfId="6" priority="7" stopIfTrue="1" operator="equal">
      <formula>"x"</formula>
    </cfRule>
  </conditionalFormatting>
  <conditionalFormatting sqref="G4:G205">
    <cfRule type="cellIs" dxfId="5" priority="8" stopIfTrue="1" operator="equal">
      <formula>#N/A</formula>
    </cfRule>
  </conditionalFormatting>
  <conditionalFormatting sqref="B106:B204">
    <cfRule type="cellIs" dxfId="4" priority="6" stopIfTrue="1" operator="equal">
      <formula>"x"</formula>
    </cfRule>
  </conditionalFormatting>
  <conditionalFormatting sqref="B106:B208">
    <cfRule type="cellIs" dxfId="3" priority="4" stopIfTrue="1" operator="equal">
      <formula>"x"</formula>
    </cfRule>
  </conditionalFormatting>
  <conditionalFormatting sqref="G4:G204">
    <cfRule type="cellIs" dxfId="2" priority="3" stopIfTrue="1" operator="equal">
      <formula>#N/A</formula>
    </cfRule>
  </conditionalFormatting>
  <conditionalFormatting sqref="B4:B5 B17:B105">
    <cfRule type="cellIs" dxfId="1" priority="2" stopIfTrue="1" operator="equal">
      <formula>"x"</formula>
    </cfRule>
  </conditionalFormatting>
  <conditionalFormatting sqref="B6:B16">
    <cfRule type="cellIs" dxfId="0" priority="1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4"/>
  <sheetViews>
    <sheetView workbookViewId="0">
      <pane xSplit="5" ySplit="1" topLeftCell="F191" activePane="bottomRight" state="frozenSplit"/>
      <selection pane="topRight"/>
      <selection pane="bottomLeft"/>
      <selection pane="bottomRight" activeCell="C217" sqref="C217"/>
    </sheetView>
  </sheetViews>
  <sheetFormatPr defaultRowHeight="12.75" x14ac:dyDescent="0.2"/>
  <cols>
    <col min="1" max="1" width="10.140625" style="26" customWidth="1"/>
    <col min="2" max="2" width="8.5703125" style="5" customWidth="1"/>
    <col min="3" max="3" width="26.7109375" style="73" customWidth="1"/>
    <col min="4" max="4" width="26.7109375" style="73" bestFit="1" customWidth="1"/>
    <col min="5" max="5" width="7.140625" style="73" bestFit="1" customWidth="1"/>
    <col min="6" max="6" width="5.5703125" style="25" bestFit="1" customWidth="1"/>
    <col min="7" max="7" width="6.28515625" style="25" bestFit="1" customWidth="1"/>
    <col min="8" max="20" width="8.5703125" style="7" bestFit="1" customWidth="1"/>
    <col min="21" max="21" width="8.5703125" style="108" bestFit="1" customWidth="1"/>
    <col min="22" max="22" width="10" style="108" customWidth="1"/>
    <col min="23" max="23" width="8.5703125" style="108" bestFit="1" customWidth="1"/>
    <col min="24" max="24" width="6.5703125" style="108" bestFit="1" customWidth="1"/>
    <col min="25" max="25" width="8.5703125" style="71" bestFit="1" customWidth="1"/>
    <col min="26" max="26" width="10" style="71" customWidth="1"/>
    <col min="27" max="28" width="5.42578125" style="71" bestFit="1" customWidth="1"/>
    <col min="29" max="29" width="8.5703125" style="81" customWidth="1"/>
    <col min="30" max="30" width="8.7109375" style="81" bestFit="1" customWidth="1"/>
    <col min="31" max="31" width="8.5703125" style="81" bestFit="1" customWidth="1"/>
    <col min="32" max="35" width="8.5703125" style="83" bestFit="1" customWidth="1"/>
    <col min="36" max="36" width="9.28515625" style="6" bestFit="1" customWidth="1"/>
    <col min="37" max="37" width="8.5703125" bestFit="1" customWidth="1"/>
    <col min="38" max="47" width="8.85546875" customWidth="1"/>
    <col min="48" max="16384" width="9.140625" style="5"/>
  </cols>
  <sheetData>
    <row r="1" spans="1:37" s="76" customFormat="1" ht="25.5" x14ac:dyDescent="0.2">
      <c r="A1" s="75"/>
      <c r="B1" s="76" t="s">
        <v>32</v>
      </c>
      <c r="C1" s="76" t="s">
        <v>0</v>
      </c>
      <c r="D1" s="76" t="s">
        <v>20</v>
      </c>
      <c r="E1" s="76" t="s">
        <v>21</v>
      </c>
      <c r="F1" s="77" t="s">
        <v>9</v>
      </c>
      <c r="G1" s="77" t="s">
        <v>52</v>
      </c>
      <c r="H1" s="170" t="s">
        <v>22</v>
      </c>
      <c r="I1" s="170" t="s">
        <v>23</v>
      </c>
      <c r="J1" s="170" t="s">
        <v>24</v>
      </c>
      <c r="K1" s="170" t="s">
        <v>25</v>
      </c>
      <c r="L1" s="170" t="s">
        <v>26</v>
      </c>
      <c r="M1" s="170" t="s">
        <v>27</v>
      </c>
      <c r="N1" s="170" t="s">
        <v>28</v>
      </c>
      <c r="O1" s="170" t="s">
        <v>29</v>
      </c>
      <c r="P1" s="170" t="s">
        <v>37</v>
      </c>
      <c r="Q1" s="170" t="s">
        <v>38</v>
      </c>
      <c r="R1" s="170" t="s">
        <v>75</v>
      </c>
      <c r="S1" s="170" t="s">
        <v>77</v>
      </c>
      <c r="T1" s="170" t="s">
        <v>39</v>
      </c>
      <c r="U1" s="106" t="s">
        <v>40</v>
      </c>
      <c r="V1" s="106" t="s">
        <v>41</v>
      </c>
      <c r="W1" s="106" t="s">
        <v>42</v>
      </c>
      <c r="X1" s="106" t="s">
        <v>46</v>
      </c>
      <c r="Y1" s="79" t="s">
        <v>78</v>
      </c>
      <c r="Z1" s="79" t="s">
        <v>43</v>
      </c>
      <c r="AA1" s="79" t="s">
        <v>44</v>
      </c>
      <c r="AB1" s="79" t="s">
        <v>45</v>
      </c>
      <c r="AC1" s="80" t="s">
        <v>48</v>
      </c>
      <c r="AD1" s="80" t="s">
        <v>49</v>
      </c>
      <c r="AE1" s="80" t="s">
        <v>50</v>
      </c>
      <c r="AF1" s="82" t="s">
        <v>79</v>
      </c>
      <c r="AG1" s="82" t="s">
        <v>80</v>
      </c>
      <c r="AH1" s="82" t="s">
        <v>47</v>
      </c>
      <c r="AI1" s="82" t="s">
        <v>81</v>
      </c>
      <c r="AJ1" s="78" t="s">
        <v>51</v>
      </c>
      <c r="AK1" s="76" t="s">
        <v>30</v>
      </c>
    </row>
    <row r="2" spans="1:37" s="24" customFormat="1" x14ac:dyDescent="0.2">
      <c r="A2" s="98" t="s">
        <v>66</v>
      </c>
      <c r="C2" s="24" t="s">
        <v>3</v>
      </c>
      <c r="U2" s="107"/>
      <c r="V2" s="107"/>
      <c r="W2" s="107"/>
      <c r="X2" s="107"/>
    </row>
    <row r="3" spans="1:37" x14ac:dyDescent="0.2">
      <c r="A3" s="26">
        <v>2.0000000000000002E-5</v>
      </c>
      <c r="B3" s="5">
        <f t="shared" ref="B3:B31" si="0">AK3+A3</f>
        <v>28250.874966628173</v>
      </c>
      <c r="C3" s="146" t="s">
        <v>98</v>
      </c>
      <c r="D3" s="146" t="s">
        <v>99</v>
      </c>
      <c r="E3" s="74" t="s">
        <v>71</v>
      </c>
      <c r="F3" s="25">
        <f>COUNTIF(H3:AB3,"&gt;1")</f>
        <v>6</v>
      </c>
      <c r="G3" s="25">
        <f>COUNTIF(AF3:AJ3,"&gt;1")</f>
        <v>3</v>
      </c>
      <c r="H3" s="7">
        <f t="shared" ref="H3:H50" si="1">IF(ISERROR(VLOOKUP($C3,_tri1,5,FALSE)),0,(VLOOKUP($C3,_tri1,5,FALSE)))</f>
        <v>8901.3743068445983</v>
      </c>
      <c r="I3" s="7">
        <f t="shared" ref="I3:I50" si="2">IF(ISERROR(VLOOKUP($C3,_tri2,5,FALSE)),0,(VLOOKUP($C3,_tri2,5,FALSE)))</f>
        <v>9693.4809837639168</v>
      </c>
      <c r="J3" s="7">
        <f t="shared" ref="J3:J50" si="3">IF(ISERROR(VLOOKUP($C3,_tri3,5,FALSE)),0,(VLOOKUP($C3,_tri3,5,FALSE)))</f>
        <v>0</v>
      </c>
      <c r="K3" s="7">
        <f t="shared" ref="K3:K50" si="4">IF(ISERROR(VLOOKUP($C3,_tri4,5,FALSE)),0,(VLOOKUP($C3,_tri4,5,FALSE)))</f>
        <v>0</v>
      </c>
      <c r="L3" s="7">
        <f t="shared" ref="L3:L50" si="5">IF(ISERROR(VLOOKUP($C3,_tri5,5,FALSE)),0,(VLOOKUP($C3,_tri5,5,FALSE)))</f>
        <v>0</v>
      </c>
      <c r="M3" s="7">
        <f t="shared" ref="M3:M50" si="6">IF(ISERROR(VLOOKUP($C3,_tri6,5,FALSE)),0,(VLOOKUP($C3,_tri6,5,FALSE)))</f>
        <v>0</v>
      </c>
      <c r="N3" s="7">
        <f t="shared" ref="N3:N50" si="7">IF(ISERROR(VLOOKUP($C3,_tri7,5,FALSE)),0,(VLOOKUP($C3,_tri7,5,FALSE)))</f>
        <v>0</v>
      </c>
      <c r="O3" s="7">
        <f t="shared" ref="O3:O50" si="8">IF(ISERROR(VLOOKUP($C3,_tri8,5,FALSE)),0,(VLOOKUP($C3,_tri8,5,FALSE)))</f>
        <v>0</v>
      </c>
      <c r="P3" s="7">
        <f t="shared" ref="P3:P50" si="9">IF(ISERROR(VLOOKUP($C3,_tri9,5,FALSE)),0,(VLOOKUP($C3,_tri9,5,FALSE)))</f>
        <v>0</v>
      </c>
      <c r="Q3" s="7">
        <f t="shared" ref="Q3:Q50" si="10">IF(ISERROR(VLOOKUP($C3,_tri10,5,FALSE)),0,(VLOOKUP($C3,_tri10,5,FALSE)))</f>
        <v>0</v>
      </c>
      <c r="R3" s="7">
        <f t="shared" ref="R3:R50" si="11">IF(ISERROR(VLOOKUP($C3,_Tri12,5,FALSE)),0,(VLOOKUP($C3,_Tri12,5,FALSE)))</f>
        <v>0</v>
      </c>
      <c r="S3" s="7">
        <f t="shared" ref="S3:S50" si="12">IF(ISERROR(VLOOKUP($C3,_tri13,5,FALSE)),0,(VLOOKUP($C3,_tri13,5,FALSE)))</f>
        <v>0</v>
      </c>
      <c r="T3" s="7">
        <f t="shared" ref="T3:T50" si="13">IF(ISERROR(VLOOKUP($C3,_tri11,5,FALSE)),0,(VLOOKUP($C3,_tri11,5,FALSE)))</f>
        <v>0</v>
      </c>
      <c r="U3" s="108">
        <f t="shared" ref="U3:U50" si="14">IF(ISERROR(VLOOKUP($C3,aqua1,5,FALSE)),0,(VLOOKUP($C3,aqua1,5,FALSE)))</f>
        <v>8909.9526066350754</v>
      </c>
      <c r="V3" s="108">
        <f t="shared" ref="V3:V50" si="15">IF(ISERROR(VLOOKUP($C3,aqua2,5,FALSE)),0,(VLOOKUP($C3,aqua2,5,FALSE)))</f>
        <v>8737.0818745518209</v>
      </c>
      <c r="W3" s="108">
        <f t="shared" ref="W3:W50" si="16">IF(ISERROR(VLOOKUP($C3,aqua3,5,FALSE)),0,(VLOOKUP($C3,aqua3,5,FALSE)))</f>
        <v>8920.1230508115004</v>
      </c>
      <c r="X3" s="108">
        <f t="shared" ref="X3:X50" si="17">IF(ISERROR(VLOOKUP($C3,aqua4,5,FALSE)),0,(VLOOKUP($C3,aqua4,5,FALSE)))</f>
        <v>0</v>
      </c>
      <c r="Y3" s="71">
        <f t="shared" ref="Y3:Y50" si="18">IF(ISERROR(VLOOKUP($C3,_dua1,5,FALSE)),0,(VLOOKUP($C3,_dua1,5,FALSE)))</f>
        <v>9656.0196560196564</v>
      </c>
      <c r="Z3" s="71">
        <f t="shared" ref="Z3:Z50" si="19">IF(ISERROR(VLOOKUP($C3,_dua2,5,FALSE)),0,(VLOOKUP($C3,_dua2,5,FALSE)))</f>
        <v>0</v>
      </c>
      <c r="AA3" s="71">
        <f t="shared" ref="AA3:AA50" si="20">IF(ISERROR(VLOOKUP($C3,_dua3,5,FALSE)),0,(VLOOKUP($C3,_dua3,5,FALSE)))</f>
        <v>0</v>
      </c>
      <c r="AB3" s="71">
        <f t="shared" ref="AB3:AB50" si="21">IF(ISERROR(VLOOKUP($C3,_dua4,5,FALSE)),0,(VLOOKUP($C3,_dua4,5,FALSE)))</f>
        <v>0</v>
      </c>
      <c r="AC3" s="81">
        <f t="shared" ref="AC3:AC29" si="22">LARGE(H3:T3,5)</f>
        <v>0</v>
      </c>
      <c r="AD3" s="81">
        <f t="shared" ref="AD3:AD29" si="23">LARGE(U3:X3,1)</f>
        <v>8920.1230508115004</v>
      </c>
      <c r="AE3" s="81">
        <f t="shared" ref="AE3:AE29" si="24">LARGE(Y3:AB3,1)</f>
        <v>9656.0196560196564</v>
      </c>
      <c r="AF3" s="83">
        <f t="shared" ref="AF3:AF29" si="25">LARGE(H3:T3,1)</f>
        <v>9693.4809837639168</v>
      </c>
      <c r="AG3" s="83">
        <f t="shared" ref="AG3:AG29" si="26">LARGE(H3:T3,2)</f>
        <v>8901.3743068445983</v>
      </c>
      <c r="AH3" s="83">
        <f t="shared" ref="AH3:AH31" si="27">LARGE(H3:T3,4)</f>
        <v>0</v>
      </c>
      <c r="AI3" s="83">
        <f t="shared" ref="AI3:AI29" si="28">LARGE(H3:T3,3)</f>
        <v>0</v>
      </c>
      <c r="AJ3" s="6">
        <f t="shared" ref="AJ3:AJ54" si="29">LARGE(AC3:AE3,1)</f>
        <v>9656.0196560196564</v>
      </c>
      <c r="AK3" s="1">
        <f t="shared" ref="AK3:AK29" si="30">SUM(AF3:AJ3)</f>
        <v>28250.874946628173</v>
      </c>
    </row>
    <row r="4" spans="1:37" x14ac:dyDescent="0.2">
      <c r="A4" s="26">
        <v>3.0000000000000004E-5</v>
      </c>
      <c r="B4" s="5">
        <f t="shared" si="0"/>
        <v>9567.8636940292126</v>
      </c>
      <c r="C4" s="146" t="s">
        <v>100</v>
      </c>
      <c r="D4" s="146" t="s">
        <v>101</v>
      </c>
      <c r="E4" s="74" t="s">
        <v>71</v>
      </c>
      <c r="F4" s="25">
        <f t="shared" ref="F4:F29" si="31">COUNTIF(H4:AB4,"&gt;1")</f>
        <v>1</v>
      </c>
      <c r="G4" s="25">
        <f t="shared" ref="G4:G29" si="32">COUNTIF(AF4:AJ4,"&gt;1")</f>
        <v>1</v>
      </c>
      <c r="H4" s="7">
        <f t="shared" si="1"/>
        <v>0</v>
      </c>
      <c r="I4" s="7">
        <f t="shared" si="2"/>
        <v>0</v>
      </c>
      <c r="J4" s="7">
        <f t="shared" si="3"/>
        <v>0</v>
      </c>
      <c r="K4" s="7">
        <f t="shared" si="4"/>
        <v>0</v>
      </c>
      <c r="L4" s="7">
        <f t="shared" si="5"/>
        <v>0</v>
      </c>
      <c r="M4" s="7">
        <f t="shared" si="6"/>
        <v>0</v>
      </c>
      <c r="N4" s="7">
        <f t="shared" si="7"/>
        <v>0</v>
      </c>
      <c r="O4" s="7">
        <f t="shared" si="8"/>
        <v>0</v>
      </c>
      <c r="P4" s="7">
        <f t="shared" si="9"/>
        <v>0</v>
      </c>
      <c r="Q4" s="7">
        <f t="shared" si="10"/>
        <v>0</v>
      </c>
      <c r="R4" s="7">
        <f t="shared" si="11"/>
        <v>0</v>
      </c>
      <c r="S4" s="7">
        <f t="shared" si="12"/>
        <v>0</v>
      </c>
      <c r="T4" s="7">
        <f t="shared" si="13"/>
        <v>0</v>
      </c>
      <c r="U4" s="108">
        <f t="shared" si="14"/>
        <v>0</v>
      </c>
      <c r="V4" s="108">
        <f t="shared" si="15"/>
        <v>0</v>
      </c>
      <c r="W4" s="108">
        <f t="shared" si="16"/>
        <v>0</v>
      </c>
      <c r="X4" s="108">
        <f t="shared" si="17"/>
        <v>0</v>
      </c>
      <c r="Y4" s="71">
        <f t="shared" si="18"/>
        <v>9567.8636640292134</v>
      </c>
      <c r="Z4" s="71">
        <f t="shared" si="19"/>
        <v>0</v>
      </c>
      <c r="AA4" s="71">
        <f t="shared" si="20"/>
        <v>0</v>
      </c>
      <c r="AB4" s="71">
        <f t="shared" si="21"/>
        <v>0</v>
      </c>
      <c r="AC4" s="81">
        <f t="shared" si="22"/>
        <v>0</v>
      </c>
      <c r="AD4" s="81">
        <f t="shared" si="23"/>
        <v>0</v>
      </c>
      <c r="AE4" s="81">
        <f t="shared" si="24"/>
        <v>9567.8636640292134</v>
      </c>
      <c r="AF4" s="83">
        <f t="shared" si="25"/>
        <v>0</v>
      </c>
      <c r="AG4" s="83">
        <f t="shared" si="26"/>
        <v>0</v>
      </c>
      <c r="AH4" s="83">
        <f t="shared" si="27"/>
        <v>0</v>
      </c>
      <c r="AI4" s="83">
        <f t="shared" si="28"/>
        <v>0</v>
      </c>
      <c r="AJ4" s="6">
        <f t="shared" si="29"/>
        <v>9567.8636640292134</v>
      </c>
      <c r="AK4" s="1">
        <f t="shared" si="30"/>
        <v>9567.8636640292134</v>
      </c>
    </row>
    <row r="5" spans="1:37" x14ac:dyDescent="0.2">
      <c r="A5" s="26">
        <v>4.0000000000000003E-5</v>
      </c>
      <c r="B5" s="5">
        <f t="shared" si="0"/>
        <v>45433.596609013453</v>
      </c>
      <c r="C5" s="146" t="s">
        <v>102</v>
      </c>
      <c r="D5" s="146" t="s">
        <v>103</v>
      </c>
      <c r="E5" s="74" t="s">
        <v>71</v>
      </c>
      <c r="F5" s="25">
        <f t="shared" si="31"/>
        <v>7</v>
      </c>
      <c r="G5" s="25">
        <f t="shared" si="32"/>
        <v>5</v>
      </c>
      <c r="H5" s="7">
        <f t="shared" si="1"/>
        <v>8445.9346838087386</v>
      </c>
      <c r="I5" s="7">
        <f t="shared" si="2"/>
        <v>9223.1825624004541</v>
      </c>
      <c r="J5" s="7">
        <f t="shared" si="3"/>
        <v>0</v>
      </c>
      <c r="K5" s="7">
        <f t="shared" si="4"/>
        <v>8974.2212674543498</v>
      </c>
      <c r="L5" s="7">
        <f t="shared" si="5"/>
        <v>0</v>
      </c>
      <c r="M5" s="7">
        <f t="shared" si="6"/>
        <v>0</v>
      </c>
      <c r="N5" s="7">
        <f t="shared" si="7"/>
        <v>9268.7559354225996</v>
      </c>
      <c r="O5" s="7">
        <f t="shared" si="8"/>
        <v>8084.0840840840829</v>
      </c>
      <c r="P5" s="7">
        <f t="shared" si="9"/>
        <v>0</v>
      </c>
      <c r="Q5" s="7">
        <f t="shared" si="10"/>
        <v>0</v>
      </c>
      <c r="R5" s="7">
        <f t="shared" si="11"/>
        <v>0</v>
      </c>
      <c r="S5" s="7">
        <f t="shared" si="12"/>
        <v>0</v>
      </c>
      <c r="T5" s="7">
        <f t="shared" si="13"/>
        <v>0</v>
      </c>
      <c r="U5" s="108">
        <f t="shared" si="14"/>
        <v>0</v>
      </c>
      <c r="V5" s="108">
        <f t="shared" si="15"/>
        <v>0</v>
      </c>
      <c r="W5" s="108">
        <f t="shared" si="16"/>
        <v>0</v>
      </c>
      <c r="X5" s="108">
        <f t="shared" si="17"/>
        <v>0</v>
      </c>
      <c r="Y5" s="71">
        <f t="shared" si="18"/>
        <v>9521.502119927316</v>
      </c>
      <c r="Z5" s="71">
        <f t="shared" si="19"/>
        <v>9512.6353790613721</v>
      </c>
      <c r="AA5" s="71">
        <f t="shared" si="20"/>
        <v>0</v>
      </c>
      <c r="AB5" s="71">
        <f t="shared" si="21"/>
        <v>0</v>
      </c>
      <c r="AC5" s="81">
        <f t="shared" si="22"/>
        <v>8084.0840840840829</v>
      </c>
      <c r="AD5" s="81">
        <f t="shared" si="23"/>
        <v>0</v>
      </c>
      <c r="AE5" s="81">
        <f t="shared" si="24"/>
        <v>9521.502119927316</v>
      </c>
      <c r="AF5" s="83">
        <f t="shared" si="25"/>
        <v>9268.7559354225996</v>
      </c>
      <c r="AG5" s="83">
        <f t="shared" si="26"/>
        <v>9223.1825624004541</v>
      </c>
      <c r="AH5" s="83">
        <f t="shared" si="27"/>
        <v>8445.9346838087386</v>
      </c>
      <c r="AI5" s="83">
        <f t="shared" si="28"/>
        <v>8974.2212674543498</v>
      </c>
      <c r="AJ5" s="6">
        <f t="shared" si="29"/>
        <v>9521.502119927316</v>
      </c>
      <c r="AK5" s="1">
        <f t="shared" si="30"/>
        <v>45433.596569013454</v>
      </c>
    </row>
    <row r="6" spans="1:37" x14ac:dyDescent="0.2">
      <c r="A6" s="26">
        <v>5.0000000000000002E-5</v>
      </c>
      <c r="B6" s="5">
        <f t="shared" si="0"/>
        <v>9366.1137940758308</v>
      </c>
      <c r="C6" s="146" t="s">
        <v>104</v>
      </c>
      <c r="D6" s="146" t="s">
        <v>101</v>
      </c>
      <c r="E6" s="74" t="s">
        <v>71</v>
      </c>
      <c r="F6" s="25">
        <f t="shared" si="31"/>
        <v>2</v>
      </c>
      <c r="G6" s="25">
        <f t="shared" si="32"/>
        <v>1</v>
      </c>
      <c r="H6" s="7">
        <f t="shared" si="1"/>
        <v>0</v>
      </c>
      <c r="I6" s="7">
        <f t="shared" si="2"/>
        <v>0</v>
      </c>
      <c r="J6" s="7">
        <f t="shared" si="3"/>
        <v>0</v>
      </c>
      <c r="K6" s="7">
        <f t="shared" si="4"/>
        <v>0</v>
      </c>
      <c r="L6" s="7">
        <f t="shared" si="5"/>
        <v>0</v>
      </c>
      <c r="M6" s="7">
        <f t="shared" si="6"/>
        <v>0</v>
      </c>
      <c r="N6" s="7">
        <f t="shared" si="7"/>
        <v>0</v>
      </c>
      <c r="O6" s="7">
        <f t="shared" si="8"/>
        <v>0</v>
      </c>
      <c r="P6" s="7">
        <f t="shared" si="9"/>
        <v>0</v>
      </c>
      <c r="Q6" s="7">
        <f t="shared" si="10"/>
        <v>0</v>
      </c>
      <c r="R6" s="7">
        <f t="shared" si="11"/>
        <v>0</v>
      </c>
      <c r="S6" s="7">
        <f t="shared" si="12"/>
        <v>0</v>
      </c>
      <c r="T6" s="7">
        <f t="shared" si="13"/>
        <v>0</v>
      </c>
      <c r="U6" s="108">
        <f t="shared" si="14"/>
        <v>0</v>
      </c>
      <c r="V6" s="108">
        <f t="shared" si="15"/>
        <v>0</v>
      </c>
      <c r="W6" s="108">
        <f t="shared" si="16"/>
        <v>0</v>
      </c>
      <c r="X6" s="108">
        <f t="shared" si="17"/>
        <v>0</v>
      </c>
      <c r="Y6" s="71">
        <f t="shared" si="18"/>
        <v>9013.7614678899081</v>
      </c>
      <c r="Z6" s="71">
        <f t="shared" si="19"/>
        <v>9366.1137440758303</v>
      </c>
      <c r="AA6" s="71">
        <f t="shared" si="20"/>
        <v>0</v>
      </c>
      <c r="AB6" s="71">
        <f t="shared" si="21"/>
        <v>0</v>
      </c>
      <c r="AC6" s="81">
        <f t="shared" si="22"/>
        <v>0</v>
      </c>
      <c r="AD6" s="81">
        <f t="shared" si="23"/>
        <v>0</v>
      </c>
      <c r="AE6" s="81">
        <f t="shared" si="24"/>
        <v>9366.1137440758303</v>
      </c>
      <c r="AF6" s="83">
        <f t="shared" si="25"/>
        <v>0</v>
      </c>
      <c r="AG6" s="83">
        <f t="shared" si="26"/>
        <v>0</v>
      </c>
      <c r="AH6" s="83">
        <f t="shared" si="27"/>
        <v>0</v>
      </c>
      <c r="AI6" s="83">
        <f t="shared" si="28"/>
        <v>0</v>
      </c>
      <c r="AJ6" s="6">
        <f t="shared" si="29"/>
        <v>9366.1137440758303</v>
      </c>
      <c r="AK6" s="1">
        <f t="shared" si="30"/>
        <v>9366.1137440758303</v>
      </c>
    </row>
    <row r="7" spans="1:37" x14ac:dyDescent="0.2">
      <c r="A7" s="26">
        <v>7.0000000000000007E-5</v>
      </c>
      <c r="B7" s="5">
        <f t="shared" si="0"/>
        <v>44358.766379607448</v>
      </c>
      <c r="C7" s="146" t="s">
        <v>107</v>
      </c>
      <c r="D7" s="146" t="s">
        <v>108</v>
      </c>
      <c r="E7" s="74" t="s">
        <v>71</v>
      </c>
      <c r="F7" s="25">
        <f t="shared" si="31"/>
        <v>10</v>
      </c>
      <c r="G7" s="25">
        <f t="shared" si="32"/>
        <v>5</v>
      </c>
      <c r="H7" s="7">
        <f t="shared" si="1"/>
        <v>8221.648926964348</v>
      </c>
      <c r="I7" s="7">
        <f t="shared" si="2"/>
        <v>0</v>
      </c>
      <c r="J7" s="7">
        <f t="shared" si="3"/>
        <v>8590.6735751295346</v>
      </c>
      <c r="K7" s="7">
        <f t="shared" si="4"/>
        <v>0</v>
      </c>
      <c r="L7" s="7">
        <f t="shared" si="5"/>
        <v>8843.75</v>
      </c>
      <c r="M7" s="7">
        <f t="shared" si="6"/>
        <v>8488.0147510755978</v>
      </c>
      <c r="N7" s="7">
        <f t="shared" si="7"/>
        <v>9357.6222435282834</v>
      </c>
      <c r="O7" s="7">
        <f t="shared" si="8"/>
        <v>8639.9743239990366</v>
      </c>
      <c r="P7" s="7">
        <f t="shared" si="9"/>
        <v>0</v>
      </c>
      <c r="Q7" s="7">
        <f t="shared" si="10"/>
        <v>0</v>
      </c>
      <c r="R7" s="7">
        <f t="shared" si="11"/>
        <v>0</v>
      </c>
      <c r="S7" s="7">
        <f t="shared" si="12"/>
        <v>0</v>
      </c>
      <c r="T7" s="7">
        <f t="shared" si="13"/>
        <v>0</v>
      </c>
      <c r="U7" s="108">
        <f t="shared" si="14"/>
        <v>8663.5944700460859</v>
      </c>
      <c r="V7" s="108">
        <f t="shared" si="15"/>
        <v>8406.0794220896496</v>
      </c>
      <c r="W7" s="108">
        <f t="shared" si="16"/>
        <v>8277.3895068412257</v>
      </c>
      <c r="X7" s="108">
        <f t="shared" si="17"/>
        <v>0</v>
      </c>
      <c r="Y7" s="71">
        <f t="shared" si="18"/>
        <v>8926.7461669505956</v>
      </c>
      <c r="Z7" s="71">
        <f t="shared" si="19"/>
        <v>0</v>
      </c>
      <c r="AA7" s="71">
        <f t="shared" si="20"/>
        <v>0</v>
      </c>
      <c r="AB7" s="71">
        <f t="shared" si="21"/>
        <v>0</v>
      </c>
      <c r="AC7" s="81">
        <f t="shared" si="22"/>
        <v>8488.0147510755978</v>
      </c>
      <c r="AD7" s="81">
        <f t="shared" si="23"/>
        <v>8663.5944700460859</v>
      </c>
      <c r="AE7" s="81">
        <f t="shared" si="24"/>
        <v>8926.7461669505956</v>
      </c>
      <c r="AF7" s="83">
        <f t="shared" si="25"/>
        <v>9357.6222435282834</v>
      </c>
      <c r="AG7" s="83">
        <f t="shared" si="26"/>
        <v>8843.75</v>
      </c>
      <c r="AH7" s="83">
        <f t="shared" si="27"/>
        <v>8590.6735751295346</v>
      </c>
      <c r="AI7" s="83">
        <f t="shared" si="28"/>
        <v>8639.9743239990366</v>
      </c>
      <c r="AJ7" s="6">
        <f t="shared" si="29"/>
        <v>8926.7461669505956</v>
      </c>
      <c r="AK7" s="1">
        <f t="shared" si="30"/>
        <v>44358.766309607447</v>
      </c>
    </row>
    <row r="8" spans="1:37" x14ac:dyDescent="0.2">
      <c r="A8" s="26">
        <v>8.0000000000000007E-5</v>
      </c>
      <c r="B8" s="5">
        <f t="shared" si="0"/>
        <v>26113.185441321864</v>
      </c>
      <c r="C8" s="146" t="s">
        <v>109</v>
      </c>
      <c r="D8" s="146" t="s">
        <v>110</v>
      </c>
      <c r="E8" s="74" t="s">
        <v>71</v>
      </c>
      <c r="F8" s="25">
        <f t="shared" si="31"/>
        <v>3</v>
      </c>
      <c r="G8" s="25">
        <f t="shared" si="32"/>
        <v>3</v>
      </c>
      <c r="H8" s="7">
        <f t="shared" si="1"/>
        <v>0</v>
      </c>
      <c r="I8" s="7">
        <f t="shared" si="2"/>
        <v>0</v>
      </c>
      <c r="J8" s="7">
        <f t="shared" si="3"/>
        <v>0</v>
      </c>
      <c r="K8" s="7">
        <f t="shared" si="4"/>
        <v>0</v>
      </c>
      <c r="L8" s="7">
        <f t="shared" si="5"/>
        <v>0</v>
      </c>
      <c r="M8" s="7">
        <f t="shared" si="6"/>
        <v>0</v>
      </c>
      <c r="N8" s="7">
        <f t="shared" si="7"/>
        <v>9037.0370370370365</v>
      </c>
      <c r="O8" s="7">
        <f t="shared" si="8"/>
        <v>8209.8200670936239</v>
      </c>
      <c r="P8" s="7">
        <f t="shared" si="9"/>
        <v>0</v>
      </c>
      <c r="Q8" s="7">
        <f t="shared" si="10"/>
        <v>0</v>
      </c>
      <c r="R8" s="7">
        <f t="shared" si="11"/>
        <v>0</v>
      </c>
      <c r="S8" s="7">
        <f t="shared" si="12"/>
        <v>0</v>
      </c>
      <c r="T8" s="7">
        <f t="shared" si="13"/>
        <v>0</v>
      </c>
      <c r="U8" s="108">
        <f t="shared" si="14"/>
        <v>0</v>
      </c>
      <c r="V8" s="108">
        <f t="shared" si="15"/>
        <v>0</v>
      </c>
      <c r="W8" s="108">
        <f t="shared" si="16"/>
        <v>0</v>
      </c>
      <c r="X8" s="108">
        <f t="shared" si="17"/>
        <v>0</v>
      </c>
      <c r="Y8" s="71">
        <f t="shared" si="18"/>
        <v>8866.3282571912023</v>
      </c>
      <c r="Z8" s="71">
        <f t="shared" si="19"/>
        <v>0</v>
      </c>
      <c r="AA8" s="71">
        <f t="shared" si="20"/>
        <v>0</v>
      </c>
      <c r="AB8" s="71">
        <f t="shared" si="21"/>
        <v>0</v>
      </c>
      <c r="AC8" s="81">
        <f t="shared" si="22"/>
        <v>0</v>
      </c>
      <c r="AD8" s="81">
        <f t="shared" si="23"/>
        <v>0</v>
      </c>
      <c r="AE8" s="81">
        <f t="shared" si="24"/>
        <v>8866.3282571912023</v>
      </c>
      <c r="AF8" s="83">
        <f t="shared" si="25"/>
        <v>9037.0370370370365</v>
      </c>
      <c r="AG8" s="83">
        <f t="shared" si="26"/>
        <v>8209.8200670936239</v>
      </c>
      <c r="AH8" s="83">
        <f t="shared" si="27"/>
        <v>0</v>
      </c>
      <c r="AI8" s="83">
        <f t="shared" si="28"/>
        <v>0</v>
      </c>
      <c r="AJ8" s="6">
        <f t="shared" si="29"/>
        <v>8866.3282571912023</v>
      </c>
      <c r="AK8" s="1">
        <f t="shared" si="30"/>
        <v>26113.185361321863</v>
      </c>
    </row>
    <row r="9" spans="1:37" x14ac:dyDescent="0.2">
      <c r="A9" s="26">
        <v>9.0000000000000006E-5</v>
      </c>
      <c r="B9" s="5">
        <f t="shared" si="0"/>
        <v>18208.871510550252</v>
      </c>
      <c r="C9" s="146" t="s">
        <v>111</v>
      </c>
      <c r="D9" s="146" t="s">
        <v>112</v>
      </c>
      <c r="E9" s="74" t="s">
        <v>71</v>
      </c>
      <c r="F9" s="25">
        <f t="shared" si="31"/>
        <v>4</v>
      </c>
      <c r="G9" s="25">
        <f t="shared" si="32"/>
        <v>2</v>
      </c>
      <c r="H9" s="7">
        <f t="shared" si="1"/>
        <v>0</v>
      </c>
      <c r="I9" s="7">
        <f t="shared" si="2"/>
        <v>0</v>
      </c>
      <c r="J9" s="7">
        <f t="shared" si="3"/>
        <v>0</v>
      </c>
      <c r="K9" s="7">
        <f t="shared" si="4"/>
        <v>9382.3694553621553</v>
      </c>
      <c r="L9" s="7">
        <f t="shared" si="5"/>
        <v>0</v>
      </c>
      <c r="M9" s="7">
        <f t="shared" si="6"/>
        <v>0</v>
      </c>
      <c r="N9" s="7">
        <f t="shared" si="7"/>
        <v>0</v>
      </c>
      <c r="O9" s="7">
        <f t="shared" si="8"/>
        <v>0</v>
      </c>
      <c r="P9" s="7">
        <f t="shared" si="9"/>
        <v>0</v>
      </c>
      <c r="Q9" s="7">
        <f t="shared" si="10"/>
        <v>0</v>
      </c>
      <c r="R9" s="7">
        <f t="shared" si="11"/>
        <v>0</v>
      </c>
      <c r="S9" s="7">
        <f t="shared" si="12"/>
        <v>0</v>
      </c>
      <c r="T9" s="7">
        <f t="shared" si="13"/>
        <v>0</v>
      </c>
      <c r="U9" s="108">
        <f t="shared" si="14"/>
        <v>0</v>
      </c>
      <c r="V9" s="108">
        <f t="shared" si="15"/>
        <v>7188.7065846442174</v>
      </c>
      <c r="W9" s="108">
        <f t="shared" si="16"/>
        <v>7990.3078677309013</v>
      </c>
      <c r="X9" s="108">
        <f t="shared" si="17"/>
        <v>0</v>
      </c>
      <c r="Y9" s="71">
        <f t="shared" si="18"/>
        <v>8826.5019651880957</v>
      </c>
      <c r="Z9" s="71">
        <f t="shared" si="19"/>
        <v>0</v>
      </c>
      <c r="AA9" s="71">
        <f t="shared" si="20"/>
        <v>0</v>
      </c>
      <c r="AB9" s="71">
        <f t="shared" si="21"/>
        <v>0</v>
      </c>
      <c r="AC9" s="81">
        <f t="shared" si="22"/>
        <v>0</v>
      </c>
      <c r="AD9" s="81">
        <f t="shared" si="23"/>
        <v>7990.3078677309013</v>
      </c>
      <c r="AE9" s="81">
        <f t="shared" si="24"/>
        <v>8826.5019651880957</v>
      </c>
      <c r="AF9" s="83">
        <f t="shared" si="25"/>
        <v>9382.3694553621553</v>
      </c>
      <c r="AG9" s="83">
        <f t="shared" si="26"/>
        <v>0</v>
      </c>
      <c r="AH9" s="83">
        <f t="shared" si="27"/>
        <v>0</v>
      </c>
      <c r="AI9" s="83">
        <f t="shared" si="28"/>
        <v>0</v>
      </c>
      <c r="AJ9" s="6">
        <f t="shared" si="29"/>
        <v>8826.5019651880957</v>
      </c>
      <c r="AK9" s="1">
        <f t="shared" si="30"/>
        <v>18208.871420550251</v>
      </c>
    </row>
    <row r="10" spans="1:37" x14ac:dyDescent="0.2">
      <c r="A10" s="26">
        <v>1E-4</v>
      </c>
      <c r="B10" s="5">
        <f t="shared" si="0"/>
        <v>9122.9083515868442</v>
      </c>
      <c r="C10" s="146" t="s">
        <v>113</v>
      </c>
      <c r="D10" s="146" t="s">
        <v>108</v>
      </c>
      <c r="E10" s="74" t="s">
        <v>71</v>
      </c>
      <c r="F10" s="25">
        <f t="shared" si="31"/>
        <v>2</v>
      </c>
      <c r="G10" s="25">
        <f t="shared" si="32"/>
        <v>1</v>
      </c>
      <c r="H10" s="7">
        <f t="shared" si="1"/>
        <v>0</v>
      </c>
      <c r="I10" s="7">
        <f t="shared" si="2"/>
        <v>0</v>
      </c>
      <c r="J10" s="7">
        <f t="shared" si="3"/>
        <v>0</v>
      </c>
      <c r="K10" s="7">
        <f t="shared" si="4"/>
        <v>0</v>
      </c>
      <c r="L10" s="7">
        <f t="shared" si="5"/>
        <v>0</v>
      </c>
      <c r="M10" s="7">
        <f t="shared" si="6"/>
        <v>0</v>
      </c>
      <c r="N10" s="7">
        <f t="shared" si="7"/>
        <v>0</v>
      </c>
      <c r="O10" s="7">
        <f t="shared" si="8"/>
        <v>0</v>
      </c>
      <c r="P10" s="7">
        <f t="shared" si="9"/>
        <v>0</v>
      </c>
      <c r="Q10" s="7">
        <f t="shared" si="10"/>
        <v>0</v>
      </c>
      <c r="R10" s="7">
        <f t="shared" si="11"/>
        <v>0</v>
      </c>
      <c r="S10" s="7">
        <f t="shared" si="12"/>
        <v>0</v>
      </c>
      <c r="T10" s="7">
        <f t="shared" si="13"/>
        <v>0</v>
      </c>
      <c r="U10" s="108">
        <f t="shared" si="14"/>
        <v>0</v>
      </c>
      <c r="V10" s="108">
        <f t="shared" si="15"/>
        <v>0</v>
      </c>
      <c r="W10" s="108">
        <f t="shared" si="16"/>
        <v>0</v>
      </c>
      <c r="X10" s="108">
        <f t="shared" si="17"/>
        <v>0</v>
      </c>
      <c r="Y10" s="71">
        <f t="shared" si="18"/>
        <v>8791.9463087248314</v>
      </c>
      <c r="Z10" s="71">
        <f t="shared" si="19"/>
        <v>9122.9082515868449</v>
      </c>
      <c r="AA10" s="71">
        <f t="shared" si="20"/>
        <v>0</v>
      </c>
      <c r="AB10" s="71">
        <f t="shared" si="21"/>
        <v>0</v>
      </c>
      <c r="AC10" s="81">
        <f t="shared" si="22"/>
        <v>0</v>
      </c>
      <c r="AD10" s="81">
        <f t="shared" si="23"/>
        <v>0</v>
      </c>
      <c r="AE10" s="81">
        <f t="shared" si="24"/>
        <v>9122.9082515868449</v>
      </c>
      <c r="AF10" s="83">
        <f t="shared" si="25"/>
        <v>0</v>
      </c>
      <c r="AG10" s="83">
        <f t="shared" si="26"/>
        <v>0</v>
      </c>
      <c r="AH10" s="83">
        <f t="shared" si="27"/>
        <v>0</v>
      </c>
      <c r="AI10" s="83">
        <f t="shared" si="28"/>
        <v>0</v>
      </c>
      <c r="AJ10" s="6">
        <f t="shared" si="29"/>
        <v>9122.9082515868449</v>
      </c>
      <c r="AK10" s="1">
        <f t="shared" si="30"/>
        <v>9122.9082515868449</v>
      </c>
    </row>
    <row r="11" spans="1:37" x14ac:dyDescent="0.2">
      <c r="A11" s="26">
        <v>1.1E-4</v>
      </c>
      <c r="B11" s="5">
        <f t="shared" si="0"/>
        <v>45797.330838999143</v>
      </c>
      <c r="C11" s="146" t="s">
        <v>114</v>
      </c>
      <c r="D11" s="146" t="s">
        <v>112</v>
      </c>
      <c r="E11" s="74" t="s">
        <v>71</v>
      </c>
      <c r="F11" s="25">
        <f t="shared" si="31"/>
        <v>8</v>
      </c>
      <c r="G11" s="25">
        <f t="shared" si="32"/>
        <v>5</v>
      </c>
      <c r="H11" s="7">
        <f t="shared" si="1"/>
        <v>8726.1632779582797</v>
      </c>
      <c r="I11" s="7">
        <f t="shared" si="2"/>
        <v>9542.4034478188987</v>
      </c>
      <c r="J11" s="7">
        <f t="shared" si="3"/>
        <v>8837.953091684436</v>
      </c>
      <c r="K11" s="7">
        <f t="shared" si="4"/>
        <v>0</v>
      </c>
      <c r="L11" s="7">
        <f t="shared" si="5"/>
        <v>0</v>
      </c>
      <c r="M11" s="7">
        <f t="shared" si="6"/>
        <v>0</v>
      </c>
      <c r="N11" s="7">
        <f t="shared" si="7"/>
        <v>0</v>
      </c>
      <c r="O11" s="7">
        <f t="shared" si="8"/>
        <v>0</v>
      </c>
      <c r="P11" s="7">
        <f t="shared" si="9"/>
        <v>8907.3950699533652</v>
      </c>
      <c r="Q11" s="7">
        <f t="shared" si="10"/>
        <v>0</v>
      </c>
      <c r="R11" s="7">
        <f t="shared" si="11"/>
        <v>0</v>
      </c>
      <c r="S11" s="7">
        <f t="shared" si="12"/>
        <v>0</v>
      </c>
      <c r="T11" s="7">
        <f t="shared" si="13"/>
        <v>0</v>
      </c>
      <c r="U11" s="108">
        <f t="shared" si="14"/>
        <v>0</v>
      </c>
      <c r="V11" s="108">
        <f t="shared" si="15"/>
        <v>8728.7055278711323</v>
      </c>
      <c r="W11" s="108">
        <f t="shared" si="16"/>
        <v>8583.2397672756979</v>
      </c>
      <c r="X11" s="108">
        <f t="shared" si="17"/>
        <v>0</v>
      </c>
      <c r="Y11" s="71">
        <f t="shared" si="18"/>
        <v>8757.6601671309181</v>
      </c>
      <c r="Z11" s="71">
        <f t="shared" si="19"/>
        <v>9783.4158415841594</v>
      </c>
      <c r="AA11" s="71">
        <f t="shared" si="20"/>
        <v>0</v>
      </c>
      <c r="AB11" s="71">
        <f t="shared" si="21"/>
        <v>0</v>
      </c>
      <c r="AC11" s="81">
        <f t="shared" si="22"/>
        <v>0</v>
      </c>
      <c r="AD11" s="81">
        <f t="shared" si="23"/>
        <v>8728.7055278711323</v>
      </c>
      <c r="AE11" s="81">
        <f t="shared" si="24"/>
        <v>9783.4158415841594</v>
      </c>
      <c r="AF11" s="83">
        <f t="shared" si="25"/>
        <v>9542.4034478188987</v>
      </c>
      <c r="AG11" s="83">
        <f t="shared" si="26"/>
        <v>8907.3950699533652</v>
      </c>
      <c r="AH11" s="83">
        <f t="shared" si="27"/>
        <v>8726.1632779582797</v>
      </c>
      <c r="AI11" s="83">
        <f t="shared" si="28"/>
        <v>8837.953091684436</v>
      </c>
      <c r="AJ11" s="6">
        <f t="shared" si="29"/>
        <v>9783.4158415841594</v>
      </c>
      <c r="AK11" s="1">
        <f t="shared" si="30"/>
        <v>45797.330728999143</v>
      </c>
    </row>
    <row r="12" spans="1:37" x14ac:dyDescent="0.2">
      <c r="A12" s="26">
        <v>1.2E-4</v>
      </c>
      <c r="B12" s="5">
        <f t="shared" si="0"/>
        <v>45530.782063276609</v>
      </c>
      <c r="C12" s="146" t="s">
        <v>115</v>
      </c>
      <c r="D12" s="146" t="s">
        <v>108</v>
      </c>
      <c r="E12" s="74" t="s">
        <v>71</v>
      </c>
      <c r="F12" s="25">
        <f t="shared" si="31"/>
        <v>12</v>
      </c>
      <c r="G12" s="25">
        <f t="shared" si="32"/>
        <v>5</v>
      </c>
      <c r="H12" s="7">
        <f t="shared" si="1"/>
        <v>0</v>
      </c>
      <c r="I12" s="7">
        <f t="shared" si="2"/>
        <v>9277.3277764707218</v>
      </c>
      <c r="J12" s="7">
        <f t="shared" si="3"/>
        <v>0</v>
      </c>
      <c r="K12" s="7">
        <f t="shared" si="4"/>
        <v>8993.5414424111968</v>
      </c>
      <c r="L12" s="7">
        <f t="shared" si="5"/>
        <v>8505.8518147456634</v>
      </c>
      <c r="M12" s="7">
        <f t="shared" si="6"/>
        <v>8451.6523867809065</v>
      </c>
      <c r="N12" s="7">
        <f t="shared" si="7"/>
        <v>9503.4079844206408</v>
      </c>
      <c r="O12" s="7">
        <f t="shared" si="8"/>
        <v>8527.0826734241364</v>
      </c>
      <c r="P12" s="7">
        <f t="shared" si="9"/>
        <v>8335.411471321695</v>
      </c>
      <c r="Q12" s="7">
        <f t="shared" si="10"/>
        <v>0</v>
      </c>
      <c r="R12" s="7">
        <f t="shared" si="11"/>
        <v>0</v>
      </c>
      <c r="S12" s="7">
        <f t="shared" si="12"/>
        <v>0</v>
      </c>
      <c r="T12" s="7">
        <f t="shared" si="13"/>
        <v>0</v>
      </c>
      <c r="U12" s="108">
        <f t="shared" si="14"/>
        <v>8713.7891077636086</v>
      </c>
      <c r="V12" s="108">
        <f t="shared" si="15"/>
        <v>8489.4563190360059</v>
      </c>
      <c r="W12" s="108">
        <f t="shared" si="16"/>
        <v>8403.1178175277309</v>
      </c>
      <c r="X12" s="108">
        <f t="shared" si="17"/>
        <v>0</v>
      </c>
      <c r="Y12" s="71">
        <f t="shared" si="18"/>
        <v>8733.3333333333339</v>
      </c>
      <c r="Z12" s="71">
        <f t="shared" si="19"/>
        <v>9229.4220665499124</v>
      </c>
      <c r="AA12" s="71">
        <f t="shared" si="20"/>
        <v>0</v>
      </c>
      <c r="AB12" s="71">
        <f t="shared" si="21"/>
        <v>0</v>
      </c>
      <c r="AC12" s="81">
        <f t="shared" si="22"/>
        <v>8505.8518147456634</v>
      </c>
      <c r="AD12" s="81">
        <f t="shared" si="23"/>
        <v>8713.7891077636086</v>
      </c>
      <c r="AE12" s="81">
        <f t="shared" si="24"/>
        <v>9229.4220665499124</v>
      </c>
      <c r="AF12" s="83">
        <f t="shared" si="25"/>
        <v>9503.4079844206408</v>
      </c>
      <c r="AG12" s="83">
        <f t="shared" si="26"/>
        <v>9277.3277764707218</v>
      </c>
      <c r="AH12" s="83">
        <f t="shared" si="27"/>
        <v>8527.0826734241364</v>
      </c>
      <c r="AI12" s="83">
        <f t="shared" si="28"/>
        <v>8993.5414424111968</v>
      </c>
      <c r="AJ12" s="6">
        <f t="shared" si="29"/>
        <v>9229.4220665499124</v>
      </c>
      <c r="AK12" s="1">
        <f t="shared" si="30"/>
        <v>45530.781943276612</v>
      </c>
    </row>
    <row r="13" spans="1:37" x14ac:dyDescent="0.2">
      <c r="A13" s="26">
        <v>1.3000000000000002E-4</v>
      </c>
      <c r="B13" s="5">
        <f t="shared" si="0"/>
        <v>8438.0033506119162</v>
      </c>
      <c r="C13" s="146" t="s">
        <v>116</v>
      </c>
      <c r="D13" s="146" t="s">
        <v>108</v>
      </c>
      <c r="E13" s="74" t="s">
        <v>71</v>
      </c>
      <c r="F13" s="25">
        <f t="shared" si="31"/>
        <v>2</v>
      </c>
      <c r="G13" s="25">
        <f t="shared" si="32"/>
        <v>1</v>
      </c>
      <c r="H13" s="7">
        <f t="shared" si="1"/>
        <v>0</v>
      </c>
      <c r="I13" s="7">
        <f t="shared" si="2"/>
        <v>0</v>
      </c>
      <c r="J13" s="7">
        <f t="shared" si="3"/>
        <v>0</v>
      </c>
      <c r="K13" s="7">
        <f t="shared" si="4"/>
        <v>0</v>
      </c>
      <c r="L13" s="7">
        <f t="shared" si="5"/>
        <v>0</v>
      </c>
      <c r="M13" s="7">
        <f t="shared" si="6"/>
        <v>0</v>
      </c>
      <c r="N13" s="7">
        <f t="shared" si="7"/>
        <v>0</v>
      </c>
      <c r="O13" s="7">
        <f t="shared" si="8"/>
        <v>0</v>
      </c>
      <c r="P13" s="7">
        <f t="shared" si="9"/>
        <v>0</v>
      </c>
      <c r="Q13" s="7">
        <f t="shared" si="10"/>
        <v>0</v>
      </c>
      <c r="R13" s="7">
        <f t="shared" si="11"/>
        <v>0</v>
      </c>
      <c r="S13" s="7">
        <f t="shared" si="12"/>
        <v>0</v>
      </c>
      <c r="T13" s="7">
        <f t="shared" si="13"/>
        <v>0</v>
      </c>
      <c r="U13" s="108">
        <f t="shared" si="14"/>
        <v>0</v>
      </c>
      <c r="V13" s="108">
        <f t="shared" si="15"/>
        <v>6588.1567124420517</v>
      </c>
      <c r="W13" s="108">
        <f t="shared" si="16"/>
        <v>0</v>
      </c>
      <c r="X13" s="108">
        <f t="shared" si="17"/>
        <v>0</v>
      </c>
      <c r="Y13" s="71">
        <f t="shared" si="18"/>
        <v>8438.0032206119158</v>
      </c>
      <c r="Z13" s="71">
        <f t="shared" si="19"/>
        <v>0</v>
      </c>
      <c r="AA13" s="71">
        <f t="shared" si="20"/>
        <v>0</v>
      </c>
      <c r="AB13" s="71">
        <f t="shared" si="21"/>
        <v>0</v>
      </c>
      <c r="AC13" s="81">
        <f t="shared" si="22"/>
        <v>0</v>
      </c>
      <c r="AD13" s="81">
        <f t="shared" si="23"/>
        <v>6588.1567124420517</v>
      </c>
      <c r="AE13" s="81">
        <f t="shared" si="24"/>
        <v>8438.0032206119158</v>
      </c>
      <c r="AF13" s="83">
        <f t="shared" si="25"/>
        <v>0</v>
      </c>
      <c r="AG13" s="83">
        <f t="shared" si="26"/>
        <v>0</v>
      </c>
      <c r="AH13" s="83">
        <f t="shared" si="27"/>
        <v>0</v>
      </c>
      <c r="AI13" s="83">
        <f t="shared" si="28"/>
        <v>0</v>
      </c>
      <c r="AJ13" s="6">
        <f t="shared" si="29"/>
        <v>8438.0032206119158</v>
      </c>
      <c r="AK13" s="1">
        <f t="shared" si="30"/>
        <v>8438.0032206119158</v>
      </c>
    </row>
    <row r="14" spans="1:37" x14ac:dyDescent="0.2">
      <c r="A14" s="26">
        <v>1.4000000000000001E-4</v>
      </c>
      <c r="B14" s="5">
        <f t="shared" si="0"/>
        <v>32344.852654624996</v>
      </c>
      <c r="C14" s="146" t="s">
        <v>117</v>
      </c>
      <c r="D14" s="146" t="s">
        <v>118</v>
      </c>
      <c r="E14" s="74" t="s">
        <v>71</v>
      </c>
      <c r="F14" s="25">
        <f t="shared" si="31"/>
        <v>8</v>
      </c>
      <c r="G14" s="25">
        <f t="shared" si="32"/>
        <v>4</v>
      </c>
      <c r="H14" s="7">
        <f t="shared" si="1"/>
        <v>7913.6971539530732</v>
      </c>
      <c r="I14" s="7">
        <f t="shared" si="2"/>
        <v>0</v>
      </c>
      <c r="J14" s="7">
        <f t="shared" si="3"/>
        <v>0</v>
      </c>
      <c r="K14" s="7">
        <f t="shared" si="4"/>
        <v>0</v>
      </c>
      <c r="L14" s="7">
        <f t="shared" si="5"/>
        <v>7687.3688109643181</v>
      </c>
      <c r="M14" s="7">
        <f t="shared" si="6"/>
        <v>8076.0233918128652</v>
      </c>
      <c r="N14" s="7">
        <f t="shared" si="7"/>
        <v>0</v>
      </c>
      <c r="O14" s="7">
        <f t="shared" si="8"/>
        <v>0</v>
      </c>
      <c r="P14" s="7">
        <f t="shared" si="9"/>
        <v>0</v>
      </c>
      <c r="Q14" s="7">
        <f t="shared" si="10"/>
        <v>0</v>
      </c>
      <c r="R14" s="7">
        <f t="shared" si="11"/>
        <v>0</v>
      </c>
      <c r="S14" s="7">
        <f t="shared" si="12"/>
        <v>0</v>
      </c>
      <c r="T14" s="7">
        <f t="shared" si="13"/>
        <v>0</v>
      </c>
      <c r="U14" s="108">
        <f t="shared" si="14"/>
        <v>7974.5493107104912</v>
      </c>
      <c r="V14" s="108">
        <f t="shared" si="15"/>
        <v>7704.4393609700755</v>
      </c>
      <c r="W14" s="108">
        <f t="shared" si="16"/>
        <v>7633.4422657952082</v>
      </c>
      <c r="X14" s="108">
        <f t="shared" si="17"/>
        <v>0</v>
      </c>
      <c r="Y14" s="71">
        <f t="shared" si="18"/>
        <v>8174.7269890795642</v>
      </c>
      <c r="Z14" s="71">
        <f t="shared" si="19"/>
        <v>8667.7631578947385</v>
      </c>
      <c r="AA14" s="71">
        <f t="shared" si="20"/>
        <v>0</v>
      </c>
      <c r="AB14" s="71">
        <f t="shared" si="21"/>
        <v>0</v>
      </c>
      <c r="AC14" s="81">
        <f t="shared" si="22"/>
        <v>0</v>
      </c>
      <c r="AD14" s="81">
        <f t="shared" si="23"/>
        <v>7974.5493107104912</v>
      </c>
      <c r="AE14" s="81">
        <f t="shared" si="24"/>
        <v>8667.7631578947385</v>
      </c>
      <c r="AF14" s="83">
        <f t="shared" si="25"/>
        <v>8076.0233918128652</v>
      </c>
      <c r="AG14" s="83">
        <f t="shared" si="26"/>
        <v>7913.6971539530732</v>
      </c>
      <c r="AH14" s="83">
        <f t="shared" si="27"/>
        <v>0</v>
      </c>
      <c r="AI14" s="83">
        <f t="shared" si="28"/>
        <v>7687.3688109643181</v>
      </c>
      <c r="AJ14" s="6">
        <f t="shared" si="29"/>
        <v>8667.7631578947385</v>
      </c>
      <c r="AK14" s="1">
        <f t="shared" si="30"/>
        <v>32344.852514624996</v>
      </c>
    </row>
    <row r="15" spans="1:37" x14ac:dyDescent="0.2">
      <c r="A15" s="26">
        <v>1.5000000000000001E-4</v>
      </c>
      <c r="B15" s="5">
        <f t="shared" si="0"/>
        <v>21683.254585533403</v>
      </c>
      <c r="C15" s="146" t="s">
        <v>119</v>
      </c>
      <c r="D15" s="146" t="s">
        <v>99</v>
      </c>
      <c r="E15" s="74" t="s">
        <v>71</v>
      </c>
      <c r="F15" s="25">
        <f t="shared" si="31"/>
        <v>5</v>
      </c>
      <c r="G15" s="25">
        <f t="shared" si="32"/>
        <v>3</v>
      </c>
      <c r="H15" s="7">
        <f t="shared" si="1"/>
        <v>6994.1797602889401</v>
      </c>
      <c r="I15" s="7">
        <f t="shared" si="2"/>
        <v>0</v>
      </c>
      <c r="J15" s="7">
        <f t="shared" si="3"/>
        <v>0</v>
      </c>
      <c r="K15" s="7">
        <f t="shared" si="4"/>
        <v>0</v>
      </c>
      <c r="L15" s="7">
        <f t="shared" si="5"/>
        <v>0</v>
      </c>
      <c r="M15" s="7">
        <f t="shared" si="6"/>
        <v>6789.5771878072765</v>
      </c>
      <c r="N15" s="7">
        <f t="shared" si="7"/>
        <v>0</v>
      </c>
      <c r="O15" s="7">
        <f t="shared" si="8"/>
        <v>0</v>
      </c>
      <c r="P15" s="7">
        <f t="shared" si="9"/>
        <v>0</v>
      </c>
      <c r="Q15" s="7">
        <f t="shared" si="10"/>
        <v>0</v>
      </c>
      <c r="R15" s="7">
        <f t="shared" si="11"/>
        <v>0</v>
      </c>
      <c r="S15" s="7">
        <f t="shared" si="12"/>
        <v>0</v>
      </c>
      <c r="T15" s="7">
        <f t="shared" si="13"/>
        <v>0</v>
      </c>
      <c r="U15" s="108">
        <f t="shared" si="14"/>
        <v>0</v>
      </c>
      <c r="V15" s="108">
        <f t="shared" si="15"/>
        <v>7039.4915715062534</v>
      </c>
      <c r="W15" s="108">
        <f t="shared" si="16"/>
        <v>6781.9985482700231</v>
      </c>
      <c r="X15" s="108">
        <f t="shared" si="17"/>
        <v>0</v>
      </c>
      <c r="Y15" s="71">
        <f t="shared" si="18"/>
        <v>7899.4974874371874</v>
      </c>
      <c r="Z15" s="71">
        <f t="shared" si="19"/>
        <v>0</v>
      </c>
      <c r="AA15" s="71">
        <f t="shared" si="20"/>
        <v>0</v>
      </c>
      <c r="AB15" s="71">
        <f t="shared" si="21"/>
        <v>0</v>
      </c>
      <c r="AC15" s="81">
        <f t="shared" si="22"/>
        <v>0</v>
      </c>
      <c r="AD15" s="81">
        <f t="shared" si="23"/>
        <v>7039.4915715062534</v>
      </c>
      <c r="AE15" s="81">
        <f t="shared" si="24"/>
        <v>7899.4974874371874</v>
      </c>
      <c r="AF15" s="83">
        <f t="shared" si="25"/>
        <v>6994.1797602889401</v>
      </c>
      <c r="AG15" s="83">
        <f t="shared" si="26"/>
        <v>6789.5771878072765</v>
      </c>
      <c r="AH15" s="83">
        <f t="shared" si="27"/>
        <v>0</v>
      </c>
      <c r="AI15" s="83">
        <f t="shared" si="28"/>
        <v>0</v>
      </c>
      <c r="AJ15" s="6">
        <f t="shared" si="29"/>
        <v>7899.4974874371874</v>
      </c>
      <c r="AK15" s="1">
        <f t="shared" si="30"/>
        <v>21683.254435533403</v>
      </c>
    </row>
    <row r="16" spans="1:37" x14ac:dyDescent="0.2">
      <c r="A16" s="26">
        <v>1.6000000000000001E-4</v>
      </c>
      <c r="B16" s="5">
        <f t="shared" si="0"/>
        <v>25302.380473797301</v>
      </c>
      <c r="C16" s="146" t="s">
        <v>120</v>
      </c>
      <c r="D16" s="146" t="s">
        <v>108</v>
      </c>
      <c r="E16" s="74" t="s">
        <v>71</v>
      </c>
      <c r="F16" s="25">
        <f t="shared" si="31"/>
        <v>8</v>
      </c>
      <c r="G16" s="25">
        <f t="shared" si="32"/>
        <v>4</v>
      </c>
      <c r="H16" s="7">
        <f t="shared" si="1"/>
        <v>5109.0437956449687</v>
      </c>
      <c r="I16" s="7">
        <f t="shared" si="2"/>
        <v>0</v>
      </c>
      <c r="J16" s="7">
        <f t="shared" si="3"/>
        <v>6712.5506072874496</v>
      </c>
      <c r="K16" s="7">
        <f t="shared" si="4"/>
        <v>0</v>
      </c>
      <c r="L16" s="7">
        <f t="shared" si="5"/>
        <v>0</v>
      </c>
      <c r="M16" s="7">
        <f t="shared" si="6"/>
        <v>0</v>
      </c>
      <c r="N16" s="7">
        <f t="shared" si="7"/>
        <v>0</v>
      </c>
      <c r="O16" s="7">
        <f t="shared" si="8"/>
        <v>6100.5042207240376</v>
      </c>
      <c r="P16" s="7">
        <f t="shared" si="9"/>
        <v>0</v>
      </c>
      <c r="Q16" s="7">
        <f t="shared" si="10"/>
        <v>0</v>
      </c>
      <c r="R16" s="7">
        <f t="shared" si="11"/>
        <v>0</v>
      </c>
      <c r="S16" s="7">
        <f t="shared" si="12"/>
        <v>0</v>
      </c>
      <c r="T16" s="7">
        <f t="shared" si="13"/>
        <v>0</v>
      </c>
      <c r="U16" s="108">
        <f t="shared" si="14"/>
        <v>6880.1463860933191</v>
      </c>
      <c r="V16" s="108">
        <f t="shared" si="15"/>
        <v>6524.0877521772682</v>
      </c>
      <c r="W16" s="108">
        <f t="shared" si="16"/>
        <v>6434.3101997092363</v>
      </c>
      <c r="X16" s="108">
        <f t="shared" si="17"/>
        <v>0</v>
      </c>
      <c r="Y16" s="71">
        <f t="shared" si="18"/>
        <v>7380.281690140846</v>
      </c>
      <c r="Z16" s="71">
        <f t="shared" si="19"/>
        <v>7215.8831583751726</v>
      </c>
      <c r="AA16" s="71">
        <f t="shared" si="20"/>
        <v>0</v>
      </c>
      <c r="AB16" s="71">
        <f t="shared" si="21"/>
        <v>0</v>
      </c>
      <c r="AC16" s="81">
        <f t="shared" si="22"/>
        <v>0</v>
      </c>
      <c r="AD16" s="81">
        <f t="shared" si="23"/>
        <v>6880.1463860933191</v>
      </c>
      <c r="AE16" s="81">
        <f t="shared" si="24"/>
        <v>7380.281690140846</v>
      </c>
      <c r="AF16" s="83">
        <f t="shared" si="25"/>
        <v>6712.5506072874496</v>
      </c>
      <c r="AG16" s="83">
        <f t="shared" si="26"/>
        <v>6100.5042207240376</v>
      </c>
      <c r="AH16" s="83">
        <f t="shared" si="27"/>
        <v>0</v>
      </c>
      <c r="AI16" s="83">
        <f t="shared" si="28"/>
        <v>5109.0437956449687</v>
      </c>
      <c r="AJ16" s="6">
        <f t="shared" si="29"/>
        <v>7380.281690140846</v>
      </c>
      <c r="AK16" s="1">
        <f t="shared" si="30"/>
        <v>25302.380313797301</v>
      </c>
    </row>
    <row r="17" spans="1:37" x14ac:dyDescent="0.2">
      <c r="A17" s="26">
        <v>1.7000000000000001E-4</v>
      </c>
      <c r="B17" s="5">
        <f t="shared" si="0"/>
        <v>50000.000169999999</v>
      </c>
      <c r="C17" s="146" t="s">
        <v>121</v>
      </c>
      <c r="D17" s="146" t="s">
        <v>122</v>
      </c>
      <c r="E17" s="74" t="s">
        <v>71</v>
      </c>
      <c r="F17" s="25">
        <f t="shared" si="31"/>
        <v>8</v>
      </c>
      <c r="G17" s="25">
        <f t="shared" si="32"/>
        <v>5</v>
      </c>
      <c r="H17" s="7">
        <f t="shared" si="1"/>
        <v>10000</v>
      </c>
      <c r="I17" s="7">
        <f t="shared" si="2"/>
        <v>0</v>
      </c>
      <c r="J17" s="7">
        <f t="shared" si="3"/>
        <v>10000</v>
      </c>
      <c r="K17" s="7">
        <f t="shared" si="4"/>
        <v>0</v>
      </c>
      <c r="L17" s="7">
        <f t="shared" si="5"/>
        <v>10000.000000000002</v>
      </c>
      <c r="M17" s="7">
        <f t="shared" si="6"/>
        <v>0</v>
      </c>
      <c r="N17" s="7">
        <f t="shared" si="7"/>
        <v>0</v>
      </c>
      <c r="O17" s="7">
        <f t="shared" si="8"/>
        <v>10000</v>
      </c>
      <c r="P17" s="7">
        <f t="shared" si="9"/>
        <v>10000</v>
      </c>
      <c r="Q17" s="7">
        <f t="shared" si="10"/>
        <v>0</v>
      </c>
      <c r="R17" s="7">
        <f t="shared" si="11"/>
        <v>0</v>
      </c>
      <c r="S17" s="7">
        <f t="shared" si="12"/>
        <v>0</v>
      </c>
      <c r="T17" s="7">
        <f t="shared" si="13"/>
        <v>0</v>
      </c>
      <c r="U17" s="108">
        <f t="shared" si="14"/>
        <v>10000</v>
      </c>
      <c r="V17" s="108">
        <f t="shared" si="15"/>
        <v>10000</v>
      </c>
      <c r="W17" s="108">
        <f t="shared" si="16"/>
        <v>10000</v>
      </c>
      <c r="X17" s="108">
        <f t="shared" si="17"/>
        <v>0</v>
      </c>
      <c r="Y17" s="71">
        <f t="shared" si="18"/>
        <v>0</v>
      </c>
      <c r="Z17" s="71">
        <f t="shared" si="19"/>
        <v>0</v>
      </c>
      <c r="AA17" s="71">
        <f t="shared" si="20"/>
        <v>0</v>
      </c>
      <c r="AB17" s="71">
        <f t="shared" si="21"/>
        <v>0</v>
      </c>
      <c r="AC17" s="81">
        <f t="shared" si="22"/>
        <v>10000</v>
      </c>
      <c r="AD17" s="81">
        <f t="shared" si="23"/>
        <v>10000</v>
      </c>
      <c r="AE17" s="81">
        <f t="shared" si="24"/>
        <v>0</v>
      </c>
      <c r="AF17" s="83">
        <f t="shared" si="25"/>
        <v>10000.000000000002</v>
      </c>
      <c r="AG17" s="83">
        <f t="shared" si="26"/>
        <v>10000</v>
      </c>
      <c r="AH17" s="83">
        <f t="shared" si="27"/>
        <v>10000</v>
      </c>
      <c r="AI17" s="83">
        <f t="shared" si="28"/>
        <v>10000</v>
      </c>
      <c r="AJ17" s="6">
        <f t="shared" si="29"/>
        <v>10000</v>
      </c>
      <c r="AK17" s="1">
        <f t="shared" si="30"/>
        <v>50000</v>
      </c>
    </row>
    <row r="18" spans="1:37" x14ac:dyDescent="0.2">
      <c r="A18" s="26">
        <v>1.8000000000000001E-4</v>
      </c>
      <c r="B18" s="5">
        <f t="shared" si="0"/>
        <v>47634.44427382182</v>
      </c>
      <c r="C18" s="146" t="s">
        <v>123</v>
      </c>
      <c r="D18" s="146" t="s">
        <v>124</v>
      </c>
      <c r="E18" s="74" t="s">
        <v>71</v>
      </c>
      <c r="F18" s="25">
        <f t="shared" si="31"/>
        <v>8</v>
      </c>
      <c r="G18" s="25">
        <f t="shared" si="32"/>
        <v>5</v>
      </c>
      <c r="H18" s="7">
        <f t="shared" si="1"/>
        <v>0</v>
      </c>
      <c r="I18" s="7">
        <f t="shared" si="2"/>
        <v>0</v>
      </c>
      <c r="J18" s="7">
        <f t="shared" si="3"/>
        <v>0</v>
      </c>
      <c r="K18" s="7">
        <f t="shared" si="4"/>
        <v>10000.000000000002</v>
      </c>
      <c r="L18" s="7">
        <f t="shared" si="5"/>
        <v>9722.5547863203374</v>
      </c>
      <c r="M18" s="7">
        <f t="shared" si="6"/>
        <v>8813.0185067007023</v>
      </c>
      <c r="N18" s="7">
        <f t="shared" si="7"/>
        <v>0</v>
      </c>
      <c r="O18" s="7">
        <f t="shared" si="8"/>
        <v>9432.3756131744922</v>
      </c>
      <c r="P18" s="7">
        <f t="shared" si="9"/>
        <v>9126.2798634812279</v>
      </c>
      <c r="Q18" s="7">
        <f t="shared" si="10"/>
        <v>0</v>
      </c>
      <c r="R18" s="7">
        <f t="shared" si="11"/>
        <v>0</v>
      </c>
      <c r="S18" s="7">
        <f t="shared" si="12"/>
        <v>0</v>
      </c>
      <c r="T18" s="7">
        <f t="shared" si="13"/>
        <v>0</v>
      </c>
      <c r="U18" s="108">
        <f t="shared" si="14"/>
        <v>9353.2338308457547</v>
      </c>
      <c r="V18" s="108">
        <f t="shared" si="15"/>
        <v>9211.0997465202108</v>
      </c>
      <c r="W18" s="108">
        <f t="shared" si="16"/>
        <v>9116.4353859496969</v>
      </c>
      <c r="X18" s="108">
        <f t="shared" si="17"/>
        <v>0</v>
      </c>
      <c r="Y18" s="71">
        <f t="shared" si="18"/>
        <v>0</v>
      </c>
      <c r="Z18" s="71">
        <f t="shared" si="19"/>
        <v>0</v>
      </c>
      <c r="AA18" s="71">
        <f t="shared" si="20"/>
        <v>0</v>
      </c>
      <c r="AB18" s="71">
        <f t="shared" si="21"/>
        <v>0</v>
      </c>
      <c r="AC18" s="81">
        <f t="shared" si="22"/>
        <v>8813.0185067007023</v>
      </c>
      <c r="AD18" s="81">
        <f t="shared" si="23"/>
        <v>9353.2338308457547</v>
      </c>
      <c r="AE18" s="81">
        <f t="shared" si="24"/>
        <v>0</v>
      </c>
      <c r="AF18" s="83">
        <f t="shared" si="25"/>
        <v>10000.000000000002</v>
      </c>
      <c r="AG18" s="83">
        <f t="shared" si="26"/>
        <v>9722.5547863203374</v>
      </c>
      <c r="AH18" s="83">
        <f t="shared" si="27"/>
        <v>9126.2798634812279</v>
      </c>
      <c r="AI18" s="83">
        <f t="shared" si="28"/>
        <v>9432.3756131744922</v>
      </c>
      <c r="AJ18" s="6">
        <f t="shared" si="29"/>
        <v>9353.2338308457547</v>
      </c>
      <c r="AK18" s="1">
        <f t="shared" si="30"/>
        <v>47634.444093821818</v>
      </c>
    </row>
    <row r="19" spans="1:37" x14ac:dyDescent="0.2">
      <c r="A19" s="26">
        <v>1.9000000000000001E-4</v>
      </c>
      <c r="B19" s="5">
        <f t="shared" si="0"/>
        <v>43278.4568971552</v>
      </c>
      <c r="C19" s="146" t="s">
        <v>125</v>
      </c>
      <c r="D19" s="146" t="s">
        <v>126</v>
      </c>
      <c r="E19" s="74" t="s">
        <v>71</v>
      </c>
      <c r="F19" s="25">
        <f t="shared" si="31"/>
        <v>7</v>
      </c>
      <c r="G19" s="25">
        <f t="shared" si="32"/>
        <v>5</v>
      </c>
      <c r="H19" s="7">
        <f t="shared" si="1"/>
        <v>7483.8153846153846</v>
      </c>
      <c r="I19" s="7">
        <f t="shared" si="2"/>
        <v>0</v>
      </c>
      <c r="J19" s="7">
        <f t="shared" si="3"/>
        <v>0</v>
      </c>
      <c r="K19" s="7">
        <f t="shared" si="4"/>
        <v>0</v>
      </c>
      <c r="L19" s="7">
        <f t="shared" si="5"/>
        <v>8904.0377556371277</v>
      </c>
      <c r="M19" s="7">
        <f t="shared" si="6"/>
        <v>8696.4735516372803</v>
      </c>
      <c r="N19" s="7">
        <f t="shared" si="7"/>
        <v>0</v>
      </c>
      <c r="O19" s="7">
        <f t="shared" si="8"/>
        <v>0</v>
      </c>
      <c r="P19" s="7">
        <f t="shared" si="9"/>
        <v>8967.1361502347409</v>
      </c>
      <c r="Q19" s="7">
        <f t="shared" si="10"/>
        <v>0</v>
      </c>
      <c r="R19" s="7">
        <f t="shared" si="11"/>
        <v>0</v>
      </c>
      <c r="S19" s="7">
        <f t="shared" si="12"/>
        <v>0</v>
      </c>
      <c r="T19" s="7">
        <f t="shared" si="13"/>
        <v>0</v>
      </c>
      <c r="U19" s="108">
        <f t="shared" si="14"/>
        <v>9226.9938650306703</v>
      </c>
      <c r="V19" s="108">
        <f t="shared" si="15"/>
        <v>9136.2408336549615</v>
      </c>
      <c r="W19" s="108">
        <f t="shared" si="16"/>
        <v>8846.9226722777476</v>
      </c>
      <c r="X19" s="108">
        <f t="shared" si="17"/>
        <v>0</v>
      </c>
      <c r="Y19" s="71">
        <f t="shared" si="18"/>
        <v>0</v>
      </c>
      <c r="Z19" s="71">
        <f t="shared" si="19"/>
        <v>0</v>
      </c>
      <c r="AA19" s="71">
        <f t="shared" si="20"/>
        <v>0</v>
      </c>
      <c r="AB19" s="71">
        <f t="shared" si="21"/>
        <v>0</v>
      </c>
      <c r="AC19" s="81">
        <f t="shared" si="22"/>
        <v>0</v>
      </c>
      <c r="AD19" s="81">
        <f t="shared" si="23"/>
        <v>9226.9938650306703</v>
      </c>
      <c r="AE19" s="81">
        <f t="shared" si="24"/>
        <v>0</v>
      </c>
      <c r="AF19" s="83">
        <f t="shared" si="25"/>
        <v>8967.1361502347409</v>
      </c>
      <c r="AG19" s="83">
        <f t="shared" si="26"/>
        <v>8904.0377556371277</v>
      </c>
      <c r="AH19" s="83">
        <f t="shared" si="27"/>
        <v>7483.8153846153846</v>
      </c>
      <c r="AI19" s="83">
        <f t="shared" si="28"/>
        <v>8696.4735516372803</v>
      </c>
      <c r="AJ19" s="6">
        <f t="shared" si="29"/>
        <v>9226.9938650306703</v>
      </c>
      <c r="AK19" s="1">
        <f t="shared" si="30"/>
        <v>43278.456707155201</v>
      </c>
    </row>
    <row r="20" spans="1:37" x14ac:dyDescent="0.2">
      <c r="A20" s="26">
        <v>2.0000000000000001E-4</v>
      </c>
      <c r="B20" s="5">
        <f t="shared" si="0"/>
        <v>17557.22414504788</v>
      </c>
      <c r="C20" s="146" t="s">
        <v>127</v>
      </c>
      <c r="D20" s="146" t="s">
        <v>118</v>
      </c>
      <c r="E20" s="74" t="s">
        <v>71</v>
      </c>
      <c r="F20" s="25">
        <f t="shared" si="31"/>
        <v>2</v>
      </c>
      <c r="G20" s="25">
        <f t="shared" si="32"/>
        <v>2</v>
      </c>
      <c r="H20" s="7">
        <f t="shared" si="1"/>
        <v>8432.9562916405466</v>
      </c>
      <c r="I20" s="7">
        <f t="shared" si="2"/>
        <v>0</v>
      </c>
      <c r="J20" s="7">
        <f t="shared" si="3"/>
        <v>0</v>
      </c>
      <c r="K20" s="7">
        <f t="shared" si="4"/>
        <v>0</v>
      </c>
      <c r="L20" s="7">
        <f t="shared" si="5"/>
        <v>0</v>
      </c>
      <c r="M20" s="7">
        <f t="shared" si="6"/>
        <v>0</v>
      </c>
      <c r="N20" s="7">
        <f t="shared" si="7"/>
        <v>0</v>
      </c>
      <c r="O20" s="7">
        <f t="shared" si="8"/>
        <v>0</v>
      </c>
      <c r="P20" s="7">
        <f t="shared" si="9"/>
        <v>0</v>
      </c>
      <c r="Q20" s="7">
        <f t="shared" si="10"/>
        <v>0</v>
      </c>
      <c r="R20" s="7">
        <f t="shared" si="11"/>
        <v>0</v>
      </c>
      <c r="S20" s="7">
        <f t="shared" si="12"/>
        <v>0</v>
      </c>
      <c r="T20" s="7">
        <f t="shared" si="13"/>
        <v>0</v>
      </c>
      <c r="U20" s="108">
        <f t="shared" si="14"/>
        <v>0</v>
      </c>
      <c r="V20" s="108">
        <f t="shared" si="15"/>
        <v>9124.2676534073362</v>
      </c>
      <c r="W20" s="108">
        <f t="shared" si="16"/>
        <v>0</v>
      </c>
      <c r="X20" s="108">
        <f t="shared" si="17"/>
        <v>0</v>
      </c>
      <c r="Y20" s="71">
        <f t="shared" si="18"/>
        <v>0</v>
      </c>
      <c r="Z20" s="71">
        <f t="shared" si="19"/>
        <v>0</v>
      </c>
      <c r="AA20" s="71">
        <f t="shared" si="20"/>
        <v>0</v>
      </c>
      <c r="AB20" s="71">
        <f t="shared" si="21"/>
        <v>0</v>
      </c>
      <c r="AC20" s="81">
        <f t="shared" si="22"/>
        <v>0</v>
      </c>
      <c r="AD20" s="81">
        <f t="shared" si="23"/>
        <v>9124.2676534073362</v>
      </c>
      <c r="AE20" s="81">
        <f t="shared" si="24"/>
        <v>0</v>
      </c>
      <c r="AF20" s="83">
        <f t="shared" si="25"/>
        <v>8432.9562916405466</v>
      </c>
      <c r="AG20" s="83">
        <f t="shared" si="26"/>
        <v>0</v>
      </c>
      <c r="AH20" s="83">
        <f t="shared" si="27"/>
        <v>0</v>
      </c>
      <c r="AI20" s="83">
        <f t="shared" si="28"/>
        <v>0</v>
      </c>
      <c r="AJ20" s="6">
        <f t="shared" si="29"/>
        <v>9124.2676534073362</v>
      </c>
      <c r="AK20" s="1">
        <f t="shared" si="30"/>
        <v>17557.223945047881</v>
      </c>
    </row>
    <row r="21" spans="1:37" x14ac:dyDescent="0.2">
      <c r="A21" s="26">
        <v>2.1000000000000001E-4</v>
      </c>
      <c r="B21" s="5">
        <f t="shared" si="0"/>
        <v>45897.916639284849</v>
      </c>
      <c r="C21" s="146" t="s">
        <v>128</v>
      </c>
      <c r="D21" s="146" t="s">
        <v>90</v>
      </c>
      <c r="E21" s="74" t="s">
        <v>71</v>
      </c>
      <c r="F21" s="25">
        <f t="shared" si="31"/>
        <v>9</v>
      </c>
      <c r="G21" s="25">
        <f t="shared" si="32"/>
        <v>5</v>
      </c>
      <c r="H21" s="7">
        <f t="shared" si="1"/>
        <v>9053.5775969887909</v>
      </c>
      <c r="I21" s="7">
        <f t="shared" si="2"/>
        <v>0</v>
      </c>
      <c r="J21" s="7">
        <f t="shared" si="3"/>
        <v>8928.3791060850835</v>
      </c>
      <c r="K21" s="7">
        <f t="shared" si="4"/>
        <v>9505.1194539249154</v>
      </c>
      <c r="L21" s="7">
        <f t="shared" si="5"/>
        <v>0</v>
      </c>
      <c r="M21" s="7">
        <f t="shared" si="6"/>
        <v>8886.7438867438868</v>
      </c>
      <c r="N21" s="7">
        <f t="shared" si="7"/>
        <v>0</v>
      </c>
      <c r="O21" s="7">
        <f t="shared" si="8"/>
        <v>0</v>
      </c>
      <c r="P21" s="7">
        <f t="shared" si="9"/>
        <v>8659.3264248704672</v>
      </c>
      <c r="Q21" s="7">
        <f t="shared" si="10"/>
        <v>0</v>
      </c>
      <c r="R21" s="7">
        <f t="shared" si="11"/>
        <v>0</v>
      </c>
      <c r="S21" s="7">
        <f t="shared" si="12"/>
        <v>0</v>
      </c>
      <c r="T21" s="7">
        <f t="shared" si="13"/>
        <v>0</v>
      </c>
      <c r="U21" s="108">
        <f t="shared" si="14"/>
        <v>9193.1540342298194</v>
      </c>
      <c r="V21" s="108">
        <f t="shared" si="15"/>
        <v>9044.287008634712</v>
      </c>
      <c r="W21" s="108">
        <f t="shared" si="16"/>
        <v>8999.3578767123272</v>
      </c>
      <c r="X21" s="108">
        <f t="shared" si="17"/>
        <v>0</v>
      </c>
      <c r="Y21" s="71">
        <f t="shared" si="18"/>
        <v>0</v>
      </c>
      <c r="Z21" s="71">
        <f t="shared" si="19"/>
        <v>9524.0963855421705</v>
      </c>
      <c r="AA21" s="71">
        <f t="shared" si="20"/>
        <v>0</v>
      </c>
      <c r="AB21" s="71">
        <f t="shared" si="21"/>
        <v>0</v>
      </c>
      <c r="AC21" s="81">
        <f t="shared" si="22"/>
        <v>8659.3264248704672</v>
      </c>
      <c r="AD21" s="81">
        <f t="shared" si="23"/>
        <v>9193.1540342298194</v>
      </c>
      <c r="AE21" s="81">
        <f t="shared" si="24"/>
        <v>9524.0963855421705</v>
      </c>
      <c r="AF21" s="83">
        <f t="shared" si="25"/>
        <v>9505.1194539249154</v>
      </c>
      <c r="AG21" s="83">
        <f t="shared" si="26"/>
        <v>9053.5775969887909</v>
      </c>
      <c r="AH21" s="83">
        <f t="shared" si="27"/>
        <v>8886.7438867438868</v>
      </c>
      <c r="AI21" s="83">
        <f t="shared" si="28"/>
        <v>8928.3791060850835</v>
      </c>
      <c r="AJ21" s="6">
        <f t="shared" si="29"/>
        <v>9524.0963855421705</v>
      </c>
      <c r="AK21" s="1">
        <f t="shared" si="30"/>
        <v>45897.916429284851</v>
      </c>
    </row>
    <row r="22" spans="1:37" x14ac:dyDescent="0.2">
      <c r="A22" s="26">
        <v>2.2000000000000001E-4</v>
      </c>
      <c r="B22" s="5">
        <f t="shared" si="0"/>
        <v>36724.259168200304</v>
      </c>
      <c r="C22" s="146" t="s">
        <v>129</v>
      </c>
      <c r="D22" s="146" t="s">
        <v>99</v>
      </c>
      <c r="E22" s="74" t="s">
        <v>71</v>
      </c>
      <c r="F22" s="25">
        <f t="shared" si="31"/>
        <v>7</v>
      </c>
      <c r="G22" s="25">
        <f t="shared" si="32"/>
        <v>4</v>
      </c>
      <c r="H22" s="7">
        <f t="shared" si="1"/>
        <v>8885.4532595290002</v>
      </c>
      <c r="I22" s="7">
        <f t="shared" si="2"/>
        <v>0</v>
      </c>
      <c r="J22" s="7">
        <f t="shared" si="3"/>
        <v>0</v>
      </c>
      <c r="K22" s="7">
        <f t="shared" si="4"/>
        <v>0</v>
      </c>
      <c r="L22" s="7">
        <f t="shared" si="5"/>
        <v>8966.8746999519917</v>
      </c>
      <c r="M22" s="7">
        <f t="shared" si="6"/>
        <v>0</v>
      </c>
      <c r="N22" s="7">
        <f t="shared" si="7"/>
        <v>0</v>
      </c>
      <c r="O22" s="7">
        <f t="shared" si="8"/>
        <v>0</v>
      </c>
      <c r="P22" s="7">
        <f t="shared" si="9"/>
        <v>8871.9309887193103</v>
      </c>
      <c r="Q22" s="7">
        <f t="shared" si="10"/>
        <v>0</v>
      </c>
      <c r="R22" s="7">
        <f t="shared" si="11"/>
        <v>0</v>
      </c>
      <c r="S22" s="7">
        <f t="shared" si="12"/>
        <v>0</v>
      </c>
      <c r="T22" s="7">
        <f t="shared" si="13"/>
        <v>0</v>
      </c>
      <c r="U22" s="108">
        <f t="shared" si="14"/>
        <v>8995.2153110047839</v>
      </c>
      <c r="V22" s="108">
        <f t="shared" si="15"/>
        <v>8897.241223784109</v>
      </c>
      <c r="W22" s="108">
        <f t="shared" si="16"/>
        <v>8921.0693825588787</v>
      </c>
      <c r="X22" s="108">
        <f t="shared" si="17"/>
        <v>0</v>
      </c>
      <c r="Y22" s="71">
        <f t="shared" si="18"/>
        <v>0</v>
      </c>
      <c r="Z22" s="71">
        <f t="shared" si="19"/>
        <v>10000</v>
      </c>
      <c r="AA22" s="71">
        <f t="shared" si="20"/>
        <v>0</v>
      </c>
      <c r="AB22" s="71">
        <f t="shared" si="21"/>
        <v>0</v>
      </c>
      <c r="AC22" s="81">
        <f t="shared" si="22"/>
        <v>0</v>
      </c>
      <c r="AD22" s="81">
        <f t="shared" si="23"/>
        <v>8995.2153110047839</v>
      </c>
      <c r="AE22" s="81">
        <f t="shared" si="24"/>
        <v>10000</v>
      </c>
      <c r="AF22" s="83">
        <f t="shared" si="25"/>
        <v>8966.8746999519917</v>
      </c>
      <c r="AG22" s="83">
        <f t="shared" si="26"/>
        <v>8885.4532595290002</v>
      </c>
      <c r="AH22" s="83">
        <f t="shared" si="27"/>
        <v>0</v>
      </c>
      <c r="AI22" s="83">
        <f t="shared" si="28"/>
        <v>8871.9309887193103</v>
      </c>
      <c r="AJ22" s="6">
        <f t="shared" si="29"/>
        <v>10000</v>
      </c>
      <c r="AK22" s="1">
        <f t="shared" si="30"/>
        <v>36724.258948200302</v>
      </c>
    </row>
    <row r="23" spans="1:37" x14ac:dyDescent="0.2">
      <c r="A23" s="26">
        <v>2.3000000000000001E-4</v>
      </c>
      <c r="B23" s="5">
        <f t="shared" si="0"/>
        <v>33471.218688130997</v>
      </c>
      <c r="C23" s="146" t="s">
        <v>130</v>
      </c>
      <c r="D23" s="146" t="s">
        <v>99</v>
      </c>
      <c r="E23" s="74" t="s">
        <v>71</v>
      </c>
      <c r="F23" s="25">
        <f t="shared" si="31"/>
        <v>5</v>
      </c>
      <c r="G23" s="25">
        <f t="shared" si="32"/>
        <v>4</v>
      </c>
      <c r="H23" s="7">
        <f t="shared" si="1"/>
        <v>8291.5614414984429</v>
      </c>
      <c r="I23" s="7">
        <f t="shared" si="2"/>
        <v>0</v>
      </c>
      <c r="J23" s="7">
        <f t="shared" si="3"/>
        <v>0</v>
      </c>
      <c r="K23" s="7">
        <f t="shared" si="4"/>
        <v>0</v>
      </c>
      <c r="L23" s="7">
        <f t="shared" si="5"/>
        <v>0</v>
      </c>
      <c r="M23" s="7">
        <f t="shared" si="6"/>
        <v>0</v>
      </c>
      <c r="N23" s="7">
        <f t="shared" si="7"/>
        <v>8629.5313881520779</v>
      </c>
      <c r="O23" s="7">
        <f t="shared" si="8"/>
        <v>8081.6571600120087</v>
      </c>
      <c r="P23" s="7">
        <f t="shared" si="9"/>
        <v>0</v>
      </c>
      <c r="Q23" s="7">
        <f t="shared" si="10"/>
        <v>0</v>
      </c>
      <c r="R23" s="7">
        <f t="shared" si="11"/>
        <v>0</v>
      </c>
      <c r="S23" s="7">
        <f t="shared" si="12"/>
        <v>0</v>
      </c>
      <c r="T23" s="7">
        <f t="shared" si="13"/>
        <v>0</v>
      </c>
      <c r="U23" s="108">
        <f t="shared" si="14"/>
        <v>8468.4684684684671</v>
      </c>
      <c r="V23" s="108">
        <f t="shared" si="15"/>
        <v>8274.8564294631706</v>
      </c>
      <c r="W23" s="108">
        <f t="shared" si="16"/>
        <v>0</v>
      </c>
      <c r="X23" s="108">
        <f t="shared" si="17"/>
        <v>0</v>
      </c>
      <c r="Y23" s="71">
        <f t="shared" si="18"/>
        <v>0</v>
      </c>
      <c r="Z23" s="71">
        <f t="shared" si="19"/>
        <v>0</v>
      </c>
      <c r="AA23" s="71">
        <f t="shared" si="20"/>
        <v>0</v>
      </c>
      <c r="AB23" s="71">
        <f t="shared" si="21"/>
        <v>0</v>
      </c>
      <c r="AC23" s="81">
        <f t="shared" si="22"/>
        <v>0</v>
      </c>
      <c r="AD23" s="81">
        <f t="shared" si="23"/>
        <v>8468.4684684684671</v>
      </c>
      <c r="AE23" s="81">
        <f t="shared" si="24"/>
        <v>0</v>
      </c>
      <c r="AF23" s="83">
        <f t="shared" si="25"/>
        <v>8629.5313881520779</v>
      </c>
      <c r="AG23" s="83">
        <f t="shared" si="26"/>
        <v>8291.5614414984429</v>
      </c>
      <c r="AH23" s="83">
        <f t="shared" si="27"/>
        <v>0</v>
      </c>
      <c r="AI23" s="83">
        <f t="shared" si="28"/>
        <v>8081.6571600120087</v>
      </c>
      <c r="AJ23" s="6">
        <f t="shared" si="29"/>
        <v>8468.4684684684671</v>
      </c>
      <c r="AK23" s="1">
        <f t="shared" si="30"/>
        <v>33471.218458130999</v>
      </c>
    </row>
    <row r="24" spans="1:37" x14ac:dyDescent="0.2">
      <c r="A24" s="26">
        <v>2.4000000000000001E-4</v>
      </c>
      <c r="B24" s="5">
        <f t="shared" si="0"/>
        <v>33092.093781589829</v>
      </c>
      <c r="C24" s="146" t="s">
        <v>131</v>
      </c>
      <c r="D24" s="146" t="s">
        <v>108</v>
      </c>
      <c r="E24" s="74" t="s">
        <v>71</v>
      </c>
      <c r="F24" s="25">
        <f t="shared" si="31"/>
        <v>6</v>
      </c>
      <c r="G24" s="25">
        <f t="shared" si="32"/>
        <v>4</v>
      </c>
      <c r="H24" s="7">
        <f t="shared" si="1"/>
        <v>0</v>
      </c>
      <c r="I24" s="7">
        <f t="shared" si="2"/>
        <v>0</v>
      </c>
      <c r="J24" s="7">
        <f t="shared" si="3"/>
        <v>7798.6829727187223</v>
      </c>
      <c r="K24" s="7">
        <f t="shared" si="4"/>
        <v>0</v>
      </c>
      <c r="L24" s="7">
        <f t="shared" si="5"/>
        <v>0</v>
      </c>
      <c r="M24" s="7">
        <f t="shared" si="6"/>
        <v>7811.0859728506784</v>
      </c>
      <c r="N24" s="7">
        <f t="shared" si="7"/>
        <v>9172.9323308270668</v>
      </c>
      <c r="O24" s="7">
        <f t="shared" si="8"/>
        <v>0</v>
      </c>
      <c r="P24" s="7">
        <f t="shared" si="9"/>
        <v>0</v>
      </c>
      <c r="Q24" s="7">
        <f t="shared" si="10"/>
        <v>0</v>
      </c>
      <c r="R24" s="7">
        <f t="shared" si="11"/>
        <v>0</v>
      </c>
      <c r="S24" s="7">
        <f t="shared" si="12"/>
        <v>0</v>
      </c>
      <c r="T24" s="7">
        <f t="shared" si="13"/>
        <v>0</v>
      </c>
      <c r="U24" s="108">
        <f t="shared" si="14"/>
        <v>8309.392265193359</v>
      </c>
      <c r="V24" s="108">
        <f t="shared" si="15"/>
        <v>8237.9962813081056</v>
      </c>
      <c r="W24" s="108">
        <f t="shared" si="16"/>
        <v>7884.6694796061893</v>
      </c>
      <c r="X24" s="108">
        <f t="shared" si="17"/>
        <v>0</v>
      </c>
      <c r="Y24" s="71">
        <f t="shared" si="18"/>
        <v>0</v>
      </c>
      <c r="Z24" s="71">
        <f t="shared" si="19"/>
        <v>0</v>
      </c>
      <c r="AA24" s="71">
        <f t="shared" si="20"/>
        <v>0</v>
      </c>
      <c r="AB24" s="71">
        <f t="shared" si="21"/>
        <v>0</v>
      </c>
      <c r="AC24" s="81">
        <f t="shared" si="22"/>
        <v>0</v>
      </c>
      <c r="AD24" s="81">
        <f t="shared" si="23"/>
        <v>8309.392265193359</v>
      </c>
      <c r="AE24" s="81">
        <f t="shared" si="24"/>
        <v>0</v>
      </c>
      <c r="AF24" s="83">
        <f t="shared" si="25"/>
        <v>9172.9323308270668</v>
      </c>
      <c r="AG24" s="83">
        <f t="shared" si="26"/>
        <v>7811.0859728506784</v>
      </c>
      <c r="AH24" s="83">
        <f t="shared" si="27"/>
        <v>0</v>
      </c>
      <c r="AI24" s="83">
        <f t="shared" si="28"/>
        <v>7798.6829727187223</v>
      </c>
      <c r="AJ24" s="6">
        <f t="shared" si="29"/>
        <v>8309.392265193359</v>
      </c>
      <c r="AK24" s="1">
        <f t="shared" si="30"/>
        <v>33092.093541589828</v>
      </c>
    </row>
    <row r="25" spans="1:37" x14ac:dyDescent="0.2">
      <c r="A25" s="26">
        <v>2.5000000000000006E-4</v>
      </c>
      <c r="B25" s="5">
        <f t="shared" si="0"/>
        <v>41151.9761288343</v>
      </c>
      <c r="C25" s="146" t="s">
        <v>132</v>
      </c>
      <c r="D25" s="146" t="s">
        <v>112</v>
      </c>
      <c r="E25" s="74" t="s">
        <v>71</v>
      </c>
      <c r="F25" s="25">
        <f t="shared" si="31"/>
        <v>9</v>
      </c>
      <c r="G25" s="25">
        <f t="shared" si="32"/>
        <v>5</v>
      </c>
      <c r="H25" s="7">
        <f t="shared" si="1"/>
        <v>8085.4311715803851</v>
      </c>
      <c r="I25" s="7">
        <f t="shared" si="2"/>
        <v>8870.1375908479877</v>
      </c>
      <c r="J25" s="7">
        <f t="shared" si="3"/>
        <v>8087.8048780487825</v>
      </c>
      <c r="K25" s="7">
        <f t="shared" si="4"/>
        <v>0</v>
      </c>
      <c r="L25" s="7">
        <f t="shared" si="5"/>
        <v>8034.9307407726074</v>
      </c>
      <c r="M25" s="7">
        <f t="shared" si="6"/>
        <v>7987.2758820127237</v>
      </c>
      <c r="N25" s="7">
        <f t="shared" si="7"/>
        <v>0</v>
      </c>
      <c r="O25" s="7">
        <f t="shared" si="8"/>
        <v>0</v>
      </c>
      <c r="P25" s="7">
        <f t="shared" si="9"/>
        <v>8073.6714975845398</v>
      </c>
      <c r="Q25" s="7">
        <f t="shared" si="10"/>
        <v>0</v>
      </c>
      <c r="R25" s="7">
        <f t="shared" si="11"/>
        <v>0</v>
      </c>
      <c r="S25" s="7">
        <f t="shared" si="12"/>
        <v>0</v>
      </c>
      <c r="T25" s="7">
        <f t="shared" si="13"/>
        <v>0</v>
      </c>
      <c r="U25" s="108">
        <f t="shared" si="14"/>
        <v>7825.1821019771169</v>
      </c>
      <c r="V25" s="108">
        <f t="shared" si="15"/>
        <v>7626.0780722181826</v>
      </c>
      <c r="W25" s="108">
        <f t="shared" si="16"/>
        <v>7915.8429822084163</v>
      </c>
      <c r="X25" s="108">
        <f t="shared" si="17"/>
        <v>0</v>
      </c>
      <c r="Y25" s="71">
        <f t="shared" si="18"/>
        <v>0</v>
      </c>
      <c r="Z25" s="71">
        <f t="shared" si="19"/>
        <v>0</v>
      </c>
      <c r="AA25" s="71">
        <f t="shared" si="20"/>
        <v>0</v>
      </c>
      <c r="AB25" s="71">
        <f t="shared" si="21"/>
        <v>0</v>
      </c>
      <c r="AC25" s="81">
        <f t="shared" si="22"/>
        <v>8034.9307407726074</v>
      </c>
      <c r="AD25" s="81">
        <f t="shared" si="23"/>
        <v>7915.8429822084163</v>
      </c>
      <c r="AE25" s="81">
        <f t="shared" si="24"/>
        <v>0</v>
      </c>
      <c r="AF25" s="83">
        <f t="shared" si="25"/>
        <v>8870.1375908479877</v>
      </c>
      <c r="AG25" s="83">
        <f t="shared" si="26"/>
        <v>8087.8048780487825</v>
      </c>
      <c r="AH25" s="83">
        <f t="shared" si="27"/>
        <v>8073.6714975845398</v>
      </c>
      <c r="AI25" s="83">
        <f t="shared" si="28"/>
        <v>8085.4311715803851</v>
      </c>
      <c r="AJ25" s="6">
        <f t="shared" si="29"/>
        <v>8034.9307407726074</v>
      </c>
      <c r="AK25" s="1">
        <f t="shared" si="30"/>
        <v>41151.975878834302</v>
      </c>
    </row>
    <row r="26" spans="1:37" x14ac:dyDescent="0.2">
      <c r="A26" s="26">
        <v>2.6000000000000003E-4</v>
      </c>
      <c r="B26" s="5">
        <f t="shared" si="0"/>
        <v>22046.093237723417</v>
      </c>
      <c r="C26" s="146" t="s">
        <v>133</v>
      </c>
      <c r="D26" s="146" t="s">
        <v>134</v>
      </c>
      <c r="E26" s="74" t="s">
        <v>71</v>
      </c>
      <c r="F26" s="25">
        <f t="shared" si="31"/>
        <v>4</v>
      </c>
      <c r="G26" s="25">
        <f t="shared" si="32"/>
        <v>3</v>
      </c>
      <c r="H26" s="7">
        <f t="shared" si="1"/>
        <v>0</v>
      </c>
      <c r="I26" s="7">
        <f t="shared" si="2"/>
        <v>0</v>
      </c>
      <c r="J26" s="7">
        <f t="shared" si="3"/>
        <v>0</v>
      </c>
      <c r="K26" s="7">
        <f t="shared" si="4"/>
        <v>0</v>
      </c>
      <c r="L26" s="7">
        <f t="shared" si="5"/>
        <v>0</v>
      </c>
      <c r="M26" s="7">
        <f t="shared" si="6"/>
        <v>6988.8663967611319</v>
      </c>
      <c r="N26" s="7">
        <f t="shared" si="7"/>
        <v>0</v>
      </c>
      <c r="O26" s="7">
        <f t="shared" si="8"/>
        <v>0</v>
      </c>
      <c r="P26" s="7">
        <f t="shared" si="9"/>
        <v>7532.3943661971844</v>
      </c>
      <c r="Q26" s="7">
        <f t="shared" si="10"/>
        <v>0</v>
      </c>
      <c r="R26" s="7">
        <f t="shared" si="11"/>
        <v>0</v>
      </c>
      <c r="S26" s="7">
        <f t="shared" si="12"/>
        <v>0</v>
      </c>
      <c r="T26" s="7">
        <f t="shared" si="13"/>
        <v>0</v>
      </c>
      <c r="U26" s="108">
        <f t="shared" si="14"/>
        <v>0</v>
      </c>
      <c r="V26" s="108">
        <f t="shared" si="15"/>
        <v>7459.0370557096048</v>
      </c>
      <c r="W26" s="108">
        <f t="shared" si="16"/>
        <v>7524.8322147651006</v>
      </c>
      <c r="X26" s="108">
        <f t="shared" si="17"/>
        <v>0</v>
      </c>
      <c r="Y26" s="71">
        <f t="shared" si="18"/>
        <v>0</v>
      </c>
      <c r="Z26" s="71">
        <f t="shared" si="19"/>
        <v>0</v>
      </c>
      <c r="AA26" s="71">
        <f t="shared" si="20"/>
        <v>0</v>
      </c>
      <c r="AB26" s="71">
        <f t="shared" si="21"/>
        <v>0</v>
      </c>
      <c r="AC26" s="81">
        <f t="shared" si="22"/>
        <v>0</v>
      </c>
      <c r="AD26" s="81">
        <f t="shared" si="23"/>
        <v>7524.8322147651006</v>
      </c>
      <c r="AE26" s="81">
        <f t="shared" si="24"/>
        <v>0</v>
      </c>
      <c r="AF26" s="83">
        <f t="shared" si="25"/>
        <v>7532.3943661971844</v>
      </c>
      <c r="AG26" s="83">
        <f t="shared" si="26"/>
        <v>6988.8663967611319</v>
      </c>
      <c r="AH26" s="83">
        <f t="shared" si="27"/>
        <v>0</v>
      </c>
      <c r="AI26" s="83">
        <f t="shared" si="28"/>
        <v>0</v>
      </c>
      <c r="AJ26" s="6">
        <f t="shared" si="29"/>
        <v>7524.8322147651006</v>
      </c>
      <c r="AK26" s="1">
        <f t="shared" si="30"/>
        <v>22046.092977723416</v>
      </c>
    </row>
    <row r="27" spans="1:37" x14ac:dyDescent="0.2">
      <c r="A27" s="26">
        <v>2.7000000000000006E-4</v>
      </c>
      <c r="B27" s="5">
        <f t="shared" si="0"/>
        <v>35586.218292617159</v>
      </c>
      <c r="C27" s="146" t="s">
        <v>135</v>
      </c>
      <c r="D27" s="146" t="s">
        <v>136</v>
      </c>
      <c r="E27" s="74" t="s">
        <v>71</v>
      </c>
      <c r="F27" s="25">
        <f t="shared" si="31"/>
        <v>7</v>
      </c>
      <c r="G27" s="25">
        <f t="shared" si="32"/>
        <v>5</v>
      </c>
      <c r="H27" s="7">
        <f t="shared" si="1"/>
        <v>7363.1057615460995</v>
      </c>
      <c r="I27" s="7">
        <f t="shared" si="2"/>
        <v>0</v>
      </c>
      <c r="J27" s="7">
        <f t="shared" si="3"/>
        <v>0</v>
      </c>
      <c r="K27" s="7">
        <f t="shared" si="4"/>
        <v>0</v>
      </c>
      <c r="L27" s="7">
        <f t="shared" si="5"/>
        <v>7045.1116475558238</v>
      </c>
      <c r="M27" s="7">
        <f t="shared" si="6"/>
        <v>0</v>
      </c>
      <c r="N27" s="7">
        <f t="shared" si="7"/>
        <v>6787.204450625868</v>
      </c>
      <c r="O27" s="7">
        <f t="shared" si="8"/>
        <v>0</v>
      </c>
      <c r="P27" s="7">
        <f t="shared" si="9"/>
        <v>7011.012060828527</v>
      </c>
      <c r="Q27" s="7">
        <f t="shared" si="10"/>
        <v>0</v>
      </c>
      <c r="R27" s="7">
        <f t="shared" si="11"/>
        <v>0</v>
      </c>
      <c r="S27" s="7">
        <f t="shared" si="12"/>
        <v>0</v>
      </c>
      <c r="T27" s="7">
        <f t="shared" si="13"/>
        <v>0</v>
      </c>
      <c r="U27" s="108">
        <f t="shared" si="14"/>
        <v>7379.7841020608448</v>
      </c>
      <c r="V27" s="108">
        <f t="shared" si="15"/>
        <v>7377.0812928501473</v>
      </c>
      <c r="W27" s="108">
        <f t="shared" si="16"/>
        <v>6872.9055986922767</v>
      </c>
      <c r="X27" s="108">
        <f t="shared" si="17"/>
        <v>0</v>
      </c>
      <c r="Y27" s="71">
        <f t="shared" si="18"/>
        <v>0</v>
      </c>
      <c r="Z27" s="71">
        <f t="shared" si="19"/>
        <v>0</v>
      </c>
      <c r="AA27" s="71">
        <f t="shared" si="20"/>
        <v>0</v>
      </c>
      <c r="AB27" s="71">
        <f t="shared" si="21"/>
        <v>0</v>
      </c>
      <c r="AC27" s="81">
        <f t="shared" si="22"/>
        <v>0</v>
      </c>
      <c r="AD27" s="81">
        <f t="shared" si="23"/>
        <v>7379.7841020608448</v>
      </c>
      <c r="AE27" s="81">
        <f t="shared" si="24"/>
        <v>0</v>
      </c>
      <c r="AF27" s="83">
        <f t="shared" si="25"/>
        <v>7363.1057615460995</v>
      </c>
      <c r="AG27" s="83">
        <f t="shared" si="26"/>
        <v>7045.1116475558238</v>
      </c>
      <c r="AH27" s="83">
        <f t="shared" si="27"/>
        <v>6787.204450625868</v>
      </c>
      <c r="AI27" s="83">
        <f t="shared" si="28"/>
        <v>7011.012060828527</v>
      </c>
      <c r="AJ27" s="6">
        <f t="shared" si="29"/>
        <v>7379.7841020608448</v>
      </c>
      <c r="AK27" s="1">
        <f t="shared" si="30"/>
        <v>35586.218022617162</v>
      </c>
    </row>
    <row r="28" spans="1:37" x14ac:dyDescent="0.2">
      <c r="A28" s="26">
        <v>2.8000000000000003E-4</v>
      </c>
      <c r="B28" s="5">
        <f t="shared" si="0"/>
        <v>40066.187886078238</v>
      </c>
      <c r="C28" s="146" t="s">
        <v>137</v>
      </c>
      <c r="D28" s="146" t="s">
        <v>108</v>
      </c>
      <c r="E28" s="74" t="s">
        <v>71</v>
      </c>
      <c r="F28" s="25">
        <f t="shared" si="31"/>
        <v>8</v>
      </c>
      <c r="G28" s="25">
        <f t="shared" si="32"/>
        <v>5</v>
      </c>
      <c r="H28" s="7">
        <f t="shared" si="1"/>
        <v>7248.4741560175462</v>
      </c>
      <c r="I28" s="7">
        <f t="shared" si="2"/>
        <v>0</v>
      </c>
      <c r="J28" s="7">
        <f t="shared" si="3"/>
        <v>7974.9879749879756</v>
      </c>
      <c r="K28" s="7">
        <f t="shared" si="4"/>
        <v>0</v>
      </c>
      <c r="L28" s="7">
        <f t="shared" si="5"/>
        <v>7634.5800122624169</v>
      </c>
      <c r="M28" s="7">
        <f t="shared" si="6"/>
        <v>0</v>
      </c>
      <c r="N28" s="7">
        <f t="shared" si="7"/>
        <v>8568.9201053555735</v>
      </c>
      <c r="O28" s="7">
        <f t="shared" si="8"/>
        <v>7504.8787287426812</v>
      </c>
      <c r="P28" s="7">
        <f t="shared" si="9"/>
        <v>0</v>
      </c>
      <c r="Q28" s="7">
        <f t="shared" si="10"/>
        <v>0</v>
      </c>
      <c r="R28" s="7">
        <f t="shared" si="11"/>
        <v>0</v>
      </c>
      <c r="S28" s="7">
        <f t="shared" si="12"/>
        <v>0</v>
      </c>
      <c r="T28" s="7">
        <f t="shared" si="13"/>
        <v>0</v>
      </c>
      <c r="U28" s="108">
        <f t="shared" si="14"/>
        <v>7915.7894736842118</v>
      </c>
      <c r="V28" s="108">
        <f t="shared" si="15"/>
        <v>7172.3397624571498</v>
      </c>
      <c r="W28" s="108">
        <f t="shared" si="16"/>
        <v>0</v>
      </c>
      <c r="X28" s="108">
        <f t="shared" si="17"/>
        <v>0</v>
      </c>
      <c r="Y28" s="71">
        <f t="shared" si="18"/>
        <v>0</v>
      </c>
      <c r="Z28" s="71">
        <f t="shared" si="19"/>
        <v>8382.8207847295889</v>
      </c>
      <c r="AA28" s="71">
        <f t="shared" si="20"/>
        <v>0</v>
      </c>
      <c r="AB28" s="71">
        <f t="shared" si="21"/>
        <v>0</v>
      </c>
      <c r="AC28" s="81">
        <f t="shared" si="22"/>
        <v>7248.4741560175462</v>
      </c>
      <c r="AD28" s="81">
        <f t="shared" si="23"/>
        <v>7915.7894736842118</v>
      </c>
      <c r="AE28" s="81">
        <f t="shared" si="24"/>
        <v>8382.8207847295889</v>
      </c>
      <c r="AF28" s="83">
        <f t="shared" si="25"/>
        <v>8568.9201053555735</v>
      </c>
      <c r="AG28" s="83">
        <f t="shared" si="26"/>
        <v>7974.9879749879756</v>
      </c>
      <c r="AH28" s="83">
        <f t="shared" si="27"/>
        <v>7504.8787287426812</v>
      </c>
      <c r="AI28" s="83">
        <f t="shared" si="28"/>
        <v>7634.5800122624169</v>
      </c>
      <c r="AJ28" s="6">
        <f t="shared" si="29"/>
        <v>8382.8207847295889</v>
      </c>
      <c r="AK28" s="1">
        <f t="shared" si="30"/>
        <v>40066.187606078238</v>
      </c>
    </row>
    <row r="29" spans="1:37" x14ac:dyDescent="0.2">
      <c r="A29" s="26">
        <v>2.9000000000000006E-4</v>
      </c>
      <c r="B29" s="5">
        <f t="shared" si="0"/>
        <v>35764.208993349348</v>
      </c>
      <c r="C29" s="146" t="s">
        <v>138</v>
      </c>
      <c r="D29" s="146" t="s">
        <v>90</v>
      </c>
      <c r="E29" s="74" t="s">
        <v>71</v>
      </c>
      <c r="F29" s="25">
        <f t="shared" si="31"/>
        <v>7</v>
      </c>
      <c r="G29" s="25">
        <f t="shared" si="32"/>
        <v>5</v>
      </c>
      <c r="H29" s="7">
        <f t="shared" si="1"/>
        <v>7120.3072671491127</v>
      </c>
      <c r="I29" s="7">
        <f t="shared" si="2"/>
        <v>0</v>
      </c>
      <c r="J29" s="7">
        <f t="shared" si="3"/>
        <v>0</v>
      </c>
      <c r="K29" s="7">
        <f t="shared" si="4"/>
        <v>0</v>
      </c>
      <c r="L29" s="7">
        <f t="shared" si="5"/>
        <v>6813.3070693806094</v>
      </c>
      <c r="M29" s="7">
        <f t="shared" si="6"/>
        <v>0</v>
      </c>
      <c r="N29" s="7">
        <f t="shared" si="7"/>
        <v>7776.8924302788828</v>
      </c>
      <c r="O29" s="7">
        <f t="shared" si="8"/>
        <v>0</v>
      </c>
      <c r="P29" s="7">
        <f t="shared" si="9"/>
        <v>6863.4496919917865</v>
      </c>
      <c r="Q29" s="7">
        <f t="shared" si="10"/>
        <v>0</v>
      </c>
      <c r="R29" s="7">
        <f t="shared" si="11"/>
        <v>0</v>
      </c>
      <c r="S29" s="7">
        <f t="shared" si="12"/>
        <v>0</v>
      </c>
      <c r="T29" s="7">
        <f t="shared" si="13"/>
        <v>0</v>
      </c>
      <c r="U29" s="108">
        <f t="shared" si="14"/>
        <v>7061.0328638497631</v>
      </c>
      <c r="V29" s="108">
        <f t="shared" si="15"/>
        <v>6921.6374269005855</v>
      </c>
      <c r="W29" s="108">
        <f t="shared" si="16"/>
        <v>7190.2522445489531</v>
      </c>
      <c r="X29" s="108">
        <f t="shared" si="17"/>
        <v>0</v>
      </c>
      <c r="Y29" s="71">
        <f t="shared" si="18"/>
        <v>0</v>
      </c>
      <c r="Z29" s="71">
        <f t="shared" si="19"/>
        <v>0</v>
      </c>
      <c r="AA29" s="71">
        <f t="shared" si="20"/>
        <v>0</v>
      </c>
      <c r="AB29" s="71">
        <f t="shared" si="21"/>
        <v>0</v>
      </c>
      <c r="AC29" s="81">
        <f t="shared" si="22"/>
        <v>0</v>
      </c>
      <c r="AD29" s="81">
        <f t="shared" si="23"/>
        <v>7190.2522445489531</v>
      </c>
      <c r="AE29" s="81">
        <f t="shared" si="24"/>
        <v>0</v>
      </c>
      <c r="AF29" s="83">
        <f t="shared" si="25"/>
        <v>7776.8924302788828</v>
      </c>
      <c r="AG29" s="83">
        <f t="shared" si="26"/>
        <v>7120.3072671491127</v>
      </c>
      <c r="AH29" s="83">
        <f t="shared" si="27"/>
        <v>6813.3070693806094</v>
      </c>
      <c r="AI29" s="83">
        <f t="shared" si="28"/>
        <v>6863.4496919917865</v>
      </c>
      <c r="AJ29" s="6">
        <f t="shared" si="29"/>
        <v>7190.2522445489531</v>
      </c>
      <c r="AK29" s="1">
        <f t="shared" si="30"/>
        <v>35764.208703349344</v>
      </c>
    </row>
    <row r="30" spans="1:37" x14ac:dyDescent="0.2">
      <c r="A30" s="26">
        <v>3.1000000000000005E-4</v>
      </c>
      <c r="B30" s="5">
        <f t="shared" si="0"/>
        <v>45015.15060623108</v>
      </c>
      <c r="C30" s="157" t="s">
        <v>318</v>
      </c>
      <c r="D30" s="157" t="s">
        <v>118</v>
      </c>
      <c r="E30" s="74" t="s">
        <v>71</v>
      </c>
      <c r="F30" s="25">
        <f t="shared" ref="F30:F35" si="33">COUNTIF(H30:AB30,"&gt;1")</f>
        <v>10</v>
      </c>
      <c r="G30" s="25">
        <f t="shared" ref="G30:G35" si="34">COUNTIF(AF30:AJ30,"&gt;1")</f>
        <v>5</v>
      </c>
      <c r="H30" s="7">
        <f t="shared" si="1"/>
        <v>7337.3395115358617</v>
      </c>
      <c r="I30" s="7">
        <f t="shared" si="2"/>
        <v>9104.0370280788939</v>
      </c>
      <c r="J30" s="7">
        <f t="shared" si="3"/>
        <v>8506.926629040534</v>
      </c>
      <c r="K30" s="7">
        <f t="shared" si="4"/>
        <v>9061.8221258134508</v>
      </c>
      <c r="L30" s="7">
        <f t="shared" si="5"/>
        <v>8549.0662760893447</v>
      </c>
      <c r="M30" s="7">
        <f t="shared" si="6"/>
        <v>8410.4750304506688</v>
      </c>
      <c r="N30" s="7">
        <f t="shared" si="7"/>
        <v>9559.2556317335948</v>
      </c>
      <c r="O30" s="7">
        <f t="shared" si="8"/>
        <v>8740.9692345157891</v>
      </c>
      <c r="P30" s="7">
        <f t="shared" si="9"/>
        <v>8330.2180685358271</v>
      </c>
      <c r="Q30" s="7">
        <f t="shared" si="10"/>
        <v>0</v>
      </c>
      <c r="R30" s="7">
        <f t="shared" si="11"/>
        <v>0</v>
      </c>
      <c r="S30" s="7">
        <f t="shared" si="12"/>
        <v>0</v>
      </c>
      <c r="T30" s="7">
        <f t="shared" si="13"/>
        <v>0</v>
      </c>
      <c r="U30" s="108">
        <f t="shared" si="14"/>
        <v>0</v>
      </c>
      <c r="V30" s="108">
        <f t="shared" si="15"/>
        <v>0</v>
      </c>
      <c r="W30" s="108">
        <f t="shared" si="16"/>
        <v>8243.3094794627996</v>
      </c>
      <c r="X30" s="108">
        <f t="shared" si="17"/>
        <v>0</v>
      </c>
      <c r="Y30" s="71">
        <f t="shared" si="18"/>
        <v>0</v>
      </c>
      <c r="Z30" s="71">
        <f t="shared" si="19"/>
        <v>0</v>
      </c>
      <c r="AA30" s="71">
        <f t="shared" si="20"/>
        <v>0</v>
      </c>
      <c r="AB30" s="71">
        <f t="shared" si="21"/>
        <v>0</v>
      </c>
      <c r="AC30" s="81">
        <f t="shared" ref="AC30:AC49" si="35">LARGE(H30:T30,5)</f>
        <v>8549.0662760893447</v>
      </c>
      <c r="AD30" s="81">
        <f t="shared" ref="AD30:AD49" si="36">LARGE(U30:X30,1)</f>
        <v>8243.3094794627996</v>
      </c>
      <c r="AE30" s="81">
        <f t="shared" ref="AE30:AE49" si="37">LARGE(Y30:AB30,1)</f>
        <v>0</v>
      </c>
      <c r="AF30" s="83">
        <f t="shared" ref="AF30:AF49" si="38">LARGE(H30:T30,1)</f>
        <v>9559.2556317335948</v>
      </c>
      <c r="AG30" s="83">
        <f t="shared" ref="AG30:AG49" si="39">LARGE(H30:T30,2)</f>
        <v>9104.0370280788939</v>
      </c>
      <c r="AH30" s="83">
        <f t="shared" si="27"/>
        <v>8740.9692345157891</v>
      </c>
      <c r="AI30" s="83">
        <f t="shared" ref="AI30:AI49" si="40">LARGE(H30:T30,3)</f>
        <v>9061.8221258134508</v>
      </c>
      <c r="AJ30" s="6">
        <f t="shared" si="29"/>
        <v>8549.0662760893447</v>
      </c>
      <c r="AK30" s="1">
        <f t="shared" ref="AK30:AK49" si="41">SUM(AF30:AJ30)</f>
        <v>45015.150296231077</v>
      </c>
    </row>
    <row r="31" spans="1:37" x14ac:dyDescent="0.2">
      <c r="A31" s="26">
        <v>3.2000000000000003E-4</v>
      </c>
      <c r="B31" s="5">
        <f t="shared" si="0"/>
        <v>8143.5215285996519</v>
      </c>
      <c r="C31" s="157" t="s">
        <v>320</v>
      </c>
      <c r="D31" s="157" t="s">
        <v>321</v>
      </c>
      <c r="E31" s="74" t="s">
        <v>71</v>
      </c>
      <c r="F31" s="25">
        <f t="shared" si="33"/>
        <v>1</v>
      </c>
      <c r="G31" s="25">
        <f t="shared" si="34"/>
        <v>1</v>
      </c>
      <c r="H31" s="7">
        <f t="shared" si="1"/>
        <v>0</v>
      </c>
      <c r="I31" s="7">
        <f t="shared" si="2"/>
        <v>0</v>
      </c>
      <c r="J31" s="7">
        <f t="shared" si="3"/>
        <v>0</v>
      </c>
      <c r="K31" s="7">
        <f t="shared" si="4"/>
        <v>0</v>
      </c>
      <c r="L31" s="7">
        <f t="shared" si="5"/>
        <v>0</v>
      </c>
      <c r="M31" s="7">
        <f t="shared" si="6"/>
        <v>0</v>
      </c>
      <c r="N31" s="7">
        <f t="shared" si="7"/>
        <v>0</v>
      </c>
      <c r="O31" s="7">
        <f t="shared" si="8"/>
        <v>0</v>
      </c>
      <c r="P31" s="7">
        <f t="shared" si="9"/>
        <v>0</v>
      </c>
      <c r="Q31" s="7">
        <f t="shared" si="10"/>
        <v>0</v>
      </c>
      <c r="R31" s="7">
        <f t="shared" si="11"/>
        <v>0</v>
      </c>
      <c r="S31" s="7">
        <f t="shared" si="12"/>
        <v>0</v>
      </c>
      <c r="T31" s="7">
        <f t="shared" si="13"/>
        <v>0</v>
      </c>
      <c r="U31" s="108">
        <f t="shared" si="14"/>
        <v>0</v>
      </c>
      <c r="V31" s="108">
        <f t="shared" si="15"/>
        <v>0</v>
      </c>
      <c r="W31" s="108">
        <f t="shared" si="16"/>
        <v>8143.5212085996518</v>
      </c>
      <c r="X31" s="108">
        <f t="shared" si="17"/>
        <v>0</v>
      </c>
      <c r="Y31" s="71">
        <f t="shared" si="18"/>
        <v>0</v>
      </c>
      <c r="Z31" s="71">
        <f t="shared" si="19"/>
        <v>0</v>
      </c>
      <c r="AA31" s="71">
        <f t="shared" si="20"/>
        <v>0</v>
      </c>
      <c r="AB31" s="71">
        <f t="shared" si="21"/>
        <v>0</v>
      </c>
      <c r="AC31" s="81">
        <f t="shared" si="35"/>
        <v>0</v>
      </c>
      <c r="AD31" s="81">
        <f t="shared" si="36"/>
        <v>8143.5212085996518</v>
      </c>
      <c r="AE31" s="81">
        <f t="shared" si="37"/>
        <v>0</v>
      </c>
      <c r="AF31" s="83">
        <f t="shared" si="38"/>
        <v>0</v>
      </c>
      <c r="AG31" s="83">
        <f t="shared" si="39"/>
        <v>0</v>
      </c>
      <c r="AH31" s="83">
        <f t="shared" si="27"/>
        <v>0</v>
      </c>
      <c r="AI31" s="83">
        <f t="shared" si="40"/>
        <v>0</v>
      </c>
      <c r="AJ31" s="6">
        <f t="shared" si="29"/>
        <v>8143.5212085996518</v>
      </c>
      <c r="AK31" s="1">
        <f t="shared" si="41"/>
        <v>8143.5212085996518</v>
      </c>
    </row>
    <row r="32" spans="1:37" x14ac:dyDescent="0.2">
      <c r="A32" s="26">
        <v>3.3000000000000005E-4</v>
      </c>
      <c r="B32" s="5">
        <f t="shared" ref="B32:B54" si="42">AK32+A32</f>
        <v>27082.784207087672</v>
      </c>
      <c r="C32" s="157" t="s">
        <v>311</v>
      </c>
      <c r="D32" s="157" t="s">
        <v>312</v>
      </c>
      <c r="E32" s="74" t="s">
        <v>71</v>
      </c>
      <c r="F32" s="25">
        <f t="shared" si="33"/>
        <v>3</v>
      </c>
      <c r="G32" s="25">
        <f t="shared" si="34"/>
        <v>3</v>
      </c>
      <c r="H32" s="7">
        <f t="shared" si="1"/>
        <v>0</v>
      </c>
      <c r="I32" s="7">
        <f t="shared" si="2"/>
        <v>10000</v>
      </c>
      <c r="J32" s="7">
        <f t="shared" si="3"/>
        <v>0</v>
      </c>
      <c r="K32" s="7">
        <f t="shared" si="4"/>
        <v>0</v>
      </c>
      <c r="L32" s="7">
        <f t="shared" si="5"/>
        <v>0</v>
      </c>
      <c r="M32" s="7">
        <f t="shared" si="6"/>
        <v>0</v>
      </c>
      <c r="N32" s="7">
        <f t="shared" si="7"/>
        <v>0</v>
      </c>
      <c r="O32" s="7">
        <f t="shared" si="8"/>
        <v>0</v>
      </c>
      <c r="P32" s="7">
        <f t="shared" si="9"/>
        <v>8212.5307125307118</v>
      </c>
      <c r="Q32" s="7">
        <f t="shared" si="10"/>
        <v>0</v>
      </c>
      <c r="R32" s="7">
        <f t="shared" si="11"/>
        <v>0</v>
      </c>
      <c r="S32" s="7">
        <f t="shared" si="12"/>
        <v>0</v>
      </c>
      <c r="T32" s="7">
        <f t="shared" si="13"/>
        <v>0</v>
      </c>
      <c r="U32" s="108">
        <f t="shared" si="14"/>
        <v>0</v>
      </c>
      <c r="V32" s="108">
        <f t="shared" si="15"/>
        <v>0</v>
      </c>
      <c r="W32" s="108">
        <f t="shared" si="16"/>
        <v>8870.2531645569616</v>
      </c>
      <c r="X32" s="108">
        <f t="shared" si="17"/>
        <v>0</v>
      </c>
      <c r="Y32" s="71">
        <f t="shared" si="18"/>
        <v>0</v>
      </c>
      <c r="Z32" s="71">
        <f t="shared" si="19"/>
        <v>0</v>
      </c>
      <c r="AA32" s="71">
        <f t="shared" si="20"/>
        <v>0</v>
      </c>
      <c r="AB32" s="71">
        <f t="shared" si="21"/>
        <v>0</v>
      </c>
      <c r="AC32" s="81">
        <f t="shared" si="35"/>
        <v>0</v>
      </c>
      <c r="AD32" s="81">
        <f t="shared" si="36"/>
        <v>8870.2531645569616</v>
      </c>
      <c r="AE32" s="81">
        <f t="shared" si="37"/>
        <v>0</v>
      </c>
      <c r="AF32" s="83">
        <f t="shared" si="38"/>
        <v>10000</v>
      </c>
      <c r="AG32" s="83">
        <f t="shared" si="39"/>
        <v>8212.5307125307118</v>
      </c>
      <c r="AH32" s="83">
        <f t="shared" ref="AH32:AH54" si="43">LARGE(H32:T32,4)</f>
        <v>0</v>
      </c>
      <c r="AI32" s="83">
        <f t="shared" si="40"/>
        <v>0</v>
      </c>
      <c r="AJ32" s="6">
        <f t="shared" si="29"/>
        <v>8870.2531645569616</v>
      </c>
      <c r="AK32" s="1">
        <f t="shared" si="41"/>
        <v>27082.783877087673</v>
      </c>
    </row>
    <row r="33" spans="1:37" x14ac:dyDescent="0.2">
      <c r="A33" s="26">
        <v>3.4000000000000008E-4</v>
      </c>
      <c r="B33" s="5">
        <f t="shared" si="42"/>
        <v>7535.621811458017</v>
      </c>
      <c r="C33" s="157" t="s">
        <v>328</v>
      </c>
      <c r="D33" s="157" t="s">
        <v>276</v>
      </c>
      <c r="E33" s="74" t="s">
        <v>71</v>
      </c>
      <c r="F33" s="25">
        <f t="shared" si="33"/>
        <v>1</v>
      </c>
      <c r="G33" s="25">
        <f t="shared" si="34"/>
        <v>1</v>
      </c>
      <c r="H33" s="7">
        <f t="shared" si="1"/>
        <v>0</v>
      </c>
      <c r="I33" s="7">
        <f t="shared" si="2"/>
        <v>0</v>
      </c>
      <c r="J33" s="7">
        <f t="shared" si="3"/>
        <v>0</v>
      </c>
      <c r="K33" s="7">
        <f t="shared" si="4"/>
        <v>0</v>
      </c>
      <c r="L33" s="7">
        <f t="shared" si="5"/>
        <v>0</v>
      </c>
      <c r="M33" s="7">
        <f t="shared" si="6"/>
        <v>0</v>
      </c>
      <c r="N33" s="7">
        <f t="shared" si="7"/>
        <v>0</v>
      </c>
      <c r="O33" s="7">
        <f t="shared" si="8"/>
        <v>0</v>
      </c>
      <c r="P33" s="7">
        <f t="shared" si="9"/>
        <v>0</v>
      </c>
      <c r="Q33" s="7">
        <f t="shared" si="10"/>
        <v>0</v>
      </c>
      <c r="R33" s="7">
        <f t="shared" si="11"/>
        <v>0</v>
      </c>
      <c r="S33" s="7">
        <f t="shared" si="12"/>
        <v>0</v>
      </c>
      <c r="T33" s="7">
        <f t="shared" si="13"/>
        <v>0</v>
      </c>
      <c r="U33" s="108">
        <f t="shared" si="14"/>
        <v>0</v>
      </c>
      <c r="V33" s="108">
        <f t="shared" si="15"/>
        <v>0</v>
      </c>
      <c r="W33" s="108">
        <f t="shared" si="16"/>
        <v>7535.6214714580174</v>
      </c>
      <c r="X33" s="108">
        <f t="shared" si="17"/>
        <v>0</v>
      </c>
      <c r="Y33" s="71">
        <f t="shared" si="18"/>
        <v>0</v>
      </c>
      <c r="Z33" s="71">
        <f t="shared" si="19"/>
        <v>0</v>
      </c>
      <c r="AA33" s="71">
        <f t="shared" si="20"/>
        <v>0</v>
      </c>
      <c r="AB33" s="71">
        <f t="shared" si="21"/>
        <v>0</v>
      </c>
      <c r="AC33" s="81">
        <f t="shared" si="35"/>
        <v>0</v>
      </c>
      <c r="AD33" s="81">
        <f t="shared" si="36"/>
        <v>7535.6214714580174</v>
      </c>
      <c r="AE33" s="81">
        <f t="shared" si="37"/>
        <v>0</v>
      </c>
      <c r="AF33" s="83">
        <f t="shared" si="38"/>
        <v>0</v>
      </c>
      <c r="AG33" s="83">
        <f t="shared" si="39"/>
        <v>0</v>
      </c>
      <c r="AH33" s="83">
        <f t="shared" si="43"/>
        <v>0</v>
      </c>
      <c r="AI33" s="83">
        <f t="shared" si="40"/>
        <v>0</v>
      </c>
      <c r="AJ33" s="6">
        <f t="shared" si="29"/>
        <v>7535.6214714580174</v>
      </c>
      <c r="AK33" s="1">
        <f t="shared" si="41"/>
        <v>7535.6214714580174</v>
      </c>
    </row>
    <row r="34" spans="1:37" ht="13.5" customHeight="1" x14ac:dyDescent="0.2">
      <c r="A34" s="26">
        <v>3.5000000000000005E-4</v>
      </c>
      <c r="B34" s="5">
        <f t="shared" si="42"/>
        <v>15706.313326605552</v>
      </c>
      <c r="C34" s="157" t="s">
        <v>347</v>
      </c>
      <c r="D34" s="157" t="s">
        <v>88</v>
      </c>
      <c r="E34" s="74" t="s">
        <v>71</v>
      </c>
      <c r="F34" s="25">
        <f t="shared" si="33"/>
        <v>2</v>
      </c>
      <c r="G34" s="25">
        <f t="shared" si="34"/>
        <v>2</v>
      </c>
      <c r="H34" s="7">
        <f t="shared" si="1"/>
        <v>0</v>
      </c>
      <c r="I34" s="7">
        <f t="shared" si="2"/>
        <v>0</v>
      </c>
      <c r="J34" s="7">
        <f t="shared" si="3"/>
        <v>7505.6586690810309</v>
      </c>
      <c r="K34" s="7">
        <f t="shared" si="4"/>
        <v>0</v>
      </c>
      <c r="L34" s="7">
        <f t="shared" si="5"/>
        <v>0</v>
      </c>
      <c r="M34" s="7">
        <f t="shared" si="6"/>
        <v>0</v>
      </c>
      <c r="N34" s="7">
        <f t="shared" si="7"/>
        <v>0</v>
      </c>
      <c r="O34" s="7">
        <f t="shared" si="8"/>
        <v>0</v>
      </c>
      <c r="P34" s="7">
        <f t="shared" si="9"/>
        <v>0</v>
      </c>
      <c r="Q34" s="7">
        <f t="shared" si="10"/>
        <v>0</v>
      </c>
      <c r="R34" s="7">
        <f t="shared" si="11"/>
        <v>0</v>
      </c>
      <c r="S34" s="7">
        <f t="shared" si="12"/>
        <v>0</v>
      </c>
      <c r="T34" s="7">
        <f t="shared" si="13"/>
        <v>0</v>
      </c>
      <c r="U34" s="108">
        <f t="shared" si="14"/>
        <v>8200.6543075245208</v>
      </c>
      <c r="V34" s="108">
        <f t="shared" si="15"/>
        <v>0</v>
      </c>
      <c r="W34" s="108">
        <f t="shared" si="16"/>
        <v>0</v>
      </c>
      <c r="X34" s="108">
        <f t="shared" si="17"/>
        <v>0</v>
      </c>
      <c r="Y34" s="71">
        <f t="shared" si="18"/>
        <v>0</v>
      </c>
      <c r="Z34" s="71">
        <f t="shared" si="19"/>
        <v>0</v>
      </c>
      <c r="AA34" s="71">
        <f t="shared" si="20"/>
        <v>0</v>
      </c>
      <c r="AB34" s="71">
        <f t="shared" si="21"/>
        <v>0</v>
      </c>
      <c r="AC34" s="81">
        <f t="shared" si="35"/>
        <v>0</v>
      </c>
      <c r="AD34" s="81">
        <f t="shared" si="36"/>
        <v>8200.6543075245208</v>
      </c>
      <c r="AE34" s="81">
        <f t="shared" si="37"/>
        <v>0</v>
      </c>
      <c r="AF34" s="83">
        <f t="shared" si="38"/>
        <v>7505.6586690810309</v>
      </c>
      <c r="AG34" s="83">
        <f t="shared" si="39"/>
        <v>0</v>
      </c>
      <c r="AH34" s="83">
        <f t="shared" si="43"/>
        <v>0</v>
      </c>
      <c r="AI34" s="83">
        <f t="shared" si="40"/>
        <v>0</v>
      </c>
      <c r="AJ34" s="6">
        <f t="shared" si="29"/>
        <v>8200.6543075245208</v>
      </c>
      <c r="AK34" s="1">
        <f t="shared" si="41"/>
        <v>15706.312976605552</v>
      </c>
    </row>
    <row r="35" spans="1:37" x14ac:dyDescent="0.2">
      <c r="A35" s="26">
        <v>3.6000000000000008E-4</v>
      </c>
      <c r="B35" s="5">
        <f t="shared" si="42"/>
        <v>23738.315970878495</v>
      </c>
      <c r="C35" s="157" t="s">
        <v>348</v>
      </c>
      <c r="D35" s="157" t="s">
        <v>349</v>
      </c>
      <c r="E35" s="74" t="s">
        <v>71</v>
      </c>
      <c r="F35" s="25">
        <f t="shared" si="33"/>
        <v>3</v>
      </c>
      <c r="G35" s="25">
        <f t="shared" si="34"/>
        <v>3</v>
      </c>
      <c r="H35" s="7">
        <f t="shared" si="1"/>
        <v>0</v>
      </c>
      <c r="I35" s="7">
        <f t="shared" si="2"/>
        <v>0</v>
      </c>
      <c r="J35" s="7">
        <f t="shared" si="3"/>
        <v>7854.0975840833744</v>
      </c>
      <c r="K35" s="7">
        <f t="shared" si="4"/>
        <v>0</v>
      </c>
      <c r="L35" s="7">
        <f t="shared" si="5"/>
        <v>0</v>
      </c>
      <c r="M35" s="7">
        <f t="shared" si="6"/>
        <v>7728.0358142137638</v>
      </c>
      <c r="N35" s="7">
        <f t="shared" si="7"/>
        <v>0</v>
      </c>
      <c r="O35" s="7">
        <f t="shared" si="8"/>
        <v>0</v>
      </c>
      <c r="P35" s="7">
        <f t="shared" si="9"/>
        <v>0</v>
      </c>
      <c r="Q35" s="7">
        <f t="shared" si="10"/>
        <v>0</v>
      </c>
      <c r="R35" s="7">
        <f t="shared" si="11"/>
        <v>0</v>
      </c>
      <c r="S35" s="7">
        <f t="shared" si="12"/>
        <v>0</v>
      </c>
      <c r="T35" s="7">
        <f t="shared" si="13"/>
        <v>0</v>
      </c>
      <c r="U35" s="108">
        <f t="shared" si="14"/>
        <v>8156.182212581356</v>
      </c>
      <c r="V35" s="108">
        <f t="shared" si="15"/>
        <v>0</v>
      </c>
      <c r="W35" s="108">
        <f t="shared" si="16"/>
        <v>0</v>
      </c>
      <c r="X35" s="108">
        <f t="shared" si="17"/>
        <v>0</v>
      </c>
      <c r="Y35" s="71">
        <f t="shared" si="18"/>
        <v>0</v>
      </c>
      <c r="Z35" s="71">
        <f t="shared" si="19"/>
        <v>0</v>
      </c>
      <c r="AA35" s="71">
        <f t="shared" si="20"/>
        <v>0</v>
      </c>
      <c r="AB35" s="71">
        <f t="shared" si="21"/>
        <v>0</v>
      </c>
      <c r="AC35" s="81">
        <f t="shared" si="35"/>
        <v>0</v>
      </c>
      <c r="AD35" s="81">
        <f t="shared" si="36"/>
        <v>8156.182212581356</v>
      </c>
      <c r="AE35" s="81">
        <f t="shared" si="37"/>
        <v>0</v>
      </c>
      <c r="AF35" s="83">
        <f t="shared" si="38"/>
        <v>7854.0975840833744</v>
      </c>
      <c r="AG35" s="83">
        <f t="shared" si="39"/>
        <v>7728.0358142137638</v>
      </c>
      <c r="AH35" s="83">
        <f t="shared" si="43"/>
        <v>0</v>
      </c>
      <c r="AI35" s="83">
        <f t="shared" si="40"/>
        <v>0</v>
      </c>
      <c r="AJ35" s="6">
        <f t="shared" si="29"/>
        <v>8156.182212581356</v>
      </c>
      <c r="AK35" s="1">
        <f t="shared" si="41"/>
        <v>23738.315610878493</v>
      </c>
    </row>
    <row r="36" spans="1:37" x14ac:dyDescent="0.2">
      <c r="A36" s="26">
        <v>3.7000000000000005E-4</v>
      </c>
      <c r="B36" s="5">
        <f t="shared" si="42"/>
        <v>18819.155014445321</v>
      </c>
      <c r="C36" s="157" t="s">
        <v>350</v>
      </c>
      <c r="D36" s="157" t="s">
        <v>351</v>
      </c>
      <c r="E36" s="74" t="s">
        <v>71</v>
      </c>
      <c r="F36" s="25">
        <f t="shared" ref="F36:F50" si="44">COUNTIF(H36:AB36,"&gt;1")</f>
        <v>3</v>
      </c>
      <c r="G36" s="25">
        <f t="shared" ref="G36:G50" si="45">COUNTIF(AF36:AJ36,"&gt;1")</f>
        <v>3</v>
      </c>
      <c r="H36" s="7">
        <f t="shared" si="1"/>
        <v>6220.2063104313211</v>
      </c>
      <c r="I36" s="7">
        <f t="shared" si="2"/>
        <v>0</v>
      </c>
      <c r="J36" s="7">
        <f t="shared" si="3"/>
        <v>6138.4672343576458</v>
      </c>
      <c r="K36" s="7">
        <f t="shared" si="4"/>
        <v>0</v>
      </c>
      <c r="L36" s="7">
        <f t="shared" si="5"/>
        <v>0</v>
      </c>
      <c r="M36" s="7">
        <f t="shared" si="6"/>
        <v>0</v>
      </c>
      <c r="N36" s="7">
        <f t="shared" si="7"/>
        <v>0</v>
      </c>
      <c r="O36" s="7">
        <f t="shared" si="8"/>
        <v>0</v>
      </c>
      <c r="P36" s="7">
        <f t="shared" si="9"/>
        <v>0</v>
      </c>
      <c r="Q36" s="7">
        <f t="shared" si="10"/>
        <v>0</v>
      </c>
      <c r="R36" s="7">
        <f t="shared" si="11"/>
        <v>0</v>
      </c>
      <c r="S36" s="7">
        <f t="shared" si="12"/>
        <v>0</v>
      </c>
      <c r="T36" s="7">
        <f t="shared" si="13"/>
        <v>0</v>
      </c>
      <c r="U36" s="108">
        <f t="shared" si="14"/>
        <v>6460.4810996563556</v>
      </c>
      <c r="V36" s="108">
        <f t="shared" si="15"/>
        <v>0</v>
      </c>
      <c r="W36" s="108">
        <f t="shared" si="16"/>
        <v>0</v>
      </c>
      <c r="X36" s="108">
        <f t="shared" si="17"/>
        <v>0</v>
      </c>
      <c r="Y36" s="71">
        <f t="shared" si="18"/>
        <v>0</v>
      </c>
      <c r="Z36" s="71">
        <f t="shared" si="19"/>
        <v>0</v>
      </c>
      <c r="AA36" s="71">
        <f t="shared" si="20"/>
        <v>0</v>
      </c>
      <c r="AB36" s="71">
        <f t="shared" si="21"/>
        <v>0</v>
      </c>
      <c r="AC36" s="81">
        <f t="shared" si="35"/>
        <v>0</v>
      </c>
      <c r="AD36" s="81">
        <f t="shared" si="36"/>
        <v>6460.4810996563556</v>
      </c>
      <c r="AE36" s="81">
        <f t="shared" si="37"/>
        <v>0</v>
      </c>
      <c r="AF36" s="83">
        <f t="shared" si="38"/>
        <v>6220.2063104313211</v>
      </c>
      <c r="AG36" s="83">
        <f t="shared" si="39"/>
        <v>6138.4672343576458</v>
      </c>
      <c r="AH36" s="83">
        <f t="shared" si="43"/>
        <v>0</v>
      </c>
      <c r="AI36" s="83">
        <f t="shared" si="40"/>
        <v>0</v>
      </c>
      <c r="AJ36" s="6">
        <f t="shared" si="29"/>
        <v>6460.4810996563556</v>
      </c>
      <c r="AK36" s="1">
        <f t="shared" si="41"/>
        <v>18819.15464444532</v>
      </c>
    </row>
    <row r="37" spans="1:37" x14ac:dyDescent="0.2">
      <c r="A37" s="26">
        <v>5.0000000000000012E-4</v>
      </c>
      <c r="B37" s="5">
        <f t="shared" ref="B37:B48" si="46">AK37+A37</f>
        <v>24173.823157578121</v>
      </c>
      <c r="C37" s="157" t="s">
        <v>393</v>
      </c>
      <c r="D37" s="157" t="s">
        <v>383</v>
      </c>
      <c r="E37" s="74" t="s">
        <v>71</v>
      </c>
      <c r="F37" s="25">
        <f t="shared" ref="F37:F41" si="47">COUNTIF(H37:AB37,"&gt;1")</f>
        <v>3</v>
      </c>
      <c r="G37" s="25">
        <f t="shared" ref="G37:G41" si="48">COUNTIF(AF37:AJ37,"&gt;1")</f>
        <v>3</v>
      </c>
      <c r="H37" s="7">
        <f t="shared" si="1"/>
        <v>7750.0548058343993</v>
      </c>
      <c r="I37" s="7">
        <f t="shared" si="2"/>
        <v>8224.5529351588375</v>
      </c>
      <c r="J37" s="7">
        <f t="shared" si="3"/>
        <v>0</v>
      </c>
      <c r="K37" s="7">
        <f t="shared" si="4"/>
        <v>8199.2149165848878</v>
      </c>
      <c r="L37" s="7">
        <f t="shared" si="5"/>
        <v>0</v>
      </c>
      <c r="M37" s="7">
        <f t="shared" si="6"/>
        <v>0</v>
      </c>
      <c r="N37" s="7">
        <f t="shared" si="7"/>
        <v>0</v>
      </c>
      <c r="O37" s="7">
        <f t="shared" si="8"/>
        <v>0</v>
      </c>
      <c r="P37" s="7">
        <f t="shared" si="9"/>
        <v>0</v>
      </c>
      <c r="Q37" s="7">
        <f t="shared" si="10"/>
        <v>0</v>
      </c>
      <c r="R37" s="7">
        <f t="shared" si="11"/>
        <v>0</v>
      </c>
      <c r="S37" s="7">
        <f t="shared" si="12"/>
        <v>0</v>
      </c>
      <c r="T37" s="7">
        <f t="shared" si="13"/>
        <v>0</v>
      </c>
      <c r="U37" s="108">
        <f t="shared" si="14"/>
        <v>0</v>
      </c>
      <c r="V37" s="108">
        <f t="shared" si="15"/>
        <v>0</v>
      </c>
      <c r="W37" s="108">
        <f t="shared" si="16"/>
        <v>0</v>
      </c>
      <c r="X37" s="108">
        <f t="shared" si="17"/>
        <v>0</v>
      </c>
      <c r="Y37" s="71">
        <f t="shared" si="18"/>
        <v>0</v>
      </c>
      <c r="Z37" s="71">
        <f t="shared" si="19"/>
        <v>0</v>
      </c>
      <c r="AA37" s="71">
        <f t="shared" si="20"/>
        <v>0</v>
      </c>
      <c r="AB37" s="71">
        <f t="shared" si="21"/>
        <v>0</v>
      </c>
      <c r="AC37" s="81">
        <f t="shared" ref="AC37:AC41" si="49">LARGE(H37:T37,5)</f>
        <v>0</v>
      </c>
      <c r="AD37" s="81">
        <f t="shared" ref="AD37:AD41" si="50">LARGE(U37:X37,1)</f>
        <v>0</v>
      </c>
      <c r="AE37" s="81">
        <f t="shared" ref="AE37:AE41" si="51">LARGE(Y37:AB37,1)</f>
        <v>0</v>
      </c>
      <c r="AF37" s="83">
        <f t="shared" ref="AF37:AF41" si="52">LARGE(H37:T37,1)</f>
        <v>8224.5529351588375</v>
      </c>
      <c r="AG37" s="83">
        <f t="shared" ref="AG37:AG41" si="53">LARGE(H37:T37,2)</f>
        <v>8199.2149165848878</v>
      </c>
      <c r="AH37" s="83">
        <f t="shared" ref="AH37:AH48" si="54">LARGE(H37:T37,4)</f>
        <v>0</v>
      </c>
      <c r="AI37" s="83">
        <f t="shared" ref="AI37:AI41" si="55">LARGE(H37:T37,3)</f>
        <v>7750.0548058343993</v>
      </c>
      <c r="AJ37" s="6">
        <f t="shared" ref="AJ37:AJ48" si="56">LARGE(AC37:AE37,1)</f>
        <v>0</v>
      </c>
      <c r="AK37" s="1">
        <f t="shared" ref="AK37:AK41" si="57">SUM(AF37:AJ37)</f>
        <v>24173.822657578123</v>
      </c>
    </row>
    <row r="38" spans="1:37" x14ac:dyDescent="0.2">
      <c r="A38" s="26">
        <v>5.1000000000000004E-4</v>
      </c>
      <c r="B38" s="5">
        <f t="shared" si="46"/>
        <v>39702.050733591641</v>
      </c>
      <c r="C38" s="157" t="s">
        <v>395</v>
      </c>
      <c r="D38" s="157" t="s">
        <v>396</v>
      </c>
      <c r="E38" s="74" t="s">
        <v>71</v>
      </c>
      <c r="F38" s="25">
        <f t="shared" si="47"/>
        <v>5</v>
      </c>
      <c r="G38" s="25">
        <f t="shared" si="48"/>
        <v>5</v>
      </c>
      <c r="H38" s="7">
        <f t="shared" si="1"/>
        <v>7580.6990510100768</v>
      </c>
      <c r="I38" s="7">
        <f t="shared" si="2"/>
        <v>8359.5552123240323</v>
      </c>
      <c r="J38" s="7">
        <f t="shared" si="3"/>
        <v>0</v>
      </c>
      <c r="K38" s="7">
        <f t="shared" si="4"/>
        <v>8179.1483113069016</v>
      </c>
      <c r="L38" s="7">
        <f t="shared" si="5"/>
        <v>0</v>
      </c>
      <c r="M38" s="7">
        <f t="shared" si="6"/>
        <v>7680.7563959955496</v>
      </c>
      <c r="N38" s="7">
        <f t="shared" si="7"/>
        <v>0</v>
      </c>
      <c r="O38" s="7">
        <f t="shared" si="8"/>
        <v>0</v>
      </c>
      <c r="P38" s="7">
        <f t="shared" si="9"/>
        <v>7901.8912529550826</v>
      </c>
      <c r="Q38" s="7">
        <f t="shared" si="10"/>
        <v>0</v>
      </c>
      <c r="R38" s="7">
        <f t="shared" si="11"/>
        <v>0</v>
      </c>
      <c r="S38" s="7">
        <f t="shared" si="12"/>
        <v>0</v>
      </c>
      <c r="T38" s="7">
        <f t="shared" si="13"/>
        <v>0</v>
      </c>
      <c r="U38" s="108">
        <f t="shared" si="14"/>
        <v>0</v>
      </c>
      <c r="V38" s="108">
        <f t="shared" si="15"/>
        <v>0</v>
      </c>
      <c r="W38" s="108">
        <f t="shared" si="16"/>
        <v>0</v>
      </c>
      <c r="X38" s="108">
        <f t="shared" si="17"/>
        <v>0</v>
      </c>
      <c r="Y38" s="71">
        <f t="shared" si="18"/>
        <v>0</v>
      </c>
      <c r="Z38" s="71">
        <f t="shared" si="19"/>
        <v>0</v>
      </c>
      <c r="AA38" s="71">
        <f t="shared" si="20"/>
        <v>0</v>
      </c>
      <c r="AB38" s="71">
        <f t="shared" si="21"/>
        <v>0</v>
      </c>
      <c r="AC38" s="81">
        <f t="shared" si="49"/>
        <v>7580.6990510100768</v>
      </c>
      <c r="AD38" s="81">
        <f t="shared" si="50"/>
        <v>0</v>
      </c>
      <c r="AE38" s="81">
        <f t="shared" si="51"/>
        <v>0</v>
      </c>
      <c r="AF38" s="83">
        <f t="shared" si="52"/>
        <v>8359.5552123240323</v>
      </c>
      <c r="AG38" s="83">
        <f t="shared" si="53"/>
        <v>8179.1483113069016</v>
      </c>
      <c r="AH38" s="83">
        <f t="shared" si="54"/>
        <v>7680.7563959955496</v>
      </c>
      <c r="AI38" s="83">
        <f t="shared" si="55"/>
        <v>7901.8912529550826</v>
      </c>
      <c r="AJ38" s="6">
        <f t="shared" si="56"/>
        <v>7580.6990510100768</v>
      </c>
      <c r="AK38" s="1">
        <f t="shared" si="57"/>
        <v>39702.050223591643</v>
      </c>
    </row>
    <row r="39" spans="1:37" x14ac:dyDescent="0.2">
      <c r="A39" s="26">
        <v>5.4000000000000012E-4</v>
      </c>
      <c r="B39" s="5">
        <f t="shared" si="46"/>
        <v>14087.11788739861</v>
      </c>
      <c r="C39" s="157" t="s">
        <v>402</v>
      </c>
      <c r="D39" s="157" t="s">
        <v>118</v>
      </c>
      <c r="E39" s="74" t="s">
        <v>71</v>
      </c>
      <c r="F39" s="25">
        <f t="shared" si="47"/>
        <v>2</v>
      </c>
      <c r="G39" s="25">
        <f t="shared" si="48"/>
        <v>2</v>
      </c>
      <c r="H39" s="7">
        <f t="shared" si="1"/>
        <v>7379.977959346159</v>
      </c>
      <c r="I39" s="7">
        <f t="shared" si="2"/>
        <v>0</v>
      </c>
      <c r="J39" s="7">
        <f t="shared" si="3"/>
        <v>0</v>
      </c>
      <c r="K39" s="7">
        <f t="shared" si="4"/>
        <v>0</v>
      </c>
      <c r="L39" s="7">
        <f t="shared" si="5"/>
        <v>0</v>
      </c>
      <c r="M39" s="7">
        <f t="shared" si="6"/>
        <v>6707.139388052452</v>
      </c>
      <c r="N39" s="7">
        <f t="shared" si="7"/>
        <v>0</v>
      </c>
      <c r="O39" s="7">
        <f t="shared" si="8"/>
        <v>0</v>
      </c>
      <c r="P39" s="7">
        <f t="shared" si="9"/>
        <v>0</v>
      </c>
      <c r="Q39" s="7">
        <f t="shared" si="10"/>
        <v>0</v>
      </c>
      <c r="R39" s="7">
        <f t="shared" si="11"/>
        <v>0</v>
      </c>
      <c r="S39" s="7">
        <f t="shared" si="12"/>
        <v>0</v>
      </c>
      <c r="T39" s="7">
        <f t="shared" si="13"/>
        <v>0</v>
      </c>
      <c r="U39" s="108">
        <f t="shared" si="14"/>
        <v>0</v>
      </c>
      <c r="V39" s="108">
        <f t="shared" si="15"/>
        <v>0</v>
      </c>
      <c r="W39" s="108">
        <f t="shared" si="16"/>
        <v>0</v>
      </c>
      <c r="X39" s="108">
        <f t="shared" si="17"/>
        <v>0</v>
      </c>
      <c r="Y39" s="71">
        <f t="shared" si="18"/>
        <v>0</v>
      </c>
      <c r="Z39" s="71">
        <f t="shared" si="19"/>
        <v>0</v>
      </c>
      <c r="AA39" s="71">
        <f t="shared" si="20"/>
        <v>0</v>
      </c>
      <c r="AB39" s="71">
        <f t="shared" si="21"/>
        <v>0</v>
      </c>
      <c r="AC39" s="81">
        <f t="shared" si="49"/>
        <v>0</v>
      </c>
      <c r="AD39" s="81">
        <f t="shared" si="50"/>
        <v>0</v>
      </c>
      <c r="AE39" s="81">
        <f t="shared" si="51"/>
        <v>0</v>
      </c>
      <c r="AF39" s="83">
        <f t="shared" si="52"/>
        <v>7379.977959346159</v>
      </c>
      <c r="AG39" s="83">
        <f t="shared" si="53"/>
        <v>6707.139388052452</v>
      </c>
      <c r="AH39" s="83">
        <f t="shared" si="54"/>
        <v>0</v>
      </c>
      <c r="AI39" s="83">
        <f t="shared" si="55"/>
        <v>0</v>
      </c>
      <c r="AJ39" s="6">
        <f t="shared" si="56"/>
        <v>0</v>
      </c>
      <c r="AK39" s="1">
        <f t="shared" si="57"/>
        <v>14087.117347398611</v>
      </c>
    </row>
    <row r="40" spans="1:37" x14ac:dyDescent="0.2">
      <c r="A40" s="26">
        <v>5.6000000000000006E-4</v>
      </c>
      <c r="B40" s="5">
        <f t="shared" si="46"/>
        <v>22431.518466595862</v>
      </c>
      <c r="C40" s="157" t="s">
        <v>405</v>
      </c>
      <c r="D40" s="157" t="s">
        <v>160</v>
      </c>
      <c r="E40" s="74" t="s">
        <v>71</v>
      </c>
      <c r="F40" s="25">
        <f t="shared" si="47"/>
        <v>3</v>
      </c>
      <c r="G40" s="25">
        <f t="shared" si="48"/>
        <v>3</v>
      </c>
      <c r="H40" s="7">
        <f t="shared" si="1"/>
        <v>7341.1309055260708</v>
      </c>
      <c r="I40" s="7">
        <f t="shared" si="2"/>
        <v>0</v>
      </c>
      <c r="J40" s="7">
        <f t="shared" si="3"/>
        <v>0</v>
      </c>
      <c r="K40" s="7">
        <f t="shared" si="4"/>
        <v>0</v>
      </c>
      <c r="L40" s="7">
        <f t="shared" si="5"/>
        <v>0</v>
      </c>
      <c r="M40" s="7">
        <f t="shared" si="6"/>
        <v>0</v>
      </c>
      <c r="N40" s="7">
        <f t="shared" si="7"/>
        <v>0</v>
      </c>
      <c r="O40" s="7">
        <f t="shared" si="8"/>
        <v>7397.6367133827953</v>
      </c>
      <c r="P40" s="7">
        <f t="shared" si="9"/>
        <v>7692.7502876869967</v>
      </c>
      <c r="Q40" s="7">
        <f t="shared" si="10"/>
        <v>0</v>
      </c>
      <c r="R40" s="7">
        <f t="shared" si="11"/>
        <v>0</v>
      </c>
      <c r="S40" s="7">
        <f t="shared" si="12"/>
        <v>0</v>
      </c>
      <c r="T40" s="7">
        <f t="shared" si="13"/>
        <v>0</v>
      </c>
      <c r="U40" s="108">
        <f t="shared" si="14"/>
        <v>0</v>
      </c>
      <c r="V40" s="108">
        <f t="shared" si="15"/>
        <v>0</v>
      </c>
      <c r="W40" s="108">
        <f t="shared" si="16"/>
        <v>0</v>
      </c>
      <c r="X40" s="108">
        <f t="shared" si="17"/>
        <v>0</v>
      </c>
      <c r="Y40" s="71">
        <f t="shared" si="18"/>
        <v>0</v>
      </c>
      <c r="Z40" s="71">
        <f t="shared" si="19"/>
        <v>0</v>
      </c>
      <c r="AA40" s="71">
        <f t="shared" si="20"/>
        <v>0</v>
      </c>
      <c r="AB40" s="71">
        <f t="shared" si="21"/>
        <v>0</v>
      </c>
      <c r="AC40" s="81">
        <f t="shared" si="49"/>
        <v>0</v>
      </c>
      <c r="AD40" s="81">
        <f t="shared" si="50"/>
        <v>0</v>
      </c>
      <c r="AE40" s="81">
        <f t="shared" si="51"/>
        <v>0</v>
      </c>
      <c r="AF40" s="83">
        <f t="shared" si="52"/>
        <v>7692.7502876869967</v>
      </c>
      <c r="AG40" s="83">
        <f t="shared" si="53"/>
        <v>7397.6367133827953</v>
      </c>
      <c r="AH40" s="83">
        <f t="shared" si="54"/>
        <v>0</v>
      </c>
      <c r="AI40" s="83">
        <f t="shared" si="55"/>
        <v>7341.1309055260708</v>
      </c>
      <c r="AJ40" s="6">
        <f t="shared" si="56"/>
        <v>0</v>
      </c>
      <c r="AK40" s="1">
        <f t="shared" si="57"/>
        <v>22431.517906595862</v>
      </c>
    </row>
    <row r="41" spans="1:37" x14ac:dyDescent="0.2">
      <c r="A41" s="26">
        <v>6.0000000000000006E-4</v>
      </c>
      <c r="B41" s="5">
        <f t="shared" si="46"/>
        <v>38723.61676548254</v>
      </c>
      <c r="C41" s="157" t="s">
        <v>410</v>
      </c>
      <c r="D41" s="157" t="s">
        <v>411</v>
      </c>
      <c r="E41" s="74" t="s">
        <v>71</v>
      </c>
      <c r="F41" s="25">
        <f t="shared" si="47"/>
        <v>6</v>
      </c>
      <c r="G41" s="25">
        <f t="shared" si="48"/>
        <v>5</v>
      </c>
      <c r="H41" s="7">
        <f t="shared" si="1"/>
        <v>7057.0730892074571</v>
      </c>
      <c r="I41" s="7">
        <f t="shared" si="2"/>
        <v>0</v>
      </c>
      <c r="J41" s="7">
        <f t="shared" si="3"/>
        <v>7388.5918003565075</v>
      </c>
      <c r="K41" s="7">
        <f t="shared" si="4"/>
        <v>7585.111211983658</v>
      </c>
      <c r="L41" s="7">
        <f t="shared" si="5"/>
        <v>7391.9582080101318</v>
      </c>
      <c r="M41" s="7">
        <f t="shared" si="6"/>
        <v>0</v>
      </c>
      <c r="N41" s="7">
        <f t="shared" si="7"/>
        <v>0</v>
      </c>
      <c r="O41" s="7">
        <f t="shared" si="8"/>
        <v>0</v>
      </c>
      <c r="P41" s="7">
        <f t="shared" si="9"/>
        <v>7460.9375000000009</v>
      </c>
      <c r="Q41" s="7">
        <f t="shared" si="10"/>
        <v>0</v>
      </c>
      <c r="R41" s="7">
        <f t="shared" si="11"/>
        <v>0</v>
      </c>
      <c r="S41" s="7">
        <f t="shared" si="12"/>
        <v>0</v>
      </c>
      <c r="T41" s="7">
        <f t="shared" si="13"/>
        <v>0</v>
      </c>
      <c r="U41" s="108">
        <f t="shared" si="14"/>
        <v>0</v>
      </c>
      <c r="V41" s="108">
        <f t="shared" si="15"/>
        <v>0</v>
      </c>
      <c r="W41" s="108">
        <f t="shared" si="16"/>
        <v>0</v>
      </c>
      <c r="X41" s="108">
        <f t="shared" si="17"/>
        <v>0</v>
      </c>
      <c r="Y41" s="71">
        <f t="shared" si="18"/>
        <v>0</v>
      </c>
      <c r="Z41" s="71">
        <f t="shared" si="19"/>
        <v>8897.0174451322473</v>
      </c>
      <c r="AA41" s="71">
        <f t="shared" si="20"/>
        <v>0</v>
      </c>
      <c r="AB41" s="71">
        <f t="shared" si="21"/>
        <v>0</v>
      </c>
      <c r="AC41" s="81">
        <f t="shared" si="49"/>
        <v>7057.0730892074571</v>
      </c>
      <c r="AD41" s="81">
        <f t="shared" si="50"/>
        <v>0</v>
      </c>
      <c r="AE41" s="81">
        <f t="shared" si="51"/>
        <v>8897.0174451322473</v>
      </c>
      <c r="AF41" s="83">
        <f t="shared" si="52"/>
        <v>7585.111211983658</v>
      </c>
      <c r="AG41" s="83">
        <f t="shared" si="53"/>
        <v>7460.9375000000009</v>
      </c>
      <c r="AH41" s="83">
        <f t="shared" si="54"/>
        <v>7388.5918003565075</v>
      </c>
      <c r="AI41" s="83">
        <f t="shared" si="55"/>
        <v>7391.9582080101318</v>
      </c>
      <c r="AJ41" s="6">
        <f t="shared" si="56"/>
        <v>8897.0174451322473</v>
      </c>
      <c r="AK41" s="1">
        <f t="shared" si="57"/>
        <v>38723.616165482541</v>
      </c>
    </row>
    <row r="42" spans="1:37" x14ac:dyDescent="0.2">
      <c r="A42" s="26">
        <v>7.1000000000000013E-4</v>
      </c>
      <c r="B42" s="5">
        <f t="shared" si="46"/>
        <v>17560.366286144243</v>
      </c>
      <c r="C42" s="157" t="s">
        <v>430</v>
      </c>
      <c r="D42" s="157" t="s">
        <v>396</v>
      </c>
      <c r="E42" s="74" t="s">
        <v>71</v>
      </c>
      <c r="F42" s="25">
        <f>COUNTIF(H42:AB42,"&gt;1")</f>
        <v>2</v>
      </c>
      <c r="G42" s="25">
        <f>COUNTIF(AF42:AJ42,"&gt;1")</f>
        <v>2</v>
      </c>
      <c r="H42" s="7">
        <f t="shared" si="1"/>
        <v>0</v>
      </c>
      <c r="I42" s="7">
        <f t="shared" si="2"/>
        <v>9256.0177500572863</v>
      </c>
      <c r="J42" s="7">
        <f t="shared" si="3"/>
        <v>0</v>
      </c>
      <c r="K42" s="7">
        <f t="shared" si="4"/>
        <v>0</v>
      </c>
      <c r="L42" s="7">
        <f t="shared" si="5"/>
        <v>0</v>
      </c>
      <c r="M42" s="7">
        <f t="shared" si="6"/>
        <v>0</v>
      </c>
      <c r="N42" s="7">
        <f t="shared" si="7"/>
        <v>0</v>
      </c>
      <c r="O42" s="7">
        <f t="shared" si="8"/>
        <v>0</v>
      </c>
      <c r="P42" s="7">
        <f t="shared" si="9"/>
        <v>8304.347826086956</v>
      </c>
      <c r="Q42" s="7">
        <f t="shared" si="10"/>
        <v>0</v>
      </c>
      <c r="R42" s="7">
        <f t="shared" si="11"/>
        <v>0</v>
      </c>
      <c r="S42" s="7">
        <f t="shared" si="12"/>
        <v>0</v>
      </c>
      <c r="T42" s="7">
        <f t="shared" si="13"/>
        <v>0</v>
      </c>
      <c r="U42" s="108">
        <f t="shared" si="14"/>
        <v>0</v>
      </c>
      <c r="V42" s="108">
        <f t="shared" si="15"/>
        <v>0</v>
      </c>
      <c r="W42" s="108">
        <f t="shared" si="16"/>
        <v>0</v>
      </c>
      <c r="X42" s="108">
        <f t="shared" si="17"/>
        <v>0</v>
      </c>
      <c r="Y42" s="71">
        <f t="shared" si="18"/>
        <v>0</v>
      </c>
      <c r="Z42" s="71">
        <f t="shared" si="19"/>
        <v>0</v>
      </c>
      <c r="AA42" s="71">
        <f t="shared" si="20"/>
        <v>0</v>
      </c>
      <c r="AB42" s="71">
        <f t="shared" si="21"/>
        <v>0</v>
      </c>
      <c r="AC42" s="81">
        <f>LARGE(H42:T42,5)</f>
        <v>0</v>
      </c>
      <c r="AD42" s="81">
        <f>LARGE(U42:X42,1)</f>
        <v>0</v>
      </c>
      <c r="AE42" s="81">
        <f>LARGE(Y42:AB42,1)</f>
        <v>0</v>
      </c>
      <c r="AF42" s="83">
        <f>LARGE(H42:T42,1)</f>
        <v>9256.0177500572863</v>
      </c>
      <c r="AG42" s="83">
        <f>LARGE(H42:T42,2)</f>
        <v>8304.347826086956</v>
      </c>
      <c r="AH42" s="83">
        <f t="shared" si="54"/>
        <v>0</v>
      </c>
      <c r="AI42" s="83">
        <f>LARGE(H42:T42,3)</f>
        <v>0</v>
      </c>
      <c r="AJ42" s="6">
        <f t="shared" si="56"/>
        <v>0</v>
      </c>
      <c r="AK42" s="1">
        <f>SUM(AF42:AJ42)</f>
        <v>17560.365576144242</v>
      </c>
    </row>
    <row r="43" spans="1:37" x14ac:dyDescent="0.2">
      <c r="A43" s="26">
        <v>7.6000000000000004E-4</v>
      </c>
      <c r="B43" s="5">
        <f t="shared" si="46"/>
        <v>8757.6616046890995</v>
      </c>
      <c r="C43" s="157" t="s">
        <v>432</v>
      </c>
      <c r="D43" s="157" t="s">
        <v>396</v>
      </c>
      <c r="E43" s="74" t="s">
        <v>71</v>
      </c>
      <c r="F43" s="25">
        <f t="shared" ref="F43:F46" si="58">COUNTIF(H43:AB43,"&gt;1")</f>
        <v>1</v>
      </c>
      <c r="G43" s="25">
        <f t="shared" ref="G43:G48" si="59">COUNTIF(AF43:AJ43,"&gt;1")</f>
        <v>1</v>
      </c>
      <c r="H43" s="7">
        <f t="shared" si="1"/>
        <v>0</v>
      </c>
      <c r="I43" s="7">
        <f t="shared" si="2"/>
        <v>8757.6608446890987</v>
      </c>
      <c r="J43" s="7">
        <f t="shared" si="3"/>
        <v>0</v>
      </c>
      <c r="K43" s="7">
        <f t="shared" si="4"/>
        <v>0</v>
      </c>
      <c r="L43" s="7">
        <f t="shared" si="5"/>
        <v>0</v>
      </c>
      <c r="M43" s="7">
        <f t="shared" si="6"/>
        <v>0</v>
      </c>
      <c r="N43" s="7">
        <f t="shared" si="7"/>
        <v>0</v>
      </c>
      <c r="O43" s="7">
        <f t="shared" si="8"/>
        <v>0</v>
      </c>
      <c r="P43" s="7">
        <f t="shared" si="9"/>
        <v>0</v>
      </c>
      <c r="Q43" s="7">
        <f t="shared" si="10"/>
        <v>0</v>
      </c>
      <c r="R43" s="7">
        <f t="shared" si="11"/>
        <v>0</v>
      </c>
      <c r="S43" s="7">
        <f t="shared" si="12"/>
        <v>0</v>
      </c>
      <c r="T43" s="7">
        <f t="shared" si="13"/>
        <v>0</v>
      </c>
      <c r="U43" s="108">
        <f t="shared" si="14"/>
        <v>0</v>
      </c>
      <c r="V43" s="108">
        <f t="shared" si="15"/>
        <v>0</v>
      </c>
      <c r="W43" s="108">
        <f t="shared" si="16"/>
        <v>0</v>
      </c>
      <c r="X43" s="108">
        <f t="shared" si="17"/>
        <v>0</v>
      </c>
      <c r="Y43" s="71">
        <f t="shared" si="18"/>
        <v>0</v>
      </c>
      <c r="Z43" s="71">
        <f t="shared" si="19"/>
        <v>0</v>
      </c>
      <c r="AA43" s="71">
        <f t="shared" si="20"/>
        <v>0</v>
      </c>
      <c r="AB43" s="71">
        <f t="shared" si="21"/>
        <v>0</v>
      </c>
      <c r="AC43" s="81">
        <f t="shared" ref="AC43:AC48" si="60">LARGE(H43:T43,5)</f>
        <v>0</v>
      </c>
      <c r="AD43" s="81">
        <f t="shared" ref="AD43:AD48" si="61">LARGE(U43:X43,1)</f>
        <v>0</v>
      </c>
      <c r="AE43" s="81">
        <f t="shared" ref="AE43:AE48" si="62">LARGE(Y43:AB43,1)</f>
        <v>0</v>
      </c>
      <c r="AF43" s="83">
        <f t="shared" ref="AF43:AF48" si="63">LARGE(H43:T43,1)</f>
        <v>8757.6608446890987</v>
      </c>
      <c r="AG43" s="83">
        <f t="shared" ref="AG43:AG48" si="64">LARGE(H43:T43,2)</f>
        <v>0</v>
      </c>
      <c r="AH43" s="83">
        <f t="shared" si="54"/>
        <v>0</v>
      </c>
      <c r="AI43" s="83">
        <f t="shared" ref="AI43:AI48" si="65">LARGE(H43:T43,3)</f>
        <v>0</v>
      </c>
      <c r="AJ43" s="6">
        <f t="shared" si="56"/>
        <v>0</v>
      </c>
      <c r="AK43" s="1">
        <f t="shared" ref="AK43:AK48" si="66">SUM(AF43:AJ43)</f>
        <v>8757.6608446890987</v>
      </c>
    </row>
    <row r="44" spans="1:37" x14ac:dyDescent="0.2">
      <c r="A44" s="26">
        <v>7.7000000000000007E-4</v>
      </c>
      <c r="B44" s="5">
        <f t="shared" si="46"/>
        <v>17039.318605505003</v>
      </c>
      <c r="C44" s="157" t="s">
        <v>433</v>
      </c>
      <c r="D44" s="157" t="s">
        <v>434</v>
      </c>
      <c r="E44" s="74" t="s">
        <v>71</v>
      </c>
      <c r="F44" s="25">
        <f t="shared" si="58"/>
        <v>2</v>
      </c>
      <c r="G44" s="25">
        <f t="shared" si="59"/>
        <v>2</v>
      </c>
      <c r="H44" s="7">
        <f t="shared" si="1"/>
        <v>0</v>
      </c>
      <c r="I44" s="7">
        <f t="shared" si="2"/>
        <v>8688.2872296336718</v>
      </c>
      <c r="J44" s="7">
        <f t="shared" si="3"/>
        <v>0</v>
      </c>
      <c r="K44" s="7">
        <f t="shared" si="4"/>
        <v>0</v>
      </c>
      <c r="L44" s="7">
        <f t="shared" si="5"/>
        <v>0</v>
      </c>
      <c r="M44" s="7">
        <f t="shared" si="6"/>
        <v>0</v>
      </c>
      <c r="N44" s="7">
        <f t="shared" si="7"/>
        <v>0</v>
      </c>
      <c r="O44" s="7">
        <f t="shared" si="8"/>
        <v>0</v>
      </c>
      <c r="P44" s="7">
        <f t="shared" si="9"/>
        <v>8351.0306058713304</v>
      </c>
      <c r="Q44" s="7">
        <f t="shared" si="10"/>
        <v>0</v>
      </c>
      <c r="R44" s="7">
        <f t="shared" si="11"/>
        <v>0</v>
      </c>
      <c r="S44" s="7">
        <f t="shared" si="12"/>
        <v>0</v>
      </c>
      <c r="T44" s="7">
        <f t="shared" si="13"/>
        <v>0</v>
      </c>
      <c r="U44" s="108">
        <f t="shared" si="14"/>
        <v>0</v>
      </c>
      <c r="V44" s="108">
        <f t="shared" si="15"/>
        <v>0</v>
      </c>
      <c r="W44" s="108">
        <f t="shared" si="16"/>
        <v>0</v>
      </c>
      <c r="X44" s="108">
        <f t="shared" si="17"/>
        <v>0</v>
      </c>
      <c r="Y44" s="71">
        <f t="shared" si="18"/>
        <v>0</v>
      </c>
      <c r="Z44" s="71">
        <f t="shared" si="19"/>
        <v>0</v>
      </c>
      <c r="AA44" s="71">
        <f t="shared" si="20"/>
        <v>0</v>
      </c>
      <c r="AB44" s="71">
        <f t="shared" si="21"/>
        <v>0</v>
      </c>
      <c r="AC44" s="81">
        <f t="shared" si="60"/>
        <v>0</v>
      </c>
      <c r="AD44" s="81">
        <f t="shared" si="61"/>
        <v>0</v>
      </c>
      <c r="AE44" s="81">
        <f t="shared" si="62"/>
        <v>0</v>
      </c>
      <c r="AF44" s="83">
        <f t="shared" si="63"/>
        <v>8688.2872296336718</v>
      </c>
      <c r="AG44" s="83">
        <f t="shared" si="64"/>
        <v>8351.0306058713304</v>
      </c>
      <c r="AH44" s="83">
        <f t="shared" si="54"/>
        <v>0</v>
      </c>
      <c r="AI44" s="83">
        <f t="shared" si="65"/>
        <v>0</v>
      </c>
      <c r="AJ44" s="6">
        <f t="shared" si="56"/>
        <v>0</v>
      </c>
      <c r="AK44" s="1">
        <f t="shared" si="66"/>
        <v>17039.317835505004</v>
      </c>
    </row>
    <row r="45" spans="1:37" x14ac:dyDescent="0.2">
      <c r="A45" s="26">
        <v>7.9000000000000012E-4</v>
      </c>
      <c r="B45" s="5">
        <f t="shared" si="46"/>
        <v>8329.9139786813321</v>
      </c>
      <c r="C45" s="157" t="s">
        <v>435</v>
      </c>
      <c r="D45" s="157" t="s">
        <v>396</v>
      </c>
      <c r="E45" s="74" t="s">
        <v>71</v>
      </c>
      <c r="F45" s="25">
        <f t="shared" si="58"/>
        <v>1</v>
      </c>
      <c r="G45" s="25">
        <f t="shared" si="59"/>
        <v>1</v>
      </c>
      <c r="H45" s="7">
        <f t="shared" si="1"/>
        <v>0</v>
      </c>
      <c r="I45" s="7">
        <f t="shared" si="2"/>
        <v>8329.913188681332</v>
      </c>
      <c r="J45" s="7">
        <f t="shared" si="3"/>
        <v>0</v>
      </c>
      <c r="K45" s="7">
        <f t="shared" si="4"/>
        <v>0</v>
      </c>
      <c r="L45" s="7">
        <f t="shared" si="5"/>
        <v>0</v>
      </c>
      <c r="M45" s="7">
        <f t="shared" si="6"/>
        <v>0</v>
      </c>
      <c r="N45" s="7">
        <f t="shared" si="7"/>
        <v>0</v>
      </c>
      <c r="O45" s="7">
        <f t="shared" si="8"/>
        <v>0</v>
      </c>
      <c r="P45" s="7">
        <f t="shared" si="9"/>
        <v>0</v>
      </c>
      <c r="Q45" s="7">
        <f t="shared" si="10"/>
        <v>0</v>
      </c>
      <c r="R45" s="7">
        <f t="shared" si="11"/>
        <v>0</v>
      </c>
      <c r="S45" s="7">
        <f t="shared" si="12"/>
        <v>0</v>
      </c>
      <c r="T45" s="7">
        <f t="shared" si="13"/>
        <v>0</v>
      </c>
      <c r="U45" s="108">
        <f t="shared" si="14"/>
        <v>0</v>
      </c>
      <c r="V45" s="108">
        <f t="shared" si="15"/>
        <v>0</v>
      </c>
      <c r="W45" s="108">
        <f t="shared" si="16"/>
        <v>0</v>
      </c>
      <c r="X45" s="108">
        <f t="shared" si="17"/>
        <v>0</v>
      </c>
      <c r="Y45" s="71">
        <f t="shared" si="18"/>
        <v>0</v>
      </c>
      <c r="Z45" s="71">
        <f t="shared" si="19"/>
        <v>0</v>
      </c>
      <c r="AA45" s="71">
        <f t="shared" si="20"/>
        <v>0</v>
      </c>
      <c r="AB45" s="71">
        <f t="shared" si="21"/>
        <v>0</v>
      </c>
      <c r="AC45" s="81">
        <f t="shared" si="60"/>
        <v>0</v>
      </c>
      <c r="AD45" s="81">
        <f t="shared" si="61"/>
        <v>0</v>
      </c>
      <c r="AE45" s="81">
        <f t="shared" si="62"/>
        <v>0</v>
      </c>
      <c r="AF45" s="83">
        <f t="shared" si="63"/>
        <v>8329.913188681332</v>
      </c>
      <c r="AG45" s="83">
        <f t="shared" si="64"/>
        <v>0</v>
      </c>
      <c r="AH45" s="83">
        <f t="shared" si="54"/>
        <v>0</v>
      </c>
      <c r="AI45" s="83">
        <f t="shared" si="65"/>
        <v>0</v>
      </c>
      <c r="AJ45" s="6">
        <f t="shared" si="56"/>
        <v>0</v>
      </c>
      <c r="AK45" s="1">
        <f t="shared" si="66"/>
        <v>8329.913188681332</v>
      </c>
    </row>
    <row r="46" spans="1:37" x14ac:dyDescent="0.2">
      <c r="A46" s="26">
        <v>8.2000000000000009E-4</v>
      </c>
      <c r="B46" s="5">
        <f t="shared" si="46"/>
        <v>7422.8110692391956</v>
      </c>
      <c r="C46" s="157" t="s">
        <v>437</v>
      </c>
      <c r="D46" s="157" t="s">
        <v>396</v>
      </c>
      <c r="E46" s="74" t="s">
        <v>71</v>
      </c>
      <c r="F46" s="25">
        <f t="shared" si="58"/>
        <v>1</v>
      </c>
      <c r="G46" s="25">
        <f t="shared" si="59"/>
        <v>1</v>
      </c>
      <c r="H46" s="7">
        <f t="shared" si="1"/>
        <v>0</v>
      </c>
      <c r="I46" s="7">
        <f t="shared" si="2"/>
        <v>7422.8102492391954</v>
      </c>
      <c r="J46" s="7">
        <f t="shared" si="3"/>
        <v>0</v>
      </c>
      <c r="K46" s="7">
        <f t="shared" si="4"/>
        <v>0</v>
      </c>
      <c r="L46" s="7">
        <f t="shared" si="5"/>
        <v>0</v>
      </c>
      <c r="M46" s="7">
        <f t="shared" si="6"/>
        <v>0</v>
      </c>
      <c r="N46" s="7">
        <f t="shared" si="7"/>
        <v>0</v>
      </c>
      <c r="O46" s="7">
        <f t="shared" si="8"/>
        <v>0</v>
      </c>
      <c r="P46" s="7">
        <f t="shared" si="9"/>
        <v>0</v>
      </c>
      <c r="Q46" s="7">
        <f t="shared" si="10"/>
        <v>0</v>
      </c>
      <c r="R46" s="7">
        <f t="shared" si="11"/>
        <v>0</v>
      </c>
      <c r="S46" s="7">
        <f t="shared" si="12"/>
        <v>0</v>
      </c>
      <c r="T46" s="7">
        <f t="shared" si="13"/>
        <v>0</v>
      </c>
      <c r="U46" s="108">
        <f t="shared" si="14"/>
        <v>0</v>
      </c>
      <c r="V46" s="108">
        <f t="shared" si="15"/>
        <v>0</v>
      </c>
      <c r="W46" s="108">
        <f t="shared" si="16"/>
        <v>0</v>
      </c>
      <c r="X46" s="108">
        <f t="shared" si="17"/>
        <v>0</v>
      </c>
      <c r="Y46" s="71">
        <f t="shared" si="18"/>
        <v>0</v>
      </c>
      <c r="Z46" s="71">
        <f t="shared" si="19"/>
        <v>0</v>
      </c>
      <c r="AA46" s="71">
        <f t="shared" si="20"/>
        <v>0</v>
      </c>
      <c r="AB46" s="71">
        <f t="shared" si="21"/>
        <v>0</v>
      </c>
      <c r="AC46" s="81">
        <f t="shared" si="60"/>
        <v>0</v>
      </c>
      <c r="AD46" s="81">
        <f t="shared" si="61"/>
        <v>0</v>
      </c>
      <c r="AE46" s="81">
        <f t="shared" si="62"/>
        <v>0</v>
      </c>
      <c r="AF46" s="83">
        <f t="shared" si="63"/>
        <v>7422.8102492391954</v>
      </c>
      <c r="AG46" s="83">
        <f t="shared" si="64"/>
        <v>0</v>
      </c>
      <c r="AH46" s="83">
        <f t="shared" si="54"/>
        <v>0</v>
      </c>
      <c r="AI46" s="83">
        <f t="shared" si="65"/>
        <v>0</v>
      </c>
      <c r="AJ46" s="6">
        <f t="shared" si="56"/>
        <v>0</v>
      </c>
      <c r="AK46" s="1">
        <f t="shared" si="66"/>
        <v>7422.8102492391954</v>
      </c>
    </row>
    <row r="47" spans="1:37" x14ac:dyDescent="0.2">
      <c r="A47" s="26">
        <v>8.9000000000000006E-4</v>
      </c>
      <c r="B47" s="5">
        <f t="shared" si="46"/>
        <v>23482.933546587923</v>
      </c>
      <c r="C47" s="157" t="s">
        <v>476</v>
      </c>
      <c r="D47" s="157" t="s">
        <v>126</v>
      </c>
      <c r="E47" s="74" t="s">
        <v>71</v>
      </c>
      <c r="F47" s="25">
        <f t="shared" ref="F47:F48" si="67">COUNTIF(H47:AB47,"&gt;1")</f>
        <v>3</v>
      </c>
      <c r="G47" s="25">
        <f t="shared" si="59"/>
        <v>3</v>
      </c>
      <c r="H47" s="7">
        <f t="shared" si="1"/>
        <v>0</v>
      </c>
      <c r="I47" s="7">
        <f t="shared" si="2"/>
        <v>0</v>
      </c>
      <c r="J47" s="7">
        <f t="shared" si="3"/>
        <v>7974.9879749879756</v>
      </c>
      <c r="K47" s="7">
        <f t="shared" si="4"/>
        <v>0</v>
      </c>
      <c r="L47" s="7">
        <f t="shared" si="5"/>
        <v>0</v>
      </c>
      <c r="M47" s="7">
        <f t="shared" si="6"/>
        <v>0</v>
      </c>
      <c r="N47" s="7">
        <f t="shared" si="7"/>
        <v>0</v>
      </c>
      <c r="O47" s="7">
        <f t="shared" si="8"/>
        <v>7919.9764636657837</v>
      </c>
      <c r="P47" s="7">
        <f t="shared" si="9"/>
        <v>7587.9682179341653</v>
      </c>
      <c r="Q47" s="7">
        <f t="shared" si="10"/>
        <v>0</v>
      </c>
      <c r="R47" s="7">
        <f t="shared" si="11"/>
        <v>0</v>
      </c>
      <c r="S47" s="7">
        <f t="shared" si="12"/>
        <v>0</v>
      </c>
      <c r="T47" s="7">
        <f t="shared" si="13"/>
        <v>0</v>
      </c>
      <c r="U47" s="108">
        <f t="shared" si="14"/>
        <v>0</v>
      </c>
      <c r="V47" s="108">
        <f t="shared" si="15"/>
        <v>0</v>
      </c>
      <c r="W47" s="108">
        <f t="shared" si="16"/>
        <v>0</v>
      </c>
      <c r="X47" s="108">
        <f t="shared" si="17"/>
        <v>0</v>
      </c>
      <c r="Y47" s="71">
        <f t="shared" si="18"/>
        <v>0</v>
      </c>
      <c r="Z47" s="71">
        <f t="shared" si="19"/>
        <v>0</v>
      </c>
      <c r="AA47" s="71">
        <f t="shared" si="20"/>
        <v>0</v>
      </c>
      <c r="AB47" s="71">
        <f t="shared" si="21"/>
        <v>0</v>
      </c>
      <c r="AC47" s="81">
        <f t="shared" si="60"/>
        <v>0</v>
      </c>
      <c r="AD47" s="81">
        <f t="shared" si="61"/>
        <v>0</v>
      </c>
      <c r="AE47" s="81">
        <f t="shared" si="62"/>
        <v>0</v>
      </c>
      <c r="AF47" s="83">
        <f t="shared" si="63"/>
        <v>7974.9879749879756</v>
      </c>
      <c r="AG47" s="83">
        <f t="shared" si="64"/>
        <v>7919.9764636657837</v>
      </c>
      <c r="AH47" s="83">
        <f t="shared" si="54"/>
        <v>0</v>
      </c>
      <c r="AI47" s="83">
        <f t="shared" si="65"/>
        <v>7587.9682179341653</v>
      </c>
      <c r="AJ47" s="6">
        <f t="shared" si="56"/>
        <v>0</v>
      </c>
      <c r="AK47" s="1">
        <f t="shared" si="66"/>
        <v>23482.932656587924</v>
      </c>
    </row>
    <row r="48" spans="1:37" x14ac:dyDescent="0.2">
      <c r="A48" s="26">
        <v>9.3000000000000005E-4</v>
      </c>
      <c r="B48" s="5">
        <f t="shared" si="46"/>
        <v>7806.0272953484</v>
      </c>
      <c r="C48" s="157" t="s">
        <v>481</v>
      </c>
      <c r="D48" s="157" t="s">
        <v>442</v>
      </c>
      <c r="E48" s="74" t="s">
        <v>71</v>
      </c>
      <c r="F48" s="25">
        <f t="shared" si="67"/>
        <v>1</v>
      </c>
      <c r="G48" s="25">
        <f t="shared" si="59"/>
        <v>1</v>
      </c>
      <c r="H48" s="7">
        <f t="shared" si="1"/>
        <v>0</v>
      </c>
      <c r="I48" s="7">
        <f t="shared" si="2"/>
        <v>0</v>
      </c>
      <c r="J48" s="7">
        <f t="shared" si="3"/>
        <v>7806.0263653483998</v>
      </c>
      <c r="K48" s="7">
        <f t="shared" si="4"/>
        <v>0</v>
      </c>
      <c r="L48" s="7">
        <f t="shared" si="5"/>
        <v>0</v>
      </c>
      <c r="M48" s="7">
        <f t="shared" si="6"/>
        <v>0</v>
      </c>
      <c r="N48" s="7">
        <f t="shared" si="7"/>
        <v>0</v>
      </c>
      <c r="O48" s="7">
        <f t="shared" si="8"/>
        <v>0</v>
      </c>
      <c r="P48" s="7">
        <f t="shared" si="9"/>
        <v>0</v>
      </c>
      <c r="Q48" s="7">
        <f t="shared" si="10"/>
        <v>0</v>
      </c>
      <c r="R48" s="7">
        <f t="shared" si="11"/>
        <v>0</v>
      </c>
      <c r="S48" s="7">
        <f t="shared" si="12"/>
        <v>0</v>
      </c>
      <c r="T48" s="7">
        <f t="shared" si="13"/>
        <v>0</v>
      </c>
      <c r="U48" s="108">
        <f t="shared" si="14"/>
        <v>0</v>
      </c>
      <c r="V48" s="108">
        <f t="shared" si="15"/>
        <v>0</v>
      </c>
      <c r="W48" s="108">
        <f t="shared" si="16"/>
        <v>0</v>
      </c>
      <c r="X48" s="108">
        <f t="shared" si="17"/>
        <v>0</v>
      </c>
      <c r="Y48" s="71">
        <f t="shared" si="18"/>
        <v>0</v>
      </c>
      <c r="Z48" s="71">
        <f t="shared" si="19"/>
        <v>0</v>
      </c>
      <c r="AA48" s="71">
        <f t="shared" si="20"/>
        <v>0</v>
      </c>
      <c r="AB48" s="71">
        <f t="shared" si="21"/>
        <v>0</v>
      </c>
      <c r="AC48" s="81">
        <f t="shared" si="60"/>
        <v>0</v>
      </c>
      <c r="AD48" s="81">
        <f t="shared" si="61"/>
        <v>0</v>
      </c>
      <c r="AE48" s="81">
        <f t="shared" si="62"/>
        <v>0</v>
      </c>
      <c r="AF48" s="83">
        <f t="shared" si="63"/>
        <v>7806.0263653483998</v>
      </c>
      <c r="AG48" s="83">
        <f t="shared" si="64"/>
        <v>0</v>
      </c>
      <c r="AH48" s="83">
        <f t="shared" si="54"/>
        <v>0</v>
      </c>
      <c r="AI48" s="83">
        <f t="shared" si="65"/>
        <v>0</v>
      </c>
      <c r="AJ48" s="6">
        <f t="shared" si="56"/>
        <v>0</v>
      </c>
      <c r="AK48" s="1">
        <f t="shared" si="66"/>
        <v>7806.0263653483998</v>
      </c>
    </row>
    <row r="49" spans="1:37" x14ac:dyDescent="0.2">
      <c r="A49" s="26">
        <v>4.1000000000000005E-4</v>
      </c>
      <c r="B49" s="5">
        <f t="shared" si="42"/>
        <v>22860.213368613568</v>
      </c>
      <c r="C49" s="157" t="s">
        <v>485</v>
      </c>
      <c r="D49" s="157" t="s">
        <v>470</v>
      </c>
      <c r="E49" s="74" t="s">
        <v>71</v>
      </c>
      <c r="F49" s="25">
        <f t="shared" si="44"/>
        <v>3</v>
      </c>
      <c r="G49" s="25">
        <f t="shared" si="45"/>
        <v>3</v>
      </c>
      <c r="H49" s="7">
        <f t="shared" si="1"/>
        <v>0</v>
      </c>
      <c r="I49" s="7">
        <f t="shared" si="2"/>
        <v>0</v>
      </c>
      <c r="J49" s="7">
        <f t="shared" si="3"/>
        <v>7313.6303484781656</v>
      </c>
      <c r="K49" s="7">
        <f t="shared" si="4"/>
        <v>0</v>
      </c>
      <c r="L49" s="7">
        <f t="shared" si="5"/>
        <v>0</v>
      </c>
      <c r="M49" s="7">
        <f t="shared" si="6"/>
        <v>0</v>
      </c>
      <c r="N49" s="7">
        <f t="shared" si="7"/>
        <v>0</v>
      </c>
      <c r="O49" s="7">
        <f t="shared" si="8"/>
        <v>0</v>
      </c>
      <c r="P49" s="7">
        <f t="shared" si="9"/>
        <v>7342.1197144426133</v>
      </c>
      <c r="Q49" s="7">
        <f t="shared" si="10"/>
        <v>0</v>
      </c>
      <c r="R49" s="7">
        <f t="shared" si="11"/>
        <v>0</v>
      </c>
      <c r="S49" s="7">
        <f t="shared" si="12"/>
        <v>0</v>
      </c>
      <c r="T49" s="7">
        <f t="shared" si="13"/>
        <v>0</v>
      </c>
      <c r="U49" s="108">
        <f t="shared" si="14"/>
        <v>0</v>
      </c>
      <c r="V49" s="108">
        <f t="shared" si="15"/>
        <v>0</v>
      </c>
      <c r="W49" s="108">
        <f t="shared" si="16"/>
        <v>0</v>
      </c>
      <c r="X49" s="108">
        <f t="shared" si="17"/>
        <v>0</v>
      </c>
      <c r="Y49" s="71">
        <f t="shared" si="18"/>
        <v>0</v>
      </c>
      <c r="Z49" s="71">
        <f t="shared" si="19"/>
        <v>8204.4628956927882</v>
      </c>
      <c r="AA49" s="71">
        <f t="shared" si="20"/>
        <v>0</v>
      </c>
      <c r="AB49" s="71">
        <f t="shared" si="21"/>
        <v>0</v>
      </c>
      <c r="AC49" s="81">
        <f t="shared" si="35"/>
        <v>0</v>
      </c>
      <c r="AD49" s="81">
        <f t="shared" si="36"/>
        <v>0</v>
      </c>
      <c r="AE49" s="81">
        <f t="shared" si="37"/>
        <v>8204.4628956927882</v>
      </c>
      <c r="AF49" s="83">
        <f t="shared" si="38"/>
        <v>7342.1197144426133</v>
      </c>
      <c r="AG49" s="83">
        <f t="shared" si="39"/>
        <v>7313.6303484781656</v>
      </c>
      <c r="AH49" s="83">
        <f t="shared" si="43"/>
        <v>0</v>
      </c>
      <c r="AI49" s="83">
        <f t="shared" si="40"/>
        <v>0</v>
      </c>
      <c r="AJ49" s="6">
        <f t="shared" si="29"/>
        <v>8204.4628956927882</v>
      </c>
      <c r="AK49" s="1">
        <f t="shared" si="41"/>
        <v>22860.212958613567</v>
      </c>
    </row>
    <row r="50" spans="1:37" x14ac:dyDescent="0.2">
      <c r="A50" s="26">
        <v>4.5000000000000004E-4</v>
      </c>
      <c r="B50" s="5">
        <f t="shared" si="42"/>
        <v>19111.419116523339</v>
      </c>
      <c r="C50" s="157" t="s">
        <v>498</v>
      </c>
      <c r="D50" s="157" t="s">
        <v>499</v>
      </c>
      <c r="E50" s="74" t="s">
        <v>71</v>
      </c>
      <c r="F50" s="25">
        <f t="shared" si="44"/>
        <v>2</v>
      </c>
      <c r="G50" s="25">
        <f t="shared" si="45"/>
        <v>2</v>
      </c>
      <c r="H50" s="7">
        <f t="shared" si="1"/>
        <v>0</v>
      </c>
      <c r="I50" s="7">
        <f t="shared" si="2"/>
        <v>0</v>
      </c>
      <c r="J50" s="7">
        <f t="shared" si="3"/>
        <v>0</v>
      </c>
      <c r="K50" s="7">
        <f t="shared" si="4"/>
        <v>9505.1194539249154</v>
      </c>
      <c r="L50" s="7">
        <f t="shared" si="5"/>
        <v>0</v>
      </c>
      <c r="M50" s="7">
        <f t="shared" si="6"/>
        <v>0</v>
      </c>
      <c r="N50" s="7">
        <f t="shared" si="7"/>
        <v>9606.2992125984238</v>
      </c>
      <c r="O50" s="7">
        <f t="shared" si="8"/>
        <v>0</v>
      </c>
      <c r="P50" s="7">
        <f t="shared" si="9"/>
        <v>0</v>
      </c>
      <c r="Q50" s="7">
        <f t="shared" si="10"/>
        <v>0</v>
      </c>
      <c r="R50" s="7">
        <f t="shared" si="11"/>
        <v>0</v>
      </c>
      <c r="S50" s="7">
        <f t="shared" si="12"/>
        <v>0</v>
      </c>
      <c r="T50" s="7">
        <f t="shared" si="13"/>
        <v>0</v>
      </c>
      <c r="U50" s="108">
        <f t="shared" si="14"/>
        <v>0</v>
      </c>
      <c r="V50" s="108">
        <f t="shared" si="15"/>
        <v>0</v>
      </c>
      <c r="W50" s="108">
        <f t="shared" si="16"/>
        <v>0</v>
      </c>
      <c r="X50" s="108">
        <f t="shared" si="17"/>
        <v>0</v>
      </c>
      <c r="Y50" s="71">
        <f t="shared" si="18"/>
        <v>0</v>
      </c>
      <c r="Z50" s="71">
        <f t="shared" si="19"/>
        <v>0</v>
      </c>
      <c r="AA50" s="71">
        <f t="shared" si="20"/>
        <v>0</v>
      </c>
      <c r="AB50" s="71">
        <f t="shared" si="21"/>
        <v>0</v>
      </c>
      <c r="AC50" s="81">
        <f t="shared" ref="AC50:AC52" si="68">LARGE(H50:T50,5)</f>
        <v>0</v>
      </c>
      <c r="AD50" s="81">
        <f t="shared" ref="AD50:AD52" si="69">LARGE(U50:X50,1)</f>
        <v>0</v>
      </c>
      <c r="AE50" s="81">
        <f t="shared" ref="AE50:AE52" si="70">LARGE(Y50:AB50,1)</f>
        <v>0</v>
      </c>
      <c r="AF50" s="83">
        <f t="shared" ref="AF50:AF52" si="71">LARGE(H50:T50,1)</f>
        <v>9606.2992125984238</v>
      </c>
      <c r="AG50" s="83">
        <f t="shared" ref="AG50:AG52" si="72">LARGE(H50:T50,2)</f>
        <v>9505.1194539249154</v>
      </c>
      <c r="AH50" s="83">
        <f t="shared" si="43"/>
        <v>0</v>
      </c>
      <c r="AI50" s="83">
        <f t="shared" ref="AI50:AI52" si="73">LARGE(H50:T50,3)</f>
        <v>0</v>
      </c>
      <c r="AJ50" s="6">
        <f t="shared" si="29"/>
        <v>0</v>
      </c>
      <c r="AK50" s="1">
        <f t="shared" ref="AK50:AK52" si="74">SUM(AF50:AJ50)</f>
        <v>19111.418666523339</v>
      </c>
    </row>
    <row r="51" spans="1:37" x14ac:dyDescent="0.2">
      <c r="A51" s="26">
        <v>5.1000000000000004E-4</v>
      </c>
      <c r="B51" s="5">
        <f t="shared" si="42"/>
        <v>8622.2915316718281</v>
      </c>
      <c r="C51" s="157" t="s">
        <v>501</v>
      </c>
      <c r="D51" s="157" t="s">
        <v>112</v>
      </c>
      <c r="E51" s="74" t="s">
        <v>71</v>
      </c>
      <c r="F51" s="25">
        <f t="shared" ref="F51" si="75">COUNTIF(H51:AB51,"&gt;1")</f>
        <v>1</v>
      </c>
      <c r="G51" s="25">
        <f t="shared" ref="G51:G52" si="76">COUNTIF(AF51:AJ51,"&gt;1")</f>
        <v>1</v>
      </c>
      <c r="H51" s="7">
        <f t="shared" ref="H51:H157" si="77">IF(ISERROR(VLOOKUP($C51,_tri1,5,FALSE)),0,(VLOOKUP($C51,_tri1,5,FALSE)))</f>
        <v>0</v>
      </c>
      <c r="I51" s="7">
        <f t="shared" ref="I51:I157" si="78">IF(ISERROR(VLOOKUP($C51,_tri2,5,FALSE)),0,(VLOOKUP($C51,_tri2,5,FALSE)))</f>
        <v>0</v>
      </c>
      <c r="J51" s="7">
        <f t="shared" ref="J51:J157" si="79">IF(ISERROR(VLOOKUP($C51,_tri3,5,FALSE)),0,(VLOOKUP($C51,_tri3,5,FALSE)))</f>
        <v>0</v>
      </c>
      <c r="K51" s="7">
        <f t="shared" ref="K51:K157" si="80">IF(ISERROR(VLOOKUP($C51,_tri4,5,FALSE)),0,(VLOOKUP($C51,_tri4,5,FALSE)))</f>
        <v>8622.2910216718283</v>
      </c>
      <c r="L51" s="7">
        <f t="shared" ref="L51:L157" si="81">IF(ISERROR(VLOOKUP($C51,_tri5,5,FALSE)),0,(VLOOKUP($C51,_tri5,5,FALSE)))</f>
        <v>0</v>
      </c>
      <c r="M51" s="7">
        <f t="shared" ref="M51:M157" si="82">IF(ISERROR(VLOOKUP($C51,_tri6,5,FALSE)),0,(VLOOKUP($C51,_tri6,5,FALSE)))</f>
        <v>0</v>
      </c>
      <c r="N51" s="7">
        <f t="shared" ref="N51:N157" si="83">IF(ISERROR(VLOOKUP($C51,_tri7,5,FALSE)),0,(VLOOKUP($C51,_tri7,5,FALSE)))</f>
        <v>0</v>
      </c>
      <c r="O51" s="7">
        <f t="shared" ref="O51:O157" si="84">IF(ISERROR(VLOOKUP($C51,_tri8,5,FALSE)),0,(VLOOKUP($C51,_tri8,5,FALSE)))</f>
        <v>0</v>
      </c>
      <c r="P51" s="7">
        <f t="shared" ref="P51:P157" si="85">IF(ISERROR(VLOOKUP($C51,_tri9,5,FALSE)),0,(VLOOKUP($C51,_tri9,5,FALSE)))</f>
        <v>0</v>
      </c>
      <c r="Q51" s="7">
        <f t="shared" ref="Q51:Q157" si="86">IF(ISERROR(VLOOKUP($C51,_tri10,5,FALSE)),0,(VLOOKUP($C51,_tri10,5,FALSE)))</f>
        <v>0</v>
      </c>
      <c r="R51" s="7">
        <f t="shared" ref="R51:R157" si="87">IF(ISERROR(VLOOKUP($C51,_Tri12,5,FALSE)),0,(VLOOKUP($C51,_Tri12,5,FALSE)))</f>
        <v>0</v>
      </c>
      <c r="S51" s="7">
        <f t="shared" ref="S51:S157" si="88">IF(ISERROR(VLOOKUP($C51,_tri13,5,FALSE)),0,(VLOOKUP($C51,_tri13,5,FALSE)))</f>
        <v>0</v>
      </c>
      <c r="T51" s="7">
        <f t="shared" ref="T51:T157" si="89">IF(ISERROR(VLOOKUP($C51,_tri11,5,FALSE)),0,(VLOOKUP($C51,_tri11,5,FALSE)))</f>
        <v>0</v>
      </c>
      <c r="U51" s="108">
        <f t="shared" ref="U51:U157" si="90">IF(ISERROR(VLOOKUP($C51,aqua1,5,FALSE)),0,(VLOOKUP($C51,aqua1,5,FALSE)))</f>
        <v>0</v>
      </c>
      <c r="V51" s="108">
        <f t="shared" ref="V51:V157" si="91">IF(ISERROR(VLOOKUP($C51,aqua2,5,FALSE)),0,(VLOOKUP($C51,aqua2,5,FALSE)))</f>
        <v>0</v>
      </c>
      <c r="W51" s="108">
        <f t="shared" ref="W51:W157" si="92">IF(ISERROR(VLOOKUP($C51,aqua3,5,FALSE)),0,(VLOOKUP($C51,aqua3,5,FALSE)))</f>
        <v>0</v>
      </c>
      <c r="X51" s="108">
        <f t="shared" ref="X51:X157" si="93">IF(ISERROR(VLOOKUP($C51,aqua4,5,FALSE)),0,(VLOOKUP($C51,aqua4,5,FALSE)))</f>
        <v>0</v>
      </c>
      <c r="Y51" s="71">
        <f t="shared" ref="Y51:Y157" si="94">IF(ISERROR(VLOOKUP($C51,_dua1,5,FALSE)),0,(VLOOKUP($C51,_dua1,5,FALSE)))</f>
        <v>0</v>
      </c>
      <c r="Z51" s="71">
        <f t="shared" ref="Z51:Z157" si="95">IF(ISERROR(VLOOKUP($C51,_dua2,5,FALSE)),0,(VLOOKUP($C51,_dua2,5,FALSE)))</f>
        <v>0</v>
      </c>
      <c r="AA51" s="71">
        <f t="shared" ref="AA51:AA157" si="96">IF(ISERROR(VLOOKUP($C51,_dua3,5,FALSE)),0,(VLOOKUP($C51,_dua3,5,FALSE)))</f>
        <v>0</v>
      </c>
      <c r="AB51" s="71">
        <f t="shared" ref="AB51:AB157" si="97">IF(ISERROR(VLOOKUP($C51,_dua4,5,FALSE)),0,(VLOOKUP($C51,_dua4,5,FALSE)))</f>
        <v>0</v>
      </c>
      <c r="AC51" s="81">
        <f t="shared" si="68"/>
        <v>0</v>
      </c>
      <c r="AD51" s="81">
        <f t="shared" si="69"/>
        <v>0</v>
      </c>
      <c r="AE51" s="81">
        <f t="shared" si="70"/>
        <v>0</v>
      </c>
      <c r="AF51" s="83">
        <f t="shared" si="71"/>
        <v>8622.2910216718283</v>
      </c>
      <c r="AG51" s="83">
        <f t="shared" si="72"/>
        <v>0</v>
      </c>
      <c r="AH51" s="83">
        <f t="shared" si="43"/>
        <v>0</v>
      </c>
      <c r="AI51" s="83">
        <f t="shared" si="73"/>
        <v>0</v>
      </c>
      <c r="AJ51" s="6">
        <f t="shared" si="29"/>
        <v>0</v>
      </c>
      <c r="AK51" s="1">
        <f t="shared" si="74"/>
        <v>8622.2910216718283</v>
      </c>
    </row>
    <row r="52" spans="1:37" x14ac:dyDescent="0.2">
      <c r="A52" s="26">
        <v>5.4000000000000012E-4</v>
      </c>
      <c r="B52" s="5">
        <f t="shared" si="42"/>
        <v>31316.101262659311</v>
      </c>
      <c r="C52" s="157" t="s">
        <v>503</v>
      </c>
      <c r="D52" s="157" t="s">
        <v>504</v>
      </c>
      <c r="E52" s="74" t="s">
        <v>71</v>
      </c>
      <c r="F52" s="25">
        <f t="shared" ref="F52:F54" si="98">COUNTIF(H52:AB52,"&gt;1")</f>
        <v>4</v>
      </c>
      <c r="G52" s="25">
        <f t="shared" si="76"/>
        <v>4</v>
      </c>
      <c r="H52" s="7">
        <f t="shared" si="77"/>
        <v>0</v>
      </c>
      <c r="I52" s="7">
        <f t="shared" si="78"/>
        <v>0</v>
      </c>
      <c r="J52" s="7">
        <f t="shared" si="79"/>
        <v>7806.0263653483998</v>
      </c>
      <c r="K52" s="7">
        <f t="shared" si="80"/>
        <v>8049.1329479768792</v>
      </c>
      <c r="L52" s="7">
        <f t="shared" si="81"/>
        <v>7667.4876847290652</v>
      </c>
      <c r="M52" s="7">
        <f t="shared" si="82"/>
        <v>7793.4537246049667</v>
      </c>
      <c r="N52" s="7">
        <f t="shared" si="83"/>
        <v>0</v>
      </c>
      <c r="O52" s="7">
        <f t="shared" si="84"/>
        <v>0</v>
      </c>
      <c r="P52" s="7">
        <f t="shared" si="85"/>
        <v>0</v>
      </c>
      <c r="Q52" s="7">
        <f t="shared" si="86"/>
        <v>0</v>
      </c>
      <c r="R52" s="7">
        <f t="shared" si="87"/>
        <v>0</v>
      </c>
      <c r="S52" s="7">
        <f t="shared" si="88"/>
        <v>0</v>
      </c>
      <c r="T52" s="7">
        <f t="shared" si="89"/>
        <v>0</v>
      </c>
      <c r="U52" s="108">
        <f t="shared" si="90"/>
        <v>0</v>
      </c>
      <c r="V52" s="108">
        <f t="shared" si="91"/>
        <v>0</v>
      </c>
      <c r="W52" s="108">
        <f t="shared" si="92"/>
        <v>0</v>
      </c>
      <c r="X52" s="108">
        <f t="shared" si="93"/>
        <v>0</v>
      </c>
      <c r="Y52" s="71">
        <f t="shared" si="94"/>
        <v>0</v>
      </c>
      <c r="Z52" s="71">
        <f t="shared" si="95"/>
        <v>0</v>
      </c>
      <c r="AA52" s="71">
        <f t="shared" si="96"/>
        <v>0</v>
      </c>
      <c r="AB52" s="71">
        <f t="shared" si="97"/>
        <v>0</v>
      </c>
      <c r="AC52" s="81">
        <f t="shared" si="68"/>
        <v>0</v>
      </c>
      <c r="AD52" s="81">
        <f t="shared" si="69"/>
        <v>0</v>
      </c>
      <c r="AE52" s="81">
        <f t="shared" si="70"/>
        <v>0</v>
      </c>
      <c r="AF52" s="83">
        <f t="shared" si="71"/>
        <v>8049.1329479768792</v>
      </c>
      <c r="AG52" s="83">
        <f t="shared" si="72"/>
        <v>7806.0263653483998</v>
      </c>
      <c r="AH52" s="83">
        <f t="shared" si="43"/>
        <v>7667.4876847290652</v>
      </c>
      <c r="AI52" s="83">
        <f t="shared" si="73"/>
        <v>7793.4537246049667</v>
      </c>
      <c r="AJ52" s="6">
        <f t="shared" si="29"/>
        <v>0</v>
      </c>
      <c r="AK52" s="1">
        <f t="shared" si="74"/>
        <v>31316.10072265931</v>
      </c>
    </row>
    <row r="53" spans="1:37" x14ac:dyDescent="0.2">
      <c r="A53" s="26">
        <v>6.3000000000000003E-4</v>
      </c>
      <c r="B53" s="5">
        <f t="shared" si="42"/>
        <v>19581.901825300873</v>
      </c>
      <c r="C53" s="157" t="s">
        <v>530</v>
      </c>
      <c r="D53" s="157" t="s">
        <v>118</v>
      </c>
      <c r="E53" s="74" t="s">
        <v>71</v>
      </c>
      <c r="F53" s="25">
        <f t="shared" si="98"/>
        <v>2</v>
      </c>
      <c r="G53" s="25">
        <f t="shared" ref="G53:G54" si="99">COUNTIF(AF53:AJ53,"&gt;1")</f>
        <v>2</v>
      </c>
      <c r="H53" s="7">
        <f t="shared" si="77"/>
        <v>0</v>
      </c>
      <c r="I53" s="7">
        <f t="shared" si="78"/>
        <v>0</v>
      </c>
      <c r="J53" s="7">
        <f t="shared" si="79"/>
        <v>0</v>
      </c>
      <c r="K53" s="7">
        <f t="shared" si="80"/>
        <v>0</v>
      </c>
      <c r="L53" s="7">
        <f t="shared" si="81"/>
        <v>9581.9011953008758</v>
      </c>
      <c r="M53" s="7">
        <f t="shared" si="82"/>
        <v>10000</v>
      </c>
      <c r="N53" s="7">
        <f t="shared" si="83"/>
        <v>0</v>
      </c>
      <c r="O53" s="7">
        <f t="shared" si="84"/>
        <v>0</v>
      </c>
      <c r="P53" s="7">
        <f t="shared" si="85"/>
        <v>0</v>
      </c>
      <c r="Q53" s="7">
        <f t="shared" si="86"/>
        <v>0</v>
      </c>
      <c r="R53" s="7">
        <f t="shared" si="87"/>
        <v>0</v>
      </c>
      <c r="S53" s="7">
        <f t="shared" si="88"/>
        <v>0</v>
      </c>
      <c r="T53" s="7">
        <f t="shared" si="89"/>
        <v>0</v>
      </c>
      <c r="U53" s="108">
        <f t="shared" si="90"/>
        <v>0</v>
      </c>
      <c r="V53" s="108">
        <f t="shared" si="91"/>
        <v>0</v>
      </c>
      <c r="W53" s="108">
        <f t="shared" si="92"/>
        <v>0</v>
      </c>
      <c r="X53" s="108">
        <f t="shared" si="93"/>
        <v>0</v>
      </c>
      <c r="Y53" s="71">
        <f t="shared" si="94"/>
        <v>0</v>
      </c>
      <c r="Z53" s="71">
        <f t="shared" si="95"/>
        <v>0</v>
      </c>
      <c r="AA53" s="71">
        <f t="shared" si="96"/>
        <v>0</v>
      </c>
      <c r="AB53" s="71">
        <f t="shared" si="97"/>
        <v>0</v>
      </c>
      <c r="AC53" s="81">
        <f t="shared" ref="AC53:AC54" si="100">LARGE(H53:T53,5)</f>
        <v>0</v>
      </c>
      <c r="AD53" s="81">
        <f t="shared" ref="AD53:AD54" si="101">LARGE(U53:X53,1)</f>
        <v>0</v>
      </c>
      <c r="AE53" s="81">
        <f t="shared" ref="AE53:AE54" si="102">LARGE(Y53:AB53,1)</f>
        <v>0</v>
      </c>
      <c r="AF53" s="83">
        <f t="shared" ref="AF53:AF54" si="103">LARGE(H53:T53,1)</f>
        <v>10000</v>
      </c>
      <c r="AG53" s="83">
        <f t="shared" ref="AG53:AG54" si="104">LARGE(H53:T53,2)</f>
        <v>9581.9011953008758</v>
      </c>
      <c r="AH53" s="83">
        <f t="shared" si="43"/>
        <v>0</v>
      </c>
      <c r="AI53" s="83">
        <f t="shared" ref="AI53:AI54" si="105">LARGE(H53:T53,3)</f>
        <v>0</v>
      </c>
      <c r="AJ53" s="6">
        <f t="shared" si="29"/>
        <v>0</v>
      </c>
      <c r="AK53" s="1">
        <f t="shared" ref="AK53:AK54" si="106">SUM(AF53:AJ53)</f>
        <v>19581.901195300874</v>
      </c>
    </row>
    <row r="54" spans="1:37" x14ac:dyDescent="0.2">
      <c r="A54" s="26">
        <v>6.4000000000000005E-4</v>
      </c>
      <c r="B54" s="5">
        <f t="shared" si="42"/>
        <v>7186.610874705656</v>
      </c>
      <c r="C54" s="157" t="s">
        <v>548</v>
      </c>
      <c r="D54" s="157" t="s">
        <v>342</v>
      </c>
      <c r="E54" s="74" t="s">
        <v>71</v>
      </c>
      <c r="F54" s="25">
        <f t="shared" si="98"/>
        <v>1</v>
      </c>
      <c r="G54" s="25">
        <f t="shared" si="99"/>
        <v>1</v>
      </c>
      <c r="H54" s="7">
        <f t="shared" si="77"/>
        <v>0</v>
      </c>
      <c r="I54" s="7">
        <f t="shared" si="78"/>
        <v>0</v>
      </c>
      <c r="J54" s="7">
        <f t="shared" si="79"/>
        <v>0</v>
      </c>
      <c r="K54" s="7">
        <f t="shared" si="80"/>
        <v>0</v>
      </c>
      <c r="L54" s="7">
        <f t="shared" si="81"/>
        <v>7186.6102347056558</v>
      </c>
      <c r="M54" s="7">
        <f t="shared" si="82"/>
        <v>0</v>
      </c>
      <c r="N54" s="7">
        <f t="shared" si="83"/>
        <v>0</v>
      </c>
      <c r="O54" s="7">
        <f t="shared" si="84"/>
        <v>0</v>
      </c>
      <c r="P54" s="7">
        <f t="shared" si="85"/>
        <v>0</v>
      </c>
      <c r="Q54" s="7">
        <f t="shared" si="86"/>
        <v>0</v>
      </c>
      <c r="R54" s="7">
        <f t="shared" si="87"/>
        <v>0</v>
      </c>
      <c r="S54" s="7">
        <f t="shared" si="88"/>
        <v>0</v>
      </c>
      <c r="T54" s="7">
        <f t="shared" si="89"/>
        <v>0</v>
      </c>
      <c r="U54" s="108">
        <f t="shared" si="90"/>
        <v>0</v>
      </c>
      <c r="V54" s="108">
        <f t="shared" si="91"/>
        <v>0</v>
      </c>
      <c r="W54" s="108">
        <f t="shared" si="92"/>
        <v>0</v>
      </c>
      <c r="X54" s="108">
        <f t="shared" si="93"/>
        <v>0</v>
      </c>
      <c r="Y54" s="71">
        <f t="shared" si="94"/>
        <v>0</v>
      </c>
      <c r="Z54" s="71">
        <f t="shared" si="95"/>
        <v>0</v>
      </c>
      <c r="AA54" s="71">
        <f t="shared" si="96"/>
        <v>0</v>
      </c>
      <c r="AB54" s="71">
        <f t="shared" si="97"/>
        <v>0</v>
      </c>
      <c r="AC54" s="81">
        <f t="shared" si="100"/>
        <v>0</v>
      </c>
      <c r="AD54" s="81">
        <f t="shared" si="101"/>
        <v>0</v>
      </c>
      <c r="AE54" s="81">
        <f t="shared" si="102"/>
        <v>0</v>
      </c>
      <c r="AF54" s="83">
        <f t="shared" si="103"/>
        <v>7186.6102347056558</v>
      </c>
      <c r="AG54" s="83">
        <f t="shared" si="104"/>
        <v>0</v>
      </c>
      <c r="AH54" s="83">
        <f t="shared" si="43"/>
        <v>0</v>
      </c>
      <c r="AI54" s="83">
        <f t="shared" si="105"/>
        <v>0</v>
      </c>
      <c r="AJ54" s="6">
        <f t="shared" si="29"/>
        <v>0</v>
      </c>
      <c r="AK54" s="1">
        <f t="shared" si="106"/>
        <v>7186.6102347056558</v>
      </c>
    </row>
    <row r="55" spans="1:37" x14ac:dyDescent="0.2">
      <c r="A55" s="26">
        <v>7.000000000000001E-4</v>
      </c>
      <c r="B55" s="5">
        <f t="shared" ref="B55:B157" si="107">AK55+A55</f>
        <v>17993.854675497591</v>
      </c>
      <c r="C55" s="157" t="s">
        <v>594</v>
      </c>
      <c r="D55" s="157" t="s">
        <v>145</v>
      </c>
      <c r="E55" s="74" t="s">
        <v>71</v>
      </c>
      <c r="F55" s="25">
        <f>COUNTIF(H55:AB55,"&gt;1")</f>
        <v>2</v>
      </c>
      <c r="G55" s="25">
        <f>COUNTIF(AF55:AJ55,"&gt;1")</f>
        <v>2</v>
      </c>
      <c r="H55" s="7">
        <f t="shared" si="77"/>
        <v>0</v>
      </c>
      <c r="I55" s="7">
        <f t="shared" si="78"/>
        <v>0</v>
      </c>
      <c r="J55" s="7">
        <f t="shared" si="79"/>
        <v>0</v>
      </c>
      <c r="K55" s="7">
        <f t="shared" si="80"/>
        <v>0</v>
      </c>
      <c r="L55" s="7">
        <f t="shared" si="81"/>
        <v>0</v>
      </c>
      <c r="M55" s="7">
        <f t="shared" si="82"/>
        <v>0</v>
      </c>
      <c r="N55" s="7">
        <f t="shared" si="83"/>
        <v>9321.8720152817568</v>
      </c>
      <c r="O55" s="7">
        <f t="shared" si="84"/>
        <v>8671.9819602158332</v>
      </c>
      <c r="P55" s="7">
        <f t="shared" si="85"/>
        <v>0</v>
      </c>
      <c r="Q55" s="7">
        <f t="shared" si="86"/>
        <v>0</v>
      </c>
      <c r="R55" s="7">
        <f t="shared" si="87"/>
        <v>0</v>
      </c>
      <c r="S55" s="7">
        <f t="shared" si="88"/>
        <v>0</v>
      </c>
      <c r="T55" s="7">
        <f t="shared" si="89"/>
        <v>0</v>
      </c>
      <c r="U55" s="108">
        <f t="shared" si="90"/>
        <v>0</v>
      </c>
      <c r="V55" s="108">
        <f t="shared" si="91"/>
        <v>0</v>
      </c>
      <c r="W55" s="108">
        <f t="shared" si="92"/>
        <v>0</v>
      </c>
      <c r="X55" s="108">
        <f t="shared" si="93"/>
        <v>0</v>
      </c>
      <c r="Y55" s="71">
        <f t="shared" si="94"/>
        <v>0</v>
      </c>
      <c r="Z55" s="71">
        <f t="shared" si="95"/>
        <v>0</v>
      </c>
      <c r="AA55" s="71">
        <f t="shared" si="96"/>
        <v>0</v>
      </c>
      <c r="AB55" s="71">
        <f t="shared" si="97"/>
        <v>0</v>
      </c>
      <c r="AC55" s="81">
        <f>LARGE(H55:T55,5)</f>
        <v>0</v>
      </c>
      <c r="AD55" s="81">
        <f>LARGE(U55:X55,1)</f>
        <v>0</v>
      </c>
      <c r="AE55" s="81">
        <f>LARGE(Y55:AB55,1)</f>
        <v>0</v>
      </c>
      <c r="AF55" s="83">
        <f>LARGE(H55:T55,1)</f>
        <v>9321.8720152817568</v>
      </c>
      <c r="AG55" s="83">
        <f>LARGE(H55:T55,2)</f>
        <v>8671.9819602158332</v>
      </c>
      <c r="AH55" s="83">
        <f t="shared" ref="AH55:AH157" si="108">LARGE(H55:T55,4)</f>
        <v>0</v>
      </c>
      <c r="AI55" s="83">
        <f>LARGE(H55:T55,3)</f>
        <v>0</v>
      </c>
      <c r="AJ55" s="6">
        <f t="shared" ref="AJ55:AJ157" si="109">LARGE(AC55:AE55,1)</f>
        <v>0</v>
      </c>
      <c r="AK55" s="1">
        <f>SUM(AF55:AJ55)</f>
        <v>17993.85397549759</v>
      </c>
    </row>
    <row r="56" spans="1:37" x14ac:dyDescent="0.2">
      <c r="A56" s="26">
        <v>7.400000000000001E-4</v>
      </c>
      <c r="B56" s="5">
        <f t="shared" si="107"/>
        <v>9020.3334571903852</v>
      </c>
      <c r="C56" s="157" t="s">
        <v>599</v>
      </c>
      <c r="D56" s="157" t="s">
        <v>112</v>
      </c>
      <c r="E56" s="74" t="s">
        <v>71</v>
      </c>
      <c r="F56" s="25">
        <f t="shared" ref="F56" si="110">COUNTIF(H56:AB56,"&gt;1")</f>
        <v>1</v>
      </c>
      <c r="G56" s="25">
        <f t="shared" ref="G56" si="111">COUNTIF(AF56:AJ56,"&gt;1")</f>
        <v>1</v>
      </c>
      <c r="H56" s="7">
        <f t="shared" si="77"/>
        <v>0</v>
      </c>
      <c r="I56" s="7">
        <f t="shared" si="78"/>
        <v>0</v>
      </c>
      <c r="J56" s="7">
        <f t="shared" si="79"/>
        <v>0</v>
      </c>
      <c r="K56" s="7">
        <f t="shared" si="80"/>
        <v>0</v>
      </c>
      <c r="L56" s="7">
        <f t="shared" si="81"/>
        <v>0</v>
      </c>
      <c r="M56" s="7">
        <f t="shared" si="82"/>
        <v>0</v>
      </c>
      <c r="N56" s="7">
        <f t="shared" si="83"/>
        <v>9020.3327171903857</v>
      </c>
      <c r="O56" s="7">
        <f t="shared" si="84"/>
        <v>0</v>
      </c>
      <c r="P56" s="7">
        <f t="shared" si="85"/>
        <v>0</v>
      </c>
      <c r="Q56" s="7">
        <f t="shared" si="86"/>
        <v>0</v>
      </c>
      <c r="R56" s="7">
        <f t="shared" si="87"/>
        <v>0</v>
      </c>
      <c r="S56" s="7">
        <f t="shared" si="88"/>
        <v>0</v>
      </c>
      <c r="T56" s="7">
        <f t="shared" si="89"/>
        <v>0</v>
      </c>
      <c r="U56" s="108">
        <f t="shared" si="90"/>
        <v>0</v>
      </c>
      <c r="V56" s="108">
        <f t="shared" si="91"/>
        <v>0</v>
      </c>
      <c r="W56" s="108">
        <f t="shared" si="92"/>
        <v>0</v>
      </c>
      <c r="X56" s="108">
        <f t="shared" si="93"/>
        <v>0</v>
      </c>
      <c r="Y56" s="71">
        <f t="shared" si="94"/>
        <v>0</v>
      </c>
      <c r="Z56" s="71">
        <f t="shared" si="95"/>
        <v>0</v>
      </c>
      <c r="AA56" s="71">
        <f t="shared" si="96"/>
        <v>0</v>
      </c>
      <c r="AB56" s="71">
        <f t="shared" si="97"/>
        <v>0</v>
      </c>
      <c r="AC56" s="81">
        <f t="shared" ref="AC56" si="112">LARGE(H56:T56,5)</f>
        <v>0</v>
      </c>
      <c r="AD56" s="81">
        <f t="shared" ref="AD56" si="113">LARGE(U56:X56,1)</f>
        <v>0</v>
      </c>
      <c r="AE56" s="81">
        <f t="shared" ref="AE56" si="114">LARGE(Y56:AB56,1)</f>
        <v>0</v>
      </c>
      <c r="AF56" s="83">
        <f t="shared" ref="AF56" si="115">LARGE(H56:T56,1)</f>
        <v>9020.3327171903857</v>
      </c>
      <c r="AG56" s="83">
        <f t="shared" ref="AG56" si="116">LARGE(H56:T56,2)</f>
        <v>0</v>
      </c>
      <c r="AH56" s="83">
        <f t="shared" si="108"/>
        <v>0</v>
      </c>
      <c r="AI56" s="83">
        <f t="shared" ref="AI56" si="117">LARGE(H56:T56,3)</f>
        <v>0</v>
      </c>
      <c r="AJ56" s="6">
        <f t="shared" si="109"/>
        <v>0</v>
      </c>
      <c r="AK56" s="1">
        <f t="shared" ref="AK56" si="118">SUM(AF56:AJ56)</f>
        <v>9020.3327171903857</v>
      </c>
    </row>
    <row r="57" spans="1:37" x14ac:dyDescent="0.2">
      <c r="A57" s="26">
        <v>8.3000000000000012E-4</v>
      </c>
      <c r="B57" s="5">
        <f t="shared" si="107"/>
        <v>7915.6537091565269</v>
      </c>
      <c r="C57" s="157" t="s">
        <v>616</v>
      </c>
      <c r="D57" s="157" t="s">
        <v>110</v>
      </c>
      <c r="E57" s="74" t="s">
        <v>71</v>
      </c>
      <c r="F57" s="25">
        <f t="shared" ref="F57" si="119">COUNTIF(H57:AB57,"&gt;1")</f>
        <v>1</v>
      </c>
      <c r="G57" s="25">
        <f t="shared" ref="G57:G58" si="120">COUNTIF(AF57:AJ57,"&gt;1")</f>
        <v>1</v>
      </c>
      <c r="H57" s="7">
        <f t="shared" si="77"/>
        <v>0</v>
      </c>
      <c r="I57" s="7">
        <f t="shared" si="78"/>
        <v>0</v>
      </c>
      <c r="J57" s="7">
        <f t="shared" si="79"/>
        <v>0</v>
      </c>
      <c r="K57" s="7">
        <f t="shared" si="80"/>
        <v>0</v>
      </c>
      <c r="L57" s="7">
        <f t="shared" si="81"/>
        <v>0</v>
      </c>
      <c r="M57" s="7">
        <f t="shared" si="82"/>
        <v>0</v>
      </c>
      <c r="N57" s="7">
        <f t="shared" si="83"/>
        <v>7915.652879156527</v>
      </c>
      <c r="O57" s="7">
        <f t="shared" si="84"/>
        <v>0</v>
      </c>
      <c r="P57" s="7">
        <f t="shared" si="85"/>
        <v>0</v>
      </c>
      <c r="Q57" s="7">
        <f t="shared" si="86"/>
        <v>0</v>
      </c>
      <c r="R57" s="7">
        <f t="shared" si="87"/>
        <v>0</v>
      </c>
      <c r="S57" s="7">
        <f t="shared" si="88"/>
        <v>0</v>
      </c>
      <c r="T57" s="7">
        <f t="shared" si="89"/>
        <v>0</v>
      </c>
      <c r="U57" s="108">
        <f t="shared" si="90"/>
        <v>0</v>
      </c>
      <c r="V57" s="108">
        <f t="shared" si="91"/>
        <v>0</v>
      </c>
      <c r="W57" s="108">
        <f t="shared" si="92"/>
        <v>0</v>
      </c>
      <c r="X57" s="108">
        <f t="shared" si="93"/>
        <v>0</v>
      </c>
      <c r="Y57" s="71">
        <f t="shared" si="94"/>
        <v>0</v>
      </c>
      <c r="Z57" s="71">
        <f t="shared" si="95"/>
        <v>0</v>
      </c>
      <c r="AA57" s="71">
        <f t="shared" si="96"/>
        <v>0</v>
      </c>
      <c r="AB57" s="71">
        <f t="shared" si="97"/>
        <v>0</v>
      </c>
      <c r="AC57" s="81">
        <f t="shared" ref="AC57:AC58" si="121">LARGE(H57:T57,5)</f>
        <v>0</v>
      </c>
      <c r="AD57" s="81">
        <f t="shared" ref="AD57:AD58" si="122">LARGE(U57:X57,1)</f>
        <v>0</v>
      </c>
      <c r="AE57" s="81">
        <f t="shared" ref="AE57:AE58" si="123">LARGE(Y57:AB57,1)</f>
        <v>0</v>
      </c>
      <c r="AF57" s="83">
        <f t="shared" ref="AF57:AF58" si="124">LARGE(H57:T57,1)</f>
        <v>7915.652879156527</v>
      </c>
      <c r="AG57" s="83">
        <f t="shared" ref="AG57:AG58" si="125">LARGE(H57:T57,2)</f>
        <v>0</v>
      </c>
      <c r="AH57" s="83">
        <f t="shared" si="108"/>
        <v>0</v>
      </c>
      <c r="AI57" s="83">
        <f t="shared" ref="AI57:AI58" si="126">LARGE(H57:T57,3)</f>
        <v>0</v>
      </c>
      <c r="AJ57" s="6">
        <f t="shared" si="109"/>
        <v>0</v>
      </c>
      <c r="AK57" s="1">
        <f t="shared" ref="AK57:AK58" si="127">SUM(AF57:AJ57)</f>
        <v>7915.652879156527</v>
      </c>
    </row>
    <row r="58" spans="1:37" x14ac:dyDescent="0.2">
      <c r="A58" s="26">
        <v>8.6000000000000009E-4</v>
      </c>
      <c r="B58" s="5">
        <f t="shared" si="107"/>
        <v>7536.680396679536</v>
      </c>
      <c r="C58" s="157" t="s">
        <v>621</v>
      </c>
      <c r="D58" s="157" t="s">
        <v>145</v>
      </c>
      <c r="E58" s="74" t="s">
        <v>71</v>
      </c>
      <c r="F58" s="25">
        <f>COUNTIF(H58:AB58,"&gt;1")</f>
        <v>1</v>
      </c>
      <c r="G58" s="25">
        <f t="shared" si="120"/>
        <v>1</v>
      </c>
      <c r="H58" s="7">
        <f t="shared" si="77"/>
        <v>0</v>
      </c>
      <c r="I58" s="7">
        <f t="shared" si="78"/>
        <v>0</v>
      </c>
      <c r="J58" s="7">
        <f t="shared" si="79"/>
        <v>0</v>
      </c>
      <c r="K58" s="7">
        <f t="shared" si="80"/>
        <v>0</v>
      </c>
      <c r="L58" s="7">
        <f t="shared" si="81"/>
        <v>0</v>
      </c>
      <c r="M58" s="7">
        <f t="shared" si="82"/>
        <v>0</v>
      </c>
      <c r="N58" s="7">
        <f t="shared" si="83"/>
        <v>7536.6795366795359</v>
      </c>
      <c r="O58" s="7">
        <f t="shared" si="84"/>
        <v>0</v>
      </c>
      <c r="P58" s="7">
        <f t="shared" si="85"/>
        <v>0</v>
      </c>
      <c r="Q58" s="7">
        <f t="shared" si="86"/>
        <v>0</v>
      </c>
      <c r="R58" s="7">
        <f t="shared" si="87"/>
        <v>0</v>
      </c>
      <c r="S58" s="7">
        <f t="shared" si="88"/>
        <v>0</v>
      </c>
      <c r="T58" s="7">
        <f t="shared" si="89"/>
        <v>0</v>
      </c>
      <c r="U58" s="108">
        <f t="shared" si="90"/>
        <v>0</v>
      </c>
      <c r="V58" s="108">
        <f t="shared" si="91"/>
        <v>0</v>
      </c>
      <c r="W58" s="108">
        <f t="shared" si="92"/>
        <v>0</v>
      </c>
      <c r="X58" s="108">
        <f t="shared" si="93"/>
        <v>0</v>
      </c>
      <c r="Y58" s="71">
        <f t="shared" si="94"/>
        <v>0</v>
      </c>
      <c r="Z58" s="71">
        <f t="shared" si="95"/>
        <v>0</v>
      </c>
      <c r="AA58" s="71">
        <f t="shared" si="96"/>
        <v>0</v>
      </c>
      <c r="AB58" s="71">
        <f t="shared" si="97"/>
        <v>0</v>
      </c>
      <c r="AC58" s="81">
        <f t="shared" si="121"/>
        <v>0</v>
      </c>
      <c r="AD58" s="81">
        <f t="shared" si="122"/>
        <v>0</v>
      </c>
      <c r="AE58" s="81">
        <f t="shared" si="123"/>
        <v>0</v>
      </c>
      <c r="AF58" s="83">
        <f t="shared" si="124"/>
        <v>7536.6795366795359</v>
      </c>
      <c r="AG58" s="83">
        <f t="shared" si="125"/>
        <v>0</v>
      </c>
      <c r="AH58" s="83">
        <f t="shared" si="108"/>
        <v>0</v>
      </c>
      <c r="AI58" s="83">
        <f t="shared" si="126"/>
        <v>0</v>
      </c>
      <c r="AJ58" s="6">
        <f t="shared" si="109"/>
        <v>0</v>
      </c>
      <c r="AK58" s="1">
        <f t="shared" si="127"/>
        <v>7536.6795366795359</v>
      </c>
    </row>
    <row r="59" spans="1:37" x14ac:dyDescent="0.2">
      <c r="A59" s="26">
        <v>1.0399999999999999E-3</v>
      </c>
      <c r="B59" s="5">
        <f t="shared" ref="B59:B61" si="128">AK59+A59</f>
        <v>8107.9452486112796</v>
      </c>
      <c r="C59" s="157" t="s">
        <v>709</v>
      </c>
      <c r="D59" s="157" t="s">
        <v>440</v>
      </c>
      <c r="E59" s="74" t="s">
        <v>71</v>
      </c>
      <c r="F59" s="25">
        <f t="shared" ref="F59:F61" si="129">COUNTIF(H59:AB59,"&gt;1")</f>
        <v>1</v>
      </c>
      <c r="G59" s="25">
        <f t="shared" ref="G59:G61" si="130">COUNTIF(AF59:AJ59,"&gt;1")</f>
        <v>1</v>
      </c>
      <c r="H59" s="7">
        <f t="shared" si="77"/>
        <v>0</v>
      </c>
      <c r="I59" s="7">
        <f t="shared" si="78"/>
        <v>0</v>
      </c>
      <c r="J59" s="7">
        <f t="shared" si="79"/>
        <v>0</v>
      </c>
      <c r="K59" s="7">
        <f t="shared" si="80"/>
        <v>0</v>
      </c>
      <c r="L59" s="7">
        <f t="shared" si="81"/>
        <v>0</v>
      </c>
      <c r="M59" s="7">
        <f t="shared" si="82"/>
        <v>0</v>
      </c>
      <c r="N59" s="7">
        <f t="shared" si="83"/>
        <v>0</v>
      </c>
      <c r="O59" s="7">
        <f t="shared" si="84"/>
        <v>0</v>
      </c>
      <c r="P59" s="7">
        <f t="shared" si="85"/>
        <v>8107.9442086112795</v>
      </c>
      <c r="Q59" s="7">
        <f t="shared" si="86"/>
        <v>0</v>
      </c>
      <c r="R59" s="7">
        <f t="shared" si="87"/>
        <v>0</v>
      </c>
      <c r="S59" s="7">
        <f t="shared" si="88"/>
        <v>0</v>
      </c>
      <c r="T59" s="7">
        <f t="shared" si="89"/>
        <v>0</v>
      </c>
      <c r="U59" s="108">
        <f t="shared" si="90"/>
        <v>0</v>
      </c>
      <c r="V59" s="108">
        <f t="shared" si="91"/>
        <v>0</v>
      </c>
      <c r="W59" s="108">
        <f t="shared" si="92"/>
        <v>0</v>
      </c>
      <c r="X59" s="108">
        <f t="shared" si="93"/>
        <v>0</v>
      </c>
      <c r="Y59" s="71">
        <f t="shared" si="94"/>
        <v>0</v>
      </c>
      <c r="Z59" s="71">
        <f t="shared" si="95"/>
        <v>0</v>
      </c>
      <c r="AA59" s="71">
        <f t="shared" si="96"/>
        <v>0</v>
      </c>
      <c r="AB59" s="71">
        <f t="shared" si="97"/>
        <v>0</v>
      </c>
      <c r="AC59" s="81">
        <f t="shared" ref="AC59:AC61" si="131">LARGE(H59:T59,5)</f>
        <v>0</v>
      </c>
      <c r="AD59" s="81">
        <f t="shared" ref="AD59:AD61" si="132">LARGE(U59:X59,1)</f>
        <v>0</v>
      </c>
      <c r="AE59" s="81">
        <f t="shared" ref="AE59:AE61" si="133">LARGE(Y59:AB59,1)</f>
        <v>0</v>
      </c>
      <c r="AF59" s="83">
        <f t="shared" ref="AF59:AF61" si="134">LARGE(H59:T59,1)</f>
        <v>8107.9442086112795</v>
      </c>
      <c r="AG59" s="83">
        <f t="shared" ref="AG59:AG61" si="135">LARGE(H59:T59,2)</f>
        <v>0</v>
      </c>
      <c r="AH59" s="83">
        <f t="shared" ref="AH59:AH61" si="136">LARGE(H59:T59,4)</f>
        <v>0</v>
      </c>
      <c r="AI59" s="83">
        <f t="shared" ref="AI59:AI61" si="137">LARGE(H59:T59,3)</f>
        <v>0</v>
      </c>
      <c r="AJ59" s="6">
        <f t="shared" ref="AJ59:AJ61" si="138">LARGE(AC59:AE59,1)</f>
        <v>0</v>
      </c>
      <c r="AK59" s="1">
        <f t="shared" ref="AK59:AK61" si="139">SUM(AF59:AJ59)</f>
        <v>8107.9442086112795</v>
      </c>
    </row>
    <row r="60" spans="1:37" x14ac:dyDescent="0.2">
      <c r="A60" s="26">
        <v>1.06E-3</v>
      </c>
      <c r="B60" s="5">
        <f t="shared" si="128"/>
        <v>17799.004431560177</v>
      </c>
      <c r="C60" s="157" t="s">
        <v>712</v>
      </c>
      <c r="D60" s="157" t="s">
        <v>149</v>
      </c>
      <c r="E60" s="74" t="s">
        <v>71</v>
      </c>
      <c r="F60" s="25">
        <f t="shared" si="129"/>
        <v>2</v>
      </c>
      <c r="G60" s="25">
        <f t="shared" si="130"/>
        <v>2</v>
      </c>
      <c r="H60" s="7">
        <f t="shared" si="77"/>
        <v>0</v>
      </c>
      <c r="I60" s="7">
        <f t="shared" si="78"/>
        <v>0</v>
      </c>
      <c r="J60" s="7">
        <f t="shared" si="79"/>
        <v>0</v>
      </c>
      <c r="K60" s="7">
        <f t="shared" si="80"/>
        <v>0</v>
      </c>
      <c r="L60" s="7">
        <f t="shared" si="81"/>
        <v>0</v>
      </c>
      <c r="M60" s="7">
        <f t="shared" si="82"/>
        <v>0</v>
      </c>
      <c r="N60" s="7">
        <f t="shared" si="83"/>
        <v>0</v>
      </c>
      <c r="O60" s="7">
        <f t="shared" si="84"/>
        <v>0</v>
      </c>
      <c r="P60" s="7">
        <f t="shared" si="85"/>
        <v>8015.5875299760182</v>
      </c>
      <c r="Q60" s="7">
        <f t="shared" si="86"/>
        <v>0</v>
      </c>
      <c r="R60" s="7">
        <f t="shared" si="87"/>
        <v>0</v>
      </c>
      <c r="S60" s="7">
        <f t="shared" si="88"/>
        <v>0</v>
      </c>
      <c r="T60" s="7">
        <f t="shared" si="89"/>
        <v>0</v>
      </c>
      <c r="U60" s="108">
        <f t="shared" si="90"/>
        <v>0</v>
      </c>
      <c r="V60" s="108">
        <f t="shared" si="91"/>
        <v>0</v>
      </c>
      <c r="W60" s="108">
        <f t="shared" si="92"/>
        <v>0</v>
      </c>
      <c r="X60" s="108">
        <f t="shared" si="93"/>
        <v>0</v>
      </c>
      <c r="Y60" s="71">
        <f t="shared" si="94"/>
        <v>0</v>
      </c>
      <c r="Z60" s="71">
        <f t="shared" si="95"/>
        <v>9783.4158415841594</v>
      </c>
      <c r="AA60" s="71">
        <f t="shared" si="96"/>
        <v>0</v>
      </c>
      <c r="AB60" s="71">
        <f t="shared" si="97"/>
        <v>0</v>
      </c>
      <c r="AC60" s="81">
        <f t="shared" si="131"/>
        <v>0</v>
      </c>
      <c r="AD60" s="81">
        <f t="shared" si="132"/>
        <v>0</v>
      </c>
      <c r="AE60" s="81">
        <f t="shared" si="133"/>
        <v>9783.4158415841594</v>
      </c>
      <c r="AF60" s="83">
        <f t="shared" si="134"/>
        <v>8015.5875299760182</v>
      </c>
      <c r="AG60" s="83">
        <f t="shared" si="135"/>
        <v>0</v>
      </c>
      <c r="AH60" s="83">
        <f t="shared" si="136"/>
        <v>0</v>
      </c>
      <c r="AI60" s="83">
        <f t="shared" si="137"/>
        <v>0</v>
      </c>
      <c r="AJ60" s="6">
        <f t="shared" si="138"/>
        <v>9783.4158415841594</v>
      </c>
      <c r="AK60" s="1">
        <f t="shared" si="139"/>
        <v>17799.003371560178</v>
      </c>
    </row>
    <row r="61" spans="1:37" x14ac:dyDescent="0.2">
      <c r="A61" s="26">
        <v>1.1000000000000001E-3</v>
      </c>
      <c r="B61" s="5">
        <f t="shared" si="128"/>
        <v>7570.782526953567</v>
      </c>
      <c r="C61" s="157" t="s">
        <v>717</v>
      </c>
      <c r="D61" s="157" t="s">
        <v>149</v>
      </c>
      <c r="E61" s="74" t="s">
        <v>71</v>
      </c>
      <c r="F61" s="25">
        <f t="shared" si="129"/>
        <v>1</v>
      </c>
      <c r="G61" s="25">
        <f t="shared" si="130"/>
        <v>1</v>
      </c>
      <c r="H61" s="7">
        <f t="shared" si="77"/>
        <v>0</v>
      </c>
      <c r="I61" s="7">
        <f t="shared" si="78"/>
        <v>0</v>
      </c>
      <c r="J61" s="7">
        <f t="shared" si="79"/>
        <v>0</v>
      </c>
      <c r="K61" s="7">
        <f t="shared" si="80"/>
        <v>0</v>
      </c>
      <c r="L61" s="7">
        <f t="shared" si="81"/>
        <v>0</v>
      </c>
      <c r="M61" s="7">
        <f t="shared" si="82"/>
        <v>0</v>
      </c>
      <c r="N61" s="7">
        <f t="shared" si="83"/>
        <v>0</v>
      </c>
      <c r="O61" s="7">
        <f t="shared" si="84"/>
        <v>0</v>
      </c>
      <c r="P61" s="7">
        <f t="shared" si="85"/>
        <v>7570.7814269535666</v>
      </c>
      <c r="Q61" s="7">
        <f t="shared" si="86"/>
        <v>0</v>
      </c>
      <c r="R61" s="7">
        <f t="shared" si="87"/>
        <v>0</v>
      </c>
      <c r="S61" s="7">
        <f t="shared" si="88"/>
        <v>0</v>
      </c>
      <c r="T61" s="7">
        <f t="shared" si="89"/>
        <v>0</v>
      </c>
      <c r="U61" s="108">
        <f t="shared" si="90"/>
        <v>0</v>
      </c>
      <c r="V61" s="108">
        <f t="shared" si="91"/>
        <v>0</v>
      </c>
      <c r="W61" s="108">
        <f t="shared" si="92"/>
        <v>0</v>
      </c>
      <c r="X61" s="108">
        <f t="shared" si="93"/>
        <v>0</v>
      </c>
      <c r="Y61" s="71">
        <f t="shared" si="94"/>
        <v>0</v>
      </c>
      <c r="Z61" s="71">
        <f t="shared" si="95"/>
        <v>0</v>
      </c>
      <c r="AA61" s="71">
        <f t="shared" si="96"/>
        <v>0</v>
      </c>
      <c r="AB61" s="71">
        <f t="shared" si="97"/>
        <v>0</v>
      </c>
      <c r="AC61" s="81">
        <f t="shared" si="131"/>
        <v>0</v>
      </c>
      <c r="AD61" s="81">
        <f t="shared" si="132"/>
        <v>0</v>
      </c>
      <c r="AE61" s="81">
        <f t="shared" si="133"/>
        <v>0</v>
      </c>
      <c r="AF61" s="83">
        <f t="shared" si="134"/>
        <v>7570.7814269535666</v>
      </c>
      <c r="AG61" s="83">
        <f t="shared" si="135"/>
        <v>0</v>
      </c>
      <c r="AH61" s="83">
        <f t="shared" si="136"/>
        <v>0</v>
      </c>
      <c r="AI61" s="83">
        <f t="shared" si="137"/>
        <v>0</v>
      </c>
      <c r="AJ61" s="6">
        <f t="shared" si="138"/>
        <v>0</v>
      </c>
      <c r="AK61" s="1">
        <f t="shared" si="139"/>
        <v>7570.7814269535666</v>
      </c>
    </row>
    <row r="62" spans="1:37" x14ac:dyDescent="0.2">
      <c r="A62" s="26">
        <v>1.16E-3</v>
      </c>
      <c r="B62" s="5">
        <f t="shared" ref="B62:B63" si="140">AK62+A62</f>
        <v>6474.5774311864407</v>
      </c>
      <c r="C62" s="157" t="s">
        <v>724</v>
      </c>
      <c r="D62" s="157" t="s">
        <v>149</v>
      </c>
      <c r="E62" s="74" t="s">
        <v>71</v>
      </c>
      <c r="F62" s="25">
        <f t="shared" ref="F62:F63" si="141">COUNTIF(H62:AB62,"&gt;1")</f>
        <v>1</v>
      </c>
      <c r="G62" s="25">
        <f t="shared" ref="G62:G63" si="142">COUNTIF(AF62:AJ62,"&gt;1")</f>
        <v>1</v>
      </c>
      <c r="H62" s="7">
        <f t="shared" si="77"/>
        <v>0</v>
      </c>
      <c r="I62" s="7">
        <f t="shared" si="78"/>
        <v>0</v>
      </c>
      <c r="J62" s="7">
        <f t="shared" si="79"/>
        <v>0</v>
      </c>
      <c r="K62" s="7">
        <f t="shared" si="80"/>
        <v>0</v>
      </c>
      <c r="L62" s="7">
        <f t="shared" si="81"/>
        <v>0</v>
      </c>
      <c r="M62" s="7">
        <f t="shared" si="82"/>
        <v>0</v>
      </c>
      <c r="N62" s="7">
        <f t="shared" si="83"/>
        <v>0</v>
      </c>
      <c r="O62" s="7">
        <f t="shared" si="84"/>
        <v>0</v>
      </c>
      <c r="P62" s="7">
        <f t="shared" si="85"/>
        <v>6474.5762711864409</v>
      </c>
      <c r="Q62" s="7">
        <f t="shared" si="86"/>
        <v>0</v>
      </c>
      <c r="R62" s="7">
        <f t="shared" si="87"/>
        <v>0</v>
      </c>
      <c r="S62" s="7">
        <f t="shared" si="88"/>
        <v>0</v>
      </c>
      <c r="T62" s="7">
        <f t="shared" si="89"/>
        <v>0</v>
      </c>
      <c r="U62" s="108">
        <f t="shared" si="90"/>
        <v>0</v>
      </c>
      <c r="V62" s="108">
        <f t="shared" si="91"/>
        <v>0</v>
      </c>
      <c r="W62" s="108">
        <f t="shared" si="92"/>
        <v>0</v>
      </c>
      <c r="X62" s="108">
        <f t="shared" si="93"/>
        <v>0</v>
      </c>
      <c r="Y62" s="71">
        <f t="shared" si="94"/>
        <v>0</v>
      </c>
      <c r="Z62" s="71">
        <f t="shared" si="95"/>
        <v>0</v>
      </c>
      <c r="AA62" s="71">
        <f t="shared" si="96"/>
        <v>0</v>
      </c>
      <c r="AB62" s="71">
        <f t="shared" si="97"/>
        <v>0</v>
      </c>
      <c r="AC62" s="81">
        <f t="shared" ref="AC62:AC63" si="143">LARGE(H62:T62,5)</f>
        <v>0</v>
      </c>
      <c r="AD62" s="81">
        <f t="shared" ref="AD62:AD63" si="144">LARGE(U62:X62,1)</f>
        <v>0</v>
      </c>
      <c r="AE62" s="81">
        <f t="shared" ref="AE62:AE63" si="145">LARGE(Y62:AB62,1)</f>
        <v>0</v>
      </c>
      <c r="AF62" s="83">
        <f t="shared" ref="AF62:AF63" si="146">LARGE(H62:T62,1)</f>
        <v>6474.5762711864409</v>
      </c>
      <c r="AG62" s="83">
        <f t="shared" ref="AG62:AG63" si="147">LARGE(H62:T62,2)</f>
        <v>0</v>
      </c>
      <c r="AH62" s="83">
        <f t="shared" ref="AH62:AH63" si="148">LARGE(H62:T62,4)</f>
        <v>0</v>
      </c>
      <c r="AI62" s="83">
        <f t="shared" ref="AI62:AI63" si="149">LARGE(H62:T62,3)</f>
        <v>0</v>
      </c>
      <c r="AJ62" s="6">
        <f t="shared" ref="AJ62:AJ63" si="150">LARGE(AC62:AE62,1)</f>
        <v>0</v>
      </c>
      <c r="AK62" s="1">
        <f t="shared" ref="AK62:AK63" si="151">SUM(AF62:AJ62)</f>
        <v>6474.5762711864409</v>
      </c>
    </row>
    <row r="63" spans="1:37" x14ac:dyDescent="0.2">
      <c r="A63" s="26">
        <v>1.1999999999999999E-3</v>
      </c>
      <c r="B63" s="5">
        <f t="shared" si="140"/>
        <v>1.1999999999999999E-3</v>
      </c>
      <c r="C63" s="74"/>
      <c r="D63" s="74"/>
      <c r="E63" s="74" t="s">
        <v>71</v>
      </c>
      <c r="F63" s="25">
        <f t="shared" si="141"/>
        <v>0</v>
      </c>
      <c r="G63" s="25">
        <f t="shared" si="142"/>
        <v>0</v>
      </c>
      <c r="H63" s="7">
        <f t="shared" si="77"/>
        <v>0</v>
      </c>
      <c r="I63" s="7">
        <f t="shared" si="78"/>
        <v>0</v>
      </c>
      <c r="J63" s="7">
        <f t="shared" si="79"/>
        <v>0</v>
      </c>
      <c r="K63" s="7">
        <f t="shared" si="80"/>
        <v>0</v>
      </c>
      <c r="L63" s="7">
        <f t="shared" si="81"/>
        <v>0</v>
      </c>
      <c r="M63" s="7">
        <f t="shared" si="82"/>
        <v>0</v>
      </c>
      <c r="N63" s="7">
        <f t="shared" si="83"/>
        <v>0</v>
      </c>
      <c r="O63" s="7">
        <f t="shared" si="84"/>
        <v>0</v>
      </c>
      <c r="P63" s="7">
        <f t="shared" si="85"/>
        <v>0</v>
      </c>
      <c r="Q63" s="7">
        <f t="shared" si="86"/>
        <v>0</v>
      </c>
      <c r="R63" s="7">
        <f t="shared" si="87"/>
        <v>0</v>
      </c>
      <c r="S63" s="7">
        <f t="shared" si="88"/>
        <v>0</v>
      </c>
      <c r="T63" s="7">
        <f t="shared" si="89"/>
        <v>0</v>
      </c>
      <c r="U63" s="108">
        <f t="shared" si="90"/>
        <v>0</v>
      </c>
      <c r="V63" s="108">
        <f t="shared" si="91"/>
        <v>0</v>
      </c>
      <c r="W63" s="108">
        <f t="shared" si="92"/>
        <v>0</v>
      </c>
      <c r="X63" s="108">
        <f t="shared" si="93"/>
        <v>0</v>
      </c>
      <c r="Y63" s="71">
        <f t="shared" si="94"/>
        <v>0</v>
      </c>
      <c r="Z63" s="71">
        <f t="shared" si="95"/>
        <v>0</v>
      </c>
      <c r="AA63" s="71">
        <f t="shared" si="96"/>
        <v>0</v>
      </c>
      <c r="AB63" s="71">
        <f t="shared" si="97"/>
        <v>0</v>
      </c>
      <c r="AC63" s="81">
        <f t="shared" si="143"/>
        <v>0</v>
      </c>
      <c r="AD63" s="81">
        <f t="shared" si="144"/>
        <v>0</v>
      </c>
      <c r="AE63" s="81">
        <f t="shared" si="145"/>
        <v>0</v>
      </c>
      <c r="AF63" s="83">
        <f t="shared" si="146"/>
        <v>0</v>
      </c>
      <c r="AG63" s="83">
        <f t="shared" si="147"/>
        <v>0</v>
      </c>
      <c r="AH63" s="83">
        <f t="shared" si="148"/>
        <v>0</v>
      </c>
      <c r="AI63" s="83">
        <f t="shared" si="149"/>
        <v>0</v>
      </c>
      <c r="AJ63" s="6">
        <f t="shared" si="150"/>
        <v>0</v>
      </c>
      <c r="AK63" s="1">
        <f t="shared" si="151"/>
        <v>0</v>
      </c>
    </row>
    <row r="64" spans="1:37" x14ac:dyDescent="0.2">
      <c r="A64" s="26">
        <v>1.2099999999999999E-3</v>
      </c>
      <c r="B64" s="5">
        <f t="shared" si="107"/>
        <v>1.2099999999999999E-3</v>
      </c>
      <c r="C64" s="74"/>
      <c r="D64" s="74"/>
      <c r="E64" s="74" t="s">
        <v>71</v>
      </c>
      <c r="F64" s="25">
        <f t="shared" ref="F64:F157" si="152">COUNTIF(H64:AB64,"&gt;1")</f>
        <v>0</v>
      </c>
      <c r="G64" s="25">
        <f t="shared" ref="G64:G157" si="153">COUNTIF(AF64:AJ64,"&gt;1")</f>
        <v>0</v>
      </c>
      <c r="H64" s="7">
        <f t="shared" si="77"/>
        <v>0</v>
      </c>
      <c r="I64" s="7">
        <f t="shared" si="78"/>
        <v>0</v>
      </c>
      <c r="J64" s="7">
        <f t="shared" si="79"/>
        <v>0</v>
      </c>
      <c r="K64" s="7">
        <f t="shared" si="80"/>
        <v>0</v>
      </c>
      <c r="L64" s="7">
        <f t="shared" si="81"/>
        <v>0</v>
      </c>
      <c r="M64" s="7">
        <f t="shared" si="82"/>
        <v>0</v>
      </c>
      <c r="N64" s="7">
        <f t="shared" si="83"/>
        <v>0</v>
      </c>
      <c r="O64" s="7">
        <f t="shared" si="84"/>
        <v>0</v>
      </c>
      <c r="P64" s="7">
        <f t="shared" si="85"/>
        <v>0</v>
      </c>
      <c r="Q64" s="7">
        <f t="shared" si="86"/>
        <v>0</v>
      </c>
      <c r="R64" s="7">
        <f t="shared" si="87"/>
        <v>0</v>
      </c>
      <c r="S64" s="7">
        <f t="shared" si="88"/>
        <v>0</v>
      </c>
      <c r="T64" s="7">
        <f t="shared" si="89"/>
        <v>0</v>
      </c>
      <c r="U64" s="108">
        <f t="shared" si="90"/>
        <v>0</v>
      </c>
      <c r="V64" s="108">
        <f t="shared" si="91"/>
        <v>0</v>
      </c>
      <c r="W64" s="108">
        <f t="shared" si="92"/>
        <v>0</v>
      </c>
      <c r="X64" s="108">
        <f t="shared" si="93"/>
        <v>0</v>
      </c>
      <c r="Y64" s="71">
        <f t="shared" si="94"/>
        <v>0</v>
      </c>
      <c r="Z64" s="71">
        <f t="shared" si="95"/>
        <v>0</v>
      </c>
      <c r="AA64" s="71">
        <f t="shared" si="96"/>
        <v>0</v>
      </c>
      <c r="AB64" s="71">
        <f t="shared" si="97"/>
        <v>0</v>
      </c>
      <c r="AC64" s="81">
        <f t="shared" ref="AC64:AC157" si="154">LARGE(H64:T64,5)</f>
        <v>0</v>
      </c>
      <c r="AD64" s="81">
        <f t="shared" ref="AD64:AD157" si="155">LARGE(U64:X64,1)</f>
        <v>0</v>
      </c>
      <c r="AE64" s="81">
        <f t="shared" ref="AE64:AE157" si="156">LARGE(Y64:AB64,1)</f>
        <v>0</v>
      </c>
      <c r="AF64" s="83">
        <f t="shared" ref="AF64:AF157" si="157">LARGE(H64:T64,1)</f>
        <v>0</v>
      </c>
      <c r="AG64" s="83">
        <f t="shared" ref="AG64:AG157" si="158">LARGE(H64:T64,2)</f>
        <v>0</v>
      </c>
      <c r="AH64" s="83">
        <f t="shared" si="108"/>
        <v>0</v>
      </c>
      <c r="AI64" s="83">
        <f t="shared" ref="AI64:AI157" si="159">LARGE(H64:T64,3)</f>
        <v>0</v>
      </c>
      <c r="AJ64" s="6">
        <f t="shared" si="109"/>
        <v>0</v>
      </c>
      <c r="AK64" s="1">
        <f t="shared" ref="AK64:AK157" si="160">SUM(AF64:AJ64)</f>
        <v>0</v>
      </c>
    </row>
    <row r="65" spans="1:37" x14ac:dyDescent="0.2">
      <c r="A65" s="26">
        <v>1.2199999999999999E-3</v>
      </c>
      <c r="B65" s="5">
        <f t="shared" si="107"/>
        <v>1.2199999999999999E-3</v>
      </c>
      <c r="C65" s="74"/>
      <c r="D65" s="74"/>
      <c r="E65" s="74" t="s">
        <v>71</v>
      </c>
      <c r="F65" s="25">
        <f t="shared" si="152"/>
        <v>0</v>
      </c>
      <c r="G65" s="25">
        <f t="shared" si="153"/>
        <v>0</v>
      </c>
      <c r="H65" s="7">
        <f t="shared" si="77"/>
        <v>0</v>
      </c>
      <c r="I65" s="7">
        <f t="shared" si="78"/>
        <v>0</v>
      </c>
      <c r="J65" s="7">
        <f t="shared" si="79"/>
        <v>0</v>
      </c>
      <c r="K65" s="7">
        <f t="shared" si="80"/>
        <v>0</v>
      </c>
      <c r="L65" s="7">
        <f t="shared" si="81"/>
        <v>0</v>
      </c>
      <c r="M65" s="7">
        <f t="shared" si="82"/>
        <v>0</v>
      </c>
      <c r="N65" s="7">
        <f t="shared" si="83"/>
        <v>0</v>
      </c>
      <c r="O65" s="7">
        <f t="shared" si="84"/>
        <v>0</v>
      </c>
      <c r="P65" s="7">
        <f t="shared" si="85"/>
        <v>0</v>
      </c>
      <c r="Q65" s="7">
        <f t="shared" si="86"/>
        <v>0</v>
      </c>
      <c r="R65" s="7">
        <f t="shared" si="87"/>
        <v>0</v>
      </c>
      <c r="S65" s="7">
        <f t="shared" si="88"/>
        <v>0</v>
      </c>
      <c r="T65" s="7">
        <f t="shared" si="89"/>
        <v>0</v>
      </c>
      <c r="U65" s="108">
        <f t="shared" si="90"/>
        <v>0</v>
      </c>
      <c r="V65" s="108">
        <f t="shared" si="91"/>
        <v>0</v>
      </c>
      <c r="W65" s="108">
        <f t="shared" si="92"/>
        <v>0</v>
      </c>
      <c r="X65" s="108">
        <f t="shared" si="93"/>
        <v>0</v>
      </c>
      <c r="Y65" s="71">
        <f t="shared" si="94"/>
        <v>0</v>
      </c>
      <c r="Z65" s="71">
        <f t="shared" si="95"/>
        <v>0</v>
      </c>
      <c r="AA65" s="71">
        <f t="shared" si="96"/>
        <v>0</v>
      </c>
      <c r="AB65" s="71">
        <f t="shared" si="97"/>
        <v>0</v>
      </c>
      <c r="AC65" s="81">
        <f t="shared" si="154"/>
        <v>0</v>
      </c>
      <c r="AD65" s="81">
        <f t="shared" si="155"/>
        <v>0</v>
      </c>
      <c r="AE65" s="81">
        <f t="shared" si="156"/>
        <v>0</v>
      </c>
      <c r="AF65" s="83">
        <f t="shared" si="157"/>
        <v>0</v>
      </c>
      <c r="AG65" s="83">
        <f t="shared" si="158"/>
        <v>0</v>
      </c>
      <c r="AH65" s="83">
        <f t="shared" si="108"/>
        <v>0</v>
      </c>
      <c r="AI65" s="83">
        <f t="shared" si="159"/>
        <v>0</v>
      </c>
      <c r="AJ65" s="6">
        <f t="shared" si="109"/>
        <v>0</v>
      </c>
      <c r="AK65" s="1">
        <f t="shared" si="160"/>
        <v>0</v>
      </c>
    </row>
    <row r="66" spans="1:37" x14ac:dyDescent="0.2">
      <c r="A66" s="26">
        <v>1.23E-3</v>
      </c>
      <c r="B66" s="5">
        <f t="shared" ref="B66:B68" si="161">AK66+A66</f>
        <v>1.23E-3</v>
      </c>
      <c r="C66" s="74"/>
      <c r="D66" s="74"/>
      <c r="E66" s="74" t="s">
        <v>71</v>
      </c>
      <c r="F66" s="25">
        <f t="shared" ref="F66:F68" si="162">COUNTIF(H66:AB66,"&gt;1")</f>
        <v>0</v>
      </c>
      <c r="G66" s="25">
        <f t="shared" ref="G66:G68" si="163">COUNTIF(AF66:AJ66,"&gt;1")</f>
        <v>0</v>
      </c>
      <c r="H66" s="7">
        <f t="shared" si="77"/>
        <v>0</v>
      </c>
      <c r="I66" s="7">
        <f t="shared" si="78"/>
        <v>0</v>
      </c>
      <c r="J66" s="7">
        <f t="shared" si="79"/>
        <v>0</v>
      </c>
      <c r="K66" s="7">
        <f t="shared" si="80"/>
        <v>0</v>
      </c>
      <c r="L66" s="7">
        <f t="shared" si="81"/>
        <v>0</v>
      </c>
      <c r="M66" s="7">
        <f t="shared" si="82"/>
        <v>0</v>
      </c>
      <c r="N66" s="7">
        <f t="shared" si="83"/>
        <v>0</v>
      </c>
      <c r="O66" s="7">
        <f t="shared" si="84"/>
        <v>0</v>
      </c>
      <c r="P66" s="7">
        <f t="shared" si="85"/>
        <v>0</v>
      </c>
      <c r="Q66" s="7">
        <f t="shared" si="86"/>
        <v>0</v>
      </c>
      <c r="R66" s="7">
        <f t="shared" si="87"/>
        <v>0</v>
      </c>
      <c r="S66" s="7">
        <f t="shared" si="88"/>
        <v>0</v>
      </c>
      <c r="T66" s="7">
        <f t="shared" si="89"/>
        <v>0</v>
      </c>
      <c r="U66" s="108">
        <f t="shared" si="90"/>
        <v>0</v>
      </c>
      <c r="V66" s="108">
        <f t="shared" si="91"/>
        <v>0</v>
      </c>
      <c r="W66" s="108">
        <f t="shared" si="92"/>
        <v>0</v>
      </c>
      <c r="X66" s="108">
        <f t="shared" si="93"/>
        <v>0</v>
      </c>
      <c r="Y66" s="71">
        <f t="shared" si="94"/>
        <v>0</v>
      </c>
      <c r="Z66" s="71">
        <f t="shared" si="95"/>
        <v>0</v>
      </c>
      <c r="AA66" s="71">
        <f t="shared" si="96"/>
        <v>0</v>
      </c>
      <c r="AB66" s="71">
        <f t="shared" si="97"/>
        <v>0</v>
      </c>
      <c r="AC66" s="81">
        <f t="shared" ref="AC66:AC68" si="164">LARGE(H66:T66,5)</f>
        <v>0</v>
      </c>
      <c r="AD66" s="81">
        <f t="shared" ref="AD66:AD68" si="165">LARGE(U66:X66,1)</f>
        <v>0</v>
      </c>
      <c r="AE66" s="81">
        <f t="shared" ref="AE66:AE68" si="166">LARGE(Y66:AB66,1)</f>
        <v>0</v>
      </c>
      <c r="AF66" s="83">
        <f t="shared" ref="AF66:AF68" si="167">LARGE(H66:T66,1)</f>
        <v>0</v>
      </c>
      <c r="AG66" s="83">
        <f t="shared" ref="AG66:AG68" si="168">LARGE(H66:T66,2)</f>
        <v>0</v>
      </c>
      <c r="AH66" s="83">
        <f t="shared" ref="AH66:AH68" si="169">LARGE(H66:T66,4)</f>
        <v>0</v>
      </c>
      <c r="AI66" s="83">
        <f t="shared" ref="AI66:AI68" si="170">LARGE(H66:T66,3)</f>
        <v>0</v>
      </c>
      <c r="AJ66" s="6">
        <f t="shared" ref="AJ66:AJ68" si="171">LARGE(AC66:AE66,1)</f>
        <v>0</v>
      </c>
      <c r="AK66" s="1">
        <f t="shared" ref="AK66:AK68" si="172">SUM(AF66:AJ66)</f>
        <v>0</v>
      </c>
    </row>
    <row r="67" spans="1:37" x14ac:dyDescent="0.2">
      <c r="A67" s="26">
        <v>1.24E-3</v>
      </c>
      <c r="B67" s="5">
        <f t="shared" si="161"/>
        <v>1.24E-3</v>
      </c>
      <c r="C67" s="74"/>
      <c r="D67" s="74"/>
      <c r="E67" s="74" t="s">
        <v>71</v>
      </c>
      <c r="F67" s="25">
        <f t="shared" si="162"/>
        <v>0</v>
      </c>
      <c r="G67" s="25">
        <f t="shared" si="163"/>
        <v>0</v>
      </c>
      <c r="H67" s="7">
        <f t="shared" si="77"/>
        <v>0</v>
      </c>
      <c r="I67" s="7">
        <f t="shared" si="78"/>
        <v>0</v>
      </c>
      <c r="J67" s="7">
        <f t="shared" si="79"/>
        <v>0</v>
      </c>
      <c r="K67" s="7">
        <f t="shared" si="80"/>
        <v>0</v>
      </c>
      <c r="L67" s="7">
        <f t="shared" si="81"/>
        <v>0</v>
      </c>
      <c r="M67" s="7">
        <f t="shared" si="82"/>
        <v>0</v>
      </c>
      <c r="N67" s="7">
        <f t="shared" si="83"/>
        <v>0</v>
      </c>
      <c r="O67" s="7">
        <f t="shared" si="84"/>
        <v>0</v>
      </c>
      <c r="P67" s="7">
        <f t="shared" si="85"/>
        <v>0</v>
      </c>
      <c r="Q67" s="7">
        <f t="shared" si="86"/>
        <v>0</v>
      </c>
      <c r="R67" s="7">
        <f t="shared" si="87"/>
        <v>0</v>
      </c>
      <c r="S67" s="7">
        <f t="shared" si="88"/>
        <v>0</v>
      </c>
      <c r="T67" s="7">
        <f t="shared" si="89"/>
        <v>0</v>
      </c>
      <c r="U67" s="108">
        <f t="shared" si="90"/>
        <v>0</v>
      </c>
      <c r="V67" s="108">
        <f t="shared" si="91"/>
        <v>0</v>
      </c>
      <c r="W67" s="108">
        <f t="shared" si="92"/>
        <v>0</v>
      </c>
      <c r="X67" s="108">
        <f t="shared" si="93"/>
        <v>0</v>
      </c>
      <c r="Y67" s="71">
        <f t="shared" si="94"/>
        <v>0</v>
      </c>
      <c r="Z67" s="71">
        <f t="shared" si="95"/>
        <v>0</v>
      </c>
      <c r="AA67" s="71">
        <f t="shared" si="96"/>
        <v>0</v>
      </c>
      <c r="AB67" s="71">
        <f t="shared" si="97"/>
        <v>0</v>
      </c>
      <c r="AC67" s="81">
        <f t="shared" si="164"/>
        <v>0</v>
      </c>
      <c r="AD67" s="81">
        <f t="shared" si="165"/>
        <v>0</v>
      </c>
      <c r="AE67" s="81">
        <f t="shared" si="166"/>
        <v>0</v>
      </c>
      <c r="AF67" s="83">
        <f t="shared" si="167"/>
        <v>0</v>
      </c>
      <c r="AG67" s="83">
        <f t="shared" si="168"/>
        <v>0</v>
      </c>
      <c r="AH67" s="83">
        <f t="shared" si="169"/>
        <v>0</v>
      </c>
      <c r="AI67" s="83">
        <f t="shared" si="170"/>
        <v>0</v>
      </c>
      <c r="AJ67" s="6">
        <f t="shared" si="171"/>
        <v>0</v>
      </c>
      <c r="AK67" s="1">
        <f t="shared" si="172"/>
        <v>0</v>
      </c>
    </row>
    <row r="68" spans="1:37" x14ac:dyDescent="0.2">
      <c r="A68" s="26">
        <v>1.25E-3</v>
      </c>
      <c r="B68" s="5">
        <f t="shared" si="161"/>
        <v>1.25E-3</v>
      </c>
      <c r="C68" s="74"/>
      <c r="D68" s="74"/>
      <c r="E68" s="74" t="s">
        <v>71</v>
      </c>
      <c r="F68" s="25">
        <f t="shared" si="162"/>
        <v>0</v>
      </c>
      <c r="G68" s="25">
        <f t="shared" si="163"/>
        <v>0</v>
      </c>
      <c r="H68" s="7">
        <f t="shared" si="77"/>
        <v>0</v>
      </c>
      <c r="I68" s="7">
        <f t="shared" si="78"/>
        <v>0</v>
      </c>
      <c r="J68" s="7">
        <f t="shared" si="79"/>
        <v>0</v>
      </c>
      <c r="K68" s="7">
        <f t="shared" si="80"/>
        <v>0</v>
      </c>
      <c r="L68" s="7">
        <f t="shared" si="81"/>
        <v>0</v>
      </c>
      <c r="M68" s="7">
        <f t="shared" si="82"/>
        <v>0</v>
      </c>
      <c r="N68" s="7">
        <f t="shared" si="83"/>
        <v>0</v>
      </c>
      <c r="O68" s="7">
        <f t="shared" si="84"/>
        <v>0</v>
      </c>
      <c r="P68" s="7">
        <f t="shared" si="85"/>
        <v>0</v>
      </c>
      <c r="Q68" s="7">
        <f t="shared" si="86"/>
        <v>0</v>
      </c>
      <c r="R68" s="7">
        <f t="shared" si="87"/>
        <v>0</v>
      </c>
      <c r="S68" s="7">
        <f t="shared" si="88"/>
        <v>0</v>
      </c>
      <c r="T68" s="7">
        <f t="shared" si="89"/>
        <v>0</v>
      </c>
      <c r="U68" s="108">
        <f t="shared" si="90"/>
        <v>0</v>
      </c>
      <c r="V68" s="108">
        <f t="shared" si="91"/>
        <v>0</v>
      </c>
      <c r="W68" s="108">
        <f t="shared" si="92"/>
        <v>0</v>
      </c>
      <c r="X68" s="108">
        <f t="shared" si="93"/>
        <v>0</v>
      </c>
      <c r="Y68" s="71">
        <f t="shared" si="94"/>
        <v>0</v>
      </c>
      <c r="Z68" s="71">
        <f t="shared" si="95"/>
        <v>0</v>
      </c>
      <c r="AA68" s="71">
        <f t="shared" si="96"/>
        <v>0</v>
      </c>
      <c r="AB68" s="71">
        <f t="shared" si="97"/>
        <v>0</v>
      </c>
      <c r="AC68" s="81">
        <f t="shared" si="164"/>
        <v>0</v>
      </c>
      <c r="AD68" s="81">
        <f t="shared" si="165"/>
        <v>0</v>
      </c>
      <c r="AE68" s="81">
        <f t="shared" si="166"/>
        <v>0</v>
      </c>
      <c r="AF68" s="83">
        <f t="shared" si="167"/>
        <v>0</v>
      </c>
      <c r="AG68" s="83">
        <f t="shared" si="168"/>
        <v>0</v>
      </c>
      <c r="AH68" s="83">
        <f t="shared" si="169"/>
        <v>0</v>
      </c>
      <c r="AI68" s="83">
        <f t="shared" si="170"/>
        <v>0</v>
      </c>
      <c r="AJ68" s="6">
        <f t="shared" si="171"/>
        <v>0</v>
      </c>
      <c r="AK68" s="1">
        <f t="shared" si="172"/>
        <v>0</v>
      </c>
    </row>
    <row r="69" spans="1:37" x14ac:dyDescent="0.2">
      <c r="A69" s="26">
        <v>1.2600000000000001E-3</v>
      </c>
      <c r="B69" s="5">
        <f t="shared" ref="B69:B70" si="173">AK69+A69</f>
        <v>1.2600000000000001E-3</v>
      </c>
      <c r="C69" s="74"/>
      <c r="D69" s="74"/>
      <c r="E69" s="74" t="s">
        <v>71</v>
      </c>
      <c r="F69" s="25">
        <f t="shared" ref="F69:F70" si="174">COUNTIF(H69:AB69,"&gt;1")</f>
        <v>0</v>
      </c>
      <c r="G69" s="25">
        <f t="shared" ref="G69:G70" si="175">COUNTIF(AF69:AJ69,"&gt;1")</f>
        <v>0</v>
      </c>
      <c r="H69" s="7">
        <f t="shared" si="77"/>
        <v>0</v>
      </c>
      <c r="I69" s="7">
        <f t="shared" si="78"/>
        <v>0</v>
      </c>
      <c r="J69" s="7">
        <f t="shared" si="79"/>
        <v>0</v>
      </c>
      <c r="K69" s="7">
        <f t="shared" si="80"/>
        <v>0</v>
      </c>
      <c r="L69" s="7">
        <f t="shared" si="81"/>
        <v>0</v>
      </c>
      <c r="M69" s="7">
        <f t="shared" si="82"/>
        <v>0</v>
      </c>
      <c r="N69" s="7">
        <f t="shared" si="83"/>
        <v>0</v>
      </c>
      <c r="O69" s="7">
        <f t="shared" si="84"/>
        <v>0</v>
      </c>
      <c r="P69" s="7">
        <f t="shared" si="85"/>
        <v>0</v>
      </c>
      <c r="Q69" s="7">
        <f t="shared" si="86"/>
        <v>0</v>
      </c>
      <c r="R69" s="7">
        <f t="shared" si="87"/>
        <v>0</v>
      </c>
      <c r="S69" s="7">
        <f t="shared" si="88"/>
        <v>0</v>
      </c>
      <c r="T69" s="7">
        <f t="shared" si="89"/>
        <v>0</v>
      </c>
      <c r="U69" s="108">
        <f t="shared" si="90"/>
        <v>0</v>
      </c>
      <c r="V69" s="108">
        <f t="shared" si="91"/>
        <v>0</v>
      </c>
      <c r="W69" s="108">
        <f t="shared" si="92"/>
        <v>0</v>
      </c>
      <c r="X69" s="108">
        <f t="shared" si="93"/>
        <v>0</v>
      </c>
      <c r="Y69" s="71">
        <f t="shared" si="94"/>
        <v>0</v>
      </c>
      <c r="Z69" s="71">
        <f t="shared" si="95"/>
        <v>0</v>
      </c>
      <c r="AA69" s="71">
        <f t="shared" si="96"/>
        <v>0</v>
      </c>
      <c r="AB69" s="71">
        <f t="shared" si="97"/>
        <v>0</v>
      </c>
      <c r="AC69" s="81">
        <f t="shared" ref="AC69:AC70" si="176">LARGE(H69:T69,5)</f>
        <v>0</v>
      </c>
      <c r="AD69" s="81">
        <f t="shared" ref="AD69:AD70" si="177">LARGE(U69:X69,1)</f>
        <v>0</v>
      </c>
      <c r="AE69" s="81">
        <f t="shared" ref="AE69:AE70" si="178">LARGE(Y69:AB69,1)</f>
        <v>0</v>
      </c>
      <c r="AF69" s="83">
        <f t="shared" ref="AF69:AF70" si="179">LARGE(H69:T69,1)</f>
        <v>0</v>
      </c>
      <c r="AG69" s="83">
        <f t="shared" ref="AG69:AG70" si="180">LARGE(H69:T69,2)</f>
        <v>0</v>
      </c>
      <c r="AH69" s="83">
        <f t="shared" ref="AH69:AH70" si="181">LARGE(H69:T69,4)</f>
        <v>0</v>
      </c>
      <c r="AI69" s="83">
        <f t="shared" ref="AI69:AI70" si="182">LARGE(H69:T69,3)</f>
        <v>0</v>
      </c>
      <c r="AJ69" s="6">
        <f t="shared" ref="AJ69:AJ70" si="183">LARGE(AC69:AE69,1)</f>
        <v>0</v>
      </c>
      <c r="AK69" s="1">
        <f t="shared" ref="AK69:AK70" si="184">SUM(AF69:AJ69)</f>
        <v>0</v>
      </c>
    </row>
    <row r="70" spans="1:37" x14ac:dyDescent="0.2">
      <c r="A70" s="26">
        <v>1.2700000000000001E-3</v>
      </c>
      <c r="B70" s="5">
        <f t="shared" si="173"/>
        <v>1.2700000000000001E-3</v>
      </c>
      <c r="C70" s="74"/>
      <c r="D70" s="74"/>
      <c r="E70" s="74" t="s">
        <v>71</v>
      </c>
      <c r="F70" s="25">
        <f t="shared" si="174"/>
        <v>0</v>
      </c>
      <c r="G70" s="25">
        <f t="shared" si="175"/>
        <v>0</v>
      </c>
      <c r="H70" s="7">
        <f t="shared" si="77"/>
        <v>0</v>
      </c>
      <c r="I70" s="7">
        <f t="shared" si="78"/>
        <v>0</v>
      </c>
      <c r="J70" s="7">
        <f t="shared" si="79"/>
        <v>0</v>
      </c>
      <c r="K70" s="7">
        <f t="shared" si="80"/>
        <v>0</v>
      </c>
      <c r="L70" s="7">
        <f t="shared" si="81"/>
        <v>0</v>
      </c>
      <c r="M70" s="7">
        <f t="shared" si="82"/>
        <v>0</v>
      </c>
      <c r="N70" s="7">
        <f t="shared" si="83"/>
        <v>0</v>
      </c>
      <c r="O70" s="7">
        <f t="shared" si="84"/>
        <v>0</v>
      </c>
      <c r="P70" s="7">
        <f t="shared" si="85"/>
        <v>0</v>
      </c>
      <c r="Q70" s="7">
        <f t="shared" si="86"/>
        <v>0</v>
      </c>
      <c r="R70" s="7">
        <f t="shared" si="87"/>
        <v>0</v>
      </c>
      <c r="S70" s="7">
        <f t="shared" si="88"/>
        <v>0</v>
      </c>
      <c r="T70" s="7">
        <f t="shared" si="89"/>
        <v>0</v>
      </c>
      <c r="U70" s="108">
        <f t="shared" si="90"/>
        <v>0</v>
      </c>
      <c r="V70" s="108">
        <f t="shared" si="91"/>
        <v>0</v>
      </c>
      <c r="W70" s="108">
        <f t="shared" si="92"/>
        <v>0</v>
      </c>
      <c r="X70" s="108">
        <f t="shared" si="93"/>
        <v>0</v>
      </c>
      <c r="Y70" s="71">
        <f t="shared" si="94"/>
        <v>0</v>
      </c>
      <c r="Z70" s="71">
        <f t="shared" si="95"/>
        <v>0</v>
      </c>
      <c r="AA70" s="71">
        <f t="shared" si="96"/>
        <v>0</v>
      </c>
      <c r="AB70" s="71">
        <f t="shared" si="97"/>
        <v>0</v>
      </c>
      <c r="AC70" s="81">
        <f t="shared" si="176"/>
        <v>0</v>
      </c>
      <c r="AD70" s="81">
        <f t="shared" si="177"/>
        <v>0</v>
      </c>
      <c r="AE70" s="81">
        <f t="shared" si="178"/>
        <v>0</v>
      </c>
      <c r="AF70" s="83">
        <f t="shared" si="179"/>
        <v>0</v>
      </c>
      <c r="AG70" s="83">
        <f t="shared" si="180"/>
        <v>0</v>
      </c>
      <c r="AH70" s="83">
        <f t="shared" si="181"/>
        <v>0</v>
      </c>
      <c r="AI70" s="83">
        <f t="shared" si="182"/>
        <v>0</v>
      </c>
      <c r="AJ70" s="6">
        <f t="shared" si="183"/>
        <v>0</v>
      </c>
      <c r="AK70" s="1">
        <f t="shared" si="184"/>
        <v>0</v>
      </c>
    </row>
    <row r="71" spans="1:37" x14ac:dyDescent="0.2">
      <c r="A71" s="26">
        <v>1.2800000000000001E-3</v>
      </c>
      <c r="B71" s="5">
        <f t="shared" si="107"/>
        <v>1.2800000000000001E-3</v>
      </c>
      <c r="C71" s="74"/>
      <c r="D71" s="74"/>
      <c r="E71" s="74" t="s">
        <v>71</v>
      </c>
      <c r="F71" s="25">
        <f t="shared" si="152"/>
        <v>0</v>
      </c>
      <c r="G71" s="25">
        <f t="shared" si="153"/>
        <v>0</v>
      </c>
      <c r="H71" s="7">
        <f t="shared" si="77"/>
        <v>0</v>
      </c>
      <c r="I71" s="7">
        <f t="shared" si="78"/>
        <v>0</v>
      </c>
      <c r="J71" s="7">
        <f t="shared" si="79"/>
        <v>0</v>
      </c>
      <c r="K71" s="7">
        <f t="shared" si="80"/>
        <v>0</v>
      </c>
      <c r="L71" s="7">
        <f t="shared" si="81"/>
        <v>0</v>
      </c>
      <c r="M71" s="7">
        <f t="shared" si="82"/>
        <v>0</v>
      </c>
      <c r="N71" s="7">
        <f t="shared" si="83"/>
        <v>0</v>
      </c>
      <c r="O71" s="7">
        <f t="shared" si="84"/>
        <v>0</v>
      </c>
      <c r="P71" s="7">
        <f t="shared" si="85"/>
        <v>0</v>
      </c>
      <c r="Q71" s="7">
        <f t="shared" si="86"/>
        <v>0</v>
      </c>
      <c r="R71" s="7">
        <f t="shared" si="87"/>
        <v>0</v>
      </c>
      <c r="S71" s="7">
        <f t="shared" si="88"/>
        <v>0</v>
      </c>
      <c r="T71" s="7">
        <f t="shared" si="89"/>
        <v>0</v>
      </c>
      <c r="U71" s="108">
        <f t="shared" si="90"/>
        <v>0</v>
      </c>
      <c r="V71" s="108">
        <f t="shared" si="91"/>
        <v>0</v>
      </c>
      <c r="W71" s="108">
        <f t="shared" si="92"/>
        <v>0</v>
      </c>
      <c r="X71" s="108">
        <f t="shared" si="93"/>
        <v>0</v>
      </c>
      <c r="Y71" s="71">
        <f t="shared" si="94"/>
        <v>0</v>
      </c>
      <c r="Z71" s="71">
        <f t="shared" si="95"/>
        <v>0</v>
      </c>
      <c r="AA71" s="71">
        <f t="shared" si="96"/>
        <v>0</v>
      </c>
      <c r="AB71" s="71">
        <f t="shared" si="97"/>
        <v>0</v>
      </c>
      <c r="AC71" s="81">
        <f t="shared" si="154"/>
        <v>0</v>
      </c>
      <c r="AD71" s="81">
        <f t="shared" si="155"/>
        <v>0</v>
      </c>
      <c r="AE71" s="81">
        <f t="shared" si="156"/>
        <v>0</v>
      </c>
      <c r="AF71" s="83">
        <f t="shared" si="157"/>
        <v>0</v>
      </c>
      <c r="AG71" s="83">
        <f t="shared" si="158"/>
        <v>0</v>
      </c>
      <c r="AH71" s="83">
        <f t="shared" si="108"/>
        <v>0</v>
      </c>
      <c r="AI71" s="83">
        <f t="shared" si="159"/>
        <v>0</v>
      </c>
      <c r="AJ71" s="6">
        <f t="shared" si="109"/>
        <v>0</v>
      </c>
      <c r="AK71" s="1">
        <f t="shared" si="160"/>
        <v>0</v>
      </c>
    </row>
    <row r="72" spans="1:37" x14ac:dyDescent="0.2">
      <c r="A72" s="26">
        <v>1.2899999999999999E-3</v>
      </c>
      <c r="B72" s="5">
        <f t="shared" si="107"/>
        <v>1.2899999999999999E-3</v>
      </c>
      <c r="C72" s="74"/>
      <c r="D72" s="74"/>
      <c r="E72" s="74" t="s">
        <v>71</v>
      </c>
      <c r="F72" s="25">
        <f t="shared" si="152"/>
        <v>0</v>
      </c>
      <c r="G72" s="25">
        <f t="shared" si="153"/>
        <v>0</v>
      </c>
      <c r="H72" s="7">
        <f t="shared" si="77"/>
        <v>0</v>
      </c>
      <c r="I72" s="7">
        <f t="shared" si="78"/>
        <v>0</v>
      </c>
      <c r="J72" s="7">
        <f t="shared" si="79"/>
        <v>0</v>
      </c>
      <c r="K72" s="7">
        <f t="shared" si="80"/>
        <v>0</v>
      </c>
      <c r="L72" s="7">
        <f t="shared" si="81"/>
        <v>0</v>
      </c>
      <c r="M72" s="7">
        <f t="shared" si="82"/>
        <v>0</v>
      </c>
      <c r="N72" s="7">
        <f t="shared" si="83"/>
        <v>0</v>
      </c>
      <c r="O72" s="7">
        <f t="shared" si="84"/>
        <v>0</v>
      </c>
      <c r="P72" s="7">
        <f t="shared" si="85"/>
        <v>0</v>
      </c>
      <c r="Q72" s="7">
        <f t="shared" si="86"/>
        <v>0</v>
      </c>
      <c r="R72" s="7">
        <f t="shared" si="87"/>
        <v>0</v>
      </c>
      <c r="S72" s="7">
        <f t="shared" si="88"/>
        <v>0</v>
      </c>
      <c r="T72" s="7">
        <f t="shared" si="89"/>
        <v>0</v>
      </c>
      <c r="U72" s="108">
        <f t="shared" si="90"/>
        <v>0</v>
      </c>
      <c r="V72" s="108">
        <f t="shared" si="91"/>
        <v>0</v>
      </c>
      <c r="W72" s="108">
        <f t="shared" si="92"/>
        <v>0</v>
      </c>
      <c r="X72" s="108">
        <f t="shared" si="93"/>
        <v>0</v>
      </c>
      <c r="Y72" s="71">
        <f t="shared" si="94"/>
        <v>0</v>
      </c>
      <c r="Z72" s="71">
        <f t="shared" si="95"/>
        <v>0</v>
      </c>
      <c r="AA72" s="71">
        <f t="shared" si="96"/>
        <v>0</v>
      </c>
      <c r="AB72" s="71">
        <f t="shared" si="97"/>
        <v>0</v>
      </c>
      <c r="AC72" s="81">
        <f t="shared" si="154"/>
        <v>0</v>
      </c>
      <c r="AD72" s="81">
        <f t="shared" si="155"/>
        <v>0</v>
      </c>
      <c r="AE72" s="81">
        <f t="shared" si="156"/>
        <v>0</v>
      </c>
      <c r="AF72" s="83">
        <f t="shared" si="157"/>
        <v>0</v>
      </c>
      <c r="AG72" s="83">
        <f t="shared" si="158"/>
        <v>0</v>
      </c>
      <c r="AH72" s="83">
        <f t="shared" si="108"/>
        <v>0</v>
      </c>
      <c r="AI72" s="83">
        <f t="shared" si="159"/>
        <v>0</v>
      </c>
      <c r="AJ72" s="6">
        <f t="shared" si="109"/>
        <v>0</v>
      </c>
      <c r="AK72" s="1">
        <f t="shared" si="160"/>
        <v>0</v>
      </c>
    </row>
    <row r="73" spans="1:37" x14ac:dyDescent="0.2">
      <c r="A73" s="26">
        <v>1.1800000000000001E-3</v>
      </c>
      <c r="B73" s="5">
        <f t="shared" si="107"/>
        <v>1.1800000000000001E-3</v>
      </c>
      <c r="C73" s="74"/>
      <c r="D73" s="74"/>
      <c r="E73" s="74" t="s">
        <v>71</v>
      </c>
      <c r="F73" s="25">
        <f t="shared" si="152"/>
        <v>0</v>
      </c>
      <c r="G73" s="25">
        <f t="shared" si="153"/>
        <v>0</v>
      </c>
      <c r="H73" s="7">
        <f t="shared" si="77"/>
        <v>0</v>
      </c>
      <c r="I73" s="7">
        <f t="shared" si="78"/>
        <v>0</v>
      </c>
      <c r="J73" s="7">
        <f t="shared" si="79"/>
        <v>0</v>
      </c>
      <c r="K73" s="7">
        <f t="shared" si="80"/>
        <v>0</v>
      </c>
      <c r="L73" s="7">
        <f t="shared" si="81"/>
        <v>0</v>
      </c>
      <c r="M73" s="7">
        <f t="shared" si="82"/>
        <v>0</v>
      </c>
      <c r="N73" s="7">
        <f t="shared" si="83"/>
        <v>0</v>
      </c>
      <c r="O73" s="7">
        <f t="shared" si="84"/>
        <v>0</v>
      </c>
      <c r="P73" s="7">
        <f t="shared" si="85"/>
        <v>0</v>
      </c>
      <c r="Q73" s="7">
        <f t="shared" si="86"/>
        <v>0</v>
      </c>
      <c r="R73" s="7">
        <f t="shared" si="87"/>
        <v>0</v>
      </c>
      <c r="S73" s="7">
        <f t="shared" si="88"/>
        <v>0</v>
      </c>
      <c r="T73" s="7">
        <f t="shared" si="89"/>
        <v>0</v>
      </c>
      <c r="U73" s="108">
        <f t="shared" si="90"/>
        <v>0</v>
      </c>
      <c r="V73" s="108">
        <f t="shared" si="91"/>
        <v>0</v>
      </c>
      <c r="W73" s="108">
        <f t="shared" si="92"/>
        <v>0</v>
      </c>
      <c r="X73" s="108">
        <f t="shared" si="93"/>
        <v>0</v>
      </c>
      <c r="Y73" s="71">
        <f t="shared" si="94"/>
        <v>0</v>
      </c>
      <c r="Z73" s="71">
        <f t="shared" si="95"/>
        <v>0</v>
      </c>
      <c r="AA73" s="71">
        <f t="shared" si="96"/>
        <v>0</v>
      </c>
      <c r="AB73" s="71">
        <f t="shared" si="97"/>
        <v>0</v>
      </c>
      <c r="AC73" s="81">
        <f t="shared" si="154"/>
        <v>0</v>
      </c>
      <c r="AD73" s="81">
        <f t="shared" si="155"/>
        <v>0</v>
      </c>
      <c r="AE73" s="81">
        <f t="shared" si="156"/>
        <v>0</v>
      </c>
      <c r="AF73" s="83">
        <f t="shared" si="157"/>
        <v>0</v>
      </c>
      <c r="AG73" s="83">
        <f t="shared" si="158"/>
        <v>0</v>
      </c>
      <c r="AH73" s="83">
        <f t="shared" si="108"/>
        <v>0</v>
      </c>
      <c r="AI73" s="83">
        <f t="shared" si="159"/>
        <v>0</v>
      </c>
      <c r="AJ73" s="6">
        <f t="shared" si="109"/>
        <v>0</v>
      </c>
      <c r="AK73" s="1">
        <f t="shared" si="160"/>
        <v>0</v>
      </c>
    </row>
    <row r="74" spans="1:37" x14ac:dyDescent="0.2">
      <c r="A74" s="26">
        <v>1.1900000000000001E-3</v>
      </c>
      <c r="B74" s="5">
        <f t="shared" si="107"/>
        <v>1.1900000000000001E-3</v>
      </c>
      <c r="C74" s="74"/>
      <c r="D74" s="74"/>
      <c r="E74" s="74" t="s">
        <v>71</v>
      </c>
      <c r="F74" s="25">
        <f t="shared" si="152"/>
        <v>0</v>
      </c>
      <c r="G74" s="25">
        <f t="shared" si="153"/>
        <v>0</v>
      </c>
      <c r="H74" s="7">
        <f t="shared" si="77"/>
        <v>0</v>
      </c>
      <c r="I74" s="7">
        <f t="shared" si="78"/>
        <v>0</v>
      </c>
      <c r="J74" s="7">
        <f t="shared" si="79"/>
        <v>0</v>
      </c>
      <c r="K74" s="7">
        <f t="shared" si="80"/>
        <v>0</v>
      </c>
      <c r="L74" s="7">
        <f t="shared" si="81"/>
        <v>0</v>
      </c>
      <c r="M74" s="7">
        <f t="shared" si="82"/>
        <v>0</v>
      </c>
      <c r="N74" s="7">
        <f t="shared" si="83"/>
        <v>0</v>
      </c>
      <c r="O74" s="7">
        <f t="shared" si="84"/>
        <v>0</v>
      </c>
      <c r="P74" s="7">
        <f t="shared" si="85"/>
        <v>0</v>
      </c>
      <c r="Q74" s="7">
        <f t="shared" si="86"/>
        <v>0</v>
      </c>
      <c r="R74" s="7">
        <f t="shared" si="87"/>
        <v>0</v>
      </c>
      <c r="S74" s="7">
        <f t="shared" si="88"/>
        <v>0</v>
      </c>
      <c r="T74" s="7">
        <f t="shared" si="89"/>
        <v>0</v>
      </c>
      <c r="U74" s="108">
        <f t="shared" si="90"/>
        <v>0</v>
      </c>
      <c r="V74" s="108">
        <f t="shared" si="91"/>
        <v>0</v>
      </c>
      <c r="W74" s="108">
        <f t="shared" si="92"/>
        <v>0</v>
      </c>
      <c r="X74" s="108">
        <f t="shared" si="93"/>
        <v>0</v>
      </c>
      <c r="Y74" s="71">
        <f t="shared" si="94"/>
        <v>0</v>
      </c>
      <c r="Z74" s="71">
        <f t="shared" si="95"/>
        <v>0</v>
      </c>
      <c r="AA74" s="71">
        <f t="shared" si="96"/>
        <v>0</v>
      </c>
      <c r="AB74" s="71">
        <f t="shared" si="97"/>
        <v>0</v>
      </c>
      <c r="AC74" s="81">
        <f t="shared" si="154"/>
        <v>0</v>
      </c>
      <c r="AD74" s="81">
        <f t="shared" si="155"/>
        <v>0</v>
      </c>
      <c r="AE74" s="81">
        <f t="shared" si="156"/>
        <v>0</v>
      </c>
      <c r="AF74" s="83">
        <f t="shared" si="157"/>
        <v>0</v>
      </c>
      <c r="AG74" s="83">
        <f t="shared" si="158"/>
        <v>0</v>
      </c>
      <c r="AH74" s="83">
        <f t="shared" si="108"/>
        <v>0</v>
      </c>
      <c r="AI74" s="83">
        <f t="shared" si="159"/>
        <v>0</v>
      </c>
      <c r="AJ74" s="6">
        <f t="shared" si="109"/>
        <v>0</v>
      </c>
      <c r="AK74" s="1">
        <f t="shared" si="160"/>
        <v>0</v>
      </c>
    </row>
    <row r="75" spans="1:37" x14ac:dyDescent="0.2">
      <c r="A75" s="26">
        <v>1.1999999999999999E-3</v>
      </c>
      <c r="B75" s="5">
        <f t="shared" si="107"/>
        <v>1.1999999999999999E-3</v>
      </c>
      <c r="C75" s="74"/>
      <c r="D75" s="74"/>
      <c r="E75" s="74" t="s">
        <v>71</v>
      </c>
      <c r="F75" s="25">
        <f t="shared" si="152"/>
        <v>0</v>
      </c>
      <c r="G75" s="25">
        <f t="shared" si="153"/>
        <v>0</v>
      </c>
      <c r="H75" s="7">
        <f t="shared" si="77"/>
        <v>0</v>
      </c>
      <c r="I75" s="7">
        <f t="shared" si="78"/>
        <v>0</v>
      </c>
      <c r="J75" s="7">
        <f t="shared" si="79"/>
        <v>0</v>
      </c>
      <c r="K75" s="7">
        <f t="shared" si="80"/>
        <v>0</v>
      </c>
      <c r="L75" s="7">
        <f t="shared" si="81"/>
        <v>0</v>
      </c>
      <c r="M75" s="7">
        <f t="shared" si="82"/>
        <v>0</v>
      </c>
      <c r="N75" s="7">
        <f t="shared" si="83"/>
        <v>0</v>
      </c>
      <c r="O75" s="7">
        <f t="shared" si="84"/>
        <v>0</v>
      </c>
      <c r="P75" s="7">
        <f t="shared" si="85"/>
        <v>0</v>
      </c>
      <c r="Q75" s="7">
        <f t="shared" si="86"/>
        <v>0</v>
      </c>
      <c r="R75" s="7">
        <f t="shared" si="87"/>
        <v>0</v>
      </c>
      <c r="S75" s="7">
        <f t="shared" si="88"/>
        <v>0</v>
      </c>
      <c r="T75" s="7">
        <f t="shared" si="89"/>
        <v>0</v>
      </c>
      <c r="U75" s="108">
        <f t="shared" si="90"/>
        <v>0</v>
      </c>
      <c r="V75" s="108">
        <f t="shared" si="91"/>
        <v>0</v>
      </c>
      <c r="W75" s="108">
        <f t="shared" si="92"/>
        <v>0</v>
      </c>
      <c r="X75" s="108">
        <f t="shared" si="93"/>
        <v>0</v>
      </c>
      <c r="Y75" s="71">
        <f t="shared" si="94"/>
        <v>0</v>
      </c>
      <c r="Z75" s="71">
        <f t="shared" si="95"/>
        <v>0</v>
      </c>
      <c r="AA75" s="71">
        <f t="shared" si="96"/>
        <v>0</v>
      </c>
      <c r="AB75" s="71">
        <f t="shared" si="97"/>
        <v>0</v>
      </c>
      <c r="AC75" s="81">
        <f t="shared" si="154"/>
        <v>0</v>
      </c>
      <c r="AD75" s="81">
        <f t="shared" si="155"/>
        <v>0</v>
      </c>
      <c r="AE75" s="81">
        <f t="shared" si="156"/>
        <v>0</v>
      </c>
      <c r="AF75" s="83">
        <f t="shared" si="157"/>
        <v>0</v>
      </c>
      <c r="AG75" s="83">
        <f t="shared" si="158"/>
        <v>0</v>
      </c>
      <c r="AH75" s="83">
        <f t="shared" si="108"/>
        <v>0</v>
      </c>
      <c r="AI75" s="83">
        <f t="shared" si="159"/>
        <v>0</v>
      </c>
      <c r="AJ75" s="6">
        <f t="shared" si="109"/>
        <v>0</v>
      </c>
      <c r="AK75" s="1">
        <f t="shared" si="160"/>
        <v>0</v>
      </c>
    </row>
    <row r="76" spans="1:37" x14ac:dyDescent="0.2">
      <c r="A76" s="26">
        <v>1.2099999999999999E-3</v>
      </c>
      <c r="B76" s="5">
        <f t="shared" ref="B76:B99" si="185">AK76+A76</f>
        <v>1.2099999999999999E-3</v>
      </c>
      <c r="C76" s="74"/>
      <c r="D76" s="74"/>
      <c r="E76" s="74" t="s">
        <v>71</v>
      </c>
      <c r="F76" s="25">
        <f t="shared" ref="F76:F99" si="186">COUNTIF(H76:AB76,"&gt;1")</f>
        <v>0</v>
      </c>
      <c r="G76" s="25">
        <f t="shared" ref="G76:G99" si="187">COUNTIF(AF76:AJ76,"&gt;1")</f>
        <v>0</v>
      </c>
      <c r="H76" s="7">
        <f t="shared" si="77"/>
        <v>0</v>
      </c>
      <c r="I76" s="7">
        <f t="shared" si="78"/>
        <v>0</v>
      </c>
      <c r="J76" s="7">
        <f t="shared" si="79"/>
        <v>0</v>
      </c>
      <c r="K76" s="7">
        <f t="shared" si="80"/>
        <v>0</v>
      </c>
      <c r="L76" s="7">
        <f t="shared" si="81"/>
        <v>0</v>
      </c>
      <c r="M76" s="7">
        <f t="shared" si="82"/>
        <v>0</v>
      </c>
      <c r="N76" s="7">
        <f t="shared" si="83"/>
        <v>0</v>
      </c>
      <c r="O76" s="7">
        <f t="shared" si="84"/>
        <v>0</v>
      </c>
      <c r="P76" s="7">
        <f t="shared" si="85"/>
        <v>0</v>
      </c>
      <c r="Q76" s="7">
        <f t="shared" si="86"/>
        <v>0</v>
      </c>
      <c r="R76" s="7">
        <f t="shared" si="87"/>
        <v>0</v>
      </c>
      <c r="S76" s="7">
        <f t="shared" si="88"/>
        <v>0</v>
      </c>
      <c r="T76" s="7">
        <f t="shared" si="89"/>
        <v>0</v>
      </c>
      <c r="U76" s="108">
        <f t="shared" si="90"/>
        <v>0</v>
      </c>
      <c r="V76" s="108">
        <f t="shared" si="91"/>
        <v>0</v>
      </c>
      <c r="W76" s="108">
        <f t="shared" si="92"/>
        <v>0</v>
      </c>
      <c r="X76" s="108">
        <f t="shared" si="93"/>
        <v>0</v>
      </c>
      <c r="Y76" s="71">
        <f t="shared" si="94"/>
        <v>0</v>
      </c>
      <c r="Z76" s="71">
        <f t="shared" si="95"/>
        <v>0</v>
      </c>
      <c r="AA76" s="71">
        <f t="shared" si="96"/>
        <v>0</v>
      </c>
      <c r="AB76" s="71">
        <f t="shared" si="97"/>
        <v>0</v>
      </c>
      <c r="AC76" s="81">
        <f t="shared" ref="AC76:AC99" si="188">LARGE(H76:T76,5)</f>
        <v>0</v>
      </c>
      <c r="AD76" s="81">
        <f t="shared" ref="AD76:AD99" si="189">LARGE(U76:X76,1)</f>
        <v>0</v>
      </c>
      <c r="AE76" s="81">
        <f t="shared" ref="AE76:AE99" si="190">LARGE(Y76:AB76,1)</f>
        <v>0</v>
      </c>
      <c r="AF76" s="83">
        <f t="shared" ref="AF76:AF99" si="191">LARGE(H76:T76,1)</f>
        <v>0</v>
      </c>
      <c r="AG76" s="83">
        <f t="shared" ref="AG76:AG99" si="192">LARGE(H76:T76,2)</f>
        <v>0</v>
      </c>
      <c r="AH76" s="83">
        <f t="shared" ref="AH76:AH99" si="193">LARGE(H76:T76,4)</f>
        <v>0</v>
      </c>
      <c r="AI76" s="83">
        <f t="shared" ref="AI76:AI99" si="194">LARGE(H76:T76,3)</f>
        <v>0</v>
      </c>
      <c r="AJ76" s="6">
        <f t="shared" ref="AJ76:AJ99" si="195">LARGE(AC76:AE76,1)</f>
        <v>0</v>
      </c>
      <c r="AK76" s="1">
        <f t="shared" ref="AK76:AK99" si="196">SUM(AF76:AJ76)</f>
        <v>0</v>
      </c>
    </row>
    <row r="77" spans="1:37" x14ac:dyDescent="0.2">
      <c r="A77" s="26">
        <v>1.2199999999999999E-3</v>
      </c>
      <c r="B77" s="5">
        <f t="shared" si="185"/>
        <v>1.2199999999999999E-3</v>
      </c>
      <c r="C77" s="74"/>
      <c r="D77" s="74"/>
      <c r="E77" s="74" t="s">
        <v>71</v>
      </c>
      <c r="F77" s="25">
        <f t="shared" si="186"/>
        <v>0</v>
      </c>
      <c r="G77" s="25">
        <f t="shared" si="187"/>
        <v>0</v>
      </c>
      <c r="H77" s="7">
        <f t="shared" si="77"/>
        <v>0</v>
      </c>
      <c r="I77" s="7">
        <f t="shared" si="78"/>
        <v>0</v>
      </c>
      <c r="J77" s="7">
        <f t="shared" si="79"/>
        <v>0</v>
      </c>
      <c r="K77" s="7">
        <f t="shared" si="80"/>
        <v>0</v>
      </c>
      <c r="L77" s="7">
        <f t="shared" si="81"/>
        <v>0</v>
      </c>
      <c r="M77" s="7">
        <f t="shared" si="82"/>
        <v>0</v>
      </c>
      <c r="N77" s="7">
        <f t="shared" si="83"/>
        <v>0</v>
      </c>
      <c r="O77" s="7">
        <f t="shared" si="84"/>
        <v>0</v>
      </c>
      <c r="P77" s="7">
        <f t="shared" si="85"/>
        <v>0</v>
      </c>
      <c r="Q77" s="7">
        <f t="shared" si="86"/>
        <v>0</v>
      </c>
      <c r="R77" s="7">
        <f t="shared" si="87"/>
        <v>0</v>
      </c>
      <c r="S77" s="7">
        <f t="shared" si="88"/>
        <v>0</v>
      </c>
      <c r="T77" s="7">
        <f t="shared" si="89"/>
        <v>0</v>
      </c>
      <c r="U77" s="108">
        <f t="shared" si="90"/>
        <v>0</v>
      </c>
      <c r="V77" s="108">
        <f t="shared" si="91"/>
        <v>0</v>
      </c>
      <c r="W77" s="108">
        <f t="shared" si="92"/>
        <v>0</v>
      </c>
      <c r="X77" s="108">
        <f t="shared" si="93"/>
        <v>0</v>
      </c>
      <c r="Y77" s="71">
        <f t="shared" si="94"/>
        <v>0</v>
      </c>
      <c r="Z77" s="71">
        <f t="shared" si="95"/>
        <v>0</v>
      </c>
      <c r="AA77" s="71">
        <f t="shared" si="96"/>
        <v>0</v>
      </c>
      <c r="AB77" s="71">
        <f t="shared" si="97"/>
        <v>0</v>
      </c>
      <c r="AC77" s="81">
        <f t="shared" si="188"/>
        <v>0</v>
      </c>
      <c r="AD77" s="81">
        <f t="shared" si="189"/>
        <v>0</v>
      </c>
      <c r="AE77" s="81">
        <f t="shared" si="190"/>
        <v>0</v>
      </c>
      <c r="AF77" s="83">
        <f t="shared" si="191"/>
        <v>0</v>
      </c>
      <c r="AG77" s="83">
        <f t="shared" si="192"/>
        <v>0</v>
      </c>
      <c r="AH77" s="83">
        <f t="shared" si="193"/>
        <v>0</v>
      </c>
      <c r="AI77" s="83">
        <f t="shared" si="194"/>
        <v>0</v>
      </c>
      <c r="AJ77" s="6">
        <f t="shared" si="195"/>
        <v>0</v>
      </c>
      <c r="AK77" s="1">
        <f t="shared" si="196"/>
        <v>0</v>
      </c>
    </row>
    <row r="78" spans="1:37" x14ac:dyDescent="0.2">
      <c r="A78" s="26">
        <v>1.23E-3</v>
      </c>
      <c r="B78" s="5">
        <f t="shared" si="185"/>
        <v>1.23E-3</v>
      </c>
      <c r="C78" s="74"/>
      <c r="D78" s="74"/>
      <c r="E78" s="74" t="s">
        <v>71</v>
      </c>
      <c r="F78" s="25">
        <f t="shared" si="186"/>
        <v>0</v>
      </c>
      <c r="G78" s="25">
        <f t="shared" si="187"/>
        <v>0</v>
      </c>
      <c r="H78" s="7">
        <f t="shared" si="77"/>
        <v>0</v>
      </c>
      <c r="I78" s="7">
        <f t="shared" si="78"/>
        <v>0</v>
      </c>
      <c r="J78" s="7">
        <f t="shared" si="79"/>
        <v>0</v>
      </c>
      <c r="K78" s="7">
        <f t="shared" si="80"/>
        <v>0</v>
      </c>
      <c r="L78" s="7">
        <f t="shared" si="81"/>
        <v>0</v>
      </c>
      <c r="M78" s="7">
        <f t="shared" si="82"/>
        <v>0</v>
      </c>
      <c r="N78" s="7">
        <f t="shared" si="83"/>
        <v>0</v>
      </c>
      <c r="O78" s="7">
        <f t="shared" si="84"/>
        <v>0</v>
      </c>
      <c r="P78" s="7">
        <f t="shared" si="85"/>
        <v>0</v>
      </c>
      <c r="Q78" s="7">
        <f t="shared" si="86"/>
        <v>0</v>
      </c>
      <c r="R78" s="7">
        <f t="shared" si="87"/>
        <v>0</v>
      </c>
      <c r="S78" s="7">
        <f t="shared" si="88"/>
        <v>0</v>
      </c>
      <c r="T78" s="7">
        <f t="shared" si="89"/>
        <v>0</v>
      </c>
      <c r="U78" s="108">
        <f t="shared" si="90"/>
        <v>0</v>
      </c>
      <c r="V78" s="108">
        <f t="shared" si="91"/>
        <v>0</v>
      </c>
      <c r="W78" s="108">
        <f t="shared" si="92"/>
        <v>0</v>
      </c>
      <c r="X78" s="108">
        <f t="shared" si="93"/>
        <v>0</v>
      </c>
      <c r="Y78" s="71">
        <f t="shared" si="94"/>
        <v>0</v>
      </c>
      <c r="Z78" s="71">
        <f t="shared" si="95"/>
        <v>0</v>
      </c>
      <c r="AA78" s="71">
        <f t="shared" si="96"/>
        <v>0</v>
      </c>
      <c r="AB78" s="71">
        <f t="shared" si="97"/>
        <v>0</v>
      </c>
      <c r="AC78" s="81">
        <f t="shared" si="188"/>
        <v>0</v>
      </c>
      <c r="AD78" s="81">
        <f t="shared" si="189"/>
        <v>0</v>
      </c>
      <c r="AE78" s="81">
        <f t="shared" si="190"/>
        <v>0</v>
      </c>
      <c r="AF78" s="83">
        <f t="shared" si="191"/>
        <v>0</v>
      </c>
      <c r="AG78" s="83">
        <f t="shared" si="192"/>
        <v>0</v>
      </c>
      <c r="AH78" s="83">
        <f t="shared" si="193"/>
        <v>0</v>
      </c>
      <c r="AI78" s="83">
        <f t="shared" si="194"/>
        <v>0</v>
      </c>
      <c r="AJ78" s="6">
        <f t="shared" si="195"/>
        <v>0</v>
      </c>
      <c r="AK78" s="1">
        <f t="shared" si="196"/>
        <v>0</v>
      </c>
    </row>
    <row r="79" spans="1:37" x14ac:dyDescent="0.2">
      <c r="A79" s="26">
        <v>1.24E-3</v>
      </c>
      <c r="B79" s="5">
        <f t="shared" si="185"/>
        <v>1.24E-3</v>
      </c>
      <c r="C79" s="74"/>
      <c r="D79" s="74"/>
      <c r="E79" s="74" t="s">
        <v>71</v>
      </c>
      <c r="F79" s="25">
        <f t="shared" si="186"/>
        <v>0</v>
      </c>
      <c r="G79" s="25">
        <f t="shared" si="187"/>
        <v>0</v>
      </c>
      <c r="H79" s="7">
        <f t="shared" si="77"/>
        <v>0</v>
      </c>
      <c r="I79" s="7">
        <f t="shared" si="78"/>
        <v>0</v>
      </c>
      <c r="J79" s="7">
        <f t="shared" si="79"/>
        <v>0</v>
      </c>
      <c r="K79" s="7">
        <f t="shared" si="80"/>
        <v>0</v>
      </c>
      <c r="L79" s="7">
        <f t="shared" si="81"/>
        <v>0</v>
      </c>
      <c r="M79" s="7">
        <f t="shared" si="82"/>
        <v>0</v>
      </c>
      <c r="N79" s="7">
        <f t="shared" si="83"/>
        <v>0</v>
      </c>
      <c r="O79" s="7">
        <f t="shared" si="84"/>
        <v>0</v>
      </c>
      <c r="P79" s="7">
        <f t="shared" si="85"/>
        <v>0</v>
      </c>
      <c r="Q79" s="7">
        <f t="shared" si="86"/>
        <v>0</v>
      </c>
      <c r="R79" s="7">
        <f t="shared" si="87"/>
        <v>0</v>
      </c>
      <c r="S79" s="7">
        <f t="shared" si="88"/>
        <v>0</v>
      </c>
      <c r="T79" s="7">
        <f t="shared" si="89"/>
        <v>0</v>
      </c>
      <c r="U79" s="108">
        <f t="shared" si="90"/>
        <v>0</v>
      </c>
      <c r="V79" s="108">
        <f t="shared" si="91"/>
        <v>0</v>
      </c>
      <c r="W79" s="108">
        <f t="shared" si="92"/>
        <v>0</v>
      </c>
      <c r="X79" s="108">
        <f t="shared" si="93"/>
        <v>0</v>
      </c>
      <c r="Y79" s="71">
        <f t="shared" si="94"/>
        <v>0</v>
      </c>
      <c r="Z79" s="71">
        <f t="shared" si="95"/>
        <v>0</v>
      </c>
      <c r="AA79" s="71">
        <f t="shared" si="96"/>
        <v>0</v>
      </c>
      <c r="AB79" s="71">
        <f t="shared" si="97"/>
        <v>0</v>
      </c>
      <c r="AC79" s="81">
        <f t="shared" si="188"/>
        <v>0</v>
      </c>
      <c r="AD79" s="81">
        <f t="shared" si="189"/>
        <v>0</v>
      </c>
      <c r="AE79" s="81">
        <f t="shared" si="190"/>
        <v>0</v>
      </c>
      <c r="AF79" s="83">
        <f t="shared" si="191"/>
        <v>0</v>
      </c>
      <c r="AG79" s="83">
        <f t="shared" si="192"/>
        <v>0</v>
      </c>
      <c r="AH79" s="83">
        <f t="shared" si="193"/>
        <v>0</v>
      </c>
      <c r="AI79" s="83">
        <f t="shared" si="194"/>
        <v>0</v>
      </c>
      <c r="AJ79" s="6">
        <f t="shared" si="195"/>
        <v>0</v>
      </c>
      <c r="AK79" s="1">
        <f t="shared" si="196"/>
        <v>0</v>
      </c>
    </row>
    <row r="80" spans="1:37" x14ac:dyDescent="0.2">
      <c r="A80" s="26">
        <v>1.25E-3</v>
      </c>
      <c r="B80" s="5">
        <f t="shared" si="185"/>
        <v>1.25E-3</v>
      </c>
      <c r="C80" s="74"/>
      <c r="D80" s="74"/>
      <c r="E80" s="74" t="s">
        <v>71</v>
      </c>
      <c r="F80" s="25">
        <f t="shared" si="186"/>
        <v>0</v>
      </c>
      <c r="G80" s="25">
        <f t="shared" si="187"/>
        <v>0</v>
      </c>
      <c r="H80" s="7">
        <f t="shared" si="77"/>
        <v>0</v>
      </c>
      <c r="I80" s="7">
        <f t="shared" si="78"/>
        <v>0</v>
      </c>
      <c r="J80" s="7">
        <f t="shared" si="79"/>
        <v>0</v>
      </c>
      <c r="K80" s="7">
        <f t="shared" si="80"/>
        <v>0</v>
      </c>
      <c r="L80" s="7">
        <f t="shared" si="81"/>
        <v>0</v>
      </c>
      <c r="M80" s="7">
        <f t="shared" si="82"/>
        <v>0</v>
      </c>
      <c r="N80" s="7">
        <f t="shared" si="83"/>
        <v>0</v>
      </c>
      <c r="O80" s="7">
        <f t="shared" si="84"/>
        <v>0</v>
      </c>
      <c r="P80" s="7">
        <f t="shared" si="85"/>
        <v>0</v>
      </c>
      <c r="Q80" s="7">
        <f t="shared" si="86"/>
        <v>0</v>
      </c>
      <c r="R80" s="7">
        <f t="shared" si="87"/>
        <v>0</v>
      </c>
      <c r="S80" s="7">
        <f t="shared" si="88"/>
        <v>0</v>
      </c>
      <c r="T80" s="7">
        <f t="shared" si="89"/>
        <v>0</v>
      </c>
      <c r="U80" s="108">
        <f t="shared" si="90"/>
        <v>0</v>
      </c>
      <c r="V80" s="108">
        <f t="shared" si="91"/>
        <v>0</v>
      </c>
      <c r="W80" s="108">
        <f t="shared" si="92"/>
        <v>0</v>
      </c>
      <c r="X80" s="108">
        <f t="shared" si="93"/>
        <v>0</v>
      </c>
      <c r="Y80" s="71">
        <f t="shared" si="94"/>
        <v>0</v>
      </c>
      <c r="Z80" s="71">
        <f t="shared" si="95"/>
        <v>0</v>
      </c>
      <c r="AA80" s="71">
        <f t="shared" si="96"/>
        <v>0</v>
      </c>
      <c r="AB80" s="71">
        <f t="shared" si="97"/>
        <v>0</v>
      </c>
      <c r="AC80" s="81">
        <f t="shared" si="188"/>
        <v>0</v>
      </c>
      <c r="AD80" s="81">
        <f t="shared" si="189"/>
        <v>0</v>
      </c>
      <c r="AE80" s="81">
        <f t="shared" si="190"/>
        <v>0</v>
      </c>
      <c r="AF80" s="83">
        <f t="shared" si="191"/>
        <v>0</v>
      </c>
      <c r="AG80" s="83">
        <f t="shared" si="192"/>
        <v>0</v>
      </c>
      <c r="AH80" s="83">
        <f t="shared" si="193"/>
        <v>0</v>
      </c>
      <c r="AI80" s="83">
        <f t="shared" si="194"/>
        <v>0</v>
      </c>
      <c r="AJ80" s="6">
        <f t="shared" si="195"/>
        <v>0</v>
      </c>
      <c r="AK80" s="1">
        <f t="shared" si="196"/>
        <v>0</v>
      </c>
    </row>
    <row r="81" spans="1:37" x14ac:dyDescent="0.2">
      <c r="A81" s="26">
        <v>1.2600000000000001E-3</v>
      </c>
      <c r="B81" s="5">
        <f t="shared" si="185"/>
        <v>1.2600000000000001E-3</v>
      </c>
      <c r="C81" s="74"/>
      <c r="D81" s="74"/>
      <c r="E81" s="74" t="s">
        <v>71</v>
      </c>
      <c r="F81" s="25">
        <f t="shared" si="186"/>
        <v>0</v>
      </c>
      <c r="G81" s="25">
        <f t="shared" si="187"/>
        <v>0</v>
      </c>
      <c r="H81" s="7">
        <f t="shared" si="77"/>
        <v>0</v>
      </c>
      <c r="I81" s="7">
        <f t="shared" si="78"/>
        <v>0</v>
      </c>
      <c r="J81" s="7">
        <f t="shared" si="79"/>
        <v>0</v>
      </c>
      <c r="K81" s="7">
        <f t="shared" si="80"/>
        <v>0</v>
      </c>
      <c r="L81" s="7">
        <f t="shared" si="81"/>
        <v>0</v>
      </c>
      <c r="M81" s="7">
        <f t="shared" si="82"/>
        <v>0</v>
      </c>
      <c r="N81" s="7">
        <f t="shared" si="83"/>
        <v>0</v>
      </c>
      <c r="O81" s="7">
        <f t="shared" si="84"/>
        <v>0</v>
      </c>
      <c r="P81" s="7">
        <f t="shared" si="85"/>
        <v>0</v>
      </c>
      <c r="Q81" s="7">
        <f t="shared" si="86"/>
        <v>0</v>
      </c>
      <c r="R81" s="7">
        <f t="shared" si="87"/>
        <v>0</v>
      </c>
      <c r="S81" s="7">
        <f t="shared" si="88"/>
        <v>0</v>
      </c>
      <c r="T81" s="7">
        <f t="shared" si="89"/>
        <v>0</v>
      </c>
      <c r="U81" s="108">
        <f t="shared" si="90"/>
        <v>0</v>
      </c>
      <c r="V81" s="108">
        <f t="shared" si="91"/>
        <v>0</v>
      </c>
      <c r="W81" s="108">
        <f t="shared" si="92"/>
        <v>0</v>
      </c>
      <c r="X81" s="108">
        <f t="shared" si="93"/>
        <v>0</v>
      </c>
      <c r="Y81" s="71">
        <f t="shared" si="94"/>
        <v>0</v>
      </c>
      <c r="Z81" s="71">
        <f t="shared" si="95"/>
        <v>0</v>
      </c>
      <c r="AA81" s="71">
        <f t="shared" si="96"/>
        <v>0</v>
      </c>
      <c r="AB81" s="71">
        <f t="shared" si="97"/>
        <v>0</v>
      </c>
      <c r="AC81" s="81">
        <f t="shared" si="188"/>
        <v>0</v>
      </c>
      <c r="AD81" s="81">
        <f t="shared" si="189"/>
        <v>0</v>
      </c>
      <c r="AE81" s="81">
        <f t="shared" si="190"/>
        <v>0</v>
      </c>
      <c r="AF81" s="83">
        <f t="shared" si="191"/>
        <v>0</v>
      </c>
      <c r="AG81" s="83">
        <f t="shared" si="192"/>
        <v>0</v>
      </c>
      <c r="AH81" s="83">
        <f t="shared" si="193"/>
        <v>0</v>
      </c>
      <c r="AI81" s="83">
        <f t="shared" si="194"/>
        <v>0</v>
      </c>
      <c r="AJ81" s="6">
        <f t="shared" si="195"/>
        <v>0</v>
      </c>
      <c r="AK81" s="1">
        <f t="shared" si="196"/>
        <v>0</v>
      </c>
    </row>
    <row r="82" spans="1:37" x14ac:dyDescent="0.2">
      <c r="A82" s="26">
        <v>1.2700000000000001E-3</v>
      </c>
      <c r="B82" s="5">
        <f t="shared" si="185"/>
        <v>1.2700000000000001E-3</v>
      </c>
      <c r="C82" s="74"/>
      <c r="D82" s="74"/>
      <c r="E82" s="74" t="s">
        <v>71</v>
      </c>
      <c r="F82" s="25">
        <f t="shared" si="186"/>
        <v>0</v>
      </c>
      <c r="G82" s="25">
        <f t="shared" si="187"/>
        <v>0</v>
      </c>
      <c r="H82" s="7">
        <f t="shared" si="77"/>
        <v>0</v>
      </c>
      <c r="I82" s="7">
        <f t="shared" si="78"/>
        <v>0</v>
      </c>
      <c r="J82" s="7">
        <f t="shared" si="79"/>
        <v>0</v>
      </c>
      <c r="K82" s="7">
        <f t="shared" si="80"/>
        <v>0</v>
      </c>
      <c r="L82" s="7">
        <f t="shared" si="81"/>
        <v>0</v>
      </c>
      <c r="M82" s="7">
        <f t="shared" si="82"/>
        <v>0</v>
      </c>
      <c r="N82" s="7">
        <f t="shared" si="83"/>
        <v>0</v>
      </c>
      <c r="O82" s="7">
        <f t="shared" si="84"/>
        <v>0</v>
      </c>
      <c r="P82" s="7">
        <f t="shared" si="85"/>
        <v>0</v>
      </c>
      <c r="Q82" s="7">
        <f t="shared" si="86"/>
        <v>0</v>
      </c>
      <c r="R82" s="7">
        <f t="shared" si="87"/>
        <v>0</v>
      </c>
      <c r="S82" s="7">
        <f t="shared" si="88"/>
        <v>0</v>
      </c>
      <c r="T82" s="7">
        <f t="shared" si="89"/>
        <v>0</v>
      </c>
      <c r="U82" s="108">
        <f t="shared" si="90"/>
        <v>0</v>
      </c>
      <c r="V82" s="108">
        <f t="shared" si="91"/>
        <v>0</v>
      </c>
      <c r="W82" s="108">
        <f t="shared" si="92"/>
        <v>0</v>
      </c>
      <c r="X82" s="108">
        <f t="shared" si="93"/>
        <v>0</v>
      </c>
      <c r="Y82" s="71">
        <f t="shared" si="94"/>
        <v>0</v>
      </c>
      <c r="Z82" s="71">
        <f t="shared" si="95"/>
        <v>0</v>
      </c>
      <c r="AA82" s="71">
        <f t="shared" si="96"/>
        <v>0</v>
      </c>
      <c r="AB82" s="71">
        <f t="shared" si="97"/>
        <v>0</v>
      </c>
      <c r="AC82" s="81">
        <f t="shared" si="188"/>
        <v>0</v>
      </c>
      <c r="AD82" s="81">
        <f t="shared" si="189"/>
        <v>0</v>
      </c>
      <c r="AE82" s="81">
        <f t="shared" si="190"/>
        <v>0</v>
      </c>
      <c r="AF82" s="83">
        <f t="shared" si="191"/>
        <v>0</v>
      </c>
      <c r="AG82" s="83">
        <f t="shared" si="192"/>
        <v>0</v>
      </c>
      <c r="AH82" s="83">
        <f t="shared" si="193"/>
        <v>0</v>
      </c>
      <c r="AI82" s="83">
        <f t="shared" si="194"/>
        <v>0</v>
      </c>
      <c r="AJ82" s="6">
        <f t="shared" si="195"/>
        <v>0</v>
      </c>
      <c r="AK82" s="1">
        <f t="shared" si="196"/>
        <v>0</v>
      </c>
    </row>
    <row r="83" spans="1:37" x14ac:dyDescent="0.2">
      <c r="A83" s="26">
        <v>1.2800000000000001E-3</v>
      </c>
      <c r="B83" s="5">
        <f t="shared" si="185"/>
        <v>1.2800000000000001E-3</v>
      </c>
      <c r="C83" s="74"/>
      <c r="D83" s="74"/>
      <c r="E83" s="74" t="s">
        <v>71</v>
      </c>
      <c r="F83" s="25">
        <f t="shared" si="186"/>
        <v>0</v>
      </c>
      <c r="G83" s="25">
        <f t="shared" si="187"/>
        <v>0</v>
      </c>
      <c r="H83" s="7">
        <f t="shared" si="77"/>
        <v>0</v>
      </c>
      <c r="I83" s="7">
        <f t="shared" si="78"/>
        <v>0</v>
      </c>
      <c r="J83" s="7">
        <f t="shared" si="79"/>
        <v>0</v>
      </c>
      <c r="K83" s="7">
        <f t="shared" si="80"/>
        <v>0</v>
      </c>
      <c r="L83" s="7">
        <f t="shared" si="81"/>
        <v>0</v>
      </c>
      <c r="M83" s="7">
        <f t="shared" si="82"/>
        <v>0</v>
      </c>
      <c r="N83" s="7">
        <f t="shared" si="83"/>
        <v>0</v>
      </c>
      <c r="O83" s="7">
        <f t="shared" si="84"/>
        <v>0</v>
      </c>
      <c r="P83" s="7">
        <f t="shared" si="85"/>
        <v>0</v>
      </c>
      <c r="Q83" s="7">
        <f t="shared" si="86"/>
        <v>0</v>
      </c>
      <c r="R83" s="7">
        <f t="shared" si="87"/>
        <v>0</v>
      </c>
      <c r="S83" s="7">
        <f t="shared" si="88"/>
        <v>0</v>
      </c>
      <c r="T83" s="7">
        <f t="shared" si="89"/>
        <v>0</v>
      </c>
      <c r="U83" s="108">
        <f t="shared" si="90"/>
        <v>0</v>
      </c>
      <c r="V83" s="108">
        <f t="shared" si="91"/>
        <v>0</v>
      </c>
      <c r="W83" s="108">
        <f t="shared" si="92"/>
        <v>0</v>
      </c>
      <c r="X83" s="108">
        <f t="shared" si="93"/>
        <v>0</v>
      </c>
      <c r="Y83" s="71">
        <f t="shared" si="94"/>
        <v>0</v>
      </c>
      <c r="Z83" s="71">
        <f t="shared" si="95"/>
        <v>0</v>
      </c>
      <c r="AA83" s="71">
        <f t="shared" si="96"/>
        <v>0</v>
      </c>
      <c r="AB83" s="71">
        <f t="shared" si="97"/>
        <v>0</v>
      </c>
      <c r="AC83" s="81">
        <f t="shared" si="188"/>
        <v>0</v>
      </c>
      <c r="AD83" s="81">
        <f t="shared" si="189"/>
        <v>0</v>
      </c>
      <c r="AE83" s="81">
        <f t="shared" si="190"/>
        <v>0</v>
      </c>
      <c r="AF83" s="83">
        <f t="shared" si="191"/>
        <v>0</v>
      </c>
      <c r="AG83" s="83">
        <f t="shared" si="192"/>
        <v>0</v>
      </c>
      <c r="AH83" s="83">
        <f t="shared" si="193"/>
        <v>0</v>
      </c>
      <c r="AI83" s="83">
        <f t="shared" si="194"/>
        <v>0</v>
      </c>
      <c r="AJ83" s="6">
        <f t="shared" si="195"/>
        <v>0</v>
      </c>
      <c r="AK83" s="1">
        <f t="shared" si="196"/>
        <v>0</v>
      </c>
    </row>
    <row r="84" spans="1:37" x14ac:dyDescent="0.2">
      <c r="A84" s="26">
        <v>1.2899999999999999E-3</v>
      </c>
      <c r="B84" s="5">
        <f t="shared" si="185"/>
        <v>1.2899999999999999E-3</v>
      </c>
      <c r="C84" s="74"/>
      <c r="D84" s="74"/>
      <c r="E84" s="74" t="s">
        <v>71</v>
      </c>
      <c r="F84" s="25">
        <f t="shared" si="186"/>
        <v>0</v>
      </c>
      <c r="G84" s="25">
        <f t="shared" si="187"/>
        <v>0</v>
      </c>
      <c r="H84" s="7">
        <f t="shared" si="77"/>
        <v>0</v>
      </c>
      <c r="I84" s="7">
        <f t="shared" si="78"/>
        <v>0</v>
      </c>
      <c r="J84" s="7">
        <f t="shared" si="79"/>
        <v>0</v>
      </c>
      <c r="K84" s="7">
        <f t="shared" si="80"/>
        <v>0</v>
      </c>
      <c r="L84" s="7">
        <f t="shared" si="81"/>
        <v>0</v>
      </c>
      <c r="M84" s="7">
        <f t="shared" si="82"/>
        <v>0</v>
      </c>
      <c r="N84" s="7">
        <f t="shared" si="83"/>
        <v>0</v>
      </c>
      <c r="O84" s="7">
        <f t="shared" si="84"/>
        <v>0</v>
      </c>
      <c r="P84" s="7">
        <f t="shared" si="85"/>
        <v>0</v>
      </c>
      <c r="Q84" s="7">
        <f t="shared" si="86"/>
        <v>0</v>
      </c>
      <c r="R84" s="7">
        <f t="shared" si="87"/>
        <v>0</v>
      </c>
      <c r="S84" s="7">
        <f t="shared" si="88"/>
        <v>0</v>
      </c>
      <c r="T84" s="7">
        <f t="shared" si="89"/>
        <v>0</v>
      </c>
      <c r="U84" s="108">
        <f t="shared" si="90"/>
        <v>0</v>
      </c>
      <c r="V84" s="108">
        <f t="shared" si="91"/>
        <v>0</v>
      </c>
      <c r="W84" s="108">
        <f t="shared" si="92"/>
        <v>0</v>
      </c>
      <c r="X84" s="108">
        <f t="shared" si="93"/>
        <v>0</v>
      </c>
      <c r="Y84" s="71">
        <f t="shared" si="94"/>
        <v>0</v>
      </c>
      <c r="Z84" s="71">
        <f t="shared" si="95"/>
        <v>0</v>
      </c>
      <c r="AA84" s="71">
        <f t="shared" si="96"/>
        <v>0</v>
      </c>
      <c r="AB84" s="71">
        <f t="shared" si="97"/>
        <v>0</v>
      </c>
      <c r="AC84" s="81">
        <f t="shared" si="188"/>
        <v>0</v>
      </c>
      <c r="AD84" s="81">
        <f t="shared" si="189"/>
        <v>0</v>
      </c>
      <c r="AE84" s="81">
        <f t="shared" si="190"/>
        <v>0</v>
      </c>
      <c r="AF84" s="83">
        <f t="shared" si="191"/>
        <v>0</v>
      </c>
      <c r="AG84" s="83">
        <f t="shared" si="192"/>
        <v>0</v>
      </c>
      <c r="AH84" s="83">
        <f t="shared" si="193"/>
        <v>0</v>
      </c>
      <c r="AI84" s="83">
        <f t="shared" si="194"/>
        <v>0</v>
      </c>
      <c r="AJ84" s="6">
        <f t="shared" si="195"/>
        <v>0</v>
      </c>
      <c r="AK84" s="1">
        <f t="shared" si="196"/>
        <v>0</v>
      </c>
    </row>
    <row r="85" spans="1:37" x14ac:dyDescent="0.2">
      <c r="A85" s="26">
        <v>1.1800000000000001E-3</v>
      </c>
      <c r="B85" s="5">
        <f t="shared" si="185"/>
        <v>1.1800000000000001E-3</v>
      </c>
      <c r="C85" s="74"/>
      <c r="D85" s="74"/>
      <c r="E85" s="74" t="s">
        <v>71</v>
      </c>
      <c r="F85" s="25">
        <f t="shared" si="186"/>
        <v>0</v>
      </c>
      <c r="G85" s="25">
        <f t="shared" si="187"/>
        <v>0</v>
      </c>
      <c r="H85" s="7">
        <f t="shared" si="77"/>
        <v>0</v>
      </c>
      <c r="I85" s="7">
        <f t="shared" si="78"/>
        <v>0</v>
      </c>
      <c r="J85" s="7">
        <f t="shared" si="79"/>
        <v>0</v>
      </c>
      <c r="K85" s="7">
        <f t="shared" si="80"/>
        <v>0</v>
      </c>
      <c r="L85" s="7">
        <f t="shared" si="81"/>
        <v>0</v>
      </c>
      <c r="M85" s="7">
        <f t="shared" si="82"/>
        <v>0</v>
      </c>
      <c r="N85" s="7">
        <f t="shared" si="83"/>
        <v>0</v>
      </c>
      <c r="O85" s="7">
        <f t="shared" si="84"/>
        <v>0</v>
      </c>
      <c r="P85" s="7">
        <f t="shared" si="85"/>
        <v>0</v>
      </c>
      <c r="Q85" s="7">
        <f t="shared" si="86"/>
        <v>0</v>
      </c>
      <c r="R85" s="7">
        <f t="shared" si="87"/>
        <v>0</v>
      </c>
      <c r="S85" s="7">
        <f t="shared" si="88"/>
        <v>0</v>
      </c>
      <c r="T85" s="7">
        <f t="shared" si="89"/>
        <v>0</v>
      </c>
      <c r="U85" s="108">
        <f t="shared" si="90"/>
        <v>0</v>
      </c>
      <c r="V85" s="108">
        <f t="shared" si="91"/>
        <v>0</v>
      </c>
      <c r="W85" s="108">
        <f t="shared" si="92"/>
        <v>0</v>
      </c>
      <c r="X85" s="108">
        <f t="shared" si="93"/>
        <v>0</v>
      </c>
      <c r="Y85" s="71">
        <f t="shared" si="94"/>
        <v>0</v>
      </c>
      <c r="Z85" s="71">
        <f t="shared" si="95"/>
        <v>0</v>
      </c>
      <c r="AA85" s="71">
        <f t="shared" si="96"/>
        <v>0</v>
      </c>
      <c r="AB85" s="71">
        <f t="shared" si="97"/>
        <v>0</v>
      </c>
      <c r="AC85" s="81">
        <f t="shared" si="188"/>
        <v>0</v>
      </c>
      <c r="AD85" s="81">
        <f t="shared" si="189"/>
        <v>0</v>
      </c>
      <c r="AE85" s="81">
        <f t="shared" si="190"/>
        <v>0</v>
      </c>
      <c r="AF85" s="83">
        <f t="shared" si="191"/>
        <v>0</v>
      </c>
      <c r="AG85" s="83">
        <f t="shared" si="192"/>
        <v>0</v>
      </c>
      <c r="AH85" s="83">
        <f t="shared" si="193"/>
        <v>0</v>
      </c>
      <c r="AI85" s="83">
        <f t="shared" si="194"/>
        <v>0</v>
      </c>
      <c r="AJ85" s="6">
        <f t="shared" si="195"/>
        <v>0</v>
      </c>
      <c r="AK85" s="1">
        <f t="shared" si="196"/>
        <v>0</v>
      </c>
    </row>
    <row r="86" spans="1:37" x14ac:dyDescent="0.2">
      <c r="A86" s="26">
        <v>1.1900000000000001E-3</v>
      </c>
      <c r="B86" s="5">
        <f t="shared" si="185"/>
        <v>1.1900000000000001E-3</v>
      </c>
      <c r="C86" s="74"/>
      <c r="D86" s="74"/>
      <c r="E86" s="74" t="s">
        <v>71</v>
      </c>
      <c r="F86" s="25">
        <f t="shared" si="186"/>
        <v>0</v>
      </c>
      <c r="G86" s="25">
        <f t="shared" si="187"/>
        <v>0</v>
      </c>
      <c r="H86" s="7">
        <f t="shared" si="77"/>
        <v>0</v>
      </c>
      <c r="I86" s="7">
        <f t="shared" si="78"/>
        <v>0</v>
      </c>
      <c r="J86" s="7">
        <f t="shared" si="79"/>
        <v>0</v>
      </c>
      <c r="K86" s="7">
        <f t="shared" si="80"/>
        <v>0</v>
      </c>
      <c r="L86" s="7">
        <f t="shared" si="81"/>
        <v>0</v>
      </c>
      <c r="M86" s="7">
        <f t="shared" si="82"/>
        <v>0</v>
      </c>
      <c r="N86" s="7">
        <f t="shared" si="83"/>
        <v>0</v>
      </c>
      <c r="O86" s="7">
        <f t="shared" si="84"/>
        <v>0</v>
      </c>
      <c r="P86" s="7">
        <f t="shared" si="85"/>
        <v>0</v>
      </c>
      <c r="Q86" s="7">
        <f t="shared" si="86"/>
        <v>0</v>
      </c>
      <c r="R86" s="7">
        <f t="shared" si="87"/>
        <v>0</v>
      </c>
      <c r="S86" s="7">
        <f t="shared" si="88"/>
        <v>0</v>
      </c>
      <c r="T86" s="7">
        <f t="shared" si="89"/>
        <v>0</v>
      </c>
      <c r="U86" s="108">
        <f t="shared" si="90"/>
        <v>0</v>
      </c>
      <c r="V86" s="108">
        <f t="shared" si="91"/>
        <v>0</v>
      </c>
      <c r="W86" s="108">
        <f t="shared" si="92"/>
        <v>0</v>
      </c>
      <c r="X86" s="108">
        <f t="shared" si="93"/>
        <v>0</v>
      </c>
      <c r="Y86" s="71">
        <f t="shared" si="94"/>
        <v>0</v>
      </c>
      <c r="Z86" s="71">
        <f t="shared" si="95"/>
        <v>0</v>
      </c>
      <c r="AA86" s="71">
        <f t="shared" si="96"/>
        <v>0</v>
      </c>
      <c r="AB86" s="71">
        <f t="shared" si="97"/>
        <v>0</v>
      </c>
      <c r="AC86" s="81">
        <f t="shared" si="188"/>
        <v>0</v>
      </c>
      <c r="AD86" s="81">
        <f t="shared" si="189"/>
        <v>0</v>
      </c>
      <c r="AE86" s="81">
        <f t="shared" si="190"/>
        <v>0</v>
      </c>
      <c r="AF86" s="83">
        <f t="shared" si="191"/>
        <v>0</v>
      </c>
      <c r="AG86" s="83">
        <f t="shared" si="192"/>
        <v>0</v>
      </c>
      <c r="AH86" s="83">
        <f t="shared" si="193"/>
        <v>0</v>
      </c>
      <c r="AI86" s="83">
        <f t="shared" si="194"/>
        <v>0</v>
      </c>
      <c r="AJ86" s="6">
        <f t="shared" si="195"/>
        <v>0</v>
      </c>
      <c r="AK86" s="1">
        <f t="shared" si="196"/>
        <v>0</v>
      </c>
    </row>
    <row r="87" spans="1:37" x14ac:dyDescent="0.2">
      <c r="A87" s="26">
        <v>1.1999999999999999E-3</v>
      </c>
      <c r="B87" s="5">
        <f t="shared" si="185"/>
        <v>1.1999999999999999E-3</v>
      </c>
      <c r="C87" s="74"/>
      <c r="D87" s="74"/>
      <c r="E87" s="74" t="s">
        <v>71</v>
      </c>
      <c r="F87" s="25">
        <f t="shared" si="186"/>
        <v>0</v>
      </c>
      <c r="G87" s="25">
        <f t="shared" si="187"/>
        <v>0</v>
      </c>
      <c r="H87" s="7">
        <f t="shared" si="77"/>
        <v>0</v>
      </c>
      <c r="I87" s="7">
        <f t="shared" si="78"/>
        <v>0</v>
      </c>
      <c r="J87" s="7">
        <f t="shared" si="79"/>
        <v>0</v>
      </c>
      <c r="K87" s="7">
        <f t="shared" si="80"/>
        <v>0</v>
      </c>
      <c r="L87" s="7">
        <f t="shared" si="81"/>
        <v>0</v>
      </c>
      <c r="M87" s="7">
        <f t="shared" si="82"/>
        <v>0</v>
      </c>
      <c r="N87" s="7">
        <f t="shared" si="83"/>
        <v>0</v>
      </c>
      <c r="O87" s="7">
        <f t="shared" si="84"/>
        <v>0</v>
      </c>
      <c r="P87" s="7">
        <f t="shared" si="85"/>
        <v>0</v>
      </c>
      <c r="Q87" s="7">
        <f t="shared" si="86"/>
        <v>0</v>
      </c>
      <c r="R87" s="7">
        <f t="shared" si="87"/>
        <v>0</v>
      </c>
      <c r="S87" s="7">
        <f t="shared" si="88"/>
        <v>0</v>
      </c>
      <c r="T87" s="7">
        <f t="shared" si="89"/>
        <v>0</v>
      </c>
      <c r="U87" s="108">
        <f t="shared" si="90"/>
        <v>0</v>
      </c>
      <c r="V87" s="108">
        <f t="shared" si="91"/>
        <v>0</v>
      </c>
      <c r="W87" s="108">
        <f t="shared" si="92"/>
        <v>0</v>
      </c>
      <c r="X87" s="108">
        <f t="shared" si="93"/>
        <v>0</v>
      </c>
      <c r="Y87" s="71">
        <f t="shared" si="94"/>
        <v>0</v>
      </c>
      <c r="Z87" s="71">
        <f t="shared" si="95"/>
        <v>0</v>
      </c>
      <c r="AA87" s="71">
        <f t="shared" si="96"/>
        <v>0</v>
      </c>
      <c r="AB87" s="71">
        <f t="shared" si="97"/>
        <v>0</v>
      </c>
      <c r="AC87" s="81">
        <f t="shared" si="188"/>
        <v>0</v>
      </c>
      <c r="AD87" s="81">
        <f t="shared" si="189"/>
        <v>0</v>
      </c>
      <c r="AE87" s="81">
        <f t="shared" si="190"/>
        <v>0</v>
      </c>
      <c r="AF87" s="83">
        <f t="shared" si="191"/>
        <v>0</v>
      </c>
      <c r="AG87" s="83">
        <f t="shared" si="192"/>
        <v>0</v>
      </c>
      <c r="AH87" s="83">
        <f t="shared" si="193"/>
        <v>0</v>
      </c>
      <c r="AI87" s="83">
        <f t="shared" si="194"/>
        <v>0</v>
      </c>
      <c r="AJ87" s="6">
        <f t="shared" si="195"/>
        <v>0</v>
      </c>
      <c r="AK87" s="1">
        <f t="shared" si="196"/>
        <v>0</v>
      </c>
    </row>
    <row r="88" spans="1:37" x14ac:dyDescent="0.2">
      <c r="A88" s="26">
        <v>1.2099999999999999E-3</v>
      </c>
      <c r="B88" s="5">
        <f t="shared" si="185"/>
        <v>1.2099999999999999E-3</v>
      </c>
      <c r="C88" s="74"/>
      <c r="D88" s="74"/>
      <c r="E88" s="74" t="s">
        <v>71</v>
      </c>
      <c r="F88" s="25">
        <f t="shared" si="186"/>
        <v>0</v>
      </c>
      <c r="G88" s="25">
        <f t="shared" si="187"/>
        <v>0</v>
      </c>
      <c r="H88" s="7">
        <f t="shared" si="77"/>
        <v>0</v>
      </c>
      <c r="I88" s="7">
        <f t="shared" si="78"/>
        <v>0</v>
      </c>
      <c r="J88" s="7">
        <f t="shared" si="79"/>
        <v>0</v>
      </c>
      <c r="K88" s="7">
        <f t="shared" si="80"/>
        <v>0</v>
      </c>
      <c r="L88" s="7">
        <f t="shared" si="81"/>
        <v>0</v>
      </c>
      <c r="M88" s="7">
        <f t="shared" si="82"/>
        <v>0</v>
      </c>
      <c r="N88" s="7">
        <f t="shared" si="83"/>
        <v>0</v>
      </c>
      <c r="O88" s="7">
        <f t="shared" si="84"/>
        <v>0</v>
      </c>
      <c r="P88" s="7">
        <f t="shared" si="85"/>
        <v>0</v>
      </c>
      <c r="Q88" s="7">
        <f t="shared" si="86"/>
        <v>0</v>
      </c>
      <c r="R88" s="7">
        <f t="shared" si="87"/>
        <v>0</v>
      </c>
      <c r="S88" s="7">
        <f t="shared" si="88"/>
        <v>0</v>
      </c>
      <c r="T88" s="7">
        <f t="shared" si="89"/>
        <v>0</v>
      </c>
      <c r="U88" s="108">
        <f t="shared" si="90"/>
        <v>0</v>
      </c>
      <c r="V88" s="108">
        <f t="shared" si="91"/>
        <v>0</v>
      </c>
      <c r="W88" s="108">
        <f t="shared" si="92"/>
        <v>0</v>
      </c>
      <c r="X88" s="108">
        <f t="shared" si="93"/>
        <v>0</v>
      </c>
      <c r="Y88" s="71">
        <f t="shared" si="94"/>
        <v>0</v>
      </c>
      <c r="Z88" s="71">
        <f t="shared" si="95"/>
        <v>0</v>
      </c>
      <c r="AA88" s="71">
        <f t="shared" si="96"/>
        <v>0</v>
      </c>
      <c r="AB88" s="71">
        <f t="shared" si="97"/>
        <v>0</v>
      </c>
      <c r="AC88" s="81">
        <f t="shared" si="188"/>
        <v>0</v>
      </c>
      <c r="AD88" s="81">
        <f t="shared" si="189"/>
        <v>0</v>
      </c>
      <c r="AE88" s="81">
        <f t="shared" si="190"/>
        <v>0</v>
      </c>
      <c r="AF88" s="83">
        <f t="shared" si="191"/>
        <v>0</v>
      </c>
      <c r="AG88" s="83">
        <f t="shared" si="192"/>
        <v>0</v>
      </c>
      <c r="AH88" s="83">
        <f t="shared" si="193"/>
        <v>0</v>
      </c>
      <c r="AI88" s="83">
        <f t="shared" si="194"/>
        <v>0</v>
      </c>
      <c r="AJ88" s="6">
        <f t="shared" si="195"/>
        <v>0</v>
      </c>
      <c r="AK88" s="1">
        <f t="shared" si="196"/>
        <v>0</v>
      </c>
    </row>
    <row r="89" spans="1:37" x14ac:dyDescent="0.2">
      <c r="A89" s="26">
        <v>1.2199999999999999E-3</v>
      </c>
      <c r="B89" s="5">
        <f t="shared" si="185"/>
        <v>1.2199999999999999E-3</v>
      </c>
      <c r="C89" s="74"/>
      <c r="D89" s="74"/>
      <c r="E89" s="74" t="s">
        <v>71</v>
      </c>
      <c r="F89" s="25">
        <f t="shared" si="186"/>
        <v>0</v>
      </c>
      <c r="G89" s="25">
        <f t="shared" si="187"/>
        <v>0</v>
      </c>
      <c r="H89" s="7">
        <f t="shared" si="77"/>
        <v>0</v>
      </c>
      <c r="I89" s="7">
        <f t="shared" si="78"/>
        <v>0</v>
      </c>
      <c r="J89" s="7">
        <f t="shared" si="79"/>
        <v>0</v>
      </c>
      <c r="K89" s="7">
        <f t="shared" si="80"/>
        <v>0</v>
      </c>
      <c r="L89" s="7">
        <f t="shared" si="81"/>
        <v>0</v>
      </c>
      <c r="M89" s="7">
        <f t="shared" si="82"/>
        <v>0</v>
      </c>
      <c r="N89" s="7">
        <f t="shared" si="83"/>
        <v>0</v>
      </c>
      <c r="O89" s="7">
        <f t="shared" si="84"/>
        <v>0</v>
      </c>
      <c r="P89" s="7">
        <f t="shared" si="85"/>
        <v>0</v>
      </c>
      <c r="Q89" s="7">
        <f t="shared" si="86"/>
        <v>0</v>
      </c>
      <c r="R89" s="7">
        <f t="shared" si="87"/>
        <v>0</v>
      </c>
      <c r="S89" s="7">
        <f t="shared" si="88"/>
        <v>0</v>
      </c>
      <c r="T89" s="7">
        <f t="shared" si="89"/>
        <v>0</v>
      </c>
      <c r="U89" s="108">
        <f t="shared" si="90"/>
        <v>0</v>
      </c>
      <c r="V89" s="108">
        <f t="shared" si="91"/>
        <v>0</v>
      </c>
      <c r="W89" s="108">
        <f t="shared" si="92"/>
        <v>0</v>
      </c>
      <c r="X89" s="108">
        <f t="shared" si="93"/>
        <v>0</v>
      </c>
      <c r="Y89" s="71">
        <f t="shared" si="94"/>
        <v>0</v>
      </c>
      <c r="Z89" s="71">
        <f t="shared" si="95"/>
        <v>0</v>
      </c>
      <c r="AA89" s="71">
        <f t="shared" si="96"/>
        <v>0</v>
      </c>
      <c r="AB89" s="71">
        <f t="shared" si="97"/>
        <v>0</v>
      </c>
      <c r="AC89" s="81">
        <f t="shared" si="188"/>
        <v>0</v>
      </c>
      <c r="AD89" s="81">
        <f t="shared" si="189"/>
        <v>0</v>
      </c>
      <c r="AE89" s="81">
        <f t="shared" si="190"/>
        <v>0</v>
      </c>
      <c r="AF89" s="83">
        <f t="shared" si="191"/>
        <v>0</v>
      </c>
      <c r="AG89" s="83">
        <f t="shared" si="192"/>
        <v>0</v>
      </c>
      <c r="AH89" s="83">
        <f t="shared" si="193"/>
        <v>0</v>
      </c>
      <c r="AI89" s="83">
        <f t="shared" si="194"/>
        <v>0</v>
      </c>
      <c r="AJ89" s="6">
        <f t="shared" si="195"/>
        <v>0</v>
      </c>
      <c r="AK89" s="1">
        <f t="shared" si="196"/>
        <v>0</v>
      </c>
    </row>
    <row r="90" spans="1:37" x14ac:dyDescent="0.2">
      <c r="A90" s="26">
        <v>1.23E-3</v>
      </c>
      <c r="B90" s="5">
        <f t="shared" si="185"/>
        <v>1.23E-3</v>
      </c>
      <c r="C90" s="74"/>
      <c r="D90" s="74"/>
      <c r="E90" s="74" t="s">
        <v>71</v>
      </c>
      <c r="F90" s="25">
        <f t="shared" si="186"/>
        <v>0</v>
      </c>
      <c r="G90" s="25">
        <f t="shared" si="187"/>
        <v>0</v>
      </c>
      <c r="H90" s="7">
        <f t="shared" si="77"/>
        <v>0</v>
      </c>
      <c r="I90" s="7">
        <f t="shared" si="78"/>
        <v>0</v>
      </c>
      <c r="J90" s="7">
        <f t="shared" si="79"/>
        <v>0</v>
      </c>
      <c r="K90" s="7">
        <f t="shared" si="80"/>
        <v>0</v>
      </c>
      <c r="L90" s="7">
        <f t="shared" si="81"/>
        <v>0</v>
      </c>
      <c r="M90" s="7">
        <f t="shared" si="82"/>
        <v>0</v>
      </c>
      <c r="N90" s="7">
        <f t="shared" si="83"/>
        <v>0</v>
      </c>
      <c r="O90" s="7">
        <f t="shared" si="84"/>
        <v>0</v>
      </c>
      <c r="P90" s="7">
        <f t="shared" si="85"/>
        <v>0</v>
      </c>
      <c r="Q90" s="7">
        <f t="shared" si="86"/>
        <v>0</v>
      </c>
      <c r="R90" s="7">
        <f t="shared" si="87"/>
        <v>0</v>
      </c>
      <c r="S90" s="7">
        <f t="shared" si="88"/>
        <v>0</v>
      </c>
      <c r="T90" s="7">
        <f t="shared" si="89"/>
        <v>0</v>
      </c>
      <c r="U90" s="108">
        <f t="shared" si="90"/>
        <v>0</v>
      </c>
      <c r="V90" s="108">
        <f t="shared" si="91"/>
        <v>0</v>
      </c>
      <c r="W90" s="108">
        <f t="shared" si="92"/>
        <v>0</v>
      </c>
      <c r="X90" s="108">
        <f t="shared" si="93"/>
        <v>0</v>
      </c>
      <c r="Y90" s="71">
        <f t="shared" si="94"/>
        <v>0</v>
      </c>
      <c r="Z90" s="71">
        <f t="shared" si="95"/>
        <v>0</v>
      </c>
      <c r="AA90" s="71">
        <f t="shared" si="96"/>
        <v>0</v>
      </c>
      <c r="AB90" s="71">
        <f t="shared" si="97"/>
        <v>0</v>
      </c>
      <c r="AC90" s="81">
        <f t="shared" si="188"/>
        <v>0</v>
      </c>
      <c r="AD90" s="81">
        <f t="shared" si="189"/>
        <v>0</v>
      </c>
      <c r="AE90" s="81">
        <f t="shared" si="190"/>
        <v>0</v>
      </c>
      <c r="AF90" s="83">
        <f t="shared" si="191"/>
        <v>0</v>
      </c>
      <c r="AG90" s="83">
        <f t="shared" si="192"/>
        <v>0</v>
      </c>
      <c r="AH90" s="83">
        <f t="shared" si="193"/>
        <v>0</v>
      </c>
      <c r="AI90" s="83">
        <f t="shared" si="194"/>
        <v>0</v>
      </c>
      <c r="AJ90" s="6">
        <f t="shared" si="195"/>
        <v>0</v>
      </c>
      <c r="AK90" s="1">
        <f t="shared" si="196"/>
        <v>0</v>
      </c>
    </row>
    <row r="91" spans="1:37" x14ac:dyDescent="0.2">
      <c r="A91" s="26">
        <v>1.24E-3</v>
      </c>
      <c r="B91" s="5">
        <f t="shared" si="185"/>
        <v>1.24E-3</v>
      </c>
      <c r="C91" s="74"/>
      <c r="D91" s="74"/>
      <c r="E91" s="74" t="s">
        <v>71</v>
      </c>
      <c r="F91" s="25">
        <f t="shared" si="186"/>
        <v>0</v>
      </c>
      <c r="G91" s="25">
        <f t="shared" si="187"/>
        <v>0</v>
      </c>
      <c r="H91" s="7">
        <f t="shared" si="77"/>
        <v>0</v>
      </c>
      <c r="I91" s="7">
        <f t="shared" si="78"/>
        <v>0</v>
      </c>
      <c r="J91" s="7">
        <f t="shared" si="79"/>
        <v>0</v>
      </c>
      <c r="K91" s="7">
        <f t="shared" si="80"/>
        <v>0</v>
      </c>
      <c r="L91" s="7">
        <f t="shared" si="81"/>
        <v>0</v>
      </c>
      <c r="M91" s="7">
        <f t="shared" si="82"/>
        <v>0</v>
      </c>
      <c r="N91" s="7">
        <f t="shared" si="83"/>
        <v>0</v>
      </c>
      <c r="O91" s="7">
        <f t="shared" si="84"/>
        <v>0</v>
      </c>
      <c r="P91" s="7">
        <f t="shared" si="85"/>
        <v>0</v>
      </c>
      <c r="Q91" s="7">
        <f t="shared" si="86"/>
        <v>0</v>
      </c>
      <c r="R91" s="7">
        <f t="shared" si="87"/>
        <v>0</v>
      </c>
      <c r="S91" s="7">
        <f t="shared" si="88"/>
        <v>0</v>
      </c>
      <c r="T91" s="7">
        <f t="shared" si="89"/>
        <v>0</v>
      </c>
      <c r="U91" s="108">
        <f t="shared" si="90"/>
        <v>0</v>
      </c>
      <c r="V91" s="108">
        <f t="shared" si="91"/>
        <v>0</v>
      </c>
      <c r="W91" s="108">
        <f t="shared" si="92"/>
        <v>0</v>
      </c>
      <c r="X91" s="108">
        <f t="shared" si="93"/>
        <v>0</v>
      </c>
      <c r="Y91" s="71">
        <f t="shared" si="94"/>
        <v>0</v>
      </c>
      <c r="Z91" s="71">
        <f t="shared" si="95"/>
        <v>0</v>
      </c>
      <c r="AA91" s="71">
        <f t="shared" si="96"/>
        <v>0</v>
      </c>
      <c r="AB91" s="71">
        <f t="shared" si="97"/>
        <v>0</v>
      </c>
      <c r="AC91" s="81">
        <f t="shared" si="188"/>
        <v>0</v>
      </c>
      <c r="AD91" s="81">
        <f t="shared" si="189"/>
        <v>0</v>
      </c>
      <c r="AE91" s="81">
        <f t="shared" si="190"/>
        <v>0</v>
      </c>
      <c r="AF91" s="83">
        <f t="shared" si="191"/>
        <v>0</v>
      </c>
      <c r="AG91" s="83">
        <f t="shared" si="192"/>
        <v>0</v>
      </c>
      <c r="AH91" s="83">
        <f t="shared" si="193"/>
        <v>0</v>
      </c>
      <c r="AI91" s="83">
        <f t="shared" si="194"/>
        <v>0</v>
      </c>
      <c r="AJ91" s="6">
        <f t="shared" si="195"/>
        <v>0</v>
      </c>
      <c r="AK91" s="1">
        <f t="shared" si="196"/>
        <v>0</v>
      </c>
    </row>
    <row r="92" spans="1:37" x14ac:dyDescent="0.2">
      <c r="A92" s="26">
        <v>1.25E-3</v>
      </c>
      <c r="B92" s="5">
        <f t="shared" si="185"/>
        <v>1.25E-3</v>
      </c>
      <c r="C92" s="74"/>
      <c r="D92" s="74"/>
      <c r="E92" s="74" t="s">
        <v>71</v>
      </c>
      <c r="F92" s="25">
        <f t="shared" si="186"/>
        <v>0</v>
      </c>
      <c r="G92" s="25">
        <f t="shared" si="187"/>
        <v>0</v>
      </c>
      <c r="H92" s="7">
        <f t="shared" si="77"/>
        <v>0</v>
      </c>
      <c r="I92" s="7">
        <f t="shared" si="78"/>
        <v>0</v>
      </c>
      <c r="J92" s="7">
        <f t="shared" si="79"/>
        <v>0</v>
      </c>
      <c r="K92" s="7">
        <f t="shared" si="80"/>
        <v>0</v>
      </c>
      <c r="L92" s="7">
        <f t="shared" si="81"/>
        <v>0</v>
      </c>
      <c r="M92" s="7">
        <f t="shared" si="82"/>
        <v>0</v>
      </c>
      <c r="N92" s="7">
        <f t="shared" si="83"/>
        <v>0</v>
      </c>
      <c r="O92" s="7">
        <f t="shared" si="84"/>
        <v>0</v>
      </c>
      <c r="P92" s="7">
        <f t="shared" si="85"/>
        <v>0</v>
      </c>
      <c r="Q92" s="7">
        <f t="shared" si="86"/>
        <v>0</v>
      </c>
      <c r="R92" s="7">
        <f t="shared" si="87"/>
        <v>0</v>
      </c>
      <c r="S92" s="7">
        <f t="shared" si="88"/>
        <v>0</v>
      </c>
      <c r="T92" s="7">
        <f t="shared" si="89"/>
        <v>0</v>
      </c>
      <c r="U92" s="108">
        <f t="shared" si="90"/>
        <v>0</v>
      </c>
      <c r="V92" s="108">
        <f t="shared" si="91"/>
        <v>0</v>
      </c>
      <c r="W92" s="108">
        <f t="shared" si="92"/>
        <v>0</v>
      </c>
      <c r="X92" s="108">
        <f t="shared" si="93"/>
        <v>0</v>
      </c>
      <c r="Y92" s="71">
        <f t="shared" si="94"/>
        <v>0</v>
      </c>
      <c r="Z92" s="71">
        <f t="shared" si="95"/>
        <v>0</v>
      </c>
      <c r="AA92" s="71">
        <f t="shared" si="96"/>
        <v>0</v>
      </c>
      <c r="AB92" s="71">
        <f t="shared" si="97"/>
        <v>0</v>
      </c>
      <c r="AC92" s="81">
        <f t="shared" si="188"/>
        <v>0</v>
      </c>
      <c r="AD92" s="81">
        <f t="shared" si="189"/>
        <v>0</v>
      </c>
      <c r="AE92" s="81">
        <f t="shared" si="190"/>
        <v>0</v>
      </c>
      <c r="AF92" s="83">
        <f t="shared" si="191"/>
        <v>0</v>
      </c>
      <c r="AG92" s="83">
        <f t="shared" si="192"/>
        <v>0</v>
      </c>
      <c r="AH92" s="83">
        <f t="shared" si="193"/>
        <v>0</v>
      </c>
      <c r="AI92" s="83">
        <f t="shared" si="194"/>
        <v>0</v>
      </c>
      <c r="AJ92" s="6">
        <f t="shared" si="195"/>
        <v>0</v>
      </c>
      <c r="AK92" s="1">
        <f t="shared" si="196"/>
        <v>0</v>
      </c>
    </row>
    <row r="93" spans="1:37" x14ac:dyDescent="0.2">
      <c r="A93" s="26">
        <v>1.2600000000000001E-3</v>
      </c>
      <c r="B93" s="5">
        <f t="shared" si="185"/>
        <v>1.2600000000000001E-3</v>
      </c>
      <c r="C93" s="74"/>
      <c r="D93" s="74"/>
      <c r="E93" s="74" t="s">
        <v>71</v>
      </c>
      <c r="F93" s="25">
        <f t="shared" si="186"/>
        <v>0</v>
      </c>
      <c r="G93" s="25">
        <f t="shared" si="187"/>
        <v>0</v>
      </c>
      <c r="H93" s="7">
        <f t="shared" si="77"/>
        <v>0</v>
      </c>
      <c r="I93" s="7">
        <f t="shared" si="78"/>
        <v>0</v>
      </c>
      <c r="J93" s="7">
        <f t="shared" si="79"/>
        <v>0</v>
      </c>
      <c r="K93" s="7">
        <f t="shared" si="80"/>
        <v>0</v>
      </c>
      <c r="L93" s="7">
        <f t="shared" si="81"/>
        <v>0</v>
      </c>
      <c r="M93" s="7">
        <f t="shared" si="82"/>
        <v>0</v>
      </c>
      <c r="N93" s="7">
        <f t="shared" si="83"/>
        <v>0</v>
      </c>
      <c r="O93" s="7">
        <f t="shared" si="84"/>
        <v>0</v>
      </c>
      <c r="P93" s="7">
        <f t="shared" si="85"/>
        <v>0</v>
      </c>
      <c r="Q93" s="7">
        <f t="shared" si="86"/>
        <v>0</v>
      </c>
      <c r="R93" s="7">
        <f t="shared" si="87"/>
        <v>0</v>
      </c>
      <c r="S93" s="7">
        <f t="shared" si="88"/>
        <v>0</v>
      </c>
      <c r="T93" s="7">
        <f t="shared" si="89"/>
        <v>0</v>
      </c>
      <c r="U93" s="108">
        <f t="shared" si="90"/>
        <v>0</v>
      </c>
      <c r="V93" s="108">
        <f t="shared" si="91"/>
        <v>0</v>
      </c>
      <c r="W93" s="108">
        <f t="shared" si="92"/>
        <v>0</v>
      </c>
      <c r="X93" s="108">
        <f t="shared" si="93"/>
        <v>0</v>
      </c>
      <c r="Y93" s="71">
        <f t="shared" si="94"/>
        <v>0</v>
      </c>
      <c r="Z93" s="71">
        <f t="shared" si="95"/>
        <v>0</v>
      </c>
      <c r="AA93" s="71">
        <f t="shared" si="96"/>
        <v>0</v>
      </c>
      <c r="AB93" s="71">
        <f t="shared" si="97"/>
        <v>0</v>
      </c>
      <c r="AC93" s="81">
        <f t="shared" si="188"/>
        <v>0</v>
      </c>
      <c r="AD93" s="81">
        <f t="shared" si="189"/>
        <v>0</v>
      </c>
      <c r="AE93" s="81">
        <f t="shared" si="190"/>
        <v>0</v>
      </c>
      <c r="AF93" s="83">
        <f t="shared" si="191"/>
        <v>0</v>
      </c>
      <c r="AG93" s="83">
        <f t="shared" si="192"/>
        <v>0</v>
      </c>
      <c r="AH93" s="83">
        <f t="shared" si="193"/>
        <v>0</v>
      </c>
      <c r="AI93" s="83">
        <f t="shared" si="194"/>
        <v>0</v>
      </c>
      <c r="AJ93" s="6">
        <f t="shared" si="195"/>
        <v>0</v>
      </c>
      <c r="AK93" s="1">
        <f t="shared" si="196"/>
        <v>0</v>
      </c>
    </row>
    <row r="94" spans="1:37" x14ac:dyDescent="0.2">
      <c r="A94" s="26">
        <v>1.2700000000000001E-3</v>
      </c>
      <c r="B94" s="5">
        <f t="shared" si="185"/>
        <v>1.2700000000000001E-3</v>
      </c>
      <c r="C94" s="74"/>
      <c r="D94" s="74"/>
      <c r="E94" s="74" t="s">
        <v>71</v>
      </c>
      <c r="F94" s="25">
        <f t="shared" si="186"/>
        <v>0</v>
      </c>
      <c r="G94" s="25">
        <f t="shared" si="187"/>
        <v>0</v>
      </c>
      <c r="H94" s="7">
        <f t="shared" si="77"/>
        <v>0</v>
      </c>
      <c r="I94" s="7">
        <f t="shared" si="78"/>
        <v>0</v>
      </c>
      <c r="J94" s="7">
        <f t="shared" si="79"/>
        <v>0</v>
      </c>
      <c r="K94" s="7">
        <f t="shared" si="80"/>
        <v>0</v>
      </c>
      <c r="L94" s="7">
        <f t="shared" si="81"/>
        <v>0</v>
      </c>
      <c r="M94" s="7">
        <f t="shared" si="82"/>
        <v>0</v>
      </c>
      <c r="N94" s="7">
        <f t="shared" si="83"/>
        <v>0</v>
      </c>
      <c r="O94" s="7">
        <f t="shared" si="84"/>
        <v>0</v>
      </c>
      <c r="P94" s="7">
        <f t="shared" si="85"/>
        <v>0</v>
      </c>
      <c r="Q94" s="7">
        <f t="shared" si="86"/>
        <v>0</v>
      </c>
      <c r="R94" s="7">
        <f t="shared" si="87"/>
        <v>0</v>
      </c>
      <c r="S94" s="7">
        <f t="shared" si="88"/>
        <v>0</v>
      </c>
      <c r="T94" s="7">
        <f t="shared" si="89"/>
        <v>0</v>
      </c>
      <c r="U94" s="108">
        <f t="shared" si="90"/>
        <v>0</v>
      </c>
      <c r="V94" s="108">
        <f t="shared" si="91"/>
        <v>0</v>
      </c>
      <c r="W94" s="108">
        <f t="shared" si="92"/>
        <v>0</v>
      </c>
      <c r="X94" s="108">
        <f t="shared" si="93"/>
        <v>0</v>
      </c>
      <c r="Y94" s="71">
        <f t="shared" si="94"/>
        <v>0</v>
      </c>
      <c r="Z94" s="71">
        <f t="shared" si="95"/>
        <v>0</v>
      </c>
      <c r="AA94" s="71">
        <f t="shared" si="96"/>
        <v>0</v>
      </c>
      <c r="AB94" s="71">
        <f t="shared" si="97"/>
        <v>0</v>
      </c>
      <c r="AC94" s="81">
        <f t="shared" si="188"/>
        <v>0</v>
      </c>
      <c r="AD94" s="81">
        <f t="shared" si="189"/>
        <v>0</v>
      </c>
      <c r="AE94" s="81">
        <f t="shared" si="190"/>
        <v>0</v>
      </c>
      <c r="AF94" s="83">
        <f t="shared" si="191"/>
        <v>0</v>
      </c>
      <c r="AG94" s="83">
        <f t="shared" si="192"/>
        <v>0</v>
      </c>
      <c r="AH94" s="83">
        <f t="shared" si="193"/>
        <v>0</v>
      </c>
      <c r="AI94" s="83">
        <f t="shared" si="194"/>
        <v>0</v>
      </c>
      <c r="AJ94" s="6">
        <f t="shared" si="195"/>
        <v>0</v>
      </c>
      <c r="AK94" s="1">
        <f t="shared" si="196"/>
        <v>0</v>
      </c>
    </row>
    <row r="95" spans="1:37" x14ac:dyDescent="0.2">
      <c r="A95" s="26">
        <v>1.2800000000000001E-3</v>
      </c>
      <c r="B95" s="5">
        <f t="shared" si="185"/>
        <v>1.2800000000000001E-3</v>
      </c>
      <c r="C95" s="74"/>
      <c r="D95" s="74"/>
      <c r="E95" s="74" t="s">
        <v>71</v>
      </c>
      <c r="F95" s="25">
        <f t="shared" si="186"/>
        <v>0</v>
      </c>
      <c r="G95" s="25">
        <f t="shared" si="187"/>
        <v>0</v>
      </c>
      <c r="H95" s="7">
        <f t="shared" si="77"/>
        <v>0</v>
      </c>
      <c r="I95" s="7">
        <f t="shared" si="78"/>
        <v>0</v>
      </c>
      <c r="J95" s="7">
        <f t="shared" si="79"/>
        <v>0</v>
      </c>
      <c r="K95" s="7">
        <f t="shared" si="80"/>
        <v>0</v>
      </c>
      <c r="L95" s="7">
        <f t="shared" si="81"/>
        <v>0</v>
      </c>
      <c r="M95" s="7">
        <f t="shared" si="82"/>
        <v>0</v>
      </c>
      <c r="N95" s="7">
        <f t="shared" si="83"/>
        <v>0</v>
      </c>
      <c r="O95" s="7">
        <f t="shared" si="84"/>
        <v>0</v>
      </c>
      <c r="P95" s="7">
        <f t="shared" si="85"/>
        <v>0</v>
      </c>
      <c r="Q95" s="7">
        <f t="shared" si="86"/>
        <v>0</v>
      </c>
      <c r="R95" s="7">
        <f t="shared" si="87"/>
        <v>0</v>
      </c>
      <c r="S95" s="7">
        <f t="shared" si="88"/>
        <v>0</v>
      </c>
      <c r="T95" s="7">
        <f t="shared" si="89"/>
        <v>0</v>
      </c>
      <c r="U95" s="108">
        <f t="shared" si="90"/>
        <v>0</v>
      </c>
      <c r="V95" s="108">
        <f t="shared" si="91"/>
        <v>0</v>
      </c>
      <c r="W95" s="108">
        <f t="shared" si="92"/>
        <v>0</v>
      </c>
      <c r="X95" s="108">
        <f t="shared" si="93"/>
        <v>0</v>
      </c>
      <c r="Y95" s="71">
        <f t="shared" si="94"/>
        <v>0</v>
      </c>
      <c r="Z95" s="71">
        <f t="shared" si="95"/>
        <v>0</v>
      </c>
      <c r="AA95" s="71">
        <f t="shared" si="96"/>
        <v>0</v>
      </c>
      <c r="AB95" s="71">
        <f t="shared" si="97"/>
        <v>0</v>
      </c>
      <c r="AC95" s="81">
        <f t="shared" si="188"/>
        <v>0</v>
      </c>
      <c r="AD95" s="81">
        <f t="shared" si="189"/>
        <v>0</v>
      </c>
      <c r="AE95" s="81">
        <f t="shared" si="190"/>
        <v>0</v>
      </c>
      <c r="AF95" s="83">
        <f t="shared" si="191"/>
        <v>0</v>
      </c>
      <c r="AG95" s="83">
        <f t="shared" si="192"/>
        <v>0</v>
      </c>
      <c r="AH95" s="83">
        <f t="shared" si="193"/>
        <v>0</v>
      </c>
      <c r="AI95" s="83">
        <f t="shared" si="194"/>
        <v>0</v>
      </c>
      <c r="AJ95" s="6">
        <f t="shared" si="195"/>
        <v>0</v>
      </c>
      <c r="AK95" s="1">
        <f t="shared" si="196"/>
        <v>0</v>
      </c>
    </row>
    <row r="96" spans="1:37" x14ac:dyDescent="0.2">
      <c r="A96" s="26">
        <v>1.2899999999999999E-3</v>
      </c>
      <c r="B96" s="5">
        <f t="shared" si="185"/>
        <v>1.2899999999999999E-3</v>
      </c>
      <c r="C96" s="74"/>
      <c r="D96" s="74"/>
      <c r="E96" s="74" t="s">
        <v>71</v>
      </c>
      <c r="F96" s="25">
        <f t="shared" si="186"/>
        <v>0</v>
      </c>
      <c r="G96" s="25">
        <f t="shared" si="187"/>
        <v>0</v>
      </c>
      <c r="H96" s="7">
        <f t="shared" si="77"/>
        <v>0</v>
      </c>
      <c r="I96" s="7">
        <f t="shared" si="78"/>
        <v>0</v>
      </c>
      <c r="J96" s="7">
        <f t="shared" si="79"/>
        <v>0</v>
      </c>
      <c r="K96" s="7">
        <f t="shared" si="80"/>
        <v>0</v>
      </c>
      <c r="L96" s="7">
        <f t="shared" si="81"/>
        <v>0</v>
      </c>
      <c r="M96" s="7">
        <f t="shared" si="82"/>
        <v>0</v>
      </c>
      <c r="N96" s="7">
        <f t="shared" si="83"/>
        <v>0</v>
      </c>
      <c r="O96" s="7">
        <f t="shared" si="84"/>
        <v>0</v>
      </c>
      <c r="P96" s="7">
        <f t="shared" si="85"/>
        <v>0</v>
      </c>
      <c r="Q96" s="7">
        <f t="shared" si="86"/>
        <v>0</v>
      </c>
      <c r="R96" s="7">
        <f t="shared" si="87"/>
        <v>0</v>
      </c>
      <c r="S96" s="7">
        <f t="shared" si="88"/>
        <v>0</v>
      </c>
      <c r="T96" s="7">
        <f t="shared" si="89"/>
        <v>0</v>
      </c>
      <c r="U96" s="108">
        <f t="shared" si="90"/>
        <v>0</v>
      </c>
      <c r="V96" s="108">
        <f t="shared" si="91"/>
        <v>0</v>
      </c>
      <c r="W96" s="108">
        <f t="shared" si="92"/>
        <v>0</v>
      </c>
      <c r="X96" s="108">
        <f t="shared" si="93"/>
        <v>0</v>
      </c>
      <c r="Y96" s="71">
        <f t="shared" si="94"/>
        <v>0</v>
      </c>
      <c r="Z96" s="71">
        <f t="shared" si="95"/>
        <v>0</v>
      </c>
      <c r="AA96" s="71">
        <f t="shared" si="96"/>
        <v>0</v>
      </c>
      <c r="AB96" s="71">
        <f t="shared" si="97"/>
        <v>0</v>
      </c>
      <c r="AC96" s="81">
        <f t="shared" si="188"/>
        <v>0</v>
      </c>
      <c r="AD96" s="81">
        <f t="shared" si="189"/>
        <v>0</v>
      </c>
      <c r="AE96" s="81">
        <f t="shared" si="190"/>
        <v>0</v>
      </c>
      <c r="AF96" s="83">
        <f t="shared" si="191"/>
        <v>0</v>
      </c>
      <c r="AG96" s="83">
        <f t="shared" si="192"/>
        <v>0</v>
      </c>
      <c r="AH96" s="83">
        <f t="shared" si="193"/>
        <v>0</v>
      </c>
      <c r="AI96" s="83">
        <f t="shared" si="194"/>
        <v>0</v>
      </c>
      <c r="AJ96" s="6">
        <f t="shared" si="195"/>
        <v>0</v>
      </c>
      <c r="AK96" s="1">
        <f t="shared" si="196"/>
        <v>0</v>
      </c>
    </row>
    <row r="97" spans="1:37" x14ac:dyDescent="0.2">
      <c r="A97" s="26">
        <v>1.1800000000000001E-3</v>
      </c>
      <c r="B97" s="5">
        <f t="shared" si="185"/>
        <v>1.1800000000000001E-3</v>
      </c>
      <c r="C97" s="74"/>
      <c r="D97" s="74"/>
      <c r="E97" s="74" t="s">
        <v>71</v>
      </c>
      <c r="F97" s="25">
        <f t="shared" si="186"/>
        <v>0</v>
      </c>
      <c r="G97" s="25">
        <f t="shared" si="187"/>
        <v>0</v>
      </c>
      <c r="H97" s="7">
        <f t="shared" si="77"/>
        <v>0</v>
      </c>
      <c r="I97" s="7">
        <f t="shared" si="78"/>
        <v>0</v>
      </c>
      <c r="J97" s="7">
        <f t="shared" si="79"/>
        <v>0</v>
      </c>
      <c r="K97" s="7">
        <f t="shared" si="80"/>
        <v>0</v>
      </c>
      <c r="L97" s="7">
        <f t="shared" si="81"/>
        <v>0</v>
      </c>
      <c r="M97" s="7">
        <f t="shared" si="82"/>
        <v>0</v>
      </c>
      <c r="N97" s="7">
        <f t="shared" si="83"/>
        <v>0</v>
      </c>
      <c r="O97" s="7">
        <f t="shared" si="84"/>
        <v>0</v>
      </c>
      <c r="P97" s="7">
        <f t="shared" si="85"/>
        <v>0</v>
      </c>
      <c r="Q97" s="7">
        <f t="shared" si="86"/>
        <v>0</v>
      </c>
      <c r="R97" s="7">
        <f t="shared" si="87"/>
        <v>0</v>
      </c>
      <c r="S97" s="7">
        <f t="shared" si="88"/>
        <v>0</v>
      </c>
      <c r="T97" s="7">
        <f t="shared" si="89"/>
        <v>0</v>
      </c>
      <c r="U97" s="108">
        <f t="shared" si="90"/>
        <v>0</v>
      </c>
      <c r="V97" s="108">
        <f t="shared" si="91"/>
        <v>0</v>
      </c>
      <c r="W97" s="108">
        <f t="shared" si="92"/>
        <v>0</v>
      </c>
      <c r="X97" s="108">
        <f t="shared" si="93"/>
        <v>0</v>
      </c>
      <c r="Y97" s="71">
        <f t="shared" si="94"/>
        <v>0</v>
      </c>
      <c r="Z97" s="71">
        <f t="shared" si="95"/>
        <v>0</v>
      </c>
      <c r="AA97" s="71">
        <f t="shared" si="96"/>
        <v>0</v>
      </c>
      <c r="AB97" s="71">
        <f t="shared" si="97"/>
        <v>0</v>
      </c>
      <c r="AC97" s="81">
        <f t="shared" si="188"/>
        <v>0</v>
      </c>
      <c r="AD97" s="81">
        <f t="shared" si="189"/>
        <v>0</v>
      </c>
      <c r="AE97" s="81">
        <f t="shared" si="190"/>
        <v>0</v>
      </c>
      <c r="AF97" s="83">
        <f t="shared" si="191"/>
        <v>0</v>
      </c>
      <c r="AG97" s="83">
        <f t="shared" si="192"/>
        <v>0</v>
      </c>
      <c r="AH97" s="83">
        <f t="shared" si="193"/>
        <v>0</v>
      </c>
      <c r="AI97" s="83">
        <f t="shared" si="194"/>
        <v>0</v>
      </c>
      <c r="AJ97" s="6">
        <f t="shared" si="195"/>
        <v>0</v>
      </c>
      <c r="AK97" s="1">
        <f t="shared" si="196"/>
        <v>0</v>
      </c>
    </row>
    <row r="98" spans="1:37" x14ac:dyDescent="0.2">
      <c r="A98" s="26">
        <v>1.1900000000000001E-3</v>
      </c>
      <c r="B98" s="5">
        <f t="shared" si="185"/>
        <v>1.1900000000000001E-3</v>
      </c>
      <c r="C98" s="74"/>
      <c r="D98" s="74"/>
      <c r="E98" s="74" t="s">
        <v>71</v>
      </c>
      <c r="F98" s="25">
        <f t="shared" si="186"/>
        <v>0</v>
      </c>
      <c r="G98" s="25">
        <f t="shared" si="187"/>
        <v>0</v>
      </c>
      <c r="H98" s="7">
        <f t="shared" si="77"/>
        <v>0</v>
      </c>
      <c r="I98" s="7">
        <f t="shared" si="78"/>
        <v>0</v>
      </c>
      <c r="J98" s="7">
        <f t="shared" si="79"/>
        <v>0</v>
      </c>
      <c r="K98" s="7">
        <f t="shared" si="80"/>
        <v>0</v>
      </c>
      <c r="L98" s="7">
        <f t="shared" si="81"/>
        <v>0</v>
      </c>
      <c r="M98" s="7">
        <f t="shared" si="82"/>
        <v>0</v>
      </c>
      <c r="N98" s="7">
        <f t="shared" si="83"/>
        <v>0</v>
      </c>
      <c r="O98" s="7">
        <f t="shared" si="84"/>
        <v>0</v>
      </c>
      <c r="P98" s="7">
        <f t="shared" si="85"/>
        <v>0</v>
      </c>
      <c r="Q98" s="7">
        <f t="shared" si="86"/>
        <v>0</v>
      </c>
      <c r="R98" s="7">
        <f t="shared" si="87"/>
        <v>0</v>
      </c>
      <c r="S98" s="7">
        <f t="shared" si="88"/>
        <v>0</v>
      </c>
      <c r="T98" s="7">
        <f t="shared" si="89"/>
        <v>0</v>
      </c>
      <c r="U98" s="108">
        <f t="shared" si="90"/>
        <v>0</v>
      </c>
      <c r="V98" s="108">
        <f t="shared" si="91"/>
        <v>0</v>
      </c>
      <c r="W98" s="108">
        <f t="shared" si="92"/>
        <v>0</v>
      </c>
      <c r="X98" s="108">
        <f t="shared" si="93"/>
        <v>0</v>
      </c>
      <c r="Y98" s="71">
        <f t="shared" si="94"/>
        <v>0</v>
      </c>
      <c r="Z98" s="71">
        <f t="shared" si="95"/>
        <v>0</v>
      </c>
      <c r="AA98" s="71">
        <f t="shared" si="96"/>
        <v>0</v>
      </c>
      <c r="AB98" s="71">
        <f t="shared" si="97"/>
        <v>0</v>
      </c>
      <c r="AC98" s="81">
        <f t="shared" si="188"/>
        <v>0</v>
      </c>
      <c r="AD98" s="81">
        <f t="shared" si="189"/>
        <v>0</v>
      </c>
      <c r="AE98" s="81">
        <f t="shared" si="190"/>
        <v>0</v>
      </c>
      <c r="AF98" s="83">
        <f t="shared" si="191"/>
        <v>0</v>
      </c>
      <c r="AG98" s="83">
        <f t="shared" si="192"/>
        <v>0</v>
      </c>
      <c r="AH98" s="83">
        <f t="shared" si="193"/>
        <v>0</v>
      </c>
      <c r="AI98" s="83">
        <f t="shared" si="194"/>
        <v>0</v>
      </c>
      <c r="AJ98" s="6">
        <f t="shared" si="195"/>
        <v>0</v>
      </c>
      <c r="AK98" s="1">
        <f t="shared" si="196"/>
        <v>0</v>
      </c>
    </row>
    <row r="99" spans="1:37" x14ac:dyDescent="0.2">
      <c r="A99" s="26">
        <v>1.1999999999999999E-3</v>
      </c>
      <c r="B99" s="5">
        <f t="shared" si="185"/>
        <v>1.1999999999999999E-3</v>
      </c>
      <c r="C99" s="74"/>
      <c r="D99" s="74"/>
      <c r="E99" s="74" t="s">
        <v>71</v>
      </c>
      <c r="F99" s="25">
        <f t="shared" si="186"/>
        <v>0</v>
      </c>
      <c r="G99" s="25">
        <f t="shared" si="187"/>
        <v>0</v>
      </c>
      <c r="H99" s="7">
        <f t="shared" si="77"/>
        <v>0</v>
      </c>
      <c r="I99" s="7">
        <f t="shared" si="78"/>
        <v>0</v>
      </c>
      <c r="J99" s="7">
        <f t="shared" si="79"/>
        <v>0</v>
      </c>
      <c r="K99" s="7">
        <f t="shared" si="80"/>
        <v>0</v>
      </c>
      <c r="L99" s="7">
        <f t="shared" si="81"/>
        <v>0</v>
      </c>
      <c r="M99" s="7">
        <f t="shared" si="82"/>
        <v>0</v>
      </c>
      <c r="N99" s="7">
        <f t="shared" si="83"/>
        <v>0</v>
      </c>
      <c r="O99" s="7">
        <f t="shared" si="84"/>
        <v>0</v>
      </c>
      <c r="P99" s="7">
        <f t="shared" si="85"/>
        <v>0</v>
      </c>
      <c r="Q99" s="7">
        <f t="shared" si="86"/>
        <v>0</v>
      </c>
      <c r="R99" s="7">
        <f t="shared" si="87"/>
        <v>0</v>
      </c>
      <c r="S99" s="7">
        <f t="shared" si="88"/>
        <v>0</v>
      </c>
      <c r="T99" s="7">
        <f t="shared" si="89"/>
        <v>0</v>
      </c>
      <c r="U99" s="108">
        <f t="shared" si="90"/>
        <v>0</v>
      </c>
      <c r="V99" s="108">
        <f t="shared" si="91"/>
        <v>0</v>
      </c>
      <c r="W99" s="108">
        <f t="shared" si="92"/>
        <v>0</v>
      </c>
      <c r="X99" s="108">
        <f t="shared" si="93"/>
        <v>0</v>
      </c>
      <c r="Y99" s="71">
        <f t="shared" si="94"/>
        <v>0</v>
      </c>
      <c r="Z99" s="71">
        <f t="shared" si="95"/>
        <v>0</v>
      </c>
      <c r="AA99" s="71">
        <f t="shared" si="96"/>
        <v>0</v>
      </c>
      <c r="AB99" s="71">
        <f t="shared" si="97"/>
        <v>0</v>
      </c>
      <c r="AC99" s="81">
        <f t="shared" si="188"/>
        <v>0</v>
      </c>
      <c r="AD99" s="81">
        <f t="shared" si="189"/>
        <v>0</v>
      </c>
      <c r="AE99" s="81">
        <f t="shared" si="190"/>
        <v>0</v>
      </c>
      <c r="AF99" s="83">
        <f t="shared" si="191"/>
        <v>0</v>
      </c>
      <c r="AG99" s="83">
        <f t="shared" si="192"/>
        <v>0</v>
      </c>
      <c r="AH99" s="83">
        <f t="shared" si="193"/>
        <v>0</v>
      </c>
      <c r="AI99" s="83">
        <f t="shared" si="194"/>
        <v>0</v>
      </c>
      <c r="AJ99" s="6">
        <f t="shared" si="195"/>
        <v>0</v>
      </c>
      <c r="AK99" s="1">
        <f t="shared" si="196"/>
        <v>0</v>
      </c>
    </row>
    <row r="100" spans="1:37" x14ac:dyDescent="0.2">
      <c r="A100" s="26">
        <v>1.2099999999999999E-3</v>
      </c>
      <c r="B100" s="5">
        <f t="shared" ref="B100:B147" si="197">AK100+A100</f>
        <v>1.2099999999999999E-3</v>
      </c>
      <c r="C100" s="74"/>
      <c r="D100" s="74"/>
      <c r="E100" s="74" t="s">
        <v>71</v>
      </c>
      <c r="F100" s="25">
        <f t="shared" ref="F100:F147" si="198">COUNTIF(H100:AB100,"&gt;1")</f>
        <v>0</v>
      </c>
      <c r="G100" s="25">
        <f t="shared" ref="G100:G147" si="199">COUNTIF(AF100:AJ100,"&gt;1")</f>
        <v>0</v>
      </c>
      <c r="H100" s="7">
        <f t="shared" si="77"/>
        <v>0</v>
      </c>
      <c r="I100" s="7">
        <f t="shared" si="78"/>
        <v>0</v>
      </c>
      <c r="J100" s="7">
        <f t="shared" si="79"/>
        <v>0</v>
      </c>
      <c r="K100" s="7">
        <f t="shared" si="80"/>
        <v>0</v>
      </c>
      <c r="L100" s="7">
        <f t="shared" si="81"/>
        <v>0</v>
      </c>
      <c r="M100" s="7">
        <f t="shared" si="82"/>
        <v>0</v>
      </c>
      <c r="N100" s="7">
        <f t="shared" si="83"/>
        <v>0</v>
      </c>
      <c r="O100" s="7">
        <f t="shared" si="84"/>
        <v>0</v>
      </c>
      <c r="P100" s="7">
        <f t="shared" si="85"/>
        <v>0</v>
      </c>
      <c r="Q100" s="7">
        <f t="shared" si="86"/>
        <v>0</v>
      </c>
      <c r="R100" s="7">
        <f t="shared" si="87"/>
        <v>0</v>
      </c>
      <c r="S100" s="7">
        <f t="shared" si="88"/>
        <v>0</v>
      </c>
      <c r="T100" s="7">
        <f t="shared" si="89"/>
        <v>0</v>
      </c>
      <c r="U100" s="108">
        <f t="shared" si="90"/>
        <v>0</v>
      </c>
      <c r="V100" s="108">
        <f t="shared" si="91"/>
        <v>0</v>
      </c>
      <c r="W100" s="108">
        <f t="shared" si="92"/>
        <v>0</v>
      </c>
      <c r="X100" s="108">
        <f t="shared" si="93"/>
        <v>0</v>
      </c>
      <c r="Y100" s="71">
        <f t="shared" si="94"/>
        <v>0</v>
      </c>
      <c r="Z100" s="71">
        <f t="shared" si="95"/>
        <v>0</v>
      </c>
      <c r="AA100" s="71">
        <f t="shared" si="96"/>
        <v>0</v>
      </c>
      <c r="AB100" s="71">
        <f t="shared" si="97"/>
        <v>0</v>
      </c>
      <c r="AC100" s="81">
        <f t="shared" ref="AC100:AC147" si="200">LARGE(H100:T100,5)</f>
        <v>0</v>
      </c>
      <c r="AD100" s="81">
        <f t="shared" ref="AD100:AD147" si="201">LARGE(U100:X100,1)</f>
        <v>0</v>
      </c>
      <c r="AE100" s="81">
        <f t="shared" ref="AE100:AE147" si="202">LARGE(Y100:AB100,1)</f>
        <v>0</v>
      </c>
      <c r="AF100" s="83">
        <f t="shared" ref="AF100:AF147" si="203">LARGE(H100:T100,1)</f>
        <v>0</v>
      </c>
      <c r="AG100" s="83">
        <f t="shared" ref="AG100:AG147" si="204">LARGE(H100:T100,2)</f>
        <v>0</v>
      </c>
      <c r="AH100" s="83">
        <f t="shared" ref="AH100:AH147" si="205">LARGE(H100:T100,4)</f>
        <v>0</v>
      </c>
      <c r="AI100" s="83">
        <f t="shared" ref="AI100:AI147" si="206">LARGE(H100:T100,3)</f>
        <v>0</v>
      </c>
      <c r="AJ100" s="6">
        <f t="shared" ref="AJ100:AJ147" si="207">LARGE(AC100:AE100,1)</f>
        <v>0</v>
      </c>
      <c r="AK100" s="1">
        <f t="shared" ref="AK100:AK147" si="208">SUM(AF100:AJ100)</f>
        <v>0</v>
      </c>
    </row>
    <row r="101" spans="1:37" x14ac:dyDescent="0.2">
      <c r="A101" s="26">
        <v>1.2199999999999999E-3</v>
      </c>
      <c r="B101" s="5">
        <f t="shared" si="197"/>
        <v>1.2199999999999999E-3</v>
      </c>
      <c r="C101" s="74"/>
      <c r="D101" s="74"/>
      <c r="E101" s="74" t="s">
        <v>71</v>
      </c>
      <c r="F101" s="25">
        <f t="shared" si="198"/>
        <v>0</v>
      </c>
      <c r="G101" s="25">
        <f t="shared" si="199"/>
        <v>0</v>
      </c>
      <c r="H101" s="7">
        <f t="shared" si="77"/>
        <v>0</v>
      </c>
      <c r="I101" s="7">
        <f t="shared" si="78"/>
        <v>0</v>
      </c>
      <c r="J101" s="7">
        <f t="shared" si="79"/>
        <v>0</v>
      </c>
      <c r="K101" s="7">
        <f t="shared" si="80"/>
        <v>0</v>
      </c>
      <c r="L101" s="7">
        <f t="shared" si="81"/>
        <v>0</v>
      </c>
      <c r="M101" s="7">
        <f t="shared" si="82"/>
        <v>0</v>
      </c>
      <c r="N101" s="7">
        <f t="shared" si="83"/>
        <v>0</v>
      </c>
      <c r="O101" s="7">
        <f t="shared" si="84"/>
        <v>0</v>
      </c>
      <c r="P101" s="7">
        <f t="shared" si="85"/>
        <v>0</v>
      </c>
      <c r="Q101" s="7">
        <f t="shared" si="86"/>
        <v>0</v>
      </c>
      <c r="R101" s="7">
        <f t="shared" si="87"/>
        <v>0</v>
      </c>
      <c r="S101" s="7">
        <f t="shared" si="88"/>
        <v>0</v>
      </c>
      <c r="T101" s="7">
        <f t="shared" si="89"/>
        <v>0</v>
      </c>
      <c r="U101" s="108">
        <f t="shared" si="90"/>
        <v>0</v>
      </c>
      <c r="V101" s="108">
        <f t="shared" si="91"/>
        <v>0</v>
      </c>
      <c r="W101" s="108">
        <f t="shared" si="92"/>
        <v>0</v>
      </c>
      <c r="X101" s="108">
        <f t="shared" si="93"/>
        <v>0</v>
      </c>
      <c r="Y101" s="71">
        <f t="shared" si="94"/>
        <v>0</v>
      </c>
      <c r="Z101" s="71">
        <f t="shared" si="95"/>
        <v>0</v>
      </c>
      <c r="AA101" s="71">
        <f t="shared" si="96"/>
        <v>0</v>
      </c>
      <c r="AB101" s="71">
        <f t="shared" si="97"/>
        <v>0</v>
      </c>
      <c r="AC101" s="81">
        <f t="shared" si="200"/>
        <v>0</v>
      </c>
      <c r="AD101" s="81">
        <f t="shared" si="201"/>
        <v>0</v>
      </c>
      <c r="AE101" s="81">
        <f t="shared" si="202"/>
        <v>0</v>
      </c>
      <c r="AF101" s="83">
        <f t="shared" si="203"/>
        <v>0</v>
      </c>
      <c r="AG101" s="83">
        <f t="shared" si="204"/>
        <v>0</v>
      </c>
      <c r="AH101" s="83">
        <f t="shared" si="205"/>
        <v>0</v>
      </c>
      <c r="AI101" s="83">
        <f t="shared" si="206"/>
        <v>0</v>
      </c>
      <c r="AJ101" s="6">
        <f t="shared" si="207"/>
        <v>0</v>
      </c>
      <c r="AK101" s="1">
        <f t="shared" si="208"/>
        <v>0</v>
      </c>
    </row>
    <row r="102" spans="1:37" x14ac:dyDescent="0.2">
      <c r="A102" s="26">
        <v>1.23E-3</v>
      </c>
      <c r="B102" s="5">
        <f t="shared" si="197"/>
        <v>1.23E-3</v>
      </c>
      <c r="C102" s="74"/>
      <c r="D102" s="74"/>
      <c r="E102" s="74" t="s">
        <v>71</v>
      </c>
      <c r="F102" s="25">
        <f t="shared" si="198"/>
        <v>0</v>
      </c>
      <c r="G102" s="25">
        <f t="shared" si="199"/>
        <v>0</v>
      </c>
      <c r="H102" s="7">
        <f t="shared" si="77"/>
        <v>0</v>
      </c>
      <c r="I102" s="7">
        <f t="shared" si="78"/>
        <v>0</v>
      </c>
      <c r="J102" s="7">
        <f t="shared" si="79"/>
        <v>0</v>
      </c>
      <c r="K102" s="7">
        <f t="shared" si="80"/>
        <v>0</v>
      </c>
      <c r="L102" s="7">
        <f t="shared" si="81"/>
        <v>0</v>
      </c>
      <c r="M102" s="7">
        <f t="shared" si="82"/>
        <v>0</v>
      </c>
      <c r="N102" s="7">
        <f t="shared" si="83"/>
        <v>0</v>
      </c>
      <c r="O102" s="7">
        <f t="shared" si="84"/>
        <v>0</v>
      </c>
      <c r="P102" s="7">
        <f t="shared" si="85"/>
        <v>0</v>
      </c>
      <c r="Q102" s="7">
        <f t="shared" si="86"/>
        <v>0</v>
      </c>
      <c r="R102" s="7">
        <f t="shared" si="87"/>
        <v>0</v>
      </c>
      <c r="S102" s="7">
        <f t="shared" si="88"/>
        <v>0</v>
      </c>
      <c r="T102" s="7">
        <f t="shared" si="89"/>
        <v>0</v>
      </c>
      <c r="U102" s="108">
        <f t="shared" si="90"/>
        <v>0</v>
      </c>
      <c r="V102" s="108">
        <f t="shared" si="91"/>
        <v>0</v>
      </c>
      <c r="W102" s="108">
        <f t="shared" si="92"/>
        <v>0</v>
      </c>
      <c r="X102" s="108">
        <f t="shared" si="93"/>
        <v>0</v>
      </c>
      <c r="Y102" s="71">
        <f t="shared" si="94"/>
        <v>0</v>
      </c>
      <c r="Z102" s="71">
        <f t="shared" si="95"/>
        <v>0</v>
      </c>
      <c r="AA102" s="71">
        <f t="shared" si="96"/>
        <v>0</v>
      </c>
      <c r="AB102" s="71">
        <f t="shared" si="97"/>
        <v>0</v>
      </c>
      <c r="AC102" s="81">
        <f t="shared" si="200"/>
        <v>0</v>
      </c>
      <c r="AD102" s="81">
        <f t="shared" si="201"/>
        <v>0</v>
      </c>
      <c r="AE102" s="81">
        <f t="shared" si="202"/>
        <v>0</v>
      </c>
      <c r="AF102" s="83">
        <f t="shared" si="203"/>
        <v>0</v>
      </c>
      <c r="AG102" s="83">
        <f t="shared" si="204"/>
        <v>0</v>
      </c>
      <c r="AH102" s="83">
        <f t="shared" si="205"/>
        <v>0</v>
      </c>
      <c r="AI102" s="83">
        <f t="shared" si="206"/>
        <v>0</v>
      </c>
      <c r="AJ102" s="6">
        <f t="shared" si="207"/>
        <v>0</v>
      </c>
      <c r="AK102" s="1">
        <f t="shared" si="208"/>
        <v>0</v>
      </c>
    </row>
    <row r="103" spans="1:37" x14ac:dyDescent="0.2">
      <c r="A103" s="26">
        <v>1.24E-3</v>
      </c>
      <c r="B103" s="5">
        <f t="shared" si="197"/>
        <v>1.24E-3</v>
      </c>
      <c r="C103" s="74"/>
      <c r="D103" s="74"/>
      <c r="E103" s="74" t="s">
        <v>71</v>
      </c>
      <c r="F103" s="25">
        <f t="shared" si="198"/>
        <v>0</v>
      </c>
      <c r="G103" s="25">
        <f t="shared" si="199"/>
        <v>0</v>
      </c>
      <c r="H103" s="7">
        <f t="shared" si="77"/>
        <v>0</v>
      </c>
      <c r="I103" s="7">
        <f t="shared" si="78"/>
        <v>0</v>
      </c>
      <c r="J103" s="7">
        <f t="shared" si="79"/>
        <v>0</v>
      </c>
      <c r="K103" s="7">
        <f t="shared" si="80"/>
        <v>0</v>
      </c>
      <c r="L103" s="7">
        <f t="shared" si="81"/>
        <v>0</v>
      </c>
      <c r="M103" s="7">
        <f t="shared" si="82"/>
        <v>0</v>
      </c>
      <c r="N103" s="7">
        <f t="shared" si="83"/>
        <v>0</v>
      </c>
      <c r="O103" s="7">
        <f t="shared" si="84"/>
        <v>0</v>
      </c>
      <c r="P103" s="7">
        <f t="shared" si="85"/>
        <v>0</v>
      </c>
      <c r="Q103" s="7">
        <f t="shared" si="86"/>
        <v>0</v>
      </c>
      <c r="R103" s="7">
        <f t="shared" si="87"/>
        <v>0</v>
      </c>
      <c r="S103" s="7">
        <f t="shared" si="88"/>
        <v>0</v>
      </c>
      <c r="T103" s="7">
        <f t="shared" si="89"/>
        <v>0</v>
      </c>
      <c r="U103" s="108">
        <f t="shared" si="90"/>
        <v>0</v>
      </c>
      <c r="V103" s="108">
        <f t="shared" si="91"/>
        <v>0</v>
      </c>
      <c r="W103" s="108">
        <f t="shared" si="92"/>
        <v>0</v>
      </c>
      <c r="X103" s="108">
        <f t="shared" si="93"/>
        <v>0</v>
      </c>
      <c r="Y103" s="71">
        <f t="shared" si="94"/>
        <v>0</v>
      </c>
      <c r="Z103" s="71">
        <f t="shared" si="95"/>
        <v>0</v>
      </c>
      <c r="AA103" s="71">
        <f t="shared" si="96"/>
        <v>0</v>
      </c>
      <c r="AB103" s="71">
        <f t="shared" si="97"/>
        <v>0</v>
      </c>
      <c r="AC103" s="81">
        <f t="shared" si="200"/>
        <v>0</v>
      </c>
      <c r="AD103" s="81">
        <f t="shared" si="201"/>
        <v>0</v>
      </c>
      <c r="AE103" s="81">
        <f t="shared" si="202"/>
        <v>0</v>
      </c>
      <c r="AF103" s="83">
        <f t="shared" si="203"/>
        <v>0</v>
      </c>
      <c r="AG103" s="83">
        <f t="shared" si="204"/>
        <v>0</v>
      </c>
      <c r="AH103" s="83">
        <f t="shared" si="205"/>
        <v>0</v>
      </c>
      <c r="AI103" s="83">
        <f t="shared" si="206"/>
        <v>0</v>
      </c>
      <c r="AJ103" s="6">
        <f t="shared" si="207"/>
        <v>0</v>
      </c>
      <c r="AK103" s="1">
        <f t="shared" si="208"/>
        <v>0</v>
      </c>
    </row>
    <row r="104" spans="1:37" x14ac:dyDescent="0.2">
      <c r="A104" s="26">
        <v>1.25E-3</v>
      </c>
      <c r="B104" s="5">
        <f t="shared" si="197"/>
        <v>1.25E-3</v>
      </c>
      <c r="C104" s="74"/>
      <c r="D104" s="74"/>
      <c r="E104" s="74" t="s">
        <v>71</v>
      </c>
      <c r="F104" s="25">
        <f t="shared" si="198"/>
        <v>0</v>
      </c>
      <c r="G104" s="25">
        <f t="shared" si="199"/>
        <v>0</v>
      </c>
      <c r="H104" s="7">
        <f t="shared" si="77"/>
        <v>0</v>
      </c>
      <c r="I104" s="7">
        <f t="shared" si="78"/>
        <v>0</v>
      </c>
      <c r="J104" s="7">
        <f t="shared" si="79"/>
        <v>0</v>
      </c>
      <c r="K104" s="7">
        <f t="shared" si="80"/>
        <v>0</v>
      </c>
      <c r="L104" s="7">
        <f t="shared" si="81"/>
        <v>0</v>
      </c>
      <c r="M104" s="7">
        <f t="shared" si="82"/>
        <v>0</v>
      </c>
      <c r="N104" s="7">
        <f t="shared" si="83"/>
        <v>0</v>
      </c>
      <c r="O104" s="7">
        <f t="shared" si="84"/>
        <v>0</v>
      </c>
      <c r="P104" s="7">
        <f t="shared" si="85"/>
        <v>0</v>
      </c>
      <c r="Q104" s="7">
        <f t="shared" si="86"/>
        <v>0</v>
      </c>
      <c r="R104" s="7">
        <f t="shared" si="87"/>
        <v>0</v>
      </c>
      <c r="S104" s="7">
        <f t="shared" si="88"/>
        <v>0</v>
      </c>
      <c r="T104" s="7">
        <f t="shared" si="89"/>
        <v>0</v>
      </c>
      <c r="U104" s="108">
        <f t="shared" si="90"/>
        <v>0</v>
      </c>
      <c r="V104" s="108">
        <f t="shared" si="91"/>
        <v>0</v>
      </c>
      <c r="W104" s="108">
        <f t="shared" si="92"/>
        <v>0</v>
      </c>
      <c r="X104" s="108">
        <f t="shared" si="93"/>
        <v>0</v>
      </c>
      <c r="Y104" s="71">
        <f t="shared" si="94"/>
        <v>0</v>
      </c>
      <c r="Z104" s="71">
        <f t="shared" si="95"/>
        <v>0</v>
      </c>
      <c r="AA104" s="71">
        <f t="shared" si="96"/>
        <v>0</v>
      </c>
      <c r="AB104" s="71">
        <f t="shared" si="97"/>
        <v>0</v>
      </c>
      <c r="AC104" s="81">
        <f t="shared" si="200"/>
        <v>0</v>
      </c>
      <c r="AD104" s="81">
        <f t="shared" si="201"/>
        <v>0</v>
      </c>
      <c r="AE104" s="81">
        <f t="shared" si="202"/>
        <v>0</v>
      </c>
      <c r="AF104" s="83">
        <f t="shared" si="203"/>
        <v>0</v>
      </c>
      <c r="AG104" s="83">
        <f t="shared" si="204"/>
        <v>0</v>
      </c>
      <c r="AH104" s="83">
        <f t="shared" si="205"/>
        <v>0</v>
      </c>
      <c r="AI104" s="83">
        <f t="shared" si="206"/>
        <v>0</v>
      </c>
      <c r="AJ104" s="6">
        <f t="shared" si="207"/>
        <v>0</v>
      </c>
      <c r="AK104" s="1">
        <f t="shared" si="208"/>
        <v>0</v>
      </c>
    </row>
    <row r="105" spans="1:37" x14ac:dyDescent="0.2">
      <c r="A105" s="26">
        <v>1.2600000000000001E-3</v>
      </c>
      <c r="B105" s="5">
        <f t="shared" si="197"/>
        <v>1.2600000000000001E-3</v>
      </c>
      <c r="C105" s="74"/>
      <c r="D105" s="74"/>
      <c r="E105" s="74" t="s">
        <v>71</v>
      </c>
      <c r="F105" s="25">
        <f t="shared" si="198"/>
        <v>0</v>
      </c>
      <c r="G105" s="25">
        <f t="shared" si="199"/>
        <v>0</v>
      </c>
      <c r="H105" s="7">
        <f t="shared" si="77"/>
        <v>0</v>
      </c>
      <c r="I105" s="7">
        <f t="shared" si="78"/>
        <v>0</v>
      </c>
      <c r="J105" s="7">
        <f t="shared" si="79"/>
        <v>0</v>
      </c>
      <c r="K105" s="7">
        <f t="shared" si="80"/>
        <v>0</v>
      </c>
      <c r="L105" s="7">
        <f t="shared" si="81"/>
        <v>0</v>
      </c>
      <c r="M105" s="7">
        <f t="shared" si="82"/>
        <v>0</v>
      </c>
      <c r="N105" s="7">
        <f t="shared" si="83"/>
        <v>0</v>
      </c>
      <c r="O105" s="7">
        <f t="shared" si="84"/>
        <v>0</v>
      </c>
      <c r="P105" s="7">
        <f t="shared" si="85"/>
        <v>0</v>
      </c>
      <c r="Q105" s="7">
        <f t="shared" si="86"/>
        <v>0</v>
      </c>
      <c r="R105" s="7">
        <f t="shared" si="87"/>
        <v>0</v>
      </c>
      <c r="S105" s="7">
        <f t="shared" si="88"/>
        <v>0</v>
      </c>
      <c r="T105" s="7">
        <f t="shared" si="89"/>
        <v>0</v>
      </c>
      <c r="U105" s="108">
        <f t="shared" si="90"/>
        <v>0</v>
      </c>
      <c r="V105" s="108">
        <f t="shared" si="91"/>
        <v>0</v>
      </c>
      <c r="W105" s="108">
        <f t="shared" si="92"/>
        <v>0</v>
      </c>
      <c r="X105" s="108">
        <f t="shared" si="93"/>
        <v>0</v>
      </c>
      <c r="Y105" s="71">
        <f t="shared" si="94"/>
        <v>0</v>
      </c>
      <c r="Z105" s="71">
        <f t="shared" si="95"/>
        <v>0</v>
      </c>
      <c r="AA105" s="71">
        <f t="shared" si="96"/>
        <v>0</v>
      </c>
      <c r="AB105" s="71">
        <f t="shared" si="97"/>
        <v>0</v>
      </c>
      <c r="AC105" s="81">
        <f t="shared" si="200"/>
        <v>0</v>
      </c>
      <c r="AD105" s="81">
        <f t="shared" si="201"/>
        <v>0</v>
      </c>
      <c r="AE105" s="81">
        <f t="shared" si="202"/>
        <v>0</v>
      </c>
      <c r="AF105" s="83">
        <f t="shared" si="203"/>
        <v>0</v>
      </c>
      <c r="AG105" s="83">
        <f t="shared" si="204"/>
        <v>0</v>
      </c>
      <c r="AH105" s="83">
        <f t="shared" si="205"/>
        <v>0</v>
      </c>
      <c r="AI105" s="83">
        <f t="shared" si="206"/>
        <v>0</v>
      </c>
      <c r="AJ105" s="6">
        <f t="shared" si="207"/>
        <v>0</v>
      </c>
      <c r="AK105" s="1">
        <f t="shared" si="208"/>
        <v>0</v>
      </c>
    </row>
    <row r="106" spans="1:37" x14ac:dyDescent="0.2">
      <c r="A106" s="26">
        <v>1.2700000000000001E-3</v>
      </c>
      <c r="B106" s="5">
        <f t="shared" si="197"/>
        <v>1.2700000000000001E-3</v>
      </c>
      <c r="C106" s="74"/>
      <c r="D106" s="74"/>
      <c r="E106" s="74" t="s">
        <v>71</v>
      </c>
      <c r="F106" s="25">
        <f t="shared" si="198"/>
        <v>0</v>
      </c>
      <c r="G106" s="25">
        <f t="shared" si="199"/>
        <v>0</v>
      </c>
      <c r="H106" s="7">
        <f t="shared" si="77"/>
        <v>0</v>
      </c>
      <c r="I106" s="7">
        <f t="shared" si="78"/>
        <v>0</v>
      </c>
      <c r="J106" s="7">
        <f t="shared" si="79"/>
        <v>0</v>
      </c>
      <c r="K106" s="7">
        <f t="shared" si="80"/>
        <v>0</v>
      </c>
      <c r="L106" s="7">
        <f t="shared" si="81"/>
        <v>0</v>
      </c>
      <c r="M106" s="7">
        <f t="shared" si="82"/>
        <v>0</v>
      </c>
      <c r="N106" s="7">
        <f t="shared" si="83"/>
        <v>0</v>
      </c>
      <c r="O106" s="7">
        <f t="shared" si="84"/>
        <v>0</v>
      </c>
      <c r="P106" s="7">
        <f t="shared" si="85"/>
        <v>0</v>
      </c>
      <c r="Q106" s="7">
        <f t="shared" si="86"/>
        <v>0</v>
      </c>
      <c r="R106" s="7">
        <f t="shared" si="87"/>
        <v>0</v>
      </c>
      <c r="S106" s="7">
        <f t="shared" si="88"/>
        <v>0</v>
      </c>
      <c r="T106" s="7">
        <f t="shared" si="89"/>
        <v>0</v>
      </c>
      <c r="U106" s="108">
        <f t="shared" si="90"/>
        <v>0</v>
      </c>
      <c r="V106" s="108">
        <f t="shared" si="91"/>
        <v>0</v>
      </c>
      <c r="W106" s="108">
        <f t="shared" si="92"/>
        <v>0</v>
      </c>
      <c r="X106" s="108">
        <f t="shared" si="93"/>
        <v>0</v>
      </c>
      <c r="Y106" s="71">
        <f t="shared" si="94"/>
        <v>0</v>
      </c>
      <c r="Z106" s="71">
        <f t="shared" si="95"/>
        <v>0</v>
      </c>
      <c r="AA106" s="71">
        <f t="shared" si="96"/>
        <v>0</v>
      </c>
      <c r="AB106" s="71">
        <f t="shared" si="97"/>
        <v>0</v>
      </c>
      <c r="AC106" s="81">
        <f t="shared" si="200"/>
        <v>0</v>
      </c>
      <c r="AD106" s="81">
        <f t="shared" si="201"/>
        <v>0</v>
      </c>
      <c r="AE106" s="81">
        <f t="shared" si="202"/>
        <v>0</v>
      </c>
      <c r="AF106" s="83">
        <f t="shared" si="203"/>
        <v>0</v>
      </c>
      <c r="AG106" s="83">
        <f t="shared" si="204"/>
        <v>0</v>
      </c>
      <c r="AH106" s="83">
        <f t="shared" si="205"/>
        <v>0</v>
      </c>
      <c r="AI106" s="83">
        <f t="shared" si="206"/>
        <v>0</v>
      </c>
      <c r="AJ106" s="6">
        <f t="shared" si="207"/>
        <v>0</v>
      </c>
      <c r="AK106" s="1">
        <f t="shared" si="208"/>
        <v>0</v>
      </c>
    </row>
    <row r="107" spans="1:37" x14ac:dyDescent="0.2">
      <c r="A107" s="26">
        <v>1.2800000000000001E-3</v>
      </c>
      <c r="B107" s="5">
        <f t="shared" si="197"/>
        <v>1.2800000000000001E-3</v>
      </c>
      <c r="C107" s="74"/>
      <c r="D107" s="74"/>
      <c r="E107" s="74" t="s">
        <v>71</v>
      </c>
      <c r="F107" s="25">
        <f t="shared" si="198"/>
        <v>0</v>
      </c>
      <c r="G107" s="25">
        <f t="shared" si="199"/>
        <v>0</v>
      </c>
      <c r="H107" s="7">
        <f t="shared" si="77"/>
        <v>0</v>
      </c>
      <c r="I107" s="7">
        <f t="shared" si="78"/>
        <v>0</v>
      </c>
      <c r="J107" s="7">
        <f t="shared" si="79"/>
        <v>0</v>
      </c>
      <c r="K107" s="7">
        <f t="shared" si="80"/>
        <v>0</v>
      </c>
      <c r="L107" s="7">
        <f t="shared" si="81"/>
        <v>0</v>
      </c>
      <c r="M107" s="7">
        <f t="shared" si="82"/>
        <v>0</v>
      </c>
      <c r="N107" s="7">
        <f t="shared" si="83"/>
        <v>0</v>
      </c>
      <c r="O107" s="7">
        <f t="shared" si="84"/>
        <v>0</v>
      </c>
      <c r="P107" s="7">
        <f t="shared" si="85"/>
        <v>0</v>
      </c>
      <c r="Q107" s="7">
        <f t="shared" si="86"/>
        <v>0</v>
      </c>
      <c r="R107" s="7">
        <f t="shared" si="87"/>
        <v>0</v>
      </c>
      <c r="S107" s="7">
        <f t="shared" si="88"/>
        <v>0</v>
      </c>
      <c r="T107" s="7">
        <f t="shared" si="89"/>
        <v>0</v>
      </c>
      <c r="U107" s="108">
        <f t="shared" si="90"/>
        <v>0</v>
      </c>
      <c r="V107" s="108">
        <f t="shared" si="91"/>
        <v>0</v>
      </c>
      <c r="W107" s="108">
        <f t="shared" si="92"/>
        <v>0</v>
      </c>
      <c r="X107" s="108">
        <f t="shared" si="93"/>
        <v>0</v>
      </c>
      <c r="Y107" s="71">
        <f t="shared" si="94"/>
        <v>0</v>
      </c>
      <c r="Z107" s="71">
        <f t="shared" si="95"/>
        <v>0</v>
      </c>
      <c r="AA107" s="71">
        <f t="shared" si="96"/>
        <v>0</v>
      </c>
      <c r="AB107" s="71">
        <f t="shared" si="97"/>
        <v>0</v>
      </c>
      <c r="AC107" s="81">
        <f t="shared" si="200"/>
        <v>0</v>
      </c>
      <c r="AD107" s="81">
        <f t="shared" si="201"/>
        <v>0</v>
      </c>
      <c r="AE107" s="81">
        <f t="shared" si="202"/>
        <v>0</v>
      </c>
      <c r="AF107" s="83">
        <f t="shared" si="203"/>
        <v>0</v>
      </c>
      <c r="AG107" s="83">
        <f t="shared" si="204"/>
        <v>0</v>
      </c>
      <c r="AH107" s="83">
        <f t="shared" si="205"/>
        <v>0</v>
      </c>
      <c r="AI107" s="83">
        <f t="shared" si="206"/>
        <v>0</v>
      </c>
      <c r="AJ107" s="6">
        <f t="shared" si="207"/>
        <v>0</v>
      </c>
      <c r="AK107" s="1">
        <f t="shared" si="208"/>
        <v>0</v>
      </c>
    </row>
    <row r="108" spans="1:37" x14ac:dyDescent="0.2">
      <c r="A108" s="26">
        <v>1.2899999999999999E-3</v>
      </c>
      <c r="B108" s="5">
        <f t="shared" si="197"/>
        <v>1.2899999999999999E-3</v>
      </c>
      <c r="C108" s="74"/>
      <c r="D108" s="74"/>
      <c r="E108" s="74" t="s">
        <v>71</v>
      </c>
      <c r="F108" s="25">
        <f t="shared" si="198"/>
        <v>0</v>
      </c>
      <c r="G108" s="25">
        <f t="shared" si="199"/>
        <v>0</v>
      </c>
      <c r="H108" s="7">
        <f t="shared" si="77"/>
        <v>0</v>
      </c>
      <c r="I108" s="7">
        <f t="shared" si="78"/>
        <v>0</v>
      </c>
      <c r="J108" s="7">
        <f t="shared" si="79"/>
        <v>0</v>
      </c>
      <c r="K108" s="7">
        <f t="shared" si="80"/>
        <v>0</v>
      </c>
      <c r="L108" s="7">
        <f t="shared" si="81"/>
        <v>0</v>
      </c>
      <c r="M108" s="7">
        <f t="shared" si="82"/>
        <v>0</v>
      </c>
      <c r="N108" s="7">
        <f t="shared" si="83"/>
        <v>0</v>
      </c>
      <c r="O108" s="7">
        <f t="shared" si="84"/>
        <v>0</v>
      </c>
      <c r="P108" s="7">
        <f t="shared" si="85"/>
        <v>0</v>
      </c>
      <c r="Q108" s="7">
        <f t="shared" si="86"/>
        <v>0</v>
      </c>
      <c r="R108" s="7">
        <f t="shared" si="87"/>
        <v>0</v>
      </c>
      <c r="S108" s="7">
        <f t="shared" si="88"/>
        <v>0</v>
      </c>
      <c r="T108" s="7">
        <f t="shared" si="89"/>
        <v>0</v>
      </c>
      <c r="U108" s="108">
        <f t="shared" si="90"/>
        <v>0</v>
      </c>
      <c r="V108" s="108">
        <f t="shared" si="91"/>
        <v>0</v>
      </c>
      <c r="W108" s="108">
        <f t="shared" si="92"/>
        <v>0</v>
      </c>
      <c r="X108" s="108">
        <f t="shared" si="93"/>
        <v>0</v>
      </c>
      <c r="Y108" s="71">
        <f t="shared" si="94"/>
        <v>0</v>
      </c>
      <c r="Z108" s="71">
        <f t="shared" si="95"/>
        <v>0</v>
      </c>
      <c r="AA108" s="71">
        <f t="shared" si="96"/>
        <v>0</v>
      </c>
      <c r="AB108" s="71">
        <f t="shared" si="97"/>
        <v>0</v>
      </c>
      <c r="AC108" s="81">
        <f t="shared" si="200"/>
        <v>0</v>
      </c>
      <c r="AD108" s="81">
        <f t="shared" si="201"/>
        <v>0</v>
      </c>
      <c r="AE108" s="81">
        <f t="shared" si="202"/>
        <v>0</v>
      </c>
      <c r="AF108" s="83">
        <f t="shared" si="203"/>
        <v>0</v>
      </c>
      <c r="AG108" s="83">
        <f t="shared" si="204"/>
        <v>0</v>
      </c>
      <c r="AH108" s="83">
        <f t="shared" si="205"/>
        <v>0</v>
      </c>
      <c r="AI108" s="83">
        <f t="shared" si="206"/>
        <v>0</v>
      </c>
      <c r="AJ108" s="6">
        <f t="shared" si="207"/>
        <v>0</v>
      </c>
      <c r="AK108" s="1">
        <f t="shared" si="208"/>
        <v>0</v>
      </c>
    </row>
    <row r="109" spans="1:37" x14ac:dyDescent="0.2">
      <c r="A109" s="26">
        <v>1.1800000000000001E-3</v>
      </c>
      <c r="B109" s="5">
        <f t="shared" si="197"/>
        <v>1.1800000000000001E-3</v>
      </c>
      <c r="C109" s="74"/>
      <c r="D109" s="74"/>
      <c r="E109" s="74" t="s">
        <v>71</v>
      </c>
      <c r="F109" s="25">
        <f t="shared" si="198"/>
        <v>0</v>
      </c>
      <c r="G109" s="25">
        <f t="shared" si="199"/>
        <v>0</v>
      </c>
      <c r="H109" s="7">
        <f t="shared" si="77"/>
        <v>0</v>
      </c>
      <c r="I109" s="7">
        <f t="shared" si="78"/>
        <v>0</v>
      </c>
      <c r="J109" s="7">
        <f t="shared" si="79"/>
        <v>0</v>
      </c>
      <c r="K109" s="7">
        <f t="shared" si="80"/>
        <v>0</v>
      </c>
      <c r="L109" s="7">
        <f t="shared" si="81"/>
        <v>0</v>
      </c>
      <c r="M109" s="7">
        <f t="shared" si="82"/>
        <v>0</v>
      </c>
      <c r="N109" s="7">
        <f t="shared" si="83"/>
        <v>0</v>
      </c>
      <c r="O109" s="7">
        <f t="shared" si="84"/>
        <v>0</v>
      </c>
      <c r="P109" s="7">
        <f t="shared" si="85"/>
        <v>0</v>
      </c>
      <c r="Q109" s="7">
        <f t="shared" si="86"/>
        <v>0</v>
      </c>
      <c r="R109" s="7">
        <f t="shared" si="87"/>
        <v>0</v>
      </c>
      <c r="S109" s="7">
        <f t="shared" si="88"/>
        <v>0</v>
      </c>
      <c r="T109" s="7">
        <f t="shared" si="89"/>
        <v>0</v>
      </c>
      <c r="U109" s="108">
        <f t="shared" si="90"/>
        <v>0</v>
      </c>
      <c r="V109" s="108">
        <f t="shared" si="91"/>
        <v>0</v>
      </c>
      <c r="W109" s="108">
        <f t="shared" si="92"/>
        <v>0</v>
      </c>
      <c r="X109" s="108">
        <f t="shared" si="93"/>
        <v>0</v>
      </c>
      <c r="Y109" s="71">
        <f t="shared" si="94"/>
        <v>0</v>
      </c>
      <c r="Z109" s="71">
        <f t="shared" si="95"/>
        <v>0</v>
      </c>
      <c r="AA109" s="71">
        <f t="shared" si="96"/>
        <v>0</v>
      </c>
      <c r="AB109" s="71">
        <f t="shared" si="97"/>
        <v>0</v>
      </c>
      <c r="AC109" s="81">
        <f t="shared" si="200"/>
        <v>0</v>
      </c>
      <c r="AD109" s="81">
        <f t="shared" si="201"/>
        <v>0</v>
      </c>
      <c r="AE109" s="81">
        <f t="shared" si="202"/>
        <v>0</v>
      </c>
      <c r="AF109" s="83">
        <f t="shared" si="203"/>
        <v>0</v>
      </c>
      <c r="AG109" s="83">
        <f t="shared" si="204"/>
        <v>0</v>
      </c>
      <c r="AH109" s="83">
        <f t="shared" si="205"/>
        <v>0</v>
      </c>
      <c r="AI109" s="83">
        <f t="shared" si="206"/>
        <v>0</v>
      </c>
      <c r="AJ109" s="6">
        <f t="shared" si="207"/>
        <v>0</v>
      </c>
      <c r="AK109" s="1">
        <f t="shared" si="208"/>
        <v>0</v>
      </c>
    </row>
    <row r="110" spans="1:37" x14ac:dyDescent="0.2">
      <c r="A110" s="26">
        <v>1.1900000000000001E-3</v>
      </c>
      <c r="B110" s="5">
        <f t="shared" si="197"/>
        <v>1.1900000000000001E-3</v>
      </c>
      <c r="C110" s="74"/>
      <c r="D110" s="74"/>
      <c r="E110" s="74" t="s">
        <v>71</v>
      </c>
      <c r="F110" s="25">
        <f t="shared" si="198"/>
        <v>0</v>
      </c>
      <c r="G110" s="25">
        <f t="shared" si="199"/>
        <v>0</v>
      </c>
      <c r="H110" s="7">
        <f t="shared" si="77"/>
        <v>0</v>
      </c>
      <c r="I110" s="7">
        <f t="shared" si="78"/>
        <v>0</v>
      </c>
      <c r="J110" s="7">
        <f t="shared" si="79"/>
        <v>0</v>
      </c>
      <c r="K110" s="7">
        <f t="shared" si="80"/>
        <v>0</v>
      </c>
      <c r="L110" s="7">
        <f t="shared" si="81"/>
        <v>0</v>
      </c>
      <c r="M110" s="7">
        <f t="shared" si="82"/>
        <v>0</v>
      </c>
      <c r="N110" s="7">
        <f t="shared" si="83"/>
        <v>0</v>
      </c>
      <c r="O110" s="7">
        <f t="shared" si="84"/>
        <v>0</v>
      </c>
      <c r="P110" s="7">
        <f t="shared" si="85"/>
        <v>0</v>
      </c>
      <c r="Q110" s="7">
        <f t="shared" si="86"/>
        <v>0</v>
      </c>
      <c r="R110" s="7">
        <f t="shared" si="87"/>
        <v>0</v>
      </c>
      <c r="S110" s="7">
        <f t="shared" si="88"/>
        <v>0</v>
      </c>
      <c r="T110" s="7">
        <f t="shared" si="89"/>
        <v>0</v>
      </c>
      <c r="U110" s="108">
        <f t="shared" si="90"/>
        <v>0</v>
      </c>
      <c r="V110" s="108">
        <f t="shared" si="91"/>
        <v>0</v>
      </c>
      <c r="W110" s="108">
        <f t="shared" si="92"/>
        <v>0</v>
      </c>
      <c r="X110" s="108">
        <f t="shared" si="93"/>
        <v>0</v>
      </c>
      <c r="Y110" s="71">
        <f t="shared" si="94"/>
        <v>0</v>
      </c>
      <c r="Z110" s="71">
        <f t="shared" si="95"/>
        <v>0</v>
      </c>
      <c r="AA110" s="71">
        <f t="shared" si="96"/>
        <v>0</v>
      </c>
      <c r="AB110" s="71">
        <f t="shared" si="97"/>
        <v>0</v>
      </c>
      <c r="AC110" s="81">
        <f t="shared" si="200"/>
        <v>0</v>
      </c>
      <c r="AD110" s="81">
        <f t="shared" si="201"/>
        <v>0</v>
      </c>
      <c r="AE110" s="81">
        <f t="shared" si="202"/>
        <v>0</v>
      </c>
      <c r="AF110" s="83">
        <f t="shared" si="203"/>
        <v>0</v>
      </c>
      <c r="AG110" s="83">
        <f t="shared" si="204"/>
        <v>0</v>
      </c>
      <c r="AH110" s="83">
        <f t="shared" si="205"/>
        <v>0</v>
      </c>
      <c r="AI110" s="83">
        <f t="shared" si="206"/>
        <v>0</v>
      </c>
      <c r="AJ110" s="6">
        <f t="shared" si="207"/>
        <v>0</v>
      </c>
      <c r="AK110" s="1">
        <f t="shared" si="208"/>
        <v>0</v>
      </c>
    </row>
    <row r="111" spans="1:37" x14ac:dyDescent="0.2">
      <c r="A111" s="26">
        <v>1.1999999999999999E-3</v>
      </c>
      <c r="B111" s="5">
        <f t="shared" si="197"/>
        <v>1.1999999999999999E-3</v>
      </c>
      <c r="C111" s="74"/>
      <c r="D111" s="74"/>
      <c r="E111" s="74" t="s">
        <v>71</v>
      </c>
      <c r="F111" s="25">
        <f t="shared" si="198"/>
        <v>0</v>
      </c>
      <c r="G111" s="25">
        <f t="shared" si="199"/>
        <v>0</v>
      </c>
      <c r="H111" s="7">
        <f t="shared" si="77"/>
        <v>0</v>
      </c>
      <c r="I111" s="7">
        <f t="shared" si="78"/>
        <v>0</v>
      </c>
      <c r="J111" s="7">
        <f t="shared" si="79"/>
        <v>0</v>
      </c>
      <c r="K111" s="7">
        <f t="shared" si="80"/>
        <v>0</v>
      </c>
      <c r="L111" s="7">
        <f t="shared" si="81"/>
        <v>0</v>
      </c>
      <c r="M111" s="7">
        <f t="shared" si="82"/>
        <v>0</v>
      </c>
      <c r="N111" s="7">
        <f t="shared" si="83"/>
        <v>0</v>
      </c>
      <c r="O111" s="7">
        <f t="shared" si="84"/>
        <v>0</v>
      </c>
      <c r="P111" s="7">
        <f t="shared" si="85"/>
        <v>0</v>
      </c>
      <c r="Q111" s="7">
        <f t="shared" si="86"/>
        <v>0</v>
      </c>
      <c r="R111" s="7">
        <f t="shared" si="87"/>
        <v>0</v>
      </c>
      <c r="S111" s="7">
        <f t="shared" si="88"/>
        <v>0</v>
      </c>
      <c r="T111" s="7">
        <f t="shared" si="89"/>
        <v>0</v>
      </c>
      <c r="U111" s="108">
        <f t="shared" si="90"/>
        <v>0</v>
      </c>
      <c r="V111" s="108">
        <f t="shared" si="91"/>
        <v>0</v>
      </c>
      <c r="W111" s="108">
        <f t="shared" si="92"/>
        <v>0</v>
      </c>
      <c r="X111" s="108">
        <f t="shared" si="93"/>
        <v>0</v>
      </c>
      <c r="Y111" s="71">
        <f t="shared" si="94"/>
        <v>0</v>
      </c>
      <c r="Z111" s="71">
        <f t="shared" si="95"/>
        <v>0</v>
      </c>
      <c r="AA111" s="71">
        <f t="shared" si="96"/>
        <v>0</v>
      </c>
      <c r="AB111" s="71">
        <f t="shared" si="97"/>
        <v>0</v>
      </c>
      <c r="AC111" s="81">
        <f t="shared" si="200"/>
        <v>0</v>
      </c>
      <c r="AD111" s="81">
        <f t="shared" si="201"/>
        <v>0</v>
      </c>
      <c r="AE111" s="81">
        <f t="shared" si="202"/>
        <v>0</v>
      </c>
      <c r="AF111" s="83">
        <f t="shared" si="203"/>
        <v>0</v>
      </c>
      <c r="AG111" s="83">
        <f t="shared" si="204"/>
        <v>0</v>
      </c>
      <c r="AH111" s="83">
        <f t="shared" si="205"/>
        <v>0</v>
      </c>
      <c r="AI111" s="83">
        <f t="shared" si="206"/>
        <v>0</v>
      </c>
      <c r="AJ111" s="6">
        <f t="shared" si="207"/>
        <v>0</v>
      </c>
      <c r="AK111" s="1">
        <f t="shared" si="208"/>
        <v>0</v>
      </c>
    </row>
    <row r="112" spans="1:37" x14ac:dyDescent="0.2">
      <c r="A112" s="26">
        <v>1.2099999999999999E-3</v>
      </c>
      <c r="B112" s="5">
        <f t="shared" si="197"/>
        <v>1.2099999999999999E-3</v>
      </c>
      <c r="C112" s="74"/>
      <c r="D112" s="74"/>
      <c r="E112" s="74" t="s">
        <v>71</v>
      </c>
      <c r="F112" s="25">
        <f t="shared" si="198"/>
        <v>0</v>
      </c>
      <c r="G112" s="25">
        <f t="shared" si="199"/>
        <v>0</v>
      </c>
      <c r="H112" s="7">
        <f t="shared" si="77"/>
        <v>0</v>
      </c>
      <c r="I112" s="7">
        <f t="shared" si="78"/>
        <v>0</v>
      </c>
      <c r="J112" s="7">
        <f t="shared" si="79"/>
        <v>0</v>
      </c>
      <c r="K112" s="7">
        <f t="shared" si="80"/>
        <v>0</v>
      </c>
      <c r="L112" s="7">
        <f t="shared" si="81"/>
        <v>0</v>
      </c>
      <c r="M112" s="7">
        <f t="shared" si="82"/>
        <v>0</v>
      </c>
      <c r="N112" s="7">
        <f t="shared" si="83"/>
        <v>0</v>
      </c>
      <c r="O112" s="7">
        <f t="shared" si="84"/>
        <v>0</v>
      </c>
      <c r="P112" s="7">
        <f t="shared" si="85"/>
        <v>0</v>
      </c>
      <c r="Q112" s="7">
        <f t="shared" si="86"/>
        <v>0</v>
      </c>
      <c r="R112" s="7">
        <f t="shared" si="87"/>
        <v>0</v>
      </c>
      <c r="S112" s="7">
        <f t="shared" si="88"/>
        <v>0</v>
      </c>
      <c r="T112" s="7">
        <f t="shared" si="89"/>
        <v>0</v>
      </c>
      <c r="U112" s="108">
        <f t="shared" si="90"/>
        <v>0</v>
      </c>
      <c r="V112" s="108">
        <f t="shared" si="91"/>
        <v>0</v>
      </c>
      <c r="W112" s="108">
        <f t="shared" si="92"/>
        <v>0</v>
      </c>
      <c r="X112" s="108">
        <f t="shared" si="93"/>
        <v>0</v>
      </c>
      <c r="Y112" s="71">
        <f t="shared" si="94"/>
        <v>0</v>
      </c>
      <c r="Z112" s="71">
        <f t="shared" si="95"/>
        <v>0</v>
      </c>
      <c r="AA112" s="71">
        <f t="shared" si="96"/>
        <v>0</v>
      </c>
      <c r="AB112" s="71">
        <f t="shared" si="97"/>
        <v>0</v>
      </c>
      <c r="AC112" s="81">
        <f t="shared" si="200"/>
        <v>0</v>
      </c>
      <c r="AD112" s="81">
        <f t="shared" si="201"/>
        <v>0</v>
      </c>
      <c r="AE112" s="81">
        <f t="shared" si="202"/>
        <v>0</v>
      </c>
      <c r="AF112" s="83">
        <f t="shared" si="203"/>
        <v>0</v>
      </c>
      <c r="AG112" s="83">
        <f t="shared" si="204"/>
        <v>0</v>
      </c>
      <c r="AH112" s="83">
        <f t="shared" si="205"/>
        <v>0</v>
      </c>
      <c r="AI112" s="83">
        <f t="shared" si="206"/>
        <v>0</v>
      </c>
      <c r="AJ112" s="6">
        <f t="shared" si="207"/>
        <v>0</v>
      </c>
      <c r="AK112" s="1">
        <f t="shared" si="208"/>
        <v>0</v>
      </c>
    </row>
    <row r="113" spans="1:37" x14ac:dyDescent="0.2">
      <c r="A113" s="26">
        <v>1.2199999999999999E-3</v>
      </c>
      <c r="B113" s="5">
        <f t="shared" si="197"/>
        <v>1.2199999999999999E-3</v>
      </c>
      <c r="C113" s="74"/>
      <c r="D113" s="74"/>
      <c r="E113" s="74" t="s">
        <v>71</v>
      </c>
      <c r="F113" s="25">
        <f t="shared" si="198"/>
        <v>0</v>
      </c>
      <c r="G113" s="25">
        <f t="shared" si="199"/>
        <v>0</v>
      </c>
      <c r="H113" s="7">
        <f t="shared" si="77"/>
        <v>0</v>
      </c>
      <c r="I113" s="7">
        <f t="shared" si="78"/>
        <v>0</v>
      </c>
      <c r="J113" s="7">
        <f t="shared" si="79"/>
        <v>0</v>
      </c>
      <c r="K113" s="7">
        <f t="shared" si="80"/>
        <v>0</v>
      </c>
      <c r="L113" s="7">
        <f t="shared" si="81"/>
        <v>0</v>
      </c>
      <c r="M113" s="7">
        <f t="shared" si="82"/>
        <v>0</v>
      </c>
      <c r="N113" s="7">
        <f t="shared" si="83"/>
        <v>0</v>
      </c>
      <c r="O113" s="7">
        <f t="shared" si="84"/>
        <v>0</v>
      </c>
      <c r="P113" s="7">
        <f t="shared" si="85"/>
        <v>0</v>
      </c>
      <c r="Q113" s="7">
        <f t="shared" si="86"/>
        <v>0</v>
      </c>
      <c r="R113" s="7">
        <f t="shared" si="87"/>
        <v>0</v>
      </c>
      <c r="S113" s="7">
        <f t="shared" si="88"/>
        <v>0</v>
      </c>
      <c r="T113" s="7">
        <f t="shared" si="89"/>
        <v>0</v>
      </c>
      <c r="U113" s="108">
        <f t="shared" si="90"/>
        <v>0</v>
      </c>
      <c r="V113" s="108">
        <f t="shared" si="91"/>
        <v>0</v>
      </c>
      <c r="W113" s="108">
        <f t="shared" si="92"/>
        <v>0</v>
      </c>
      <c r="X113" s="108">
        <f t="shared" si="93"/>
        <v>0</v>
      </c>
      <c r="Y113" s="71">
        <f t="shared" si="94"/>
        <v>0</v>
      </c>
      <c r="Z113" s="71">
        <f t="shared" si="95"/>
        <v>0</v>
      </c>
      <c r="AA113" s="71">
        <f t="shared" si="96"/>
        <v>0</v>
      </c>
      <c r="AB113" s="71">
        <f t="shared" si="97"/>
        <v>0</v>
      </c>
      <c r="AC113" s="81">
        <f t="shared" si="200"/>
        <v>0</v>
      </c>
      <c r="AD113" s="81">
        <f t="shared" si="201"/>
        <v>0</v>
      </c>
      <c r="AE113" s="81">
        <f t="shared" si="202"/>
        <v>0</v>
      </c>
      <c r="AF113" s="83">
        <f t="shared" si="203"/>
        <v>0</v>
      </c>
      <c r="AG113" s="83">
        <f t="shared" si="204"/>
        <v>0</v>
      </c>
      <c r="AH113" s="83">
        <f t="shared" si="205"/>
        <v>0</v>
      </c>
      <c r="AI113" s="83">
        <f t="shared" si="206"/>
        <v>0</v>
      </c>
      <c r="AJ113" s="6">
        <f t="shared" si="207"/>
        <v>0</v>
      </c>
      <c r="AK113" s="1">
        <f t="shared" si="208"/>
        <v>0</v>
      </c>
    </row>
    <row r="114" spans="1:37" x14ac:dyDescent="0.2">
      <c r="A114" s="26">
        <v>1.23E-3</v>
      </c>
      <c r="B114" s="5">
        <f t="shared" si="197"/>
        <v>1.23E-3</v>
      </c>
      <c r="C114" s="74"/>
      <c r="D114" s="74"/>
      <c r="E114" s="74" t="s">
        <v>71</v>
      </c>
      <c r="F114" s="25">
        <f t="shared" si="198"/>
        <v>0</v>
      </c>
      <c r="G114" s="25">
        <f t="shared" si="199"/>
        <v>0</v>
      </c>
      <c r="H114" s="7">
        <f t="shared" si="77"/>
        <v>0</v>
      </c>
      <c r="I114" s="7">
        <f t="shared" si="78"/>
        <v>0</v>
      </c>
      <c r="J114" s="7">
        <f t="shared" si="79"/>
        <v>0</v>
      </c>
      <c r="K114" s="7">
        <f t="shared" si="80"/>
        <v>0</v>
      </c>
      <c r="L114" s="7">
        <f t="shared" si="81"/>
        <v>0</v>
      </c>
      <c r="M114" s="7">
        <f t="shared" si="82"/>
        <v>0</v>
      </c>
      <c r="N114" s="7">
        <f t="shared" si="83"/>
        <v>0</v>
      </c>
      <c r="O114" s="7">
        <f t="shared" si="84"/>
        <v>0</v>
      </c>
      <c r="P114" s="7">
        <f t="shared" si="85"/>
        <v>0</v>
      </c>
      <c r="Q114" s="7">
        <f t="shared" si="86"/>
        <v>0</v>
      </c>
      <c r="R114" s="7">
        <f t="shared" si="87"/>
        <v>0</v>
      </c>
      <c r="S114" s="7">
        <f t="shared" si="88"/>
        <v>0</v>
      </c>
      <c r="T114" s="7">
        <f t="shared" si="89"/>
        <v>0</v>
      </c>
      <c r="U114" s="108">
        <f t="shared" si="90"/>
        <v>0</v>
      </c>
      <c r="V114" s="108">
        <f t="shared" si="91"/>
        <v>0</v>
      </c>
      <c r="W114" s="108">
        <f t="shared" si="92"/>
        <v>0</v>
      </c>
      <c r="X114" s="108">
        <f t="shared" si="93"/>
        <v>0</v>
      </c>
      <c r="Y114" s="71">
        <f t="shared" si="94"/>
        <v>0</v>
      </c>
      <c r="Z114" s="71">
        <f t="shared" si="95"/>
        <v>0</v>
      </c>
      <c r="AA114" s="71">
        <f t="shared" si="96"/>
        <v>0</v>
      </c>
      <c r="AB114" s="71">
        <f t="shared" si="97"/>
        <v>0</v>
      </c>
      <c r="AC114" s="81">
        <f t="shared" si="200"/>
        <v>0</v>
      </c>
      <c r="AD114" s="81">
        <f t="shared" si="201"/>
        <v>0</v>
      </c>
      <c r="AE114" s="81">
        <f t="shared" si="202"/>
        <v>0</v>
      </c>
      <c r="AF114" s="83">
        <f t="shared" si="203"/>
        <v>0</v>
      </c>
      <c r="AG114" s="83">
        <f t="shared" si="204"/>
        <v>0</v>
      </c>
      <c r="AH114" s="83">
        <f t="shared" si="205"/>
        <v>0</v>
      </c>
      <c r="AI114" s="83">
        <f t="shared" si="206"/>
        <v>0</v>
      </c>
      <c r="AJ114" s="6">
        <f t="shared" si="207"/>
        <v>0</v>
      </c>
      <c r="AK114" s="1">
        <f t="shared" si="208"/>
        <v>0</v>
      </c>
    </row>
    <row r="115" spans="1:37" x14ac:dyDescent="0.2">
      <c r="A115" s="26">
        <v>1.24E-3</v>
      </c>
      <c r="B115" s="5">
        <f t="shared" si="197"/>
        <v>1.24E-3</v>
      </c>
      <c r="C115" s="74"/>
      <c r="D115" s="74"/>
      <c r="E115" s="74" t="s">
        <v>71</v>
      </c>
      <c r="F115" s="25">
        <f t="shared" si="198"/>
        <v>0</v>
      </c>
      <c r="G115" s="25">
        <f t="shared" si="199"/>
        <v>0</v>
      </c>
      <c r="H115" s="7">
        <f t="shared" si="77"/>
        <v>0</v>
      </c>
      <c r="I115" s="7">
        <f t="shared" si="78"/>
        <v>0</v>
      </c>
      <c r="J115" s="7">
        <f t="shared" si="79"/>
        <v>0</v>
      </c>
      <c r="K115" s="7">
        <f t="shared" si="80"/>
        <v>0</v>
      </c>
      <c r="L115" s="7">
        <f t="shared" si="81"/>
        <v>0</v>
      </c>
      <c r="M115" s="7">
        <f t="shared" si="82"/>
        <v>0</v>
      </c>
      <c r="N115" s="7">
        <f t="shared" si="83"/>
        <v>0</v>
      </c>
      <c r="O115" s="7">
        <f t="shared" si="84"/>
        <v>0</v>
      </c>
      <c r="P115" s="7">
        <f t="shared" si="85"/>
        <v>0</v>
      </c>
      <c r="Q115" s="7">
        <f t="shared" si="86"/>
        <v>0</v>
      </c>
      <c r="R115" s="7">
        <f t="shared" si="87"/>
        <v>0</v>
      </c>
      <c r="S115" s="7">
        <f t="shared" si="88"/>
        <v>0</v>
      </c>
      <c r="T115" s="7">
        <f t="shared" si="89"/>
        <v>0</v>
      </c>
      <c r="U115" s="108">
        <f t="shared" si="90"/>
        <v>0</v>
      </c>
      <c r="V115" s="108">
        <f t="shared" si="91"/>
        <v>0</v>
      </c>
      <c r="W115" s="108">
        <f t="shared" si="92"/>
        <v>0</v>
      </c>
      <c r="X115" s="108">
        <f t="shared" si="93"/>
        <v>0</v>
      </c>
      <c r="Y115" s="71">
        <f t="shared" si="94"/>
        <v>0</v>
      </c>
      <c r="Z115" s="71">
        <f t="shared" si="95"/>
        <v>0</v>
      </c>
      <c r="AA115" s="71">
        <f t="shared" si="96"/>
        <v>0</v>
      </c>
      <c r="AB115" s="71">
        <f t="shared" si="97"/>
        <v>0</v>
      </c>
      <c r="AC115" s="81">
        <f t="shared" si="200"/>
        <v>0</v>
      </c>
      <c r="AD115" s="81">
        <f t="shared" si="201"/>
        <v>0</v>
      </c>
      <c r="AE115" s="81">
        <f t="shared" si="202"/>
        <v>0</v>
      </c>
      <c r="AF115" s="83">
        <f t="shared" si="203"/>
        <v>0</v>
      </c>
      <c r="AG115" s="83">
        <f t="shared" si="204"/>
        <v>0</v>
      </c>
      <c r="AH115" s="83">
        <f t="shared" si="205"/>
        <v>0</v>
      </c>
      <c r="AI115" s="83">
        <f t="shared" si="206"/>
        <v>0</v>
      </c>
      <c r="AJ115" s="6">
        <f t="shared" si="207"/>
        <v>0</v>
      </c>
      <c r="AK115" s="1">
        <f t="shared" si="208"/>
        <v>0</v>
      </c>
    </row>
    <row r="116" spans="1:37" x14ac:dyDescent="0.2">
      <c r="A116" s="26">
        <v>1.25E-3</v>
      </c>
      <c r="B116" s="5">
        <f t="shared" si="197"/>
        <v>1.25E-3</v>
      </c>
      <c r="C116" s="74"/>
      <c r="D116" s="74"/>
      <c r="E116" s="74" t="s">
        <v>71</v>
      </c>
      <c r="F116" s="25">
        <f t="shared" si="198"/>
        <v>0</v>
      </c>
      <c r="G116" s="25">
        <f t="shared" si="199"/>
        <v>0</v>
      </c>
      <c r="H116" s="7">
        <f t="shared" si="77"/>
        <v>0</v>
      </c>
      <c r="I116" s="7">
        <f t="shared" si="78"/>
        <v>0</v>
      </c>
      <c r="J116" s="7">
        <f t="shared" si="79"/>
        <v>0</v>
      </c>
      <c r="K116" s="7">
        <f t="shared" si="80"/>
        <v>0</v>
      </c>
      <c r="L116" s="7">
        <f t="shared" si="81"/>
        <v>0</v>
      </c>
      <c r="M116" s="7">
        <f t="shared" si="82"/>
        <v>0</v>
      </c>
      <c r="N116" s="7">
        <f t="shared" si="83"/>
        <v>0</v>
      </c>
      <c r="O116" s="7">
        <f t="shared" si="84"/>
        <v>0</v>
      </c>
      <c r="P116" s="7">
        <f t="shared" si="85"/>
        <v>0</v>
      </c>
      <c r="Q116" s="7">
        <f t="shared" si="86"/>
        <v>0</v>
      </c>
      <c r="R116" s="7">
        <f t="shared" si="87"/>
        <v>0</v>
      </c>
      <c r="S116" s="7">
        <f t="shared" si="88"/>
        <v>0</v>
      </c>
      <c r="T116" s="7">
        <f t="shared" si="89"/>
        <v>0</v>
      </c>
      <c r="U116" s="108">
        <f t="shared" si="90"/>
        <v>0</v>
      </c>
      <c r="V116" s="108">
        <f t="shared" si="91"/>
        <v>0</v>
      </c>
      <c r="W116" s="108">
        <f t="shared" si="92"/>
        <v>0</v>
      </c>
      <c r="X116" s="108">
        <f t="shared" si="93"/>
        <v>0</v>
      </c>
      <c r="Y116" s="71">
        <f t="shared" si="94"/>
        <v>0</v>
      </c>
      <c r="Z116" s="71">
        <f t="shared" si="95"/>
        <v>0</v>
      </c>
      <c r="AA116" s="71">
        <f t="shared" si="96"/>
        <v>0</v>
      </c>
      <c r="AB116" s="71">
        <f t="shared" si="97"/>
        <v>0</v>
      </c>
      <c r="AC116" s="81">
        <f t="shared" si="200"/>
        <v>0</v>
      </c>
      <c r="AD116" s="81">
        <f t="shared" si="201"/>
        <v>0</v>
      </c>
      <c r="AE116" s="81">
        <f t="shared" si="202"/>
        <v>0</v>
      </c>
      <c r="AF116" s="83">
        <f t="shared" si="203"/>
        <v>0</v>
      </c>
      <c r="AG116" s="83">
        <f t="shared" si="204"/>
        <v>0</v>
      </c>
      <c r="AH116" s="83">
        <f t="shared" si="205"/>
        <v>0</v>
      </c>
      <c r="AI116" s="83">
        <f t="shared" si="206"/>
        <v>0</v>
      </c>
      <c r="AJ116" s="6">
        <f t="shared" si="207"/>
        <v>0</v>
      </c>
      <c r="AK116" s="1">
        <f t="shared" si="208"/>
        <v>0</v>
      </c>
    </row>
    <row r="117" spans="1:37" x14ac:dyDescent="0.2">
      <c r="A117" s="26">
        <v>1.2600000000000001E-3</v>
      </c>
      <c r="B117" s="5">
        <f t="shared" si="197"/>
        <v>1.2600000000000001E-3</v>
      </c>
      <c r="C117" s="74"/>
      <c r="D117" s="74"/>
      <c r="E117" s="74" t="s">
        <v>71</v>
      </c>
      <c r="F117" s="25">
        <f t="shared" si="198"/>
        <v>0</v>
      </c>
      <c r="G117" s="25">
        <f t="shared" si="199"/>
        <v>0</v>
      </c>
      <c r="H117" s="7">
        <f t="shared" si="77"/>
        <v>0</v>
      </c>
      <c r="I117" s="7">
        <f t="shared" si="78"/>
        <v>0</v>
      </c>
      <c r="J117" s="7">
        <f t="shared" si="79"/>
        <v>0</v>
      </c>
      <c r="K117" s="7">
        <f t="shared" si="80"/>
        <v>0</v>
      </c>
      <c r="L117" s="7">
        <f t="shared" si="81"/>
        <v>0</v>
      </c>
      <c r="M117" s="7">
        <f t="shared" si="82"/>
        <v>0</v>
      </c>
      <c r="N117" s="7">
        <f t="shared" si="83"/>
        <v>0</v>
      </c>
      <c r="O117" s="7">
        <f t="shared" si="84"/>
        <v>0</v>
      </c>
      <c r="P117" s="7">
        <f t="shared" si="85"/>
        <v>0</v>
      </c>
      <c r="Q117" s="7">
        <f t="shared" si="86"/>
        <v>0</v>
      </c>
      <c r="R117" s="7">
        <f t="shared" si="87"/>
        <v>0</v>
      </c>
      <c r="S117" s="7">
        <f t="shared" si="88"/>
        <v>0</v>
      </c>
      <c r="T117" s="7">
        <f t="shared" si="89"/>
        <v>0</v>
      </c>
      <c r="U117" s="108">
        <f t="shared" si="90"/>
        <v>0</v>
      </c>
      <c r="V117" s="108">
        <f t="shared" si="91"/>
        <v>0</v>
      </c>
      <c r="W117" s="108">
        <f t="shared" si="92"/>
        <v>0</v>
      </c>
      <c r="X117" s="108">
        <f t="shared" si="93"/>
        <v>0</v>
      </c>
      <c r="Y117" s="71">
        <f t="shared" si="94"/>
        <v>0</v>
      </c>
      <c r="Z117" s="71">
        <f t="shared" si="95"/>
        <v>0</v>
      </c>
      <c r="AA117" s="71">
        <f t="shared" si="96"/>
        <v>0</v>
      </c>
      <c r="AB117" s="71">
        <f t="shared" si="97"/>
        <v>0</v>
      </c>
      <c r="AC117" s="81">
        <f t="shared" si="200"/>
        <v>0</v>
      </c>
      <c r="AD117" s="81">
        <f t="shared" si="201"/>
        <v>0</v>
      </c>
      <c r="AE117" s="81">
        <f t="shared" si="202"/>
        <v>0</v>
      </c>
      <c r="AF117" s="83">
        <f t="shared" si="203"/>
        <v>0</v>
      </c>
      <c r="AG117" s="83">
        <f t="shared" si="204"/>
        <v>0</v>
      </c>
      <c r="AH117" s="83">
        <f t="shared" si="205"/>
        <v>0</v>
      </c>
      <c r="AI117" s="83">
        <f t="shared" si="206"/>
        <v>0</v>
      </c>
      <c r="AJ117" s="6">
        <f t="shared" si="207"/>
        <v>0</v>
      </c>
      <c r="AK117" s="1">
        <f t="shared" si="208"/>
        <v>0</v>
      </c>
    </row>
    <row r="118" spans="1:37" x14ac:dyDescent="0.2">
      <c r="A118" s="26">
        <v>1.2700000000000001E-3</v>
      </c>
      <c r="B118" s="5">
        <f t="shared" si="197"/>
        <v>1.2700000000000001E-3</v>
      </c>
      <c r="C118" s="74"/>
      <c r="D118" s="74"/>
      <c r="E118" s="74" t="s">
        <v>71</v>
      </c>
      <c r="F118" s="25">
        <f t="shared" si="198"/>
        <v>0</v>
      </c>
      <c r="G118" s="25">
        <f t="shared" si="199"/>
        <v>0</v>
      </c>
      <c r="H118" s="7">
        <f t="shared" si="77"/>
        <v>0</v>
      </c>
      <c r="I118" s="7">
        <f t="shared" si="78"/>
        <v>0</v>
      </c>
      <c r="J118" s="7">
        <f t="shared" si="79"/>
        <v>0</v>
      </c>
      <c r="K118" s="7">
        <f t="shared" si="80"/>
        <v>0</v>
      </c>
      <c r="L118" s="7">
        <f t="shared" si="81"/>
        <v>0</v>
      </c>
      <c r="M118" s="7">
        <f t="shared" si="82"/>
        <v>0</v>
      </c>
      <c r="N118" s="7">
        <f t="shared" si="83"/>
        <v>0</v>
      </c>
      <c r="O118" s="7">
        <f t="shared" si="84"/>
        <v>0</v>
      </c>
      <c r="P118" s="7">
        <f t="shared" si="85"/>
        <v>0</v>
      </c>
      <c r="Q118" s="7">
        <f t="shared" si="86"/>
        <v>0</v>
      </c>
      <c r="R118" s="7">
        <f t="shared" si="87"/>
        <v>0</v>
      </c>
      <c r="S118" s="7">
        <f t="shared" si="88"/>
        <v>0</v>
      </c>
      <c r="T118" s="7">
        <f t="shared" si="89"/>
        <v>0</v>
      </c>
      <c r="U118" s="108">
        <f t="shared" si="90"/>
        <v>0</v>
      </c>
      <c r="V118" s="108">
        <f t="shared" si="91"/>
        <v>0</v>
      </c>
      <c r="W118" s="108">
        <f t="shared" si="92"/>
        <v>0</v>
      </c>
      <c r="X118" s="108">
        <f t="shared" si="93"/>
        <v>0</v>
      </c>
      <c r="Y118" s="71">
        <f t="shared" si="94"/>
        <v>0</v>
      </c>
      <c r="Z118" s="71">
        <f t="shared" si="95"/>
        <v>0</v>
      </c>
      <c r="AA118" s="71">
        <f t="shared" si="96"/>
        <v>0</v>
      </c>
      <c r="AB118" s="71">
        <f t="shared" si="97"/>
        <v>0</v>
      </c>
      <c r="AC118" s="81">
        <f t="shared" si="200"/>
        <v>0</v>
      </c>
      <c r="AD118" s="81">
        <f t="shared" si="201"/>
        <v>0</v>
      </c>
      <c r="AE118" s="81">
        <f t="shared" si="202"/>
        <v>0</v>
      </c>
      <c r="AF118" s="83">
        <f t="shared" si="203"/>
        <v>0</v>
      </c>
      <c r="AG118" s="83">
        <f t="shared" si="204"/>
        <v>0</v>
      </c>
      <c r="AH118" s="83">
        <f t="shared" si="205"/>
        <v>0</v>
      </c>
      <c r="AI118" s="83">
        <f t="shared" si="206"/>
        <v>0</v>
      </c>
      <c r="AJ118" s="6">
        <f t="shared" si="207"/>
        <v>0</v>
      </c>
      <c r="AK118" s="1">
        <f t="shared" si="208"/>
        <v>0</v>
      </c>
    </row>
    <row r="119" spans="1:37" x14ac:dyDescent="0.2">
      <c r="A119" s="26">
        <v>1.2800000000000001E-3</v>
      </c>
      <c r="B119" s="5">
        <f t="shared" si="197"/>
        <v>1.2800000000000001E-3</v>
      </c>
      <c r="C119" s="74"/>
      <c r="D119" s="74"/>
      <c r="E119" s="74" t="s">
        <v>71</v>
      </c>
      <c r="F119" s="25">
        <f t="shared" si="198"/>
        <v>0</v>
      </c>
      <c r="G119" s="25">
        <f t="shared" si="199"/>
        <v>0</v>
      </c>
      <c r="H119" s="7">
        <f t="shared" si="77"/>
        <v>0</v>
      </c>
      <c r="I119" s="7">
        <f t="shared" si="78"/>
        <v>0</v>
      </c>
      <c r="J119" s="7">
        <f t="shared" si="79"/>
        <v>0</v>
      </c>
      <c r="K119" s="7">
        <f t="shared" si="80"/>
        <v>0</v>
      </c>
      <c r="L119" s="7">
        <f t="shared" si="81"/>
        <v>0</v>
      </c>
      <c r="M119" s="7">
        <f t="shared" si="82"/>
        <v>0</v>
      </c>
      <c r="N119" s="7">
        <f t="shared" si="83"/>
        <v>0</v>
      </c>
      <c r="O119" s="7">
        <f t="shared" si="84"/>
        <v>0</v>
      </c>
      <c r="P119" s="7">
        <f t="shared" si="85"/>
        <v>0</v>
      </c>
      <c r="Q119" s="7">
        <f t="shared" si="86"/>
        <v>0</v>
      </c>
      <c r="R119" s="7">
        <f t="shared" si="87"/>
        <v>0</v>
      </c>
      <c r="S119" s="7">
        <f t="shared" si="88"/>
        <v>0</v>
      </c>
      <c r="T119" s="7">
        <f t="shared" si="89"/>
        <v>0</v>
      </c>
      <c r="U119" s="108">
        <f t="shared" si="90"/>
        <v>0</v>
      </c>
      <c r="V119" s="108">
        <f t="shared" si="91"/>
        <v>0</v>
      </c>
      <c r="W119" s="108">
        <f t="shared" si="92"/>
        <v>0</v>
      </c>
      <c r="X119" s="108">
        <f t="shared" si="93"/>
        <v>0</v>
      </c>
      <c r="Y119" s="71">
        <f t="shared" si="94"/>
        <v>0</v>
      </c>
      <c r="Z119" s="71">
        <f t="shared" si="95"/>
        <v>0</v>
      </c>
      <c r="AA119" s="71">
        <f t="shared" si="96"/>
        <v>0</v>
      </c>
      <c r="AB119" s="71">
        <f t="shared" si="97"/>
        <v>0</v>
      </c>
      <c r="AC119" s="81">
        <f t="shared" si="200"/>
        <v>0</v>
      </c>
      <c r="AD119" s="81">
        <f t="shared" si="201"/>
        <v>0</v>
      </c>
      <c r="AE119" s="81">
        <f t="shared" si="202"/>
        <v>0</v>
      </c>
      <c r="AF119" s="83">
        <f t="shared" si="203"/>
        <v>0</v>
      </c>
      <c r="AG119" s="83">
        <f t="shared" si="204"/>
        <v>0</v>
      </c>
      <c r="AH119" s="83">
        <f t="shared" si="205"/>
        <v>0</v>
      </c>
      <c r="AI119" s="83">
        <f t="shared" si="206"/>
        <v>0</v>
      </c>
      <c r="AJ119" s="6">
        <f t="shared" si="207"/>
        <v>0</v>
      </c>
      <c r="AK119" s="1">
        <f t="shared" si="208"/>
        <v>0</v>
      </c>
    </row>
    <row r="120" spans="1:37" x14ac:dyDescent="0.2">
      <c r="A120" s="26">
        <v>1.2899999999999999E-3</v>
      </c>
      <c r="B120" s="5">
        <f t="shared" si="197"/>
        <v>1.2899999999999999E-3</v>
      </c>
      <c r="C120" s="74"/>
      <c r="D120" s="74"/>
      <c r="E120" s="74" t="s">
        <v>71</v>
      </c>
      <c r="F120" s="25">
        <f t="shared" si="198"/>
        <v>0</v>
      </c>
      <c r="G120" s="25">
        <f t="shared" si="199"/>
        <v>0</v>
      </c>
      <c r="H120" s="7">
        <f t="shared" si="77"/>
        <v>0</v>
      </c>
      <c r="I120" s="7">
        <f t="shared" si="78"/>
        <v>0</v>
      </c>
      <c r="J120" s="7">
        <f t="shared" si="79"/>
        <v>0</v>
      </c>
      <c r="K120" s="7">
        <f t="shared" si="80"/>
        <v>0</v>
      </c>
      <c r="L120" s="7">
        <f t="shared" si="81"/>
        <v>0</v>
      </c>
      <c r="M120" s="7">
        <f t="shared" si="82"/>
        <v>0</v>
      </c>
      <c r="N120" s="7">
        <f t="shared" si="83"/>
        <v>0</v>
      </c>
      <c r="O120" s="7">
        <f t="shared" si="84"/>
        <v>0</v>
      </c>
      <c r="P120" s="7">
        <f t="shared" si="85"/>
        <v>0</v>
      </c>
      <c r="Q120" s="7">
        <f t="shared" si="86"/>
        <v>0</v>
      </c>
      <c r="R120" s="7">
        <f t="shared" si="87"/>
        <v>0</v>
      </c>
      <c r="S120" s="7">
        <f t="shared" si="88"/>
        <v>0</v>
      </c>
      <c r="T120" s="7">
        <f t="shared" si="89"/>
        <v>0</v>
      </c>
      <c r="U120" s="108">
        <f t="shared" si="90"/>
        <v>0</v>
      </c>
      <c r="V120" s="108">
        <f t="shared" si="91"/>
        <v>0</v>
      </c>
      <c r="W120" s="108">
        <f t="shared" si="92"/>
        <v>0</v>
      </c>
      <c r="X120" s="108">
        <f t="shared" si="93"/>
        <v>0</v>
      </c>
      <c r="Y120" s="71">
        <f t="shared" si="94"/>
        <v>0</v>
      </c>
      <c r="Z120" s="71">
        <f t="shared" si="95"/>
        <v>0</v>
      </c>
      <c r="AA120" s="71">
        <f t="shared" si="96"/>
        <v>0</v>
      </c>
      <c r="AB120" s="71">
        <f t="shared" si="97"/>
        <v>0</v>
      </c>
      <c r="AC120" s="81">
        <f t="shared" si="200"/>
        <v>0</v>
      </c>
      <c r="AD120" s="81">
        <f t="shared" si="201"/>
        <v>0</v>
      </c>
      <c r="AE120" s="81">
        <f t="shared" si="202"/>
        <v>0</v>
      </c>
      <c r="AF120" s="83">
        <f t="shared" si="203"/>
        <v>0</v>
      </c>
      <c r="AG120" s="83">
        <f t="shared" si="204"/>
        <v>0</v>
      </c>
      <c r="AH120" s="83">
        <f t="shared" si="205"/>
        <v>0</v>
      </c>
      <c r="AI120" s="83">
        <f t="shared" si="206"/>
        <v>0</v>
      </c>
      <c r="AJ120" s="6">
        <f t="shared" si="207"/>
        <v>0</v>
      </c>
      <c r="AK120" s="1">
        <f t="shared" si="208"/>
        <v>0</v>
      </c>
    </row>
    <row r="121" spans="1:37" x14ac:dyDescent="0.2">
      <c r="A121" s="26">
        <v>1.1800000000000001E-3</v>
      </c>
      <c r="B121" s="5">
        <f t="shared" si="197"/>
        <v>1.1800000000000001E-3</v>
      </c>
      <c r="C121" s="74"/>
      <c r="D121" s="74"/>
      <c r="E121" s="74" t="s">
        <v>71</v>
      </c>
      <c r="F121" s="25">
        <f t="shared" si="198"/>
        <v>0</v>
      </c>
      <c r="G121" s="25">
        <f t="shared" si="199"/>
        <v>0</v>
      </c>
      <c r="H121" s="7">
        <f t="shared" si="77"/>
        <v>0</v>
      </c>
      <c r="I121" s="7">
        <f t="shared" si="78"/>
        <v>0</v>
      </c>
      <c r="J121" s="7">
        <f t="shared" si="79"/>
        <v>0</v>
      </c>
      <c r="K121" s="7">
        <f t="shared" si="80"/>
        <v>0</v>
      </c>
      <c r="L121" s="7">
        <f t="shared" si="81"/>
        <v>0</v>
      </c>
      <c r="M121" s="7">
        <f t="shared" si="82"/>
        <v>0</v>
      </c>
      <c r="N121" s="7">
        <f t="shared" si="83"/>
        <v>0</v>
      </c>
      <c r="O121" s="7">
        <f t="shared" si="84"/>
        <v>0</v>
      </c>
      <c r="P121" s="7">
        <f t="shared" si="85"/>
        <v>0</v>
      </c>
      <c r="Q121" s="7">
        <f t="shared" si="86"/>
        <v>0</v>
      </c>
      <c r="R121" s="7">
        <f t="shared" si="87"/>
        <v>0</v>
      </c>
      <c r="S121" s="7">
        <f t="shared" si="88"/>
        <v>0</v>
      </c>
      <c r="T121" s="7">
        <f t="shared" si="89"/>
        <v>0</v>
      </c>
      <c r="U121" s="108">
        <f t="shared" si="90"/>
        <v>0</v>
      </c>
      <c r="V121" s="108">
        <f t="shared" si="91"/>
        <v>0</v>
      </c>
      <c r="W121" s="108">
        <f t="shared" si="92"/>
        <v>0</v>
      </c>
      <c r="X121" s="108">
        <f t="shared" si="93"/>
        <v>0</v>
      </c>
      <c r="Y121" s="71">
        <f t="shared" si="94"/>
        <v>0</v>
      </c>
      <c r="Z121" s="71">
        <f t="shared" si="95"/>
        <v>0</v>
      </c>
      <c r="AA121" s="71">
        <f t="shared" si="96"/>
        <v>0</v>
      </c>
      <c r="AB121" s="71">
        <f t="shared" si="97"/>
        <v>0</v>
      </c>
      <c r="AC121" s="81">
        <f t="shared" si="200"/>
        <v>0</v>
      </c>
      <c r="AD121" s="81">
        <f t="shared" si="201"/>
        <v>0</v>
      </c>
      <c r="AE121" s="81">
        <f t="shared" si="202"/>
        <v>0</v>
      </c>
      <c r="AF121" s="83">
        <f t="shared" si="203"/>
        <v>0</v>
      </c>
      <c r="AG121" s="83">
        <f t="shared" si="204"/>
        <v>0</v>
      </c>
      <c r="AH121" s="83">
        <f t="shared" si="205"/>
        <v>0</v>
      </c>
      <c r="AI121" s="83">
        <f t="shared" si="206"/>
        <v>0</v>
      </c>
      <c r="AJ121" s="6">
        <f t="shared" si="207"/>
        <v>0</v>
      </c>
      <c r="AK121" s="1">
        <f t="shared" si="208"/>
        <v>0</v>
      </c>
    </row>
    <row r="122" spans="1:37" x14ac:dyDescent="0.2">
      <c r="A122" s="26">
        <v>1.1900000000000001E-3</v>
      </c>
      <c r="B122" s="5">
        <f t="shared" si="197"/>
        <v>1.1900000000000001E-3</v>
      </c>
      <c r="C122" s="74"/>
      <c r="D122" s="74"/>
      <c r="E122" s="74" t="s">
        <v>71</v>
      </c>
      <c r="F122" s="25">
        <f t="shared" si="198"/>
        <v>0</v>
      </c>
      <c r="G122" s="25">
        <f t="shared" si="199"/>
        <v>0</v>
      </c>
      <c r="H122" s="7">
        <f t="shared" si="77"/>
        <v>0</v>
      </c>
      <c r="I122" s="7">
        <f t="shared" si="78"/>
        <v>0</v>
      </c>
      <c r="J122" s="7">
        <f t="shared" si="79"/>
        <v>0</v>
      </c>
      <c r="K122" s="7">
        <f t="shared" si="80"/>
        <v>0</v>
      </c>
      <c r="L122" s="7">
        <f t="shared" si="81"/>
        <v>0</v>
      </c>
      <c r="M122" s="7">
        <f t="shared" si="82"/>
        <v>0</v>
      </c>
      <c r="N122" s="7">
        <f t="shared" si="83"/>
        <v>0</v>
      </c>
      <c r="O122" s="7">
        <f t="shared" si="84"/>
        <v>0</v>
      </c>
      <c r="P122" s="7">
        <f t="shared" si="85"/>
        <v>0</v>
      </c>
      <c r="Q122" s="7">
        <f t="shared" si="86"/>
        <v>0</v>
      </c>
      <c r="R122" s="7">
        <f t="shared" si="87"/>
        <v>0</v>
      </c>
      <c r="S122" s="7">
        <f t="shared" si="88"/>
        <v>0</v>
      </c>
      <c r="T122" s="7">
        <f t="shared" si="89"/>
        <v>0</v>
      </c>
      <c r="U122" s="108">
        <f t="shared" si="90"/>
        <v>0</v>
      </c>
      <c r="V122" s="108">
        <f t="shared" si="91"/>
        <v>0</v>
      </c>
      <c r="W122" s="108">
        <f t="shared" si="92"/>
        <v>0</v>
      </c>
      <c r="X122" s="108">
        <f t="shared" si="93"/>
        <v>0</v>
      </c>
      <c r="Y122" s="71">
        <f t="shared" si="94"/>
        <v>0</v>
      </c>
      <c r="Z122" s="71">
        <f t="shared" si="95"/>
        <v>0</v>
      </c>
      <c r="AA122" s="71">
        <f t="shared" si="96"/>
        <v>0</v>
      </c>
      <c r="AB122" s="71">
        <f t="shared" si="97"/>
        <v>0</v>
      </c>
      <c r="AC122" s="81">
        <f t="shared" si="200"/>
        <v>0</v>
      </c>
      <c r="AD122" s="81">
        <f t="shared" si="201"/>
        <v>0</v>
      </c>
      <c r="AE122" s="81">
        <f t="shared" si="202"/>
        <v>0</v>
      </c>
      <c r="AF122" s="83">
        <f t="shared" si="203"/>
        <v>0</v>
      </c>
      <c r="AG122" s="83">
        <f t="shared" si="204"/>
        <v>0</v>
      </c>
      <c r="AH122" s="83">
        <f t="shared" si="205"/>
        <v>0</v>
      </c>
      <c r="AI122" s="83">
        <f t="shared" si="206"/>
        <v>0</v>
      </c>
      <c r="AJ122" s="6">
        <f t="shared" si="207"/>
        <v>0</v>
      </c>
      <c r="AK122" s="1">
        <f t="shared" si="208"/>
        <v>0</v>
      </c>
    </row>
    <row r="123" spans="1:37" x14ac:dyDescent="0.2">
      <c r="A123" s="26">
        <v>1.1999999999999999E-3</v>
      </c>
      <c r="B123" s="5">
        <f t="shared" si="197"/>
        <v>1.1999999999999999E-3</v>
      </c>
      <c r="C123" s="74"/>
      <c r="D123" s="74"/>
      <c r="E123" s="74" t="s">
        <v>71</v>
      </c>
      <c r="F123" s="25">
        <f t="shared" si="198"/>
        <v>0</v>
      </c>
      <c r="G123" s="25">
        <f t="shared" si="199"/>
        <v>0</v>
      </c>
      <c r="H123" s="7">
        <f t="shared" si="77"/>
        <v>0</v>
      </c>
      <c r="I123" s="7">
        <f t="shared" si="78"/>
        <v>0</v>
      </c>
      <c r="J123" s="7">
        <f t="shared" si="79"/>
        <v>0</v>
      </c>
      <c r="K123" s="7">
        <f t="shared" si="80"/>
        <v>0</v>
      </c>
      <c r="L123" s="7">
        <f t="shared" si="81"/>
        <v>0</v>
      </c>
      <c r="M123" s="7">
        <f t="shared" si="82"/>
        <v>0</v>
      </c>
      <c r="N123" s="7">
        <f t="shared" si="83"/>
        <v>0</v>
      </c>
      <c r="O123" s="7">
        <f t="shared" si="84"/>
        <v>0</v>
      </c>
      <c r="P123" s="7">
        <f t="shared" si="85"/>
        <v>0</v>
      </c>
      <c r="Q123" s="7">
        <f t="shared" si="86"/>
        <v>0</v>
      </c>
      <c r="R123" s="7">
        <f t="shared" si="87"/>
        <v>0</v>
      </c>
      <c r="S123" s="7">
        <f t="shared" si="88"/>
        <v>0</v>
      </c>
      <c r="T123" s="7">
        <f t="shared" si="89"/>
        <v>0</v>
      </c>
      <c r="U123" s="108">
        <f t="shared" si="90"/>
        <v>0</v>
      </c>
      <c r="V123" s="108">
        <f t="shared" si="91"/>
        <v>0</v>
      </c>
      <c r="W123" s="108">
        <f t="shared" si="92"/>
        <v>0</v>
      </c>
      <c r="X123" s="108">
        <f t="shared" si="93"/>
        <v>0</v>
      </c>
      <c r="Y123" s="71">
        <f t="shared" si="94"/>
        <v>0</v>
      </c>
      <c r="Z123" s="71">
        <f t="shared" si="95"/>
        <v>0</v>
      </c>
      <c r="AA123" s="71">
        <f t="shared" si="96"/>
        <v>0</v>
      </c>
      <c r="AB123" s="71">
        <f t="shared" si="97"/>
        <v>0</v>
      </c>
      <c r="AC123" s="81">
        <f t="shared" si="200"/>
        <v>0</v>
      </c>
      <c r="AD123" s="81">
        <f t="shared" si="201"/>
        <v>0</v>
      </c>
      <c r="AE123" s="81">
        <f t="shared" si="202"/>
        <v>0</v>
      </c>
      <c r="AF123" s="83">
        <f t="shared" si="203"/>
        <v>0</v>
      </c>
      <c r="AG123" s="83">
        <f t="shared" si="204"/>
        <v>0</v>
      </c>
      <c r="AH123" s="83">
        <f t="shared" si="205"/>
        <v>0</v>
      </c>
      <c r="AI123" s="83">
        <f t="shared" si="206"/>
        <v>0</v>
      </c>
      <c r="AJ123" s="6">
        <f t="shared" si="207"/>
        <v>0</v>
      </c>
      <c r="AK123" s="1">
        <f t="shared" si="208"/>
        <v>0</v>
      </c>
    </row>
    <row r="124" spans="1:37" x14ac:dyDescent="0.2">
      <c r="A124" s="26">
        <v>1.2099999999999999E-3</v>
      </c>
      <c r="B124" s="5">
        <f t="shared" si="197"/>
        <v>1.2099999999999999E-3</v>
      </c>
      <c r="C124" s="74"/>
      <c r="D124" s="74"/>
      <c r="E124" s="74" t="s">
        <v>71</v>
      </c>
      <c r="F124" s="25">
        <f t="shared" si="198"/>
        <v>0</v>
      </c>
      <c r="G124" s="25">
        <f t="shared" si="199"/>
        <v>0</v>
      </c>
      <c r="H124" s="7">
        <f t="shared" si="77"/>
        <v>0</v>
      </c>
      <c r="I124" s="7">
        <f t="shared" si="78"/>
        <v>0</v>
      </c>
      <c r="J124" s="7">
        <f t="shared" si="79"/>
        <v>0</v>
      </c>
      <c r="K124" s="7">
        <f t="shared" si="80"/>
        <v>0</v>
      </c>
      <c r="L124" s="7">
        <f t="shared" si="81"/>
        <v>0</v>
      </c>
      <c r="M124" s="7">
        <f t="shared" si="82"/>
        <v>0</v>
      </c>
      <c r="N124" s="7">
        <f t="shared" si="83"/>
        <v>0</v>
      </c>
      <c r="O124" s="7">
        <f t="shared" si="84"/>
        <v>0</v>
      </c>
      <c r="P124" s="7">
        <f t="shared" si="85"/>
        <v>0</v>
      </c>
      <c r="Q124" s="7">
        <f t="shared" si="86"/>
        <v>0</v>
      </c>
      <c r="R124" s="7">
        <f t="shared" si="87"/>
        <v>0</v>
      </c>
      <c r="S124" s="7">
        <f t="shared" si="88"/>
        <v>0</v>
      </c>
      <c r="T124" s="7">
        <f t="shared" si="89"/>
        <v>0</v>
      </c>
      <c r="U124" s="108">
        <f t="shared" si="90"/>
        <v>0</v>
      </c>
      <c r="V124" s="108">
        <f t="shared" si="91"/>
        <v>0</v>
      </c>
      <c r="W124" s="108">
        <f t="shared" si="92"/>
        <v>0</v>
      </c>
      <c r="X124" s="108">
        <f t="shared" si="93"/>
        <v>0</v>
      </c>
      <c r="Y124" s="71">
        <f t="shared" si="94"/>
        <v>0</v>
      </c>
      <c r="Z124" s="71">
        <f t="shared" si="95"/>
        <v>0</v>
      </c>
      <c r="AA124" s="71">
        <f t="shared" si="96"/>
        <v>0</v>
      </c>
      <c r="AB124" s="71">
        <f t="shared" si="97"/>
        <v>0</v>
      </c>
      <c r="AC124" s="81">
        <f t="shared" si="200"/>
        <v>0</v>
      </c>
      <c r="AD124" s="81">
        <f t="shared" si="201"/>
        <v>0</v>
      </c>
      <c r="AE124" s="81">
        <f t="shared" si="202"/>
        <v>0</v>
      </c>
      <c r="AF124" s="83">
        <f t="shared" si="203"/>
        <v>0</v>
      </c>
      <c r="AG124" s="83">
        <f t="shared" si="204"/>
        <v>0</v>
      </c>
      <c r="AH124" s="83">
        <f t="shared" si="205"/>
        <v>0</v>
      </c>
      <c r="AI124" s="83">
        <f t="shared" si="206"/>
        <v>0</v>
      </c>
      <c r="AJ124" s="6">
        <f t="shared" si="207"/>
        <v>0</v>
      </c>
      <c r="AK124" s="1">
        <f t="shared" si="208"/>
        <v>0</v>
      </c>
    </row>
    <row r="125" spans="1:37" x14ac:dyDescent="0.2">
      <c r="A125" s="26">
        <v>1.2199999999999999E-3</v>
      </c>
      <c r="B125" s="5">
        <f t="shared" si="197"/>
        <v>1.2199999999999999E-3</v>
      </c>
      <c r="C125" s="74"/>
      <c r="D125" s="74"/>
      <c r="E125" s="74" t="s">
        <v>71</v>
      </c>
      <c r="F125" s="25">
        <f t="shared" si="198"/>
        <v>0</v>
      </c>
      <c r="G125" s="25">
        <f t="shared" si="199"/>
        <v>0</v>
      </c>
      <c r="H125" s="7">
        <f t="shared" si="77"/>
        <v>0</v>
      </c>
      <c r="I125" s="7">
        <f t="shared" si="78"/>
        <v>0</v>
      </c>
      <c r="J125" s="7">
        <f t="shared" si="79"/>
        <v>0</v>
      </c>
      <c r="K125" s="7">
        <f t="shared" si="80"/>
        <v>0</v>
      </c>
      <c r="L125" s="7">
        <f t="shared" si="81"/>
        <v>0</v>
      </c>
      <c r="M125" s="7">
        <f t="shared" si="82"/>
        <v>0</v>
      </c>
      <c r="N125" s="7">
        <f t="shared" si="83"/>
        <v>0</v>
      </c>
      <c r="O125" s="7">
        <f t="shared" si="84"/>
        <v>0</v>
      </c>
      <c r="P125" s="7">
        <f t="shared" si="85"/>
        <v>0</v>
      </c>
      <c r="Q125" s="7">
        <f t="shared" si="86"/>
        <v>0</v>
      </c>
      <c r="R125" s="7">
        <f t="shared" si="87"/>
        <v>0</v>
      </c>
      <c r="S125" s="7">
        <f t="shared" si="88"/>
        <v>0</v>
      </c>
      <c r="T125" s="7">
        <f t="shared" si="89"/>
        <v>0</v>
      </c>
      <c r="U125" s="108">
        <f t="shared" si="90"/>
        <v>0</v>
      </c>
      <c r="V125" s="108">
        <f t="shared" si="91"/>
        <v>0</v>
      </c>
      <c r="W125" s="108">
        <f t="shared" si="92"/>
        <v>0</v>
      </c>
      <c r="X125" s="108">
        <f t="shared" si="93"/>
        <v>0</v>
      </c>
      <c r="Y125" s="71">
        <f t="shared" si="94"/>
        <v>0</v>
      </c>
      <c r="Z125" s="71">
        <f t="shared" si="95"/>
        <v>0</v>
      </c>
      <c r="AA125" s="71">
        <f t="shared" si="96"/>
        <v>0</v>
      </c>
      <c r="AB125" s="71">
        <f t="shared" si="97"/>
        <v>0</v>
      </c>
      <c r="AC125" s="81">
        <f t="shared" si="200"/>
        <v>0</v>
      </c>
      <c r="AD125" s="81">
        <f t="shared" si="201"/>
        <v>0</v>
      </c>
      <c r="AE125" s="81">
        <f t="shared" si="202"/>
        <v>0</v>
      </c>
      <c r="AF125" s="83">
        <f t="shared" si="203"/>
        <v>0</v>
      </c>
      <c r="AG125" s="83">
        <f t="shared" si="204"/>
        <v>0</v>
      </c>
      <c r="AH125" s="83">
        <f t="shared" si="205"/>
        <v>0</v>
      </c>
      <c r="AI125" s="83">
        <f t="shared" si="206"/>
        <v>0</v>
      </c>
      <c r="AJ125" s="6">
        <f t="shared" si="207"/>
        <v>0</v>
      </c>
      <c r="AK125" s="1">
        <f t="shared" si="208"/>
        <v>0</v>
      </c>
    </row>
    <row r="126" spans="1:37" x14ac:dyDescent="0.2">
      <c r="A126" s="26">
        <v>1.23E-3</v>
      </c>
      <c r="B126" s="5">
        <f t="shared" si="197"/>
        <v>1.23E-3</v>
      </c>
      <c r="C126" s="74"/>
      <c r="D126" s="74"/>
      <c r="E126" s="74" t="s">
        <v>71</v>
      </c>
      <c r="F126" s="25">
        <f t="shared" si="198"/>
        <v>0</v>
      </c>
      <c r="G126" s="25">
        <f t="shared" si="199"/>
        <v>0</v>
      </c>
      <c r="H126" s="7">
        <f t="shared" si="77"/>
        <v>0</v>
      </c>
      <c r="I126" s="7">
        <f t="shared" si="78"/>
        <v>0</v>
      </c>
      <c r="J126" s="7">
        <f t="shared" si="79"/>
        <v>0</v>
      </c>
      <c r="K126" s="7">
        <f t="shared" si="80"/>
        <v>0</v>
      </c>
      <c r="L126" s="7">
        <f t="shared" si="81"/>
        <v>0</v>
      </c>
      <c r="M126" s="7">
        <f t="shared" si="82"/>
        <v>0</v>
      </c>
      <c r="N126" s="7">
        <f t="shared" si="83"/>
        <v>0</v>
      </c>
      <c r="O126" s="7">
        <f t="shared" si="84"/>
        <v>0</v>
      </c>
      <c r="P126" s="7">
        <f t="shared" si="85"/>
        <v>0</v>
      </c>
      <c r="Q126" s="7">
        <f t="shared" si="86"/>
        <v>0</v>
      </c>
      <c r="R126" s="7">
        <f t="shared" si="87"/>
        <v>0</v>
      </c>
      <c r="S126" s="7">
        <f t="shared" si="88"/>
        <v>0</v>
      </c>
      <c r="T126" s="7">
        <f t="shared" si="89"/>
        <v>0</v>
      </c>
      <c r="U126" s="108">
        <f t="shared" si="90"/>
        <v>0</v>
      </c>
      <c r="V126" s="108">
        <f t="shared" si="91"/>
        <v>0</v>
      </c>
      <c r="W126" s="108">
        <f t="shared" si="92"/>
        <v>0</v>
      </c>
      <c r="X126" s="108">
        <f t="shared" si="93"/>
        <v>0</v>
      </c>
      <c r="Y126" s="71">
        <f t="shared" si="94"/>
        <v>0</v>
      </c>
      <c r="Z126" s="71">
        <f t="shared" si="95"/>
        <v>0</v>
      </c>
      <c r="AA126" s="71">
        <f t="shared" si="96"/>
        <v>0</v>
      </c>
      <c r="AB126" s="71">
        <f t="shared" si="97"/>
        <v>0</v>
      </c>
      <c r="AC126" s="81">
        <f t="shared" si="200"/>
        <v>0</v>
      </c>
      <c r="AD126" s="81">
        <f t="shared" si="201"/>
        <v>0</v>
      </c>
      <c r="AE126" s="81">
        <f t="shared" si="202"/>
        <v>0</v>
      </c>
      <c r="AF126" s="83">
        <f t="shared" si="203"/>
        <v>0</v>
      </c>
      <c r="AG126" s="83">
        <f t="shared" si="204"/>
        <v>0</v>
      </c>
      <c r="AH126" s="83">
        <f t="shared" si="205"/>
        <v>0</v>
      </c>
      <c r="AI126" s="83">
        <f t="shared" si="206"/>
        <v>0</v>
      </c>
      <c r="AJ126" s="6">
        <f t="shared" si="207"/>
        <v>0</v>
      </c>
      <c r="AK126" s="1">
        <f t="shared" si="208"/>
        <v>0</v>
      </c>
    </row>
    <row r="127" spans="1:37" x14ac:dyDescent="0.2">
      <c r="A127" s="26">
        <v>1.24E-3</v>
      </c>
      <c r="B127" s="5">
        <f t="shared" si="197"/>
        <v>1.24E-3</v>
      </c>
      <c r="C127" s="74"/>
      <c r="D127" s="74"/>
      <c r="E127" s="74" t="s">
        <v>71</v>
      </c>
      <c r="F127" s="25">
        <f t="shared" si="198"/>
        <v>0</v>
      </c>
      <c r="G127" s="25">
        <f t="shared" si="199"/>
        <v>0</v>
      </c>
      <c r="H127" s="7">
        <f t="shared" si="77"/>
        <v>0</v>
      </c>
      <c r="I127" s="7">
        <f t="shared" si="78"/>
        <v>0</v>
      </c>
      <c r="J127" s="7">
        <f t="shared" si="79"/>
        <v>0</v>
      </c>
      <c r="K127" s="7">
        <f t="shared" si="80"/>
        <v>0</v>
      </c>
      <c r="L127" s="7">
        <f t="shared" si="81"/>
        <v>0</v>
      </c>
      <c r="M127" s="7">
        <f t="shared" si="82"/>
        <v>0</v>
      </c>
      <c r="N127" s="7">
        <f t="shared" si="83"/>
        <v>0</v>
      </c>
      <c r="O127" s="7">
        <f t="shared" si="84"/>
        <v>0</v>
      </c>
      <c r="P127" s="7">
        <f t="shared" si="85"/>
        <v>0</v>
      </c>
      <c r="Q127" s="7">
        <f t="shared" si="86"/>
        <v>0</v>
      </c>
      <c r="R127" s="7">
        <f t="shared" si="87"/>
        <v>0</v>
      </c>
      <c r="S127" s="7">
        <f t="shared" si="88"/>
        <v>0</v>
      </c>
      <c r="T127" s="7">
        <f t="shared" si="89"/>
        <v>0</v>
      </c>
      <c r="U127" s="108">
        <f t="shared" si="90"/>
        <v>0</v>
      </c>
      <c r="V127" s="108">
        <f t="shared" si="91"/>
        <v>0</v>
      </c>
      <c r="W127" s="108">
        <f t="shared" si="92"/>
        <v>0</v>
      </c>
      <c r="X127" s="108">
        <f t="shared" si="93"/>
        <v>0</v>
      </c>
      <c r="Y127" s="71">
        <f t="shared" si="94"/>
        <v>0</v>
      </c>
      <c r="Z127" s="71">
        <f t="shared" si="95"/>
        <v>0</v>
      </c>
      <c r="AA127" s="71">
        <f t="shared" si="96"/>
        <v>0</v>
      </c>
      <c r="AB127" s="71">
        <f t="shared" si="97"/>
        <v>0</v>
      </c>
      <c r="AC127" s="81">
        <f t="shared" si="200"/>
        <v>0</v>
      </c>
      <c r="AD127" s="81">
        <f t="shared" si="201"/>
        <v>0</v>
      </c>
      <c r="AE127" s="81">
        <f t="shared" si="202"/>
        <v>0</v>
      </c>
      <c r="AF127" s="83">
        <f t="shared" si="203"/>
        <v>0</v>
      </c>
      <c r="AG127" s="83">
        <f t="shared" si="204"/>
        <v>0</v>
      </c>
      <c r="AH127" s="83">
        <f t="shared" si="205"/>
        <v>0</v>
      </c>
      <c r="AI127" s="83">
        <f t="shared" si="206"/>
        <v>0</v>
      </c>
      <c r="AJ127" s="6">
        <f t="shared" si="207"/>
        <v>0</v>
      </c>
      <c r="AK127" s="1">
        <f t="shared" si="208"/>
        <v>0</v>
      </c>
    </row>
    <row r="128" spans="1:37" x14ac:dyDescent="0.2">
      <c r="A128" s="26">
        <v>1.25E-3</v>
      </c>
      <c r="B128" s="5">
        <f t="shared" si="197"/>
        <v>1.25E-3</v>
      </c>
      <c r="C128" s="74"/>
      <c r="D128" s="74"/>
      <c r="E128" s="74" t="s">
        <v>71</v>
      </c>
      <c r="F128" s="25">
        <f t="shared" si="198"/>
        <v>0</v>
      </c>
      <c r="G128" s="25">
        <f t="shared" si="199"/>
        <v>0</v>
      </c>
      <c r="H128" s="7">
        <f t="shared" si="77"/>
        <v>0</v>
      </c>
      <c r="I128" s="7">
        <f t="shared" si="78"/>
        <v>0</v>
      </c>
      <c r="J128" s="7">
        <f t="shared" si="79"/>
        <v>0</v>
      </c>
      <c r="K128" s="7">
        <f t="shared" si="80"/>
        <v>0</v>
      </c>
      <c r="L128" s="7">
        <f t="shared" si="81"/>
        <v>0</v>
      </c>
      <c r="M128" s="7">
        <f t="shared" si="82"/>
        <v>0</v>
      </c>
      <c r="N128" s="7">
        <f t="shared" si="83"/>
        <v>0</v>
      </c>
      <c r="O128" s="7">
        <f t="shared" si="84"/>
        <v>0</v>
      </c>
      <c r="P128" s="7">
        <f t="shared" si="85"/>
        <v>0</v>
      </c>
      <c r="Q128" s="7">
        <f t="shared" si="86"/>
        <v>0</v>
      </c>
      <c r="R128" s="7">
        <f t="shared" si="87"/>
        <v>0</v>
      </c>
      <c r="S128" s="7">
        <f t="shared" si="88"/>
        <v>0</v>
      </c>
      <c r="T128" s="7">
        <f t="shared" si="89"/>
        <v>0</v>
      </c>
      <c r="U128" s="108">
        <f t="shared" si="90"/>
        <v>0</v>
      </c>
      <c r="V128" s="108">
        <f t="shared" si="91"/>
        <v>0</v>
      </c>
      <c r="W128" s="108">
        <f t="shared" si="92"/>
        <v>0</v>
      </c>
      <c r="X128" s="108">
        <f t="shared" si="93"/>
        <v>0</v>
      </c>
      <c r="Y128" s="71">
        <f t="shared" si="94"/>
        <v>0</v>
      </c>
      <c r="Z128" s="71">
        <f t="shared" si="95"/>
        <v>0</v>
      </c>
      <c r="AA128" s="71">
        <f t="shared" si="96"/>
        <v>0</v>
      </c>
      <c r="AB128" s="71">
        <f t="shared" si="97"/>
        <v>0</v>
      </c>
      <c r="AC128" s="81">
        <f t="shared" si="200"/>
        <v>0</v>
      </c>
      <c r="AD128" s="81">
        <f t="shared" si="201"/>
        <v>0</v>
      </c>
      <c r="AE128" s="81">
        <f t="shared" si="202"/>
        <v>0</v>
      </c>
      <c r="AF128" s="83">
        <f t="shared" si="203"/>
        <v>0</v>
      </c>
      <c r="AG128" s="83">
        <f t="shared" si="204"/>
        <v>0</v>
      </c>
      <c r="AH128" s="83">
        <f t="shared" si="205"/>
        <v>0</v>
      </c>
      <c r="AI128" s="83">
        <f t="shared" si="206"/>
        <v>0</v>
      </c>
      <c r="AJ128" s="6">
        <f t="shared" si="207"/>
        <v>0</v>
      </c>
      <c r="AK128" s="1">
        <f t="shared" si="208"/>
        <v>0</v>
      </c>
    </row>
    <row r="129" spans="1:37" x14ac:dyDescent="0.2">
      <c r="A129" s="26">
        <v>1.2600000000000001E-3</v>
      </c>
      <c r="B129" s="5">
        <f t="shared" si="197"/>
        <v>1.2600000000000001E-3</v>
      </c>
      <c r="C129" s="74"/>
      <c r="D129" s="74"/>
      <c r="E129" s="74" t="s">
        <v>71</v>
      </c>
      <c r="F129" s="25">
        <f t="shared" si="198"/>
        <v>0</v>
      </c>
      <c r="G129" s="25">
        <f t="shared" si="199"/>
        <v>0</v>
      </c>
      <c r="H129" s="7">
        <f t="shared" si="77"/>
        <v>0</v>
      </c>
      <c r="I129" s="7">
        <f t="shared" si="78"/>
        <v>0</v>
      </c>
      <c r="J129" s="7">
        <f t="shared" si="79"/>
        <v>0</v>
      </c>
      <c r="K129" s="7">
        <f t="shared" si="80"/>
        <v>0</v>
      </c>
      <c r="L129" s="7">
        <f t="shared" si="81"/>
        <v>0</v>
      </c>
      <c r="M129" s="7">
        <f t="shared" si="82"/>
        <v>0</v>
      </c>
      <c r="N129" s="7">
        <f t="shared" si="83"/>
        <v>0</v>
      </c>
      <c r="O129" s="7">
        <f t="shared" si="84"/>
        <v>0</v>
      </c>
      <c r="P129" s="7">
        <f t="shared" si="85"/>
        <v>0</v>
      </c>
      <c r="Q129" s="7">
        <f t="shared" si="86"/>
        <v>0</v>
      </c>
      <c r="R129" s="7">
        <f t="shared" si="87"/>
        <v>0</v>
      </c>
      <c r="S129" s="7">
        <f t="shared" si="88"/>
        <v>0</v>
      </c>
      <c r="T129" s="7">
        <f t="shared" si="89"/>
        <v>0</v>
      </c>
      <c r="U129" s="108">
        <f t="shared" si="90"/>
        <v>0</v>
      </c>
      <c r="V129" s="108">
        <f t="shared" si="91"/>
        <v>0</v>
      </c>
      <c r="W129" s="108">
        <f t="shared" si="92"/>
        <v>0</v>
      </c>
      <c r="X129" s="108">
        <f t="shared" si="93"/>
        <v>0</v>
      </c>
      <c r="Y129" s="71">
        <f t="shared" si="94"/>
        <v>0</v>
      </c>
      <c r="Z129" s="71">
        <f t="shared" si="95"/>
        <v>0</v>
      </c>
      <c r="AA129" s="71">
        <f t="shared" si="96"/>
        <v>0</v>
      </c>
      <c r="AB129" s="71">
        <f t="shared" si="97"/>
        <v>0</v>
      </c>
      <c r="AC129" s="81">
        <f t="shared" si="200"/>
        <v>0</v>
      </c>
      <c r="AD129" s="81">
        <f t="shared" si="201"/>
        <v>0</v>
      </c>
      <c r="AE129" s="81">
        <f t="shared" si="202"/>
        <v>0</v>
      </c>
      <c r="AF129" s="83">
        <f t="shared" si="203"/>
        <v>0</v>
      </c>
      <c r="AG129" s="83">
        <f t="shared" si="204"/>
        <v>0</v>
      </c>
      <c r="AH129" s="83">
        <f t="shared" si="205"/>
        <v>0</v>
      </c>
      <c r="AI129" s="83">
        <f t="shared" si="206"/>
        <v>0</v>
      </c>
      <c r="AJ129" s="6">
        <f t="shared" si="207"/>
        <v>0</v>
      </c>
      <c r="AK129" s="1">
        <f t="shared" si="208"/>
        <v>0</v>
      </c>
    </row>
    <row r="130" spans="1:37" x14ac:dyDescent="0.2">
      <c r="A130" s="26">
        <v>1.2700000000000001E-3</v>
      </c>
      <c r="B130" s="5">
        <f t="shared" si="197"/>
        <v>1.2700000000000001E-3</v>
      </c>
      <c r="C130" s="74"/>
      <c r="D130" s="74"/>
      <c r="E130" s="74" t="s">
        <v>71</v>
      </c>
      <c r="F130" s="25">
        <f t="shared" si="198"/>
        <v>0</v>
      </c>
      <c r="G130" s="25">
        <f t="shared" si="199"/>
        <v>0</v>
      </c>
      <c r="H130" s="7">
        <f t="shared" si="77"/>
        <v>0</v>
      </c>
      <c r="I130" s="7">
        <f t="shared" si="78"/>
        <v>0</v>
      </c>
      <c r="J130" s="7">
        <f t="shared" si="79"/>
        <v>0</v>
      </c>
      <c r="K130" s="7">
        <f t="shared" si="80"/>
        <v>0</v>
      </c>
      <c r="L130" s="7">
        <f t="shared" si="81"/>
        <v>0</v>
      </c>
      <c r="M130" s="7">
        <f t="shared" si="82"/>
        <v>0</v>
      </c>
      <c r="N130" s="7">
        <f t="shared" si="83"/>
        <v>0</v>
      </c>
      <c r="O130" s="7">
        <f t="shared" si="84"/>
        <v>0</v>
      </c>
      <c r="P130" s="7">
        <f t="shared" si="85"/>
        <v>0</v>
      </c>
      <c r="Q130" s="7">
        <f t="shared" si="86"/>
        <v>0</v>
      </c>
      <c r="R130" s="7">
        <f t="shared" si="87"/>
        <v>0</v>
      </c>
      <c r="S130" s="7">
        <f t="shared" si="88"/>
        <v>0</v>
      </c>
      <c r="T130" s="7">
        <f t="shared" si="89"/>
        <v>0</v>
      </c>
      <c r="U130" s="108">
        <f t="shared" si="90"/>
        <v>0</v>
      </c>
      <c r="V130" s="108">
        <f t="shared" si="91"/>
        <v>0</v>
      </c>
      <c r="W130" s="108">
        <f t="shared" si="92"/>
        <v>0</v>
      </c>
      <c r="X130" s="108">
        <f t="shared" si="93"/>
        <v>0</v>
      </c>
      <c r="Y130" s="71">
        <f t="shared" si="94"/>
        <v>0</v>
      </c>
      <c r="Z130" s="71">
        <f t="shared" si="95"/>
        <v>0</v>
      </c>
      <c r="AA130" s="71">
        <f t="shared" si="96"/>
        <v>0</v>
      </c>
      <c r="AB130" s="71">
        <f t="shared" si="97"/>
        <v>0</v>
      </c>
      <c r="AC130" s="81">
        <f t="shared" si="200"/>
        <v>0</v>
      </c>
      <c r="AD130" s="81">
        <f t="shared" si="201"/>
        <v>0</v>
      </c>
      <c r="AE130" s="81">
        <f t="shared" si="202"/>
        <v>0</v>
      </c>
      <c r="AF130" s="83">
        <f t="shared" si="203"/>
        <v>0</v>
      </c>
      <c r="AG130" s="83">
        <f t="shared" si="204"/>
        <v>0</v>
      </c>
      <c r="AH130" s="83">
        <f t="shared" si="205"/>
        <v>0</v>
      </c>
      <c r="AI130" s="83">
        <f t="shared" si="206"/>
        <v>0</v>
      </c>
      <c r="AJ130" s="6">
        <f t="shared" si="207"/>
        <v>0</v>
      </c>
      <c r="AK130" s="1">
        <f t="shared" si="208"/>
        <v>0</v>
      </c>
    </row>
    <row r="131" spans="1:37" x14ac:dyDescent="0.2">
      <c r="A131" s="26">
        <v>1.2800000000000001E-3</v>
      </c>
      <c r="B131" s="5">
        <f t="shared" si="197"/>
        <v>1.2800000000000001E-3</v>
      </c>
      <c r="C131" s="74"/>
      <c r="D131" s="74"/>
      <c r="E131" s="74" t="s">
        <v>71</v>
      </c>
      <c r="F131" s="25">
        <f t="shared" si="198"/>
        <v>0</v>
      </c>
      <c r="G131" s="25">
        <f t="shared" si="199"/>
        <v>0</v>
      </c>
      <c r="H131" s="7">
        <f t="shared" si="77"/>
        <v>0</v>
      </c>
      <c r="I131" s="7">
        <f t="shared" si="78"/>
        <v>0</v>
      </c>
      <c r="J131" s="7">
        <f t="shared" si="79"/>
        <v>0</v>
      </c>
      <c r="K131" s="7">
        <f t="shared" si="80"/>
        <v>0</v>
      </c>
      <c r="L131" s="7">
        <f t="shared" si="81"/>
        <v>0</v>
      </c>
      <c r="M131" s="7">
        <f t="shared" si="82"/>
        <v>0</v>
      </c>
      <c r="N131" s="7">
        <f t="shared" si="83"/>
        <v>0</v>
      </c>
      <c r="O131" s="7">
        <f t="shared" si="84"/>
        <v>0</v>
      </c>
      <c r="P131" s="7">
        <f t="shared" si="85"/>
        <v>0</v>
      </c>
      <c r="Q131" s="7">
        <f t="shared" si="86"/>
        <v>0</v>
      </c>
      <c r="R131" s="7">
        <f t="shared" si="87"/>
        <v>0</v>
      </c>
      <c r="S131" s="7">
        <f t="shared" si="88"/>
        <v>0</v>
      </c>
      <c r="T131" s="7">
        <f t="shared" si="89"/>
        <v>0</v>
      </c>
      <c r="U131" s="108">
        <f t="shared" si="90"/>
        <v>0</v>
      </c>
      <c r="V131" s="108">
        <f t="shared" si="91"/>
        <v>0</v>
      </c>
      <c r="W131" s="108">
        <f t="shared" si="92"/>
        <v>0</v>
      </c>
      <c r="X131" s="108">
        <f t="shared" si="93"/>
        <v>0</v>
      </c>
      <c r="Y131" s="71">
        <f t="shared" si="94"/>
        <v>0</v>
      </c>
      <c r="Z131" s="71">
        <f t="shared" si="95"/>
        <v>0</v>
      </c>
      <c r="AA131" s="71">
        <f t="shared" si="96"/>
        <v>0</v>
      </c>
      <c r="AB131" s="71">
        <f t="shared" si="97"/>
        <v>0</v>
      </c>
      <c r="AC131" s="81">
        <f t="shared" si="200"/>
        <v>0</v>
      </c>
      <c r="AD131" s="81">
        <f t="shared" si="201"/>
        <v>0</v>
      </c>
      <c r="AE131" s="81">
        <f t="shared" si="202"/>
        <v>0</v>
      </c>
      <c r="AF131" s="83">
        <f t="shared" si="203"/>
        <v>0</v>
      </c>
      <c r="AG131" s="83">
        <f t="shared" si="204"/>
        <v>0</v>
      </c>
      <c r="AH131" s="83">
        <f t="shared" si="205"/>
        <v>0</v>
      </c>
      <c r="AI131" s="83">
        <f t="shared" si="206"/>
        <v>0</v>
      </c>
      <c r="AJ131" s="6">
        <f t="shared" si="207"/>
        <v>0</v>
      </c>
      <c r="AK131" s="1">
        <f t="shared" si="208"/>
        <v>0</v>
      </c>
    </row>
    <row r="132" spans="1:37" x14ac:dyDescent="0.2">
      <c r="A132" s="26">
        <v>1.2899999999999999E-3</v>
      </c>
      <c r="B132" s="5">
        <f t="shared" si="197"/>
        <v>1.2899999999999999E-3</v>
      </c>
      <c r="C132" s="74"/>
      <c r="D132" s="74"/>
      <c r="E132" s="74" t="s">
        <v>71</v>
      </c>
      <c r="F132" s="25">
        <f t="shared" si="198"/>
        <v>0</v>
      </c>
      <c r="G132" s="25">
        <f t="shared" si="199"/>
        <v>0</v>
      </c>
      <c r="H132" s="7">
        <f t="shared" si="77"/>
        <v>0</v>
      </c>
      <c r="I132" s="7">
        <f t="shared" si="78"/>
        <v>0</v>
      </c>
      <c r="J132" s="7">
        <f t="shared" si="79"/>
        <v>0</v>
      </c>
      <c r="K132" s="7">
        <f t="shared" si="80"/>
        <v>0</v>
      </c>
      <c r="L132" s="7">
        <f t="shared" si="81"/>
        <v>0</v>
      </c>
      <c r="M132" s="7">
        <f t="shared" si="82"/>
        <v>0</v>
      </c>
      <c r="N132" s="7">
        <f t="shared" si="83"/>
        <v>0</v>
      </c>
      <c r="O132" s="7">
        <f t="shared" si="84"/>
        <v>0</v>
      </c>
      <c r="P132" s="7">
        <f t="shared" si="85"/>
        <v>0</v>
      </c>
      <c r="Q132" s="7">
        <f t="shared" si="86"/>
        <v>0</v>
      </c>
      <c r="R132" s="7">
        <f t="shared" si="87"/>
        <v>0</v>
      </c>
      <c r="S132" s="7">
        <f t="shared" si="88"/>
        <v>0</v>
      </c>
      <c r="T132" s="7">
        <f t="shared" si="89"/>
        <v>0</v>
      </c>
      <c r="U132" s="108">
        <f t="shared" si="90"/>
        <v>0</v>
      </c>
      <c r="V132" s="108">
        <f t="shared" si="91"/>
        <v>0</v>
      </c>
      <c r="W132" s="108">
        <f t="shared" si="92"/>
        <v>0</v>
      </c>
      <c r="X132" s="108">
        <f t="shared" si="93"/>
        <v>0</v>
      </c>
      <c r="Y132" s="71">
        <f t="shared" si="94"/>
        <v>0</v>
      </c>
      <c r="Z132" s="71">
        <f t="shared" si="95"/>
        <v>0</v>
      </c>
      <c r="AA132" s="71">
        <f t="shared" si="96"/>
        <v>0</v>
      </c>
      <c r="AB132" s="71">
        <f t="shared" si="97"/>
        <v>0</v>
      </c>
      <c r="AC132" s="81">
        <f t="shared" si="200"/>
        <v>0</v>
      </c>
      <c r="AD132" s="81">
        <f t="shared" si="201"/>
        <v>0</v>
      </c>
      <c r="AE132" s="81">
        <f t="shared" si="202"/>
        <v>0</v>
      </c>
      <c r="AF132" s="83">
        <f t="shared" si="203"/>
        <v>0</v>
      </c>
      <c r="AG132" s="83">
        <f t="shared" si="204"/>
        <v>0</v>
      </c>
      <c r="AH132" s="83">
        <f t="shared" si="205"/>
        <v>0</v>
      </c>
      <c r="AI132" s="83">
        <f t="shared" si="206"/>
        <v>0</v>
      </c>
      <c r="AJ132" s="6">
        <f t="shared" si="207"/>
        <v>0</v>
      </c>
      <c r="AK132" s="1">
        <f t="shared" si="208"/>
        <v>0</v>
      </c>
    </row>
    <row r="133" spans="1:37" x14ac:dyDescent="0.2">
      <c r="A133" s="26">
        <v>1.1800000000000001E-3</v>
      </c>
      <c r="B133" s="5">
        <f t="shared" si="197"/>
        <v>1.1800000000000001E-3</v>
      </c>
      <c r="C133" s="74"/>
      <c r="D133" s="74"/>
      <c r="E133" s="74" t="s">
        <v>71</v>
      </c>
      <c r="F133" s="25">
        <f t="shared" si="198"/>
        <v>0</v>
      </c>
      <c r="G133" s="25">
        <f t="shared" si="199"/>
        <v>0</v>
      </c>
      <c r="H133" s="7">
        <f t="shared" si="77"/>
        <v>0</v>
      </c>
      <c r="I133" s="7">
        <f t="shared" si="78"/>
        <v>0</v>
      </c>
      <c r="J133" s="7">
        <f t="shared" si="79"/>
        <v>0</v>
      </c>
      <c r="K133" s="7">
        <f t="shared" si="80"/>
        <v>0</v>
      </c>
      <c r="L133" s="7">
        <f t="shared" si="81"/>
        <v>0</v>
      </c>
      <c r="M133" s="7">
        <f t="shared" si="82"/>
        <v>0</v>
      </c>
      <c r="N133" s="7">
        <f t="shared" si="83"/>
        <v>0</v>
      </c>
      <c r="O133" s="7">
        <f t="shared" si="84"/>
        <v>0</v>
      </c>
      <c r="P133" s="7">
        <f t="shared" si="85"/>
        <v>0</v>
      </c>
      <c r="Q133" s="7">
        <f t="shared" si="86"/>
        <v>0</v>
      </c>
      <c r="R133" s="7">
        <f t="shared" si="87"/>
        <v>0</v>
      </c>
      <c r="S133" s="7">
        <f t="shared" si="88"/>
        <v>0</v>
      </c>
      <c r="T133" s="7">
        <f t="shared" si="89"/>
        <v>0</v>
      </c>
      <c r="U133" s="108">
        <f t="shared" si="90"/>
        <v>0</v>
      </c>
      <c r="V133" s="108">
        <f t="shared" si="91"/>
        <v>0</v>
      </c>
      <c r="W133" s="108">
        <f t="shared" si="92"/>
        <v>0</v>
      </c>
      <c r="X133" s="108">
        <f t="shared" si="93"/>
        <v>0</v>
      </c>
      <c r="Y133" s="71">
        <f t="shared" si="94"/>
        <v>0</v>
      </c>
      <c r="Z133" s="71">
        <f t="shared" si="95"/>
        <v>0</v>
      </c>
      <c r="AA133" s="71">
        <f t="shared" si="96"/>
        <v>0</v>
      </c>
      <c r="AB133" s="71">
        <f t="shared" si="97"/>
        <v>0</v>
      </c>
      <c r="AC133" s="81">
        <f t="shared" si="200"/>
        <v>0</v>
      </c>
      <c r="AD133" s="81">
        <f t="shared" si="201"/>
        <v>0</v>
      </c>
      <c r="AE133" s="81">
        <f t="shared" si="202"/>
        <v>0</v>
      </c>
      <c r="AF133" s="83">
        <f t="shared" si="203"/>
        <v>0</v>
      </c>
      <c r="AG133" s="83">
        <f t="shared" si="204"/>
        <v>0</v>
      </c>
      <c r="AH133" s="83">
        <f t="shared" si="205"/>
        <v>0</v>
      </c>
      <c r="AI133" s="83">
        <f t="shared" si="206"/>
        <v>0</v>
      </c>
      <c r="AJ133" s="6">
        <f t="shared" si="207"/>
        <v>0</v>
      </c>
      <c r="AK133" s="1">
        <f t="shared" si="208"/>
        <v>0</v>
      </c>
    </row>
    <row r="134" spans="1:37" x14ac:dyDescent="0.2">
      <c r="A134" s="26">
        <v>1.1900000000000001E-3</v>
      </c>
      <c r="B134" s="5">
        <f t="shared" si="197"/>
        <v>1.1900000000000001E-3</v>
      </c>
      <c r="C134" s="74"/>
      <c r="D134" s="74"/>
      <c r="E134" s="74" t="s">
        <v>71</v>
      </c>
      <c r="F134" s="25">
        <f t="shared" si="198"/>
        <v>0</v>
      </c>
      <c r="G134" s="25">
        <f t="shared" si="199"/>
        <v>0</v>
      </c>
      <c r="H134" s="7">
        <f t="shared" si="77"/>
        <v>0</v>
      </c>
      <c r="I134" s="7">
        <f t="shared" si="78"/>
        <v>0</v>
      </c>
      <c r="J134" s="7">
        <f t="shared" si="79"/>
        <v>0</v>
      </c>
      <c r="K134" s="7">
        <f t="shared" si="80"/>
        <v>0</v>
      </c>
      <c r="L134" s="7">
        <f t="shared" si="81"/>
        <v>0</v>
      </c>
      <c r="M134" s="7">
        <f t="shared" si="82"/>
        <v>0</v>
      </c>
      <c r="N134" s="7">
        <f t="shared" si="83"/>
        <v>0</v>
      </c>
      <c r="O134" s="7">
        <f t="shared" si="84"/>
        <v>0</v>
      </c>
      <c r="P134" s="7">
        <f t="shared" si="85"/>
        <v>0</v>
      </c>
      <c r="Q134" s="7">
        <f t="shared" si="86"/>
        <v>0</v>
      </c>
      <c r="R134" s="7">
        <f t="shared" si="87"/>
        <v>0</v>
      </c>
      <c r="S134" s="7">
        <f t="shared" si="88"/>
        <v>0</v>
      </c>
      <c r="T134" s="7">
        <f t="shared" si="89"/>
        <v>0</v>
      </c>
      <c r="U134" s="108">
        <f t="shared" si="90"/>
        <v>0</v>
      </c>
      <c r="V134" s="108">
        <f t="shared" si="91"/>
        <v>0</v>
      </c>
      <c r="W134" s="108">
        <f t="shared" si="92"/>
        <v>0</v>
      </c>
      <c r="X134" s="108">
        <f t="shared" si="93"/>
        <v>0</v>
      </c>
      <c r="Y134" s="71">
        <f t="shared" si="94"/>
        <v>0</v>
      </c>
      <c r="Z134" s="71">
        <f t="shared" si="95"/>
        <v>0</v>
      </c>
      <c r="AA134" s="71">
        <f t="shared" si="96"/>
        <v>0</v>
      </c>
      <c r="AB134" s="71">
        <f t="shared" si="97"/>
        <v>0</v>
      </c>
      <c r="AC134" s="81">
        <f t="shared" si="200"/>
        <v>0</v>
      </c>
      <c r="AD134" s="81">
        <f t="shared" si="201"/>
        <v>0</v>
      </c>
      <c r="AE134" s="81">
        <f t="shared" si="202"/>
        <v>0</v>
      </c>
      <c r="AF134" s="83">
        <f t="shared" si="203"/>
        <v>0</v>
      </c>
      <c r="AG134" s="83">
        <f t="shared" si="204"/>
        <v>0</v>
      </c>
      <c r="AH134" s="83">
        <f t="shared" si="205"/>
        <v>0</v>
      </c>
      <c r="AI134" s="83">
        <f t="shared" si="206"/>
        <v>0</v>
      </c>
      <c r="AJ134" s="6">
        <f t="shared" si="207"/>
        <v>0</v>
      </c>
      <c r="AK134" s="1">
        <f t="shared" si="208"/>
        <v>0</v>
      </c>
    </row>
    <row r="135" spans="1:37" x14ac:dyDescent="0.2">
      <c r="A135" s="26">
        <v>1.1999999999999999E-3</v>
      </c>
      <c r="B135" s="5">
        <f t="shared" si="197"/>
        <v>1.1999999999999999E-3</v>
      </c>
      <c r="C135" s="74"/>
      <c r="D135" s="74"/>
      <c r="E135" s="74" t="s">
        <v>71</v>
      </c>
      <c r="F135" s="25">
        <f t="shared" si="198"/>
        <v>0</v>
      </c>
      <c r="G135" s="25">
        <f t="shared" si="199"/>
        <v>0</v>
      </c>
      <c r="H135" s="7">
        <f t="shared" si="77"/>
        <v>0</v>
      </c>
      <c r="I135" s="7">
        <f t="shared" si="78"/>
        <v>0</v>
      </c>
      <c r="J135" s="7">
        <f t="shared" si="79"/>
        <v>0</v>
      </c>
      <c r="K135" s="7">
        <f t="shared" si="80"/>
        <v>0</v>
      </c>
      <c r="L135" s="7">
        <f t="shared" si="81"/>
        <v>0</v>
      </c>
      <c r="M135" s="7">
        <f t="shared" si="82"/>
        <v>0</v>
      </c>
      <c r="N135" s="7">
        <f t="shared" si="83"/>
        <v>0</v>
      </c>
      <c r="O135" s="7">
        <f t="shared" si="84"/>
        <v>0</v>
      </c>
      <c r="P135" s="7">
        <f t="shared" si="85"/>
        <v>0</v>
      </c>
      <c r="Q135" s="7">
        <f t="shared" si="86"/>
        <v>0</v>
      </c>
      <c r="R135" s="7">
        <f t="shared" si="87"/>
        <v>0</v>
      </c>
      <c r="S135" s="7">
        <f t="shared" si="88"/>
        <v>0</v>
      </c>
      <c r="T135" s="7">
        <f t="shared" si="89"/>
        <v>0</v>
      </c>
      <c r="U135" s="108">
        <f t="shared" si="90"/>
        <v>0</v>
      </c>
      <c r="V135" s="108">
        <f t="shared" si="91"/>
        <v>0</v>
      </c>
      <c r="W135" s="108">
        <f t="shared" si="92"/>
        <v>0</v>
      </c>
      <c r="X135" s="108">
        <f t="shared" si="93"/>
        <v>0</v>
      </c>
      <c r="Y135" s="71">
        <f t="shared" si="94"/>
        <v>0</v>
      </c>
      <c r="Z135" s="71">
        <f t="shared" si="95"/>
        <v>0</v>
      </c>
      <c r="AA135" s="71">
        <f t="shared" si="96"/>
        <v>0</v>
      </c>
      <c r="AB135" s="71">
        <f t="shared" si="97"/>
        <v>0</v>
      </c>
      <c r="AC135" s="81">
        <f t="shared" si="200"/>
        <v>0</v>
      </c>
      <c r="AD135" s="81">
        <f t="shared" si="201"/>
        <v>0</v>
      </c>
      <c r="AE135" s="81">
        <f t="shared" si="202"/>
        <v>0</v>
      </c>
      <c r="AF135" s="83">
        <f t="shared" si="203"/>
        <v>0</v>
      </c>
      <c r="AG135" s="83">
        <f t="shared" si="204"/>
        <v>0</v>
      </c>
      <c r="AH135" s="83">
        <f t="shared" si="205"/>
        <v>0</v>
      </c>
      <c r="AI135" s="83">
        <f t="shared" si="206"/>
        <v>0</v>
      </c>
      <c r="AJ135" s="6">
        <f t="shared" si="207"/>
        <v>0</v>
      </c>
      <c r="AK135" s="1">
        <f t="shared" si="208"/>
        <v>0</v>
      </c>
    </row>
    <row r="136" spans="1:37" x14ac:dyDescent="0.2">
      <c r="A136" s="26">
        <v>1.2099999999999999E-3</v>
      </c>
      <c r="B136" s="5">
        <f t="shared" si="197"/>
        <v>1.2099999999999999E-3</v>
      </c>
      <c r="C136" s="74"/>
      <c r="D136" s="74"/>
      <c r="E136" s="74" t="s">
        <v>71</v>
      </c>
      <c r="F136" s="25">
        <f t="shared" si="198"/>
        <v>0</v>
      </c>
      <c r="G136" s="25">
        <f t="shared" si="199"/>
        <v>0</v>
      </c>
      <c r="H136" s="7">
        <f t="shared" si="77"/>
        <v>0</v>
      </c>
      <c r="I136" s="7">
        <f t="shared" si="78"/>
        <v>0</v>
      </c>
      <c r="J136" s="7">
        <f t="shared" si="79"/>
        <v>0</v>
      </c>
      <c r="K136" s="7">
        <f t="shared" si="80"/>
        <v>0</v>
      </c>
      <c r="L136" s="7">
        <f t="shared" si="81"/>
        <v>0</v>
      </c>
      <c r="M136" s="7">
        <f t="shared" si="82"/>
        <v>0</v>
      </c>
      <c r="N136" s="7">
        <f t="shared" si="83"/>
        <v>0</v>
      </c>
      <c r="O136" s="7">
        <f t="shared" si="84"/>
        <v>0</v>
      </c>
      <c r="P136" s="7">
        <f t="shared" si="85"/>
        <v>0</v>
      </c>
      <c r="Q136" s="7">
        <f t="shared" si="86"/>
        <v>0</v>
      </c>
      <c r="R136" s="7">
        <f t="shared" si="87"/>
        <v>0</v>
      </c>
      <c r="S136" s="7">
        <f t="shared" si="88"/>
        <v>0</v>
      </c>
      <c r="T136" s="7">
        <f t="shared" si="89"/>
        <v>0</v>
      </c>
      <c r="U136" s="108">
        <f t="shared" si="90"/>
        <v>0</v>
      </c>
      <c r="V136" s="108">
        <f t="shared" si="91"/>
        <v>0</v>
      </c>
      <c r="W136" s="108">
        <f t="shared" si="92"/>
        <v>0</v>
      </c>
      <c r="X136" s="108">
        <f t="shared" si="93"/>
        <v>0</v>
      </c>
      <c r="Y136" s="71">
        <f t="shared" si="94"/>
        <v>0</v>
      </c>
      <c r="Z136" s="71">
        <f t="shared" si="95"/>
        <v>0</v>
      </c>
      <c r="AA136" s="71">
        <f t="shared" si="96"/>
        <v>0</v>
      </c>
      <c r="AB136" s="71">
        <f t="shared" si="97"/>
        <v>0</v>
      </c>
      <c r="AC136" s="81">
        <f t="shared" si="200"/>
        <v>0</v>
      </c>
      <c r="AD136" s="81">
        <f t="shared" si="201"/>
        <v>0</v>
      </c>
      <c r="AE136" s="81">
        <f t="shared" si="202"/>
        <v>0</v>
      </c>
      <c r="AF136" s="83">
        <f t="shared" si="203"/>
        <v>0</v>
      </c>
      <c r="AG136" s="83">
        <f t="shared" si="204"/>
        <v>0</v>
      </c>
      <c r="AH136" s="83">
        <f t="shared" si="205"/>
        <v>0</v>
      </c>
      <c r="AI136" s="83">
        <f t="shared" si="206"/>
        <v>0</v>
      </c>
      <c r="AJ136" s="6">
        <f t="shared" si="207"/>
        <v>0</v>
      </c>
      <c r="AK136" s="1">
        <f t="shared" si="208"/>
        <v>0</v>
      </c>
    </row>
    <row r="137" spans="1:37" x14ac:dyDescent="0.2">
      <c r="A137" s="26">
        <v>1.2199999999999999E-3</v>
      </c>
      <c r="B137" s="5">
        <f t="shared" si="197"/>
        <v>1.2199999999999999E-3</v>
      </c>
      <c r="C137" s="74"/>
      <c r="D137" s="74"/>
      <c r="E137" s="74" t="s">
        <v>71</v>
      </c>
      <c r="F137" s="25">
        <f t="shared" si="198"/>
        <v>0</v>
      </c>
      <c r="G137" s="25">
        <f t="shared" si="199"/>
        <v>0</v>
      </c>
      <c r="H137" s="7">
        <f t="shared" si="77"/>
        <v>0</v>
      </c>
      <c r="I137" s="7">
        <f t="shared" si="78"/>
        <v>0</v>
      </c>
      <c r="J137" s="7">
        <f t="shared" si="79"/>
        <v>0</v>
      </c>
      <c r="K137" s="7">
        <f t="shared" si="80"/>
        <v>0</v>
      </c>
      <c r="L137" s="7">
        <f t="shared" si="81"/>
        <v>0</v>
      </c>
      <c r="M137" s="7">
        <f t="shared" si="82"/>
        <v>0</v>
      </c>
      <c r="N137" s="7">
        <f t="shared" si="83"/>
        <v>0</v>
      </c>
      <c r="O137" s="7">
        <f t="shared" si="84"/>
        <v>0</v>
      </c>
      <c r="P137" s="7">
        <f t="shared" si="85"/>
        <v>0</v>
      </c>
      <c r="Q137" s="7">
        <f t="shared" si="86"/>
        <v>0</v>
      </c>
      <c r="R137" s="7">
        <f t="shared" si="87"/>
        <v>0</v>
      </c>
      <c r="S137" s="7">
        <f t="shared" si="88"/>
        <v>0</v>
      </c>
      <c r="T137" s="7">
        <f t="shared" si="89"/>
        <v>0</v>
      </c>
      <c r="U137" s="108">
        <f t="shared" si="90"/>
        <v>0</v>
      </c>
      <c r="V137" s="108">
        <f t="shared" si="91"/>
        <v>0</v>
      </c>
      <c r="W137" s="108">
        <f t="shared" si="92"/>
        <v>0</v>
      </c>
      <c r="X137" s="108">
        <f t="shared" si="93"/>
        <v>0</v>
      </c>
      <c r="Y137" s="71">
        <f t="shared" si="94"/>
        <v>0</v>
      </c>
      <c r="Z137" s="71">
        <f t="shared" si="95"/>
        <v>0</v>
      </c>
      <c r="AA137" s="71">
        <f t="shared" si="96"/>
        <v>0</v>
      </c>
      <c r="AB137" s="71">
        <f t="shared" si="97"/>
        <v>0</v>
      </c>
      <c r="AC137" s="81">
        <f t="shared" si="200"/>
        <v>0</v>
      </c>
      <c r="AD137" s="81">
        <f t="shared" si="201"/>
        <v>0</v>
      </c>
      <c r="AE137" s="81">
        <f t="shared" si="202"/>
        <v>0</v>
      </c>
      <c r="AF137" s="83">
        <f t="shared" si="203"/>
        <v>0</v>
      </c>
      <c r="AG137" s="83">
        <f t="shared" si="204"/>
        <v>0</v>
      </c>
      <c r="AH137" s="83">
        <f t="shared" si="205"/>
        <v>0</v>
      </c>
      <c r="AI137" s="83">
        <f t="shared" si="206"/>
        <v>0</v>
      </c>
      <c r="AJ137" s="6">
        <f t="shared" si="207"/>
        <v>0</v>
      </c>
      <c r="AK137" s="1">
        <f t="shared" si="208"/>
        <v>0</v>
      </c>
    </row>
    <row r="138" spans="1:37" x14ac:dyDescent="0.2">
      <c r="A138" s="26">
        <v>1.23E-3</v>
      </c>
      <c r="B138" s="5">
        <f t="shared" si="197"/>
        <v>1.23E-3</v>
      </c>
      <c r="C138" s="74"/>
      <c r="D138" s="74"/>
      <c r="E138" s="74" t="s">
        <v>71</v>
      </c>
      <c r="F138" s="25">
        <f t="shared" si="198"/>
        <v>0</v>
      </c>
      <c r="G138" s="25">
        <f t="shared" si="199"/>
        <v>0</v>
      </c>
      <c r="H138" s="7">
        <f t="shared" si="77"/>
        <v>0</v>
      </c>
      <c r="I138" s="7">
        <f t="shared" si="78"/>
        <v>0</v>
      </c>
      <c r="J138" s="7">
        <f t="shared" si="79"/>
        <v>0</v>
      </c>
      <c r="K138" s="7">
        <f t="shared" si="80"/>
        <v>0</v>
      </c>
      <c r="L138" s="7">
        <f t="shared" si="81"/>
        <v>0</v>
      </c>
      <c r="M138" s="7">
        <f t="shared" si="82"/>
        <v>0</v>
      </c>
      <c r="N138" s="7">
        <f t="shared" si="83"/>
        <v>0</v>
      </c>
      <c r="O138" s="7">
        <f t="shared" si="84"/>
        <v>0</v>
      </c>
      <c r="P138" s="7">
        <f t="shared" si="85"/>
        <v>0</v>
      </c>
      <c r="Q138" s="7">
        <f t="shared" si="86"/>
        <v>0</v>
      </c>
      <c r="R138" s="7">
        <f t="shared" si="87"/>
        <v>0</v>
      </c>
      <c r="S138" s="7">
        <f t="shared" si="88"/>
        <v>0</v>
      </c>
      <c r="T138" s="7">
        <f t="shared" si="89"/>
        <v>0</v>
      </c>
      <c r="U138" s="108">
        <f t="shared" si="90"/>
        <v>0</v>
      </c>
      <c r="V138" s="108">
        <f t="shared" si="91"/>
        <v>0</v>
      </c>
      <c r="W138" s="108">
        <f t="shared" si="92"/>
        <v>0</v>
      </c>
      <c r="X138" s="108">
        <f t="shared" si="93"/>
        <v>0</v>
      </c>
      <c r="Y138" s="71">
        <f t="shared" si="94"/>
        <v>0</v>
      </c>
      <c r="Z138" s="71">
        <f t="shared" si="95"/>
        <v>0</v>
      </c>
      <c r="AA138" s="71">
        <f t="shared" si="96"/>
        <v>0</v>
      </c>
      <c r="AB138" s="71">
        <f t="shared" si="97"/>
        <v>0</v>
      </c>
      <c r="AC138" s="81">
        <f t="shared" si="200"/>
        <v>0</v>
      </c>
      <c r="AD138" s="81">
        <f t="shared" si="201"/>
        <v>0</v>
      </c>
      <c r="AE138" s="81">
        <f t="shared" si="202"/>
        <v>0</v>
      </c>
      <c r="AF138" s="83">
        <f t="shared" si="203"/>
        <v>0</v>
      </c>
      <c r="AG138" s="83">
        <f t="shared" si="204"/>
        <v>0</v>
      </c>
      <c r="AH138" s="83">
        <f t="shared" si="205"/>
        <v>0</v>
      </c>
      <c r="AI138" s="83">
        <f t="shared" si="206"/>
        <v>0</v>
      </c>
      <c r="AJ138" s="6">
        <f t="shared" si="207"/>
        <v>0</v>
      </c>
      <c r="AK138" s="1">
        <f t="shared" si="208"/>
        <v>0</v>
      </c>
    </row>
    <row r="139" spans="1:37" x14ac:dyDescent="0.2">
      <c r="A139" s="26">
        <v>1.24E-3</v>
      </c>
      <c r="B139" s="5">
        <f t="shared" si="197"/>
        <v>1.24E-3</v>
      </c>
      <c r="C139" s="74"/>
      <c r="D139" s="74"/>
      <c r="E139" s="74" t="s">
        <v>71</v>
      </c>
      <c r="F139" s="25">
        <f t="shared" si="198"/>
        <v>0</v>
      </c>
      <c r="G139" s="25">
        <f t="shared" si="199"/>
        <v>0</v>
      </c>
      <c r="H139" s="7">
        <f t="shared" si="77"/>
        <v>0</v>
      </c>
      <c r="I139" s="7">
        <f t="shared" si="78"/>
        <v>0</v>
      </c>
      <c r="J139" s="7">
        <f t="shared" si="79"/>
        <v>0</v>
      </c>
      <c r="K139" s="7">
        <f t="shared" si="80"/>
        <v>0</v>
      </c>
      <c r="L139" s="7">
        <f t="shared" si="81"/>
        <v>0</v>
      </c>
      <c r="M139" s="7">
        <f t="shared" si="82"/>
        <v>0</v>
      </c>
      <c r="N139" s="7">
        <f t="shared" si="83"/>
        <v>0</v>
      </c>
      <c r="O139" s="7">
        <f t="shared" si="84"/>
        <v>0</v>
      </c>
      <c r="P139" s="7">
        <f t="shared" si="85"/>
        <v>0</v>
      </c>
      <c r="Q139" s="7">
        <f t="shared" si="86"/>
        <v>0</v>
      </c>
      <c r="R139" s="7">
        <f t="shared" si="87"/>
        <v>0</v>
      </c>
      <c r="S139" s="7">
        <f t="shared" si="88"/>
        <v>0</v>
      </c>
      <c r="T139" s="7">
        <f t="shared" si="89"/>
        <v>0</v>
      </c>
      <c r="U139" s="108">
        <f t="shared" si="90"/>
        <v>0</v>
      </c>
      <c r="V139" s="108">
        <f t="shared" si="91"/>
        <v>0</v>
      </c>
      <c r="W139" s="108">
        <f t="shared" si="92"/>
        <v>0</v>
      </c>
      <c r="X139" s="108">
        <f t="shared" si="93"/>
        <v>0</v>
      </c>
      <c r="Y139" s="71">
        <f t="shared" si="94"/>
        <v>0</v>
      </c>
      <c r="Z139" s="71">
        <f t="shared" si="95"/>
        <v>0</v>
      </c>
      <c r="AA139" s="71">
        <f t="shared" si="96"/>
        <v>0</v>
      </c>
      <c r="AB139" s="71">
        <f t="shared" si="97"/>
        <v>0</v>
      </c>
      <c r="AC139" s="81">
        <f t="shared" si="200"/>
        <v>0</v>
      </c>
      <c r="AD139" s="81">
        <f t="shared" si="201"/>
        <v>0</v>
      </c>
      <c r="AE139" s="81">
        <f t="shared" si="202"/>
        <v>0</v>
      </c>
      <c r="AF139" s="83">
        <f t="shared" si="203"/>
        <v>0</v>
      </c>
      <c r="AG139" s="83">
        <f t="shared" si="204"/>
        <v>0</v>
      </c>
      <c r="AH139" s="83">
        <f t="shared" si="205"/>
        <v>0</v>
      </c>
      <c r="AI139" s="83">
        <f t="shared" si="206"/>
        <v>0</v>
      </c>
      <c r="AJ139" s="6">
        <f t="shared" si="207"/>
        <v>0</v>
      </c>
      <c r="AK139" s="1">
        <f t="shared" si="208"/>
        <v>0</v>
      </c>
    </row>
    <row r="140" spans="1:37" x14ac:dyDescent="0.2">
      <c r="A140" s="26">
        <v>1.25E-3</v>
      </c>
      <c r="B140" s="5">
        <f t="shared" si="197"/>
        <v>1.25E-3</v>
      </c>
      <c r="C140" s="74"/>
      <c r="D140" s="74"/>
      <c r="E140" s="74" t="s">
        <v>71</v>
      </c>
      <c r="F140" s="25">
        <f t="shared" si="198"/>
        <v>0</v>
      </c>
      <c r="G140" s="25">
        <f t="shared" si="199"/>
        <v>0</v>
      </c>
      <c r="H140" s="7">
        <f t="shared" si="77"/>
        <v>0</v>
      </c>
      <c r="I140" s="7">
        <f t="shared" si="78"/>
        <v>0</v>
      </c>
      <c r="J140" s="7">
        <f t="shared" si="79"/>
        <v>0</v>
      </c>
      <c r="K140" s="7">
        <f t="shared" si="80"/>
        <v>0</v>
      </c>
      <c r="L140" s="7">
        <f t="shared" si="81"/>
        <v>0</v>
      </c>
      <c r="M140" s="7">
        <f t="shared" si="82"/>
        <v>0</v>
      </c>
      <c r="N140" s="7">
        <f t="shared" si="83"/>
        <v>0</v>
      </c>
      <c r="O140" s="7">
        <f t="shared" si="84"/>
        <v>0</v>
      </c>
      <c r="P140" s="7">
        <f t="shared" si="85"/>
        <v>0</v>
      </c>
      <c r="Q140" s="7">
        <f t="shared" si="86"/>
        <v>0</v>
      </c>
      <c r="R140" s="7">
        <f t="shared" si="87"/>
        <v>0</v>
      </c>
      <c r="S140" s="7">
        <f t="shared" si="88"/>
        <v>0</v>
      </c>
      <c r="T140" s="7">
        <f t="shared" si="89"/>
        <v>0</v>
      </c>
      <c r="U140" s="108">
        <f t="shared" si="90"/>
        <v>0</v>
      </c>
      <c r="V140" s="108">
        <f t="shared" si="91"/>
        <v>0</v>
      </c>
      <c r="W140" s="108">
        <f t="shared" si="92"/>
        <v>0</v>
      </c>
      <c r="X140" s="108">
        <f t="shared" si="93"/>
        <v>0</v>
      </c>
      <c r="Y140" s="71">
        <f t="shared" si="94"/>
        <v>0</v>
      </c>
      <c r="Z140" s="71">
        <f t="shared" si="95"/>
        <v>0</v>
      </c>
      <c r="AA140" s="71">
        <f t="shared" si="96"/>
        <v>0</v>
      </c>
      <c r="AB140" s="71">
        <f t="shared" si="97"/>
        <v>0</v>
      </c>
      <c r="AC140" s="81">
        <f t="shared" si="200"/>
        <v>0</v>
      </c>
      <c r="AD140" s="81">
        <f t="shared" si="201"/>
        <v>0</v>
      </c>
      <c r="AE140" s="81">
        <f t="shared" si="202"/>
        <v>0</v>
      </c>
      <c r="AF140" s="83">
        <f t="shared" si="203"/>
        <v>0</v>
      </c>
      <c r="AG140" s="83">
        <f t="shared" si="204"/>
        <v>0</v>
      </c>
      <c r="AH140" s="83">
        <f t="shared" si="205"/>
        <v>0</v>
      </c>
      <c r="AI140" s="83">
        <f t="shared" si="206"/>
        <v>0</v>
      </c>
      <c r="AJ140" s="6">
        <f t="shared" si="207"/>
        <v>0</v>
      </c>
      <c r="AK140" s="1">
        <f t="shared" si="208"/>
        <v>0</v>
      </c>
    </row>
    <row r="141" spans="1:37" x14ac:dyDescent="0.2">
      <c r="A141" s="26">
        <v>1.2600000000000001E-3</v>
      </c>
      <c r="B141" s="5">
        <f t="shared" si="197"/>
        <v>1.2600000000000001E-3</v>
      </c>
      <c r="C141" s="74"/>
      <c r="D141" s="74"/>
      <c r="E141" s="74" t="s">
        <v>71</v>
      </c>
      <c r="F141" s="25">
        <f t="shared" si="198"/>
        <v>0</v>
      </c>
      <c r="G141" s="25">
        <f t="shared" si="199"/>
        <v>0</v>
      </c>
      <c r="H141" s="7">
        <f t="shared" si="77"/>
        <v>0</v>
      </c>
      <c r="I141" s="7">
        <f t="shared" si="78"/>
        <v>0</v>
      </c>
      <c r="J141" s="7">
        <f t="shared" si="79"/>
        <v>0</v>
      </c>
      <c r="K141" s="7">
        <f t="shared" si="80"/>
        <v>0</v>
      </c>
      <c r="L141" s="7">
        <f t="shared" si="81"/>
        <v>0</v>
      </c>
      <c r="M141" s="7">
        <f t="shared" si="82"/>
        <v>0</v>
      </c>
      <c r="N141" s="7">
        <f t="shared" si="83"/>
        <v>0</v>
      </c>
      <c r="O141" s="7">
        <f t="shared" si="84"/>
        <v>0</v>
      </c>
      <c r="P141" s="7">
        <f t="shared" si="85"/>
        <v>0</v>
      </c>
      <c r="Q141" s="7">
        <f t="shared" si="86"/>
        <v>0</v>
      </c>
      <c r="R141" s="7">
        <f t="shared" si="87"/>
        <v>0</v>
      </c>
      <c r="S141" s="7">
        <f t="shared" si="88"/>
        <v>0</v>
      </c>
      <c r="T141" s="7">
        <f t="shared" si="89"/>
        <v>0</v>
      </c>
      <c r="U141" s="108">
        <f t="shared" si="90"/>
        <v>0</v>
      </c>
      <c r="V141" s="108">
        <f t="shared" si="91"/>
        <v>0</v>
      </c>
      <c r="W141" s="108">
        <f t="shared" si="92"/>
        <v>0</v>
      </c>
      <c r="X141" s="108">
        <f t="shared" si="93"/>
        <v>0</v>
      </c>
      <c r="Y141" s="71">
        <f t="shared" si="94"/>
        <v>0</v>
      </c>
      <c r="Z141" s="71">
        <f t="shared" si="95"/>
        <v>0</v>
      </c>
      <c r="AA141" s="71">
        <f t="shared" si="96"/>
        <v>0</v>
      </c>
      <c r="AB141" s="71">
        <f t="shared" si="97"/>
        <v>0</v>
      </c>
      <c r="AC141" s="81">
        <f t="shared" si="200"/>
        <v>0</v>
      </c>
      <c r="AD141" s="81">
        <f t="shared" si="201"/>
        <v>0</v>
      </c>
      <c r="AE141" s="81">
        <f t="shared" si="202"/>
        <v>0</v>
      </c>
      <c r="AF141" s="83">
        <f t="shared" si="203"/>
        <v>0</v>
      </c>
      <c r="AG141" s="83">
        <f t="shared" si="204"/>
        <v>0</v>
      </c>
      <c r="AH141" s="83">
        <f t="shared" si="205"/>
        <v>0</v>
      </c>
      <c r="AI141" s="83">
        <f t="shared" si="206"/>
        <v>0</v>
      </c>
      <c r="AJ141" s="6">
        <f t="shared" si="207"/>
        <v>0</v>
      </c>
      <c r="AK141" s="1">
        <f t="shared" si="208"/>
        <v>0</v>
      </c>
    </row>
    <row r="142" spans="1:37" x14ac:dyDescent="0.2">
      <c r="A142" s="26">
        <v>1.2700000000000001E-3</v>
      </c>
      <c r="B142" s="5">
        <f t="shared" si="197"/>
        <v>1.2700000000000001E-3</v>
      </c>
      <c r="C142" s="74"/>
      <c r="D142" s="74"/>
      <c r="E142" s="74" t="s">
        <v>71</v>
      </c>
      <c r="F142" s="25">
        <f t="shared" si="198"/>
        <v>0</v>
      </c>
      <c r="G142" s="25">
        <f t="shared" si="199"/>
        <v>0</v>
      </c>
      <c r="H142" s="7">
        <f t="shared" si="77"/>
        <v>0</v>
      </c>
      <c r="I142" s="7">
        <f t="shared" si="78"/>
        <v>0</v>
      </c>
      <c r="J142" s="7">
        <f t="shared" si="79"/>
        <v>0</v>
      </c>
      <c r="K142" s="7">
        <f t="shared" si="80"/>
        <v>0</v>
      </c>
      <c r="L142" s="7">
        <f t="shared" si="81"/>
        <v>0</v>
      </c>
      <c r="M142" s="7">
        <f t="shared" si="82"/>
        <v>0</v>
      </c>
      <c r="N142" s="7">
        <f t="shared" si="83"/>
        <v>0</v>
      </c>
      <c r="O142" s="7">
        <f t="shared" si="84"/>
        <v>0</v>
      </c>
      <c r="P142" s="7">
        <f t="shared" si="85"/>
        <v>0</v>
      </c>
      <c r="Q142" s="7">
        <f t="shared" si="86"/>
        <v>0</v>
      </c>
      <c r="R142" s="7">
        <f t="shared" si="87"/>
        <v>0</v>
      </c>
      <c r="S142" s="7">
        <f t="shared" si="88"/>
        <v>0</v>
      </c>
      <c r="T142" s="7">
        <f t="shared" si="89"/>
        <v>0</v>
      </c>
      <c r="U142" s="108">
        <f t="shared" si="90"/>
        <v>0</v>
      </c>
      <c r="V142" s="108">
        <f t="shared" si="91"/>
        <v>0</v>
      </c>
      <c r="W142" s="108">
        <f t="shared" si="92"/>
        <v>0</v>
      </c>
      <c r="X142" s="108">
        <f t="shared" si="93"/>
        <v>0</v>
      </c>
      <c r="Y142" s="71">
        <f t="shared" si="94"/>
        <v>0</v>
      </c>
      <c r="Z142" s="71">
        <f t="shared" si="95"/>
        <v>0</v>
      </c>
      <c r="AA142" s="71">
        <f t="shared" si="96"/>
        <v>0</v>
      </c>
      <c r="AB142" s="71">
        <f t="shared" si="97"/>
        <v>0</v>
      </c>
      <c r="AC142" s="81">
        <f t="shared" si="200"/>
        <v>0</v>
      </c>
      <c r="AD142" s="81">
        <f t="shared" si="201"/>
        <v>0</v>
      </c>
      <c r="AE142" s="81">
        <f t="shared" si="202"/>
        <v>0</v>
      </c>
      <c r="AF142" s="83">
        <f t="shared" si="203"/>
        <v>0</v>
      </c>
      <c r="AG142" s="83">
        <f t="shared" si="204"/>
        <v>0</v>
      </c>
      <c r="AH142" s="83">
        <f t="shared" si="205"/>
        <v>0</v>
      </c>
      <c r="AI142" s="83">
        <f t="shared" si="206"/>
        <v>0</v>
      </c>
      <c r="AJ142" s="6">
        <f t="shared" si="207"/>
        <v>0</v>
      </c>
      <c r="AK142" s="1">
        <f t="shared" si="208"/>
        <v>0</v>
      </c>
    </row>
    <row r="143" spans="1:37" x14ac:dyDescent="0.2">
      <c r="A143" s="26">
        <v>1.2800000000000001E-3</v>
      </c>
      <c r="B143" s="5">
        <f t="shared" si="197"/>
        <v>1.2800000000000001E-3</v>
      </c>
      <c r="C143" s="74"/>
      <c r="D143" s="74"/>
      <c r="E143" s="74" t="s">
        <v>71</v>
      </c>
      <c r="F143" s="25">
        <f t="shared" si="198"/>
        <v>0</v>
      </c>
      <c r="G143" s="25">
        <f t="shared" si="199"/>
        <v>0</v>
      </c>
      <c r="H143" s="7">
        <f t="shared" si="77"/>
        <v>0</v>
      </c>
      <c r="I143" s="7">
        <f t="shared" si="78"/>
        <v>0</v>
      </c>
      <c r="J143" s="7">
        <f t="shared" si="79"/>
        <v>0</v>
      </c>
      <c r="K143" s="7">
        <f t="shared" si="80"/>
        <v>0</v>
      </c>
      <c r="L143" s="7">
        <f t="shared" si="81"/>
        <v>0</v>
      </c>
      <c r="M143" s="7">
        <f t="shared" si="82"/>
        <v>0</v>
      </c>
      <c r="N143" s="7">
        <f t="shared" si="83"/>
        <v>0</v>
      </c>
      <c r="O143" s="7">
        <f t="shared" si="84"/>
        <v>0</v>
      </c>
      <c r="P143" s="7">
        <f t="shared" si="85"/>
        <v>0</v>
      </c>
      <c r="Q143" s="7">
        <f t="shared" si="86"/>
        <v>0</v>
      </c>
      <c r="R143" s="7">
        <f t="shared" si="87"/>
        <v>0</v>
      </c>
      <c r="S143" s="7">
        <f t="shared" si="88"/>
        <v>0</v>
      </c>
      <c r="T143" s="7">
        <f t="shared" si="89"/>
        <v>0</v>
      </c>
      <c r="U143" s="108">
        <f t="shared" si="90"/>
        <v>0</v>
      </c>
      <c r="V143" s="108">
        <f t="shared" si="91"/>
        <v>0</v>
      </c>
      <c r="W143" s="108">
        <f t="shared" si="92"/>
        <v>0</v>
      </c>
      <c r="X143" s="108">
        <f t="shared" si="93"/>
        <v>0</v>
      </c>
      <c r="Y143" s="71">
        <f t="shared" si="94"/>
        <v>0</v>
      </c>
      <c r="Z143" s="71">
        <f t="shared" si="95"/>
        <v>0</v>
      </c>
      <c r="AA143" s="71">
        <f t="shared" si="96"/>
        <v>0</v>
      </c>
      <c r="AB143" s="71">
        <f t="shared" si="97"/>
        <v>0</v>
      </c>
      <c r="AC143" s="81">
        <f t="shared" si="200"/>
        <v>0</v>
      </c>
      <c r="AD143" s="81">
        <f t="shared" si="201"/>
        <v>0</v>
      </c>
      <c r="AE143" s="81">
        <f t="shared" si="202"/>
        <v>0</v>
      </c>
      <c r="AF143" s="83">
        <f t="shared" si="203"/>
        <v>0</v>
      </c>
      <c r="AG143" s="83">
        <f t="shared" si="204"/>
        <v>0</v>
      </c>
      <c r="AH143" s="83">
        <f t="shared" si="205"/>
        <v>0</v>
      </c>
      <c r="AI143" s="83">
        <f t="shared" si="206"/>
        <v>0</v>
      </c>
      <c r="AJ143" s="6">
        <f t="shared" si="207"/>
        <v>0</v>
      </c>
      <c r="AK143" s="1">
        <f t="shared" si="208"/>
        <v>0</v>
      </c>
    </row>
    <row r="144" spans="1:37" x14ac:dyDescent="0.2">
      <c r="A144" s="26">
        <v>1.2899999999999999E-3</v>
      </c>
      <c r="B144" s="5">
        <f t="shared" si="197"/>
        <v>1.2899999999999999E-3</v>
      </c>
      <c r="C144" s="74"/>
      <c r="D144" s="74"/>
      <c r="E144" s="74" t="s">
        <v>71</v>
      </c>
      <c r="F144" s="25">
        <f t="shared" si="198"/>
        <v>0</v>
      </c>
      <c r="G144" s="25">
        <f t="shared" si="199"/>
        <v>0</v>
      </c>
      <c r="H144" s="7">
        <f t="shared" si="77"/>
        <v>0</v>
      </c>
      <c r="I144" s="7">
        <f t="shared" si="78"/>
        <v>0</v>
      </c>
      <c r="J144" s="7">
        <f t="shared" si="79"/>
        <v>0</v>
      </c>
      <c r="K144" s="7">
        <f t="shared" si="80"/>
        <v>0</v>
      </c>
      <c r="L144" s="7">
        <f t="shared" si="81"/>
        <v>0</v>
      </c>
      <c r="M144" s="7">
        <f t="shared" si="82"/>
        <v>0</v>
      </c>
      <c r="N144" s="7">
        <f t="shared" si="83"/>
        <v>0</v>
      </c>
      <c r="O144" s="7">
        <f t="shared" si="84"/>
        <v>0</v>
      </c>
      <c r="P144" s="7">
        <f t="shared" si="85"/>
        <v>0</v>
      </c>
      <c r="Q144" s="7">
        <f t="shared" si="86"/>
        <v>0</v>
      </c>
      <c r="R144" s="7">
        <f t="shared" si="87"/>
        <v>0</v>
      </c>
      <c r="S144" s="7">
        <f t="shared" si="88"/>
        <v>0</v>
      </c>
      <c r="T144" s="7">
        <f t="shared" si="89"/>
        <v>0</v>
      </c>
      <c r="U144" s="108">
        <f t="shared" si="90"/>
        <v>0</v>
      </c>
      <c r="V144" s="108">
        <f t="shared" si="91"/>
        <v>0</v>
      </c>
      <c r="W144" s="108">
        <f t="shared" si="92"/>
        <v>0</v>
      </c>
      <c r="X144" s="108">
        <f t="shared" si="93"/>
        <v>0</v>
      </c>
      <c r="Y144" s="71">
        <f t="shared" si="94"/>
        <v>0</v>
      </c>
      <c r="Z144" s="71">
        <f t="shared" si="95"/>
        <v>0</v>
      </c>
      <c r="AA144" s="71">
        <f t="shared" si="96"/>
        <v>0</v>
      </c>
      <c r="AB144" s="71">
        <f t="shared" si="97"/>
        <v>0</v>
      </c>
      <c r="AC144" s="81">
        <f t="shared" si="200"/>
        <v>0</v>
      </c>
      <c r="AD144" s="81">
        <f t="shared" si="201"/>
        <v>0</v>
      </c>
      <c r="AE144" s="81">
        <f t="shared" si="202"/>
        <v>0</v>
      </c>
      <c r="AF144" s="83">
        <f t="shared" si="203"/>
        <v>0</v>
      </c>
      <c r="AG144" s="83">
        <f t="shared" si="204"/>
        <v>0</v>
      </c>
      <c r="AH144" s="83">
        <f t="shared" si="205"/>
        <v>0</v>
      </c>
      <c r="AI144" s="83">
        <f t="shared" si="206"/>
        <v>0</v>
      </c>
      <c r="AJ144" s="6">
        <f t="shared" si="207"/>
        <v>0</v>
      </c>
      <c r="AK144" s="1">
        <f t="shared" si="208"/>
        <v>0</v>
      </c>
    </row>
    <row r="145" spans="1:37" x14ac:dyDescent="0.2">
      <c r="A145" s="26">
        <v>1.1800000000000001E-3</v>
      </c>
      <c r="B145" s="5">
        <f t="shared" si="197"/>
        <v>1.1800000000000001E-3</v>
      </c>
      <c r="C145" s="74"/>
      <c r="D145" s="74"/>
      <c r="E145" s="74" t="s">
        <v>71</v>
      </c>
      <c r="F145" s="25">
        <f t="shared" si="198"/>
        <v>0</v>
      </c>
      <c r="G145" s="25">
        <f t="shared" si="199"/>
        <v>0</v>
      </c>
      <c r="H145" s="7">
        <f t="shared" si="77"/>
        <v>0</v>
      </c>
      <c r="I145" s="7">
        <f t="shared" si="78"/>
        <v>0</v>
      </c>
      <c r="J145" s="7">
        <f t="shared" si="79"/>
        <v>0</v>
      </c>
      <c r="K145" s="7">
        <f t="shared" si="80"/>
        <v>0</v>
      </c>
      <c r="L145" s="7">
        <f t="shared" si="81"/>
        <v>0</v>
      </c>
      <c r="M145" s="7">
        <f t="shared" si="82"/>
        <v>0</v>
      </c>
      <c r="N145" s="7">
        <f t="shared" si="83"/>
        <v>0</v>
      </c>
      <c r="O145" s="7">
        <f t="shared" si="84"/>
        <v>0</v>
      </c>
      <c r="P145" s="7">
        <f t="shared" si="85"/>
        <v>0</v>
      </c>
      <c r="Q145" s="7">
        <f t="shared" si="86"/>
        <v>0</v>
      </c>
      <c r="R145" s="7">
        <f t="shared" si="87"/>
        <v>0</v>
      </c>
      <c r="S145" s="7">
        <f t="shared" si="88"/>
        <v>0</v>
      </c>
      <c r="T145" s="7">
        <f t="shared" si="89"/>
        <v>0</v>
      </c>
      <c r="U145" s="108">
        <f t="shared" si="90"/>
        <v>0</v>
      </c>
      <c r="V145" s="108">
        <f t="shared" si="91"/>
        <v>0</v>
      </c>
      <c r="W145" s="108">
        <f t="shared" si="92"/>
        <v>0</v>
      </c>
      <c r="X145" s="108">
        <f t="shared" si="93"/>
        <v>0</v>
      </c>
      <c r="Y145" s="71">
        <f t="shared" si="94"/>
        <v>0</v>
      </c>
      <c r="Z145" s="71">
        <f t="shared" si="95"/>
        <v>0</v>
      </c>
      <c r="AA145" s="71">
        <f t="shared" si="96"/>
        <v>0</v>
      </c>
      <c r="AB145" s="71">
        <f t="shared" si="97"/>
        <v>0</v>
      </c>
      <c r="AC145" s="81">
        <f t="shared" si="200"/>
        <v>0</v>
      </c>
      <c r="AD145" s="81">
        <f t="shared" si="201"/>
        <v>0</v>
      </c>
      <c r="AE145" s="81">
        <f t="shared" si="202"/>
        <v>0</v>
      </c>
      <c r="AF145" s="83">
        <f t="shared" si="203"/>
        <v>0</v>
      </c>
      <c r="AG145" s="83">
        <f t="shared" si="204"/>
        <v>0</v>
      </c>
      <c r="AH145" s="83">
        <f t="shared" si="205"/>
        <v>0</v>
      </c>
      <c r="AI145" s="83">
        <f t="shared" si="206"/>
        <v>0</v>
      </c>
      <c r="AJ145" s="6">
        <f t="shared" si="207"/>
        <v>0</v>
      </c>
      <c r="AK145" s="1">
        <f t="shared" si="208"/>
        <v>0</v>
      </c>
    </row>
    <row r="146" spans="1:37" x14ac:dyDescent="0.2">
      <c r="A146" s="26">
        <v>1.1900000000000001E-3</v>
      </c>
      <c r="B146" s="5">
        <f t="shared" si="197"/>
        <v>1.1900000000000001E-3</v>
      </c>
      <c r="C146" s="74"/>
      <c r="D146" s="74"/>
      <c r="E146" s="74" t="s">
        <v>71</v>
      </c>
      <c r="F146" s="25">
        <f t="shared" si="198"/>
        <v>0</v>
      </c>
      <c r="G146" s="25">
        <f t="shared" si="199"/>
        <v>0</v>
      </c>
      <c r="H146" s="7">
        <f t="shared" si="77"/>
        <v>0</v>
      </c>
      <c r="I146" s="7">
        <f t="shared" si="78"/>
        <v>0</v>
      </c>
      <c r="J146" s="7">
        <f t="shared" si="79"/>
        <v>0</v>
      </c>
      <c r="K146" s="7">
        <f t="shared" si="80"/>
        <v>0</v>
      </c>
      <c r="L146" s="7">
        <f t="shared" si="81"/>
        <v>0</v>
      </c>
      <c r="M146" s="7">
        <f t="shared" si="82"/>
        <v>0</v>
      </c>
      <c r="N146" s="7">
        <f t="shared" si="83"/>
        <v>0</v>
      </c>
      <c r="O146" s="7">
        <f t="shared" si="84"/>
        <v>0</v>
      </c>
      <c r="P146" s="7">
        <f t="shared" si="85"/>
        <v>0</v>
      </c>
      <c r="Q146" s="7">
        <f t="shared" si="86"/>
        <v>0</v>
      </c>
      <c r="R146" s="7">
        <f t="shared" si="87"/>
        <v>0</v>
      </c>
      <c r="S146" s="7">
        <f t="shared" si="88"/>
        <v>0</v>
      </c>
      <c r="T146" s="7">
        <f t="shared" si="89"/>
        <v>0</v>
      </c>
      <c r="U146" s="108">
        <f t="shared" si="90"/>
        <v>0</v>
      </c>
      <c r="V146" s="108">
        <f t="shared" si="91"/>
        <v>0</v>
      </c>
      <c r="W146" s="108">
        <f t="shared" si="92"/>
        <v>0</v>
      </c>
      <c r="X146" s="108">
        <f t="shared" si="93"/>
        <v>0</v>
      </c>
      <c r="Y146" s="71">
        <f t="shared" si="94"/>
        <v>0</v>
      </c>
      <c r="Z146" s="71">
        <f t="shared" si="95"/>
        <v>0</v>
      </c>
      <c r="AA146" s="71">
        <f t="shared" si="96"/>
        <v>0</v>
      </c>
      <c r="AB146" s="71">
        <f t="shared" si="97"/>
        <v>0</v>
      </c>
      <c r="AC146" s="81">
        <f t="shared" si="200"/>
        <v>0</v>
      </c>
      <c r="AD146" s="81">
        <f t="shared" si="201"/>
        <v>0</v>
      </c>
      <c r="AE146" s="81">
        <f t="shared" si="202"/>
        <v>0</v>
      </c>
      <c r="AF146" s="83">
        <f t="shared" si="203"/>
        <v>0</v>
      </c>
      <c r="AG146" s="83">
        <f t="shared" si="204"/>
        <v>0</v>
      </c>
      <c r="AH146" s="83">
        <f t="shared" si="205"/>
        <v>0</v>
      </c>
      <c r="AI146" s="83">
        <f t="shared" si="206"/>
        <v>0</v>
      </c>
      <c r="AJ146" s="6">
        <f t="shared" si="207"/>
        <v>0</v>
      </c>
      <c r="AK146" s="1">
        <f t="shared" si="208"/>
        <v>0</v>
      </c>
    </row>
    <row r="147" spans="1:37" x14ac:dyDescent="0.2">
      <c r="A147" s="26">
        <v>1.1999999999999999E-3</v>
      </c>
      <c r="B147" s="5">
        <f t="shared" si="197"/>
        <v>1.1999999999999999E-3</v>
      </c>
      <c r="C147" s="74"/>
      <c r="D147" s="74"/>
      <c r="E147" s="74" t="s">
        <v>71</v>
      </c>
      <c r="F147" s="25">
        <f t="shared" si="198"/>
        <v>0</v>
      </c>
      <c r="G147" s="25">
        <f t="shared" si="199"/>
        <v>0</v>
      </c>
      <c r="H147" s="7">
        <f t="shared" si="77"/>
        <v>0</v>
      </c>
      <c r="I147" s="7">
        <f t="shared" si="78"/>
        <v>0</v>
      </c>
      <c r="J147" s="7">
        <f t="shared" si="79"/>
        <v>0</v>
      </c>
      <c r="K147" s="7">
        <f t="shared" si="80"/>
        <v>0</v>
      </c>
      <c r="L147" s="7">
        <f t="shared" si="81"/>
        <v>0</v>
      </c>
      <c r="M147" s="7">
        <f t="shared" si="82"/>
        <v>0</v>
      </c>
      <c r="N147" s="7">
        <f t="shared" si="83"/>
        <v>0</v>
      </c>
      <c r="O147" s="7">
        <f t="shared" si="84"/>
        <v>0</v>
      </c>
      <c r="P147" s="7">
        <f t="shared" si="85"/>
        <v>0</v>
      </c>
      <c r="Q147" s="7">
        <f t="shared" si="86"/>
        <v>0</v>
      </c>
      <c r="R147" s="7">
        <f t="shared" si="87"/>
        <v>0</v>
      </c>
      <c r="S147" s="7">
        <f t="shared" si="88"/>
        <v>0</v>
      </c>
      <c r="T147" s="7">
        <f t="shared" si="89"/>
        <v>0</v>
      </c>
      <c r="U147" s="108">
        <f t="shared" si="90"/>
        <v>0</v>
      </c>
      <c r="V147" s="108">
        <f t="shared" si="91"/>
        <v>0</v>
      </c>
      <c r="W147" s="108">
        <f t="shared" si="92"/>
        <v>0</v>
      </c>
      <c r="X147" s="108">
        <f t="shared" si="93"/>
        <v>0</v>
      </c>
      <c r="Y147" s="71">
        <f t="shared" si="94"/>
        <v>0</v>
      </c>
      <c r="Z147" s="71">
        <f t="shared" si="95"/>
        <v>0</v>
      </c>
      <c r="AA147" s="71">
        <f t="shared" si="96"/>
        <v>0</v>
      </c>
      <c r="AB147" s="71">
        <f t="shared" si="97"/>
        <v>0</v>
      </c>
      <c r="AC147" s="81">
        <f t="shared" si="200"/>
        <v>0</v>
      </c>
      <c r="AD147" s="81">
        <f t="shared" si="201"/>
        <v>0</v>
      </c>
      <c r="AE147" s="81">
        <f t="shared" si="202"/>
        <v>0</v>
      </c>
      <c r="AF147" s="83">
        <f t="shared" si="203"/>
        <v>0</v>
      </c>
      <c r="AG147" s="83">
        <f t="shared" si="204"/>
        <v>0</v>
      </c>
      <c r="AH147" s="83">
        <f t="shared" si="205"/>
        <v>0</v>
      </c>
      <c r="AI147" s="83">
        <f t="shared" si="206"/>
        <v>0</v>
      </c>
      <c r="AJ147" s="6">
        <f t="shared" si="207"/>
        <v>0</v>
      </c>
      <c r="AK147" s="1">
        <f t="shared" si="208"/>
        <v>0</v>
      </c>
    </row>
    <row r="148" spans="1:37" x14ac:dyDescent="0.2">
      <c r="A148" s="26">
        <v>1.2099999999999999E-3</v>
      </c>
      <c r="B148" s="5">
        <f t="shared" ref="B148:B156" si="209">AK148+A148</f>
        <v>1.2099999999999999E-3</v>
      </c>
      <c r="C148" s="74"/>
      <c r="D148" s="74"/>
      <c r="E148" s="74" t="s">
        <v>71</v>
      </c>
      <c r="F148" s="25">
        <f t="shared" ref="F148:F156" si="210">COUNTIF(H148:AB148,"&gt;1")</f>
        <v>0</v>
      </c>
      <c r="G148" s="25">
        <f t="shared" ref="G148:G156" si="211">COUNTIF(AF148:AJ148,"&gt;1")</f>
        <v>0</v>
      </c>
      <c r="H148" s="7">
        <f t="shared" si="77"/>
        <v>0</v>
      </c>
      <c r="I148" s="7">
        <f t="shared" si="78"/>
        <v>0</v>
      </c>
      <c r="J148" s="7">
        <f t="shared" si="79"/>
        <v>0</v>
      </c>
      <c r="K148" s="7">
        <f t="shared" si="80"/>
        <v>0</v>
      </c>
      <c r="L148" s="7">
        <f t="shared" si="81"/>
        <v>0</v>
      </c>
      <c r="M148" s="7">
        <f t="shared" si="82"/>
        <v>0</v>
      </c>
      <c r="N148" s="7">
        <f t="shared" si="83"/>
        <v>0</v>
      </c>
      <c r="O148" s="7">
        <f t="shared" si="84"/>
        <v>0</v>
      </c>
      <c r="P148" s="7">
        <f t="shared" si="85"/>
        <v>0</v>
      </c>
      <c r="Q148" s="7">
        <f t="shared" si="86"/>
        <v>0</v>
      </c>
      <c r="R148" s="7">
        <f t="shared" si="87"/>
        <v>0</v>
      </c>
      <c r="S148" s="7">
        <f t="shared" si="88"/>
        <v>0</v>
      </c>
      <c r="T148" s="7">
        <f t="shared" si="89"/>
        <v>0</v>
      </c>
      <c r="U148" s="108">
        <f t="shared" si="90"/>
        <v>0</v>
      </c>
      <c r="V148" s="108">
        <f t="shared" si="91"/>
        <v>0</v>
      </c>
      <c r="W148" s="108">
        <f t="shared" si="92"/>
        <v>0</v>
      </c>
      <c r="X148" s="108">
        <f t="shared" si="93"/>
        <v>0</v>
      </c>
      <c r="Y148" s="71">
        <f t="shared" si="94"/>
        <v>0</v>
      </c>
      <c r="Z148" s="71">
        <f t="shared" si="95"/>
        <v>0</v>
      </c>
      <c r="AA148" s="71">
        <f t="shared" si="96"/>
        <v>0</v>
      </c>
      <c r="AB148" s="71">
        <f t="shared" si="97"/>
        <v>0</v>
      </c>
      <c r="AC148" s="81">
        <f t="shared" ref="AC148:AC156" si="212">LARGE(H148:T148,5)</f>
        <v>0</v>
      </c>
      <c r="AD148" s="81">
        <f t="shared" ref="AD148:AD156" si="213">LARGE(U148:X148,1)</f>
        <v>0</v>
      </c>
      <c r="AE148" s="81">
        <f t="shared" ref="AE148:AE156" si="214">LARGE(Y148:AB148,1)</f>
        <v>0</v>
      </c>
      <c r="AF148" s="83">
        <f t="shared" ref="AF148:AF156" si="215">LARGE(H148:T148,1)</f>
        <v>0</v>
      </c>
      <c r="AG148" s="83">
        <f t="shared" ref="AG148:AG156" si="216">LARGE(H148:T148,2)</f>
        <v>0</v>
      </c>
      <c r="AH148" s="83">
        <f t="shared" ref="AH148:AH156" si="217">LARGE(H148:T148,4)</f>
        <v>0</v>
      </c>
      <c r="AI148" s="83">
        <f t="shared" ref="AI148:AI156" si="218">LARGE(H148:T148,3)</f>
        <v>0</v>
      </c>
      <c r="AJ148" s="6">
        <f t="shared" ref="AJ148:AJ156" si="219">LARGE(AC148:AE148,1)</f>
        <v>0</v>
      </c>
      <c r="AK148" s="1">
        <f t="shared" ref="AK148:AK156" si="220">SUM(AF148:AJ148)</f>
        <v>0</v>
      </c>
    </row>
    <row r="149" spans="1:37" x14ac:dyDescent="0.2">
      <c r="A149" s="26">
        <v>1.2199999999999999E-3</v>
      </c>
      <c r="B149" s="5">
        <f t="shared" si="209"/>
        <v>1.2199999999999999E-3</v>
      </c>
      <c r="C149" s="74"/>
      <c r="D149" s="74"/>
      <c r="E149" s="74" t="s">
        <v>71</v>
      </c>
      <c r="F149" s="25">
        <f t="shared" si="210"/>
        <v>0</v>
      </c>
      <c r="G149" s="25">
        <f t="shared" si="211"/>
        <v>0</v>
      </c>
      <c r="H149" s="7">
        <f t="shared" si="77"/>
        <v>0</v>
      </c>
      <c r="I149" s="7">
        <f t="shared" si="78"/>
        <v>0</v>
      </c>
      <c r="J149" s="7">
        <f t="shared" si="79"/>
        <v>0</v>
      </c>
      <c r="K149" s="7">
        <f t="shared" si="80"/>
        <v>0</v>
      </c>
      <c r="L149" s="7">
        <f t="shared" si="81"/>
        <v>0</v>
      </c>
      <c r="M149" s="7">
        <f t="shared" si="82"/>
        <v>0</v>
      </c>
      <c r="N149" s="7">
        <f t="shared" si="83"/>
        <v>0</v>
      </c>
      <c r="O149" s="7">
        <f t="shared" si="84"/>
        <v>0</v>
      </c>
      <c r="P149" s="7">
        <f t="shared" si="85"/>
        <v>0</v>
      </c>
      <c r="Q149" s="7">
        <f t="shared" si="86"/>
        <v>0</v>
      </c>
      <c r="R149" s="7">
        <f t="shared" si="87"/>
        <v>0</v>
      </c>
      <c r="S149" s="7">
        <f t="shared" si="88"/>
        <v>0</v>
      </c>
      <c r="T149" s="7">
        <f t="shared" si="89"/>
        <v>0</v>
      </c>
      <c r="U149" s="108">
        <f t="shared" si="90"/>
        <v>0</v>
      </c>
      <c r="V149" s="108">
        <f t="shared" si="91"/>
        <v>0</v>
      </c>
      <c r="W149" s="108">
        <f t="shared" si="92"/>
        <v>0</v>
      </c>
      <c r="X149" s="108">
        <f t="shared" si="93"/>
        <v>0</v>
      </c>
      <c r="Y149" s="71">
        <f t="shared" si="94"/>
        <v>0</v>
      </c>
      <c r="Z149" s="71">
        <f t="shared" si="95"/>
        <v>0</v>
      </c>
      <c r="AA149" s="71">
        <f t="shared" si="96"/>
        <v>0</v>
      </c>
      <c r="AB149" s="71">
        <f t="shared" si="97"/>
        <v>0</v>
      </c>
      <c r="AC149" s="81">
        <f t="shared" si="212"/>
        <v>0</v>
      </c>
      <c r="AD149" s="81">
        <f t="shared" si="213"/>
        <v>0</v>
      </c>
      <c r="AE149" s="81">
        <f t="shared" si="214"/>
        <v>0</v>
      </c>
      <c r="AF149" s="83">
        <f t="shared" si="215"/>
        <v>0</v>
      </c>
      <c r="AG149" s="83">
        <f t="shared" si="216"/>
        <v>0</v>
      </c>
      <c r="AH149" s="83">
        <f t="shared" si="217"/>
        <v>0</v>
      </c>
      <c r="AI149" s="83">
        <f t="shared" si="218"/>
        <v>0</v>
      </c>
      <c r="AJ149" s="6">
        <f t="shared" si="219"/>
        <v>0</v>
      </c>
      <c r="AK149" s="1">
        <f t="shared" si="220"/>
        <v>0</v>
      </c>
    </row>
    <row r="150" spans="1:37" x14ac:dyDescent="0.2">
      <c r="A150" s="26">
        <v>1.23E-3</v>
      </c>
      <c r="B150" s="5">
        <f t="shared" si="209"/>
        <v>1.23E-3</v>
      </c>
      <c r="C150" s="74"/>
      <c r="D150" s="74"/>
      <c r="E150" s="74" t="s">
        <v>71</v>
      </c>
      <c r="F150" s="25">
        <f t="shared" si="210"/>
        <v>0</v>
      </c>
      <c r="G150" s="25">
        <f t="shared" si="211"/>
        <v>0</v>
      </c>
      <c r="H150" s="7">
        <f t="shared" si="77"/>
        <v>0</v>
      </c>
      <c r="I150" s="7">
        <f t="shared" si="78"/>
        <v>0</v>
      </c>
      <c r="J150" s="7">
        <f t="shared" si="79"/>
        <v>0</v>
      </c>
      <c r="K150" s="7">
        <f t="shared" si="80"/>
        <v>0</v>
      </c>
      <c r="L150" s="7">
        <f t="shared" si="81"/>
        <v>0</v>
      </c>
      <c r="M150" s="7">
        <f t="shared" si="82"/>
        <v>0</v>
      </c>
      <c r="N150" s="7">
        <f t="shared" si="83"/>
        <v>0</v>
      </c>
      <c r="O150" s="7">
        <f t="shared" si="84"/>
        <v>0</v>
      </c>
      <c r="P150" s="7">
        <f t="shared" si="85"/>
        <v>0</v>
      </c>
      <c r="Q150" s="7">
        <f t="shared" si="86"/>
        <v>0</v>
      </c>
      <c r="R150" s="7">
        <f t="shared" si="87"/>
        <v>0</v>
      </c>
      <c r="S150" s="7">
        <f t="shared" si="88"/>
        <v>0</v>
      </c>
      <c r="T150" s="7">
        <f t="shared" si="89"/>
        <v>0</v>
      </c>
      <c r="U150" s="108">
        <f t="shared" si="90"/>
        <v>0</v>
      </c>
      <c r="V150" s="108">
        <f t="shared" si="91"/>
        <v>0</v>
      </c>
      <c r="W150" s="108">
        <f t="shared" si="92"/>
        <v>0</v>
      </c>
      <c r="X150" s="108">
        <f t="shared" si="93"/>
        <v>0</v>
      </c>
      <c r="Y150" s="71">
        <f t="shared" si="94"/>
        <v>0</v>
      </c>
      <c r="Z150" s="71">
        <f t="shared" si="95"/>
        <v>0</v>
      </c>
      <c r="AA150" s="71">
        <f t="shared" si="96"/>
        <v>0</v>
      </c>
      <c r="AB150" s="71">
        <f t="shared" si="97"/>
        <v>0</v>
      </c>
      <c r="AC150" s="81">
        <f t="shared" si="212"/>
        <v>0</v>
      </c>
      <c r="AD150" s="81">
        <f t="shared" si="213"/>
        <v>0</v>
      </c>
      <c r="AE150" s="81">
        <f t="shared" si="214"/>
        <v>0</v>
      </c>
      <c r="AF150" s="83">
        <f t="shared" si="215"/>
        <v>0</v>
      </c>
      <c r="AG150" s="83">
        <f t="shared" si="216"/>
        <v>0</v>
      </c>
      <c r="AH150" s="83">
        <f t="shared" si="217"/>
        <v>0</v>
      </c>
      <c r="AI150" s="83">
        <f t="shared" si="218"/>
        <v>0</v>
      </c>
      <c r="AJ150" s="6">
        <f t="shared" si="219"/>
        <v>0</v>
      </c>
      <c r="AK150" s="1">
        <f t="shared" si="220"/>
        <v>0</v>
      </c>
    </row>
    <row r="151" spans="1:37" x14ac:dyDescent="0.2">
      <c r="A151" s="26">
        <v>1.24E-3</v>
      </c>
      <c r="B151" s="5">
        <f t="shared" si="209"/>
        <v>1.24E-3</v>
      </c>
      <c r="C151" s="74"/>
      <c r="D151" s="74"/>
      <c r="E151" s="74" t="s">
        <v>71</v>
      </c>
      <c r="F151" s="25">
        <f t="shared" si="210"/>
        <v>0</v>
      </c>
      <c r="G151" s="25">
        <f t="shared" si="211"/>
        <v>0</v>
      </c>
      <c r="H151" s="7">
        <f t="shared" si="77"/>
        <v>0</v>
      </c>
      <c r="I151" s="7">
        <f t="shared" si="78"/>
        <v>0</v>
      </c>
      <c r="J151" s="7">
        <f t="shared" si="79"/>
        <v>0</v>
      </c>
      <c r="K151" s="7">
        <f t="shared" si="80"/>
        <v>0</v>
      </c>
      <c r="L151" s="7">
        <f t="shared" si="81"/>
        <v>0</v>
      </c>
      <c r="M151" s="7">
        <f t="shared" si="82"/>
        <v>0</v>
      </c>
      <c r="N151" s="7">
        <f t="shared" si="83"/>
        <v>0</v>
      </c>
      <c r="O151" s="7">
        <f t="shared" si="84"/>
        <v>0</v>
      </c>
      <c r="P151" s="7">
        <f t="shared" si="85"/>
        <v>0</v>
      </c>
      <c r="Q151" s="7">
        <f t="shared" si="86"/>
        <v>0</v>
      </c>
      <c r="R151" s="7">
        <f t="shared" si="87"/>
        <v>0</v>
      </c>
      <c r="S151" s="7">
        <f t="shared" si="88"/>
        <v>0</v>
      </c>
      <c r="T151" s="7">
        <f t="shared" si="89"/>
        <v>0</v>
      </c>
      <c r="U151" s="108">
        <f t="shared" si="90"/>
        <v>0</v>
      </c>
      <c r="V151" s="108">
        <f t="shared" si="91"/>
        <v>0</v>
      </c>
      <c r="W151" s="108">
        <f t="shared" si="92"/>
        <v>0</v>
      </c>
      <c r="X151" s="108">
        <f t="shared" si="93"/>
        <v>0</v>
      </c>
      <c r="Y151" s="71">
        <f t="shared" si="94"/>
        <v>0</v>
      </c>
      <c r="Z151" s="71">
        <f t="shared" si="95"/>
        <v>0</v>
      </c>
      <c r="AA151" s="71">
        <f t="shared" si="96"/>
        <v>0</v>
      </c>
      <c r="AB151" s="71">
        <f t="shared" si="97"/>
        <v>0</v>
      </c>
      <c r="AC151" s="81">
        <f t="shared" si="212"/>
        <v>0</v>
      </c>
      <c r="AD151" s="81">
        <f t="shared" si="213"/>
        <v>0</v>
      </c>
      <c r="AE151" s="81">
        <f t="shared" si="214"/>
        <v>0</v>
      </c>
      <c r="AF151" s="83">
        <f t="shared" si="215"/>
        <v>0</v>
      </c>
      <c r="AG151" s="83">
        <f t="shared" si="216"/>
        <v>0</v>
      </c>
      <c r="AH151" s="83">
        <f t="shared" si="217"/>
        <v>0</v>
      </c>
      <c r="AI151" s="83">
        <f t="shared" si="218"/>
        <v>0</v>
      </c>
      <c r="AJ151" s="6">
        <f t="shared" si="219"/>
        <v>0</v>
      </c>
      <c r="AK151" s="1">
        <f t="shared" si="220"/>
        <v>0</v>
      </c>
    </row>
    <row r="152" spans="1:37" x14ac:dyDescent="0.2">
      <c r="A152" s="26">
        <v>1.25E-3</v>
      </c>
      <c r="B152" s="5">
        <f t="shared" si="209"/>
        <v>1.25E-3</v>
      </c>
      <c r="C152" s="74"/>
      <c r="D152" s="74"/>
      <c r="E152" s="74" t="s">
        <v>71</v>
      </c>
      <c r="F152" s="25">
        <f t="shared" si="210"/>
        <v>0</v>
      </c>
      <c r="G152" s="25">
        <f t="shared" si="211"/>
        <v>0</v>
      </c>
      <c r="H152" s="7">
        <f t="shared" si="77"/>
        <v>0</v>
      </c>
      <c r="I152" s="7">
        <f t="shared" si="78"/>
        <v>0</v>
      </c>
      <c r="J152" s="7">
        <f t="shared" si="79"/>
        <v>0</v>
      </c>
      <c r="K152" s="7">
        <f t="shared" si="80"/>
        <v>0</v>
      </c>
      <c r="L152" s="7">
        <f t="shared" si="81"/>
        <v>0</v>
      </c>
      <c r="M152" s="7">
        <f t="shared" si="82"/>
        <v>0</v>
      </c>
      <c r="N152" s="7">
        <f t="shared" si="83"/>
        <v>0</v>
      </c>
      <c r="O152" s="7">
        <f t="shared" si="84"/>
        <v>0</v>
      </c>
      <c r="P152" s="7">
        <f t="shared" si="85"/>
        <v>0</v>
      </c>
      <c r="Q152" s="7">
        <f t="shared" si="86"/>
        <v>0</v>
      </c>
      <c r="R152" s="7">
        <f t="shared" si="87"/>
        <v>0</v>
      </c>
      <c r="S152" s="7">
        <f t="shared" si="88"/>
        <v>0</v>
      </c>
      <c r="T152" s="7">
        <f t="shared" si="89"/>
        <v>0</v>
      </c>
      <c r="U152" s="108">
        <f t="shared" si="90"/>
        <v>0</v>
      </c>
      <c r="V152" s="108">
        <f t="shared" si="91"/>
        <v>0</v>
      </c>
      <c r="W152" s="108">
        <f t="shared" si="92"/>
        <v>0</v>
      </c>
      <c r="X152" s="108">
        <f t="shared" si="93"/>
        <v>0</v>
      </c>
      <c r="Y152" s="71">
        <f t="shared" si="94"/>
        <v>0</v>
      </c>
      <c r="Z152" s="71">
        <f t="shared" si="95"/>
        <v>0</v>
      </c>
      <c r="AA152" s="71">
        <f t="shared" si="96"/>
        <v>0</v>
      </c>
      <c r="AB152" s="71">
        <f t="shared" si="97"/>
        <v>0</v>
      </c>
      <c r="AC152" s="81">
        <f t="shared" si="212"/>
        <v>0</v>
      </c>
      <c r="AD152" s="81">
        <f t="shared" si="213"/>
        <v>0</v>
      </c>
      <c r="AE152" s="81">
        <f t="shared" si="214"/>
        <v>0</v>
      </c>
      <c r="AF152" s="83">
        <f t="shared" si="215"/>
        <v>0</v>
      </c>
      <c r="AG152" s="83">
        <f t="shared" si="216"/>
        <v>0</v>
      </c>
      <c r="AH152" s="83">
        <f t="shared" si="217"/>
        <v>0</v>
      </c>
      <c r="AI152" s="83">
        <f t="shared" si="218"/>
        <v>0</v>
      </c>
      <c r="AJ152" s="6">
        <f t="shared" si="219"/>
        <v>0</v>
      </c>
      <c r="AK152" s="1">
        <f t="shared" si="220"/>
        <v>0</v>
      </c>
    </row>
    <row r="153" spans="1:37" x14ac:dyDescent="0.2">
      <c r="A153" s="26">
        <v>1.2600000000000001E-3</v>
      </c>
      <c r="B153" s="5">
        <f t="shared" si="209"/>
        <v>1.2600000000000001E-3</v>
      </c>
      <c r="C153" s="74"/>
      <c r="D153" s="74"/>
      <c r="E153" s="74" t="s">
        <v>71</v>
      </c>
      <c r="F153" s="25">
        <f t="shared" si="210"/>
        <v>0</v>
      </c>
      <c r="G153" s="25">
        <f t="shared" si="211"/>
        <v>0</v>
      </c>
      <c r="H153" s="7">
        <f t="shared" si="77"/>
        <v>0</v>
      </c>
      <c r="I153" s="7">
        <f t="shared" si="78"/>
        <v>0</v>
      </c>
      <c r="J153" s="7">
        <f t="shared" si="79"/>
        <v>0</v>
      </c>
      <c r="K153" s="7">
        <f t="shared" si="80"/>
        <v>0</v>
      </c>
      <c r="L153" s="7">
        <f t="shared" si="81"/>
        <v>0</v>
      </c>
      <c r="M153" s="7">
        <f t="shared" si="82"/>
        <v>0</v>
      </c>
      <c r="N153" s="7">
        <f t="shared" si="83"/>
        <v>0</v>
      </c>
      <c r="O153" s="7">
        <f t="shared" si="84"/>
        <v>0</v>
      </c>
      <c r="P153" s="7">
        <f t="shared" si="85"/>
        <v>0</v>
      </c>
      <c r="Q153" s="7">
        <f t="shared" si="86"/>
        <v>0</v>
      </c>
      <c r="R153" s="7">
        <f t="shared" si="87"/>
        <v>0</v>
      </c>
      <c r="S153" s="7">
        <f t="shared" si="88"/>
        <v>0</v>
      </c>
      <c r="T153" s="7">
        <f t="shared" si="89"/>
        <v>0</v>
      </c>
      <c r="U153" s="108">
        <f t="shared" si="90"/>
        <v>0</v>
      </c>
      <c r="V153" s="108">
        <f t="shared" si="91"/>
        <v>0</v>
      </c>
      <c r="W153" s="108">
        <f t="shared" si="92"/>
        <v>0</v>
      </c>
      <c r="X153" s="108">
        <f t="shared" si="93"/>
        <v>0</v>
      </c>
      <c r="Y153" s="71">
        <f t="shared" si="94"/>
        <v>0</v>
      </c>
      <c r="Z153" s="71">
        <f t="shared" si="95"/>
        <v>0</v>
      </c>
      <c r="AA153" s="71">
        <f t="shared" si="96"/>
        <v>0</v>
      </c>
      <c r="AB153" s="71">
        <f t="shared" si="97"/>
        <v>0</v>
      </c>
      <c r="AC153" s="81">
        <f t="shared" si="212"/>
        <v>0</v>
      </c>
      <c r="AD153" s="81">
        <f t="shared" si="213"/>
        <v>0</v>
      </c>
      <c r="AE153" s="81">
        <f t="shared" si="214"/>
        <v>0</v>
      </c>
      <c r="AF153" s="83">
        <f t="shared" si="215"/>
        <v>0</v>
      </c>
      <c r="AG153" s="83">
        <f t="shared" si="216"/>
        <v>0</v>
      </c>
      <c r="AH153" s="83">
        <f t="shared" si="217"/>
        <v>0</v>
      </c>
      <c r="AI153" s="83">
        <f t="shared" si="218"/>
        <v>0</v>
      </c>
      <c r="AJ153" s="6">
        <f t="shared" si="219"/>
        <v>0</v>
      </c>
      <c r="AK153" s="1">
        <f t="shared" si="220"/>
        <v>0</v>
      </c>
    </row>
    <row r="154" spans="1:37" x14ac:dyDescent="0.2">
      <c r="A154" s="26">
        <v>1.2700000000000001E-3</v>
      </c>
      <c r="B154" s="5">
        <f t="shared" si="209"/>
        <v>1.2700000000000001E-3</v>
      </c>
      <c r="C154" s="74"/>
      <c r="D154" s="74"/>
      <c r="E154" s="74" t="s">
        <v>71</v>
      </c>
      <c r="F154" s="25">
        <f t="shared" si="210"/>
        <v>0</v>
      </c>
      <c r="G154" s="25">
        <f t="shared" si="211"/>
        <v>0</v>
      </c>
      <c r="H154" s="7">
        <f t="shared" si="77"/>
        <v>0</v>
      </c>
      <c r="I154" s="7">
        <f t="shared" si="78"/>
        <v>0</v>
      </c>
      <c r="J154" s="7">
        <f t="shared" si="79"/>
        <v>0</v>
      </c>
      <c r="K154" s="7">
        <f t="shared" si="80"/>
        <v>0</v>
      </c>
      <c r="L154" s="7">
        <f t="shared" si="81"/>
        <v>0</v>
      </c>
      <c r="M154" s="7">
        <f t="shared" si="82"/>
        <v>0</v>
      </c>
      <c r="N154" s="7">
        <f t="shared" si="83"/>
        <v>0</v>
      </c>
      <c r="O154" s="7">
        <f t="shared" si="84"/>
        <v>0</v>
      </c>
      <c r="P154" s="7">
        <f t="shared" si="85"/>
        <v>0</v>
      </c>
      <c r="Q154" s="7">
        <f t="shared" si="86"/>
        <v>0</v>
      </c>
      <c r="R154" s="7">
        <f t="shared" si="87"/>
        <v>0</v>
      </c>
      <c r="S154" s="7">
        <f t="shared" si="88"/>
        <v>0</v>
      </c>
      <c r="T154" s="7">
        <f t="shared" si="89"/>
        <v>0</v>
      </c>
      <c r="U154" s="108">
        <f t="shared" si="90"/>
        <v>0</v>
      </c>
      <c r="V154" s="108">
        <f t="shared" si="91"/>
        <v>0</v>
      </c>
      <c r="W154" s="108">
        <f t="shared" si="92"/>
        <v>0</v>
      </c>
      <c r="X154" s="108">
        <f t="shared" si="93"/>
        <v>0</v>
      </c>
      <c r="Y154" s="71">
        <f t="shared" si="94"/>
        <v>0</v>
      </c>
      <c r="Z154" s="71">
        <f t="shared" si="95"/>
        <v>0</v>
      </c>
      <c r="AA154" s="71">
        <f t="shared" si="96"/>
        <v>0</v>
      </c>
      <c r="AB154" s="71">
        <f t="shared" si="97"/>
        <v>0</v>
      </c>
      <c r="AC154" s="81">
        <f t="shared" si="212"/>
        <v>0</v>
      </c>
      <c r="AD154" s="81">
        <f t="shared" si="213"/>
        <v>0</v>
      </c>
      <c r="AE154" s="81">
        <f t="shared" si="214"/>
        <v>0</v>
      </c>
      <c r="AF154" s="83">
        <f t="shared" si="215"/>
        <v>0</v>
      </c>
      <c r="AG154" s="83">
        <f t="shared" si="216"/>
        <v>0</v>
      </c>
      <c r="AH154" s="83">
        <f t="shared" si="217"/>
        <v>0</v>
      </c>
      <c r="AI154" s="83">
        <f t="shared" si="218"/>
        <v>0</v>
      </c>
      <c r="AJ154" s="6">
        <f t="shared" si="219"/>
        <v>0</v>
      </c>
      <c r="AK154" s="1">
        <f t="shared" si="220"/>
        <v>0</v>
      </c>
    </row>
    <row r="155" spans="1:37" x14ac:dyDescent="0.2">
      <c r="A155" s="26">
        <v>1.2800000000000001E-3</v>
      </c>
      <c r="B155" s="5">
        <f t="shared" si="209"/>
        <v>1.2800000000000001E-3</v>
      </c>
      <c r="C155" s="74"/>
      <c r="D155" s="74"/>
      <c r="E155" s="74" t="s">
        <v>71</v>
      </c>
      <c r="F155" s="25">
        <f t="shared" si="210"/>
        <v>0</v>
      </c>
      <c r="G155" s="25">
        <f t="shared" si="211"/>
        <v>0</v>
      </c>
      <c r="H155" s="7">
        <f t="shared" si="77"/>
        <v>0</v>
      </c>
      <c r="I155" s="7">
        <f t="shared" si="78"/>
        <v>0</v>
      </c>
      <c r="J155" s="7">
        <f t="shared" si="79"/>
        <v>0</v>
      </c>
      <c r="K155" s="7">
        <f t="shared" si="80"/>
        <v>0</v>
      </c>
      <c r="L155" s="7">
        <f t="shared" si="81"/>
        <v>0</v>
      </c>
      <c r="M155" s="7">
        <f t="shared" si="82"/>
        <v>0</v>
      </c>
      <c r="N155" s="7">
        <f t="shared" si="83"/>
        <v>0</v>
      </c>
      <c r="O155" s="7">
        <f t="shared" si="84"/>
        <v>0</v>
      </c>
      <c r="P155" s="7">
        <f t="shared" si="85"/>
        <v>0</v>
      </c>
      <c r="Q155" s="7">
        <f t="shared" si="86"/>
        <v>0</v>
      </c>
      <c r="R155" s="7">
        <f t="shared" si="87"/>
        <v>0</v>
      </c>
      <c r="S155" s="7">
        <f t="shared" si="88"/>
        <v>0</v>
      </c>
      <c r="T155" s="7">
        <f t="shared" si="89"/>
        <v>0</v>
      </c>
      <c r="U155" s="108">
        <f t="shared" si="90"/>
        <v>0</v>
      </c>
      <c r="V155" s="108">
        <f t="shared" si="91"/>
        <v>0</v>
      </c>
      <c r="W155" s="108">
        <f t="shared" si="92"/>
        <v>0</v>
      </c>
      <c r="X155" s="108">
        <f t="shared" si="93"/>
        <v>0</v>
      </c>
      <c r="Y155" s="71">
        <f t="shared" si="94"/>
        <v>0</v>
      </c>
      <c r="Z155" s="71">
        <f t="shared" si="95"/>
        <v>0</v>
      </c>
      <c r="AA155" s="71">
        <f t="shared" si="96"/>
        <v>0</v>
      </c>
      <c r="AB155" s="71">
        <f t="shared" si="97"/>
        <v>0</v>
      </c>
      <c r="AC155" s="81">
        <f t="shared" si="212"/>
        <v>0</v>
      </c>
      <c r="AD155" s="81">
        <f t="shared" si="213"/>
        <v>0</v>
      </c>
      <c r="AE155" s="81">
        <f t="shared" si="214"/>
        <v>0</v>
      </c>
      <c r="AF155" s="83">
        <f t="shared" si="215"/>
        <v>0</v>
      </c>
      <c r="AG155" s="83">
        <f t="shared" si="216"/>
        <v>0</v>
      </c>
      <c r="AH155" s="83">
        <f t="shared" si="217"/>
        <v>0</v>
      </c>
      <c r="AI155" s="83">
        <f t="shared" si="218"/>
        <v>0</v>
      </c>
      <c r="AJ155" s="6">
        <f t="shared" si="219"/>
        <v>0</v>
      </c>
      <c r="AK155" s="1">
        <f t="shared" si="220"/>
        <v>0</v>
      </c>
    </row>
    <row r="156" spans="1:37" x14ac:dyDescent="0.2">
      <c r="A156" s="26">
        <v>1.2899999999999999E-3</v>
      </c>
      <c r="B156" s="5">
        <f t="shared" si="209"/>
        <v>1.2899999999999999E-3</v>
      </c>
      <c r="C156" s="74"/>
      <c r="D156" s="74"/>
      <c r="E156" s="74" t="s">
        <v>71</v>
      </c>
      <c r="F156" s="25">
        <f t="shared" si="210"/>
        <v>0</v>
      </c>
      <c r="G156" s="25">
        <f t="shared" si="211"/>
        <v>0</v>
      </c>
      <c r="H156" s="7">
        <f t="shared" si="77"/>
        <v>0</v>
      </c>
      <c r="I156" s="7">
        <f t="shared" si="78"/>
        <v>0</v>
      </c>
      <c r="J156" s="7">
        <f t="shared" si="79"/>
        <v>0</v>
      </c>
      <c r="K156" s="7">
        <f t="shared" si="80"/>
        <v>0</v>
      </c>
      <c r="L156" s="7">
        <f t="shared" si="81"/>
        <v>0</v>
      </c>
      <c r="M156" s="7">
        <f t="shared" si="82"/>
        <v>0</v>
      </c>
      <c r="N156" s="7">
        <f t="shared" si="83"/>
        <v>0</v>
      </c>
      <c r="O156" s="7">
        <f t="shared" si="84"/>
        <v>0</v>
      </c>
      <c r="P156" s="7">
        <f t="shared" si="85"/>
        <v>0</v>
      </c>
      <c r="Q156" s="7">
        <f t="shared" si="86"/>
        <v>0</v>
      </c>
      <c r="R156" s="7">
        <f t="shared" si="87"/>
        <v>0</v>
      </c>
      <c r="S156" s="7">
        <f t="shared" si="88"/>
        <v>0</v>
      </c>
      <c r="T156" s="7">
        <f t="shared" si="89"/>
        <v>0</v>
      </c>
      <c r="U156" s="108">
        <f t="shared" si="90"/>
        <v>0</v>
      </c>
      <c r="V156" s="108">
        <f t="shared" si="91"/>
        <v>0</v>
      </c>
      <c r="W156" s="108">
        <f t="shared" si="92"/>
        <v>0</v>
      </c>
      <c r="X156" s="108">
        <f t="shared" si="93"/>
        <v>0</v>
      </c>
      <c r="Y156" s="71">
        <f t="shared" si="94"/>
        <v>0</v>
      </c>
      <c r="Z156" s="71">
        <f t="shared" si="95"/>
        <v>0</v>
      </c>
      <c r="AA156" s="71">
        <f t="shared" si="96"/>
        <v>0</v>
      </c>
      <c r="AB156" s="71">
        <f t="shared" si="97"/>
        <v>0</v>
      </c>
      <c r="AC156" s="81">
        <f t="shared" si="212"/>
        <v>0</v>
      </c>
      <c r="AD156" s="81">
        <f t="shared" si="213"/>
        <v>0</v>
      </c>
      <c r="AE156" s="81">
        <f t="shared" si="214"/>
        <v>0</v>
      </c>
      <c r="AF156" s="83">
        <f t="shared" si="215"/>
        <v>0</v>
      </c>
      <c r="AG156" s="83">
        <f t="shared" si="216"/>
        <v>0</v>
      </c>
      <c r="AH156" s="83">
        <f t="shared" si="217"/>
        <v>0</v>
      </c>
      <c r="AI156" s="83">
        <f t="shared" si="218"/>
        <v>0</v>
      </c>
      <c r="AJ156" s="6">
        <f t="shared" si="219"/>
        <v>0</v>
      </c>
      <c r="AK156" s="1">
        <f t="shared" si="220"/>
        <v>0</v>
      </c>
    </row>
    <row r="157" spans="1:37" x14ac:dyDescent="0.2">
      <c r="A157" s="26">
        <v>1.2999999999999999E-3</v>
      </c>
      <c r="B157" s="5">
        <f t="shared" si="107"/>
        <v>1.2999999999999999E-3</v>
      </c>
      <c r="C157" s="74"/>
      <c r="D157" s="74"/>
      <c r="E157" s="74" t="s">
        <v>71</v>
      </c>
      <c r="F157" s="25">
        <f t="shared" si="152"/>
        <v>0</v>
      </c>
      <c r="G157" s="25">
        <f t="shared" si="153"/>
        <v>0</v>
      </c>
      <c r="H157" s="7">
        <f t="shared" si="77"/>
        <v>0</v>
      </c>
      <c r="I157" s="7">
        <f t="shared" si="78"/>
        <v>0</v>
      </c>
      <c r="J157" s="7">
        <f t="shared" si="79"/>
        <v>0</v>
      </c>
      <c r="K157" s="7">
        <f t="shared" si="80"/>
        <v>0</v>
      </c>
      <c r="L157" s="7">
        <f t="shared" si="81"/>
        <v>0</v>
      </c>
      <c r="M157" s="7">
        <f t="shared" si="82"/>
        <v>0</v>
      </c>
      <c r="N157" s="7">
        <f t="shared" si="83"/>
        <v>0</v>
      </c>
      <c r="O157" s="7">
        <f t="shared" si="84"/>
        <v>0</v>
      </c>
      <c r="P157" s="7">
        <f t="shared" si="85"/>
        <v>0</v>
      </c>
      <c r="Q157" s="7">
        <f t="shared" si="86"/>
        <v>0</v>
      </c>
      <c r="R157" s="7">
        <f t="shared" si="87"/>
        <v>0</v>
      </c>
      <c r="S157" s="7">
        <f t="shared" si="88"/>
        <v>0</v>
      </c>
      <c r="T157" s="7">
        <f t="shared" si="89"/>
        <v>0</v>
      </c>
      <c r="U157" s="108">
        <f t="shared" si="90"/>
        <v>0</v>
      </c>
      <c r="V157" s="108">
        <f t="shared" si="91"/>
        <v>0</v>
      </c>
      <c r="W157" s="108">
        <f t="shared" si="92"/>
        <v>0</v>
      </c>
      <c r="X157" s="108">
        <f t="shared" si="93"/>
        <v>0</v>
      </c>
      <c r="Y157" s="71">
        <f t="shared" si="94"/>
        <v>0</v>
      </c>
      <c r="Z157" s="71">
        <f t="shared" si="95"/>
        <v>0</v>
      </c>
      <c r="AA157" s="71">
        <f t="shared" si="96"/>
        <v>0</v>
      </c>
      <c r="AB157" s="71">
        <f t="shared" si="97"/>
        <v>0</v>
      </c>
      <c r="AC157" s="81">
        <f t="shared" si="154"/>
        <v>0</v>
      </c>
      <c r="AD157" s="81">
        <f t="shared" si="155"/>
        <v>0</v>
      </c>
      <c r="AE157" s="81">
        <f t="shared" si="156"/>
        <v>0</v>
      </c>
      <c r="AF157" s="83">
        <f t="shared" si="157"/>
        <v>0</v>
      </c>
      <c r="AG157" s="83">
        <f t="shared" si="158"/>
        <v>0</v>
      </c>
      <c r="AH157" s="83">
        <f t="shared" si="108"/>
        <v>0</v>
      </c>
      <c r="AI157" s="83">
        <f t="shared" si="159"/>
        <v>0</v>
      </c>
      <c r="AJ157" s="6">
        <f t="shared" si="109"/>
        <v>0</v>
      </c>
      <c r="AK157" s="1">
        <f t="shared" si="160"/>
        <v>0</v>
      </c>
    </row>
    <row r="158" spans="1:37" s="24" customFormat="1" x14ac:dyDescent="0.2">
      <c r="A158" s="98" t="s">
        <v>65</v>
      </c>
      <c r="U158" s="107"/>
      <c r="V158" s="107"/>
      <c r="W158" s="107"/>
      <c r="X158" s="107"/>
    </row>
    <row r="159" spans="1:37" x14ac:dyDescent="0.2">
      <c r="A159" s="26">
        <v>4.0499999999999998E-3</v>
      </c>
      <c r="B159" s="5">
        <f t="shared" ref="B159:B187" si="221">AK159+A159</f>
        <v>49997.515456055582</v>
      </c>
      <c r="C159" s="147" t="s">
        <v>141</v>
      </c>
      <c r="D159" s="147" t="s">
        <v>99</v>
      </c>
      <c r="E159" s="74" t="s">
        <v>70</v>
      </c>
      <c r="F159" s="25">
        <f>COUNTIF(H159:AB159,"&gt;1")</f>
        <v>8</v>
      </c>
      <c r="G159" s="25">
        <f>COUNTIF(AF159:AJ159,"&gt;1")</f>
        <v>5</v>
      </c>
      <c r="H159" s="7">
        <f t="shared" ref="H159:H201" si="222">IF(ISERROR(VLOOKUP($C159,_tri1,5,FALSE)),0,(VLOOKUP($C159,_tri1,5,FALSE)))</f>
        <v>10000</v>
      </c>
      <c r="I159" s="7">
        <f t="shared" ref="I159:I201" si="223">IF(ISERROR(VLOOKUP($C159,_tri2,5,FALSE)),0,(VLOOKUP($C159,_tri2,5,FALSE)))</f>
        <v>0</v>
      </c>
      <c r="J159" s="7">
        <f t="shared" ref="J159:J201" si="224">IF(ISERROR(VLOOKUP($C159,_tri3,5,FALSE)),0,(VLOOKUP($C159,_tri3,5,FALSE)))</f>
        <v>0</v>
      </c>
      <c r="K159" s="7">
        <f t="shared" ref="K159:K201" si="225">IF(ISERROR(VLOOKUP($C159,_tri4,5,FALSE)),0,(VLOOKUP($C159,_tri4,5,FALSE)))</f>
        <v>10000</v>
      </c>
      <c r="L159" s="7">
        <f t="shared" ref="L159:L201" si="226">IF(ISERROR(VLOOKUP($C159,_tri5,5,FALSE)),0,(VLOOKUP($C159,_tri5,5,FALSE)))</f>
        <v>10000</v>
      </c>
      <c r="M159" s="7">
        <f t="shared" ref="M159:M201" si="227">IF(ISERROR(VLOOKUP($C159,_tri6,5,FALSE)),0,(VLOOKUP($C159,_tri6,5,FALSE)))</f>
        <v>0</v>
      </c>
      <c r="N159" s="7">
        <f t="shared" ref="N159:N201" si="228">IF(ISERROR(VLOOKUP($C159,_tri7,5,FALSE)),0,(VLOOKUP($C159,_tri7,5,FALSE)))</f>
        <v>0</v>
      </c>
      <c r="O159" s="7">
        <f t="shared" ref="O159:O201" si="229">IF(ISERROR(VLOOKUP($C159,_tri8,5,FALSE)),0,(VLOOKUP($C159,_tri8,5,FALSE)))</f>
        <v>9997.511406055577</v>
      </c>
      <c r="P159" s="7">
        <f t="shared" ref="P159:P201" si="230">IF(ISERROR(VLOOKUP($C159,_tri9,5,FALSE)),0,(VLOOKUP($C159,_tri9,5,FALSE)))</f>
        <v>9893.3333333333339</v>
      </c>
      <c r="Q159" s="7">
        <f t="shared" ref="Q159:Q201" si="231">IF(ISERROR(VLOOKUP($C159,_tri10,5,FALSE)),0,(VLOOKUP($C159,_tri10,5,FALSE)))</f>
        <v>0</v>
      </c>
      <c r="R159" s="7">
        <f t="shared" ref="R159:R201" si="232">IF(ISERROR(VLOOKUP($C159,_Tri12,5,FALSE)),0,(VLOOKUP($C159,_Tri12,5,FALSE)))</f>
        <v>0</v>
      </c>
      <c r="S159" s="7">
        <f t="shared" ref="S159:S201" si="233">IF(ISERROR(VLOOKUP($C159,_tri13,5,FALSE)),0,(VLOOKUP($C159,_tri13,5,FALSE)))</f>
        <v>0</v>
      </c>
      <c r="T159" s="7">
        <f t="shared" ref="T159:T201" si="234">IF(ISERROR(VLOOKUP($C159,_tri11,5,FALSE)),0,(VLOOKUP($C159,_tri11,5,FALSE)))</f>
        <v>0</v>
      </c>
      <c r="U159" s="108">
        <f t="shared" ref="U159:U201" si="235">IF(ISERROR(VLOOKUP($C159,aqua1,5,FALSE)),0,(VLOOKUP($C159,aqua1,5,FALSE)))</f>
        <v>0</v>
      </c>
      <c r="V159" s="108">
        <f t="shared" ref="V159:V201" si="236">IF(ISERROR(VLOOKUP($C159,aqua2,5,FALSE)),0,(VLOOKUP($C159,aqua2,5,FALSE)))</f>
        <v>0</v>
      </c>
      <c r="W159" s="108">
        <f t="shared" ref="W159:W201" si="237">IF(ISERROR(VLOOKUP($C159,aqua3,5,FALSE)),0,(VLOOKUP($C159,aqua3,5,FALSE)))</f>
        <v>10000</v>
      </c>
      <c r="X159" s="108">
        <f t="shared" ref="X159:X201" si="238">IF(ISERROR(VLOOKUP($C159,aqua4,5,FALSE)),0,(VLOOKUP($C159,aqua4,5,FALSE)))</f>
        <v>0</v>
      </c>
      <c r="Y159" s="71">
        <f t="shared" ref="Y159:Y201" si="239">IF(ISERROR(VLOOKUP($C159,_dua1,5,FALSE)),0,(VLOOKUP($C159,_dua1,5,FALSE)))</f>
        <v>10000</v>
      </c>
      <c r="Z159" s="71">
        <f t="shared" ref="Z159:Z201" si="240">IF(ISERROR(VLOOKUP($C159,_dua2,5,FALSE)),0,(VLOOKUP($C159,_dua2,5,FALSE)))</f>
        <v>10000</v>
      </c>
      <c r="AA159" s="71">
        <f t="shared" ref="AA159:AA201" si="241">IF(ISERROR(VLOOKUP($C159,_dua3,5,FALSE)),0,(VLOOKUP($C159,_dua3,5,FALSE)))</f>
        <v>0</v>
      </c>
      <c r="AB159" s="71">
        <f t="shared" ref="AB159:AB201" si="242">IF(ISERROR(VLOOKUP($C159,_dua4,5,FALSE)),0,(VLOOKUP($C159,_dua4,5,FALSE)))</f>
        <v>0</v>
      </c>
      <c r="AC159" s="81">
        <f t="shared" ref="AC159:AC184" si="243">LARGE(H159:T159,5)</f>
        <v>9893.3333333333339</v>
      </c>
      <c r="AD159" s="81">
        <f t="shared" ref="AD159:AD184" si="244">LARGE(U159:X159,1)</f>
        <v>10000</v>
      </c>
      <c r="AE159" s="81">
        <f t="shared" ref="AE159:AE184" si="245">LARGE(Y159:AB159,1)</f>
        <v>10000</v>
      </c>
      <c r="AF159" s="83">
        <f t="shared" ref="AF159:AF184" si="246">LARGE(H159:T159,1)</f>
        <v>10000</v>
      </c>
      <c r="AG159" s="83">
        <f t="shared" ref="AG159:AG184" si="247">LARGE(H159:T159,2)</f>
        <v>10000</v>
      </c>
      <c r="AH159" s="83">
        <f t="shared" ref="AH159:AH187" si="248">LARGE(H159:T159,4)</f>
        <v>9997.511406055577</v>
      </c>
      <c r="AI159" s="83">
        <f t="shared" ref="AI159:AI184" si="249">LARGE(H159:T159,3)</f>
        <v>10000</v>
      </c>
      <c r="AJ159" s="6">
        <f t="shared" ref="AJ159:AJ214" si="250">LARGE(AC159:AE159,1)</f>
        <v>10000</v>
      </c>
      <c r="AK159" s="1">
        <f t="shared" ref="AK159:AK184" si="251">SUM(AF159:AJ159)</f>
        <v>49997.511406055579</v>
      </c>
    </row>
    <row r="160" spans="1:37" x14ac:dyDescent="0.2">
      <c r="A160" s="26">
        <v>4.0599999999999994E-3</v>
      </c>
      <c r="B160" s="5">
        <f t="shared" si="221"/>
        <v>28582.767098675875</v>
      </c>
      <c r="C160" s="147" t="s">
        <v>142</v>
      </c>
      <c r="D160" s="147" t="s">
        <v>143</v>
      </c>
      <c r="E160" s="74" t="s">
        <v>70</v>
      </c>
      <c r="F160" s="25">
        <f>COUNTIF(H160:AB160,"&gt;1")</f>
        <v>5</v>
      </c>
      <c r="G160" s="25">
        <f>COUNTIF(AF160:AJ160,"&gt;1")</f>
        <v>3</v>
      </c>
      <c r="H160" s="7">
        <f t="shared" si="222"/>
        <v>9319.342314580992</v>
      </c>
      <c r="I160" s="7">
        <f t="shared" si="223"/>
        <v>0</v>
      </c>
      <c r="J160" s="7">
        <f t="shared" si="224"/>
        <v>0</v>
      </c>
      <c r="K160" s="7">
        <f t="shared" si="225"/>
        <v>0</v>
      </c>
      <c r="L160" s="7">
        <f t="shared" si="226"/>
        <v>0</v>
      </c>
      <c r="M160" s="7">
        <f t="shared" si="227"/>
        <v>0</v>
      </c>
      <c r="N160" s="7">
        <f t="shared" si="228"/>
        <v>0</v>
      </c>
      <c r="O160" s="7">
        <f t="shared" si="229"/>
        <v>0</v>
      </c>
      <c r="P160" s="7">
        <f t="shared" si="230"/>
        <v>9263.4207240948817</v>
      </c>
      <c r="Q160" s="7">
        <f t="shared" si="231"/>
        <v>0</v>
      </c>
      <c r="R160" s="7">
        <f t="shared" si="232"/>
        <v>0</v>
      </c>
      <c r="S160" s="7">
        <f t="shared" si="233"/>
        <v>0</v>
      </c>
      <c r="T160" s="7">
        <f t="shared" si="234"/>
        <v>0</v>
      </c>
      <c r="U160" s="108">
        <f t="shared" si="235"/>
        <v>0</v>
      </c>
      <c r="V160" s="108">
        <f t="shared" si="236"/>
        <v>10000</v>
      </c>
      <c r="W160" s="108">
        <f t="shared" si="237"/>
        <v>9507.3991485911192</v>
      </c>
      <c r="X160" s="108">
        <f t="shared" si="238"/>
        <v>0</v>
      </c>
      <c r="Y160" s="71">
        <f t="shared" si="239"/>
        <v>9599.0424895272299</v>
      </c>
      <c r="Z160" s="71">
        <f t="shared" si="240"/>
        <v>0</v>
      </c>
      <c r="AA160" s="71">
        <f t="shared" si="241"/>
        <v>0</v>
      </c>
      <c r="AB160" s="71">
        <f t="shared" si="242"/>
        <v>0</v>
      </c>
      <c r="AC160" s="81">
        <f t="shared" si="243"/>
        <v>0</v>
      </c>
      <c r="AD160" s="81">
        <f t="shared" si="244"/>
        <v>10000</v>
      </c>
      <c r="AE160" s="81">
        <f t="shared" si="245"/>
        <v>9599.0424895272299</v>
      </c>
      <c r="AF160" s="83">
        <f t="shared" si="246"/>
        <v>9319.342314580992</v>
      </c>
      <c r="AG160" s="83">
        <f t="shared" si="247"/>
        <v>9263.4207240948817</v>
      </c>
      <c r="AH160" s="83">
        <f t="shared" si="248"/>
        <v>0</v>
      </c>
      <c r="AI160" s="83">
        <f t="shared" si="249"/>
        <v>0</v>
      </c>
      <c r="AJ160" s="6">
        <f t="shared" si="250"/>
        <v>10000</v>
      </c>
      <c r="AK160" s="1">
        <f t="shared" si="251"/>
        <v>28582.763038675876</v>
      </c>
    </row>
    <row r="161" spans="1:37" x14ac:dyDescent="0.2">
      <c r="A161" s="26">
        <v>4.0699999999999998E-3</v>
      </c>
      <c r="B161" s="5">
        <f t="shared" si="221"/>
        <v>50000.004070000003</v>
      </c>
      <c r="C161" s="147" t="s">
        <v>144</v>
      </c>
      <c r="D161" s="147" t="s">
        <v>145</v>
      </c>
      <c r="E161" s="74" t="s">
        <v>70</v>
      </c>
      <c r="F161" s="25">
        <f>COUNTIF(H161:AB161,"&gt;1")</f>
        <v>8</v>
      </c>
      <c r="G161" s="25">
        <f>COUNTIF(AF161:AJ161,"&gt;1")</f>
        <v>5</v>
      </c>
      <c r="H161" s="7">
        <f t="shared" si="222"/>
        <v>0</v>
      </c>
      <c r="I161" s="7">
        <f t="shared" si="223"/>
        <v>9999.9999999999982</v>
      </c>
      <c r="J161" s="7">
        <f t="shared" si="224"/>
        <v>10000</v>
      </c>
      <c r="K161" s="7">
        <f t="shared" si="225"/>
        <v>9685.2567642186641</v>
      </c>
      <c r="L161" s="7">
        <f t="shared" si="226"/>
        <v>9798.4814478773715</v>
      </c>
      <c r="M161" s="7">
        <f t="shared" si="227"/>
        <v>10000</v>
      </c>
      <c r="N161" s="7">
        <f t="shared" si="228"/>
        <v>0</v>
      </c>
      <c r="O161" s="7">
        <f t="shared" si="229"/>
        <v>10000</v>
      </c>
      <c r="P161" s="7">
        <f t="shared" si="230"/>
        <v>10000</v>
      </c>
      <c r="Q161" s="7">
        <f t="shared" si="231"/>
        <v>0</v>
      </c>
      <c r="R161" s="7">
        <f t="shared" si="232"/>
        <v>0</v>
      </c>
      <c r="S161" s="7">
        <f t="shared" si="233"/>
        <v>0</v>
      </c>
      <c r="T161" s="7">
        <f t="shared" si="234"/>
        <v>0</v>
      </c>
      <c r="U161" s="108">
        <f t="shared" si="235"/>
        <v>0</v>
      </c>
      <c r="V161" s="108">
        <f t="shared" si="236"/>
        <v>0</v>
      </c>
      <c r="W161" s="108">
        <f t="shared" si="237"/>
        <v>0</v>
      </c>
      <c r="X161" s="108">
        <f t="shared" si="238"/>
        <v>0</v>
      </c>
      <c r="Y161" s="71">
        <f t="shared" si="239"/>
        <v>9407.6246334310836</v>
      </c>
      <c r="Z161" s="71">
        <f t="shared" si="240"/>
        <v>0</v>
      </c>
      <c r="AA161" s="71">
        <f t="shared" si="241"/>
        <v>0</v>
      </c>
      <c r="AB161" s="71">
        <f t="shared" si="242"/>
        <v>0</v>
      </c>
      <c r="AC161" s="81">
        <f t="shared" si="243"/>
        <v>9999.9999999999982</v>
      </c>
      <c r="AD161" s="81">
        <f t="shared" si="244"/>
        <v>0</v>
      </c>
      <c r="AE161" s="81">
        <f t="shared" si="245"/>
        <v>9407.6246334310836</v>
      </c>
      <c r="AF161" s="83">
        <f t="shared" si="246"/>
        <v>10000</v>
      </c>
      <c r="AG161" s="83">
        <f t="shared" si="247"/>
        <v>10000</v>
      </c>
      <c r="AH161" s="83">
        <f t="shared" si="248"/>
        <v>10000</v>
      </c>
      <c r="AI161" s="83">
        <f t="shared" si="249"/>
        <v>10000</v>
      </c>
      <c r="AJ161" s="6">
        <f t="shared" si="250"/>
        <v>9999.9999999999982</v>
      </c>
      <c r="AK161" s="1">
        <f t="shared" si="251"/>
        <v>50000</v>
      </c>
    </row>
    <row r="162" spans="1:37" x14ac:dyDescent="0.2">
      <c r="A162" s="26">
        <v>4.0800000000000003E-3</v>
      </c>
      <c r="B162" s="5">
        <f t="shared" si="221"/>
        <v>43965.345499152267</v>
      </c>
      <c r="C162" s="147" t="s">
        <v>146</v>
      </c>
      <c r="D162" s="147" t="s">
        <v>112</v>
      </c>
      <c r="E162" s="74" t="s">
        <v>70</v>
      </c>
      <c r="F162" s="25">
        <f>COUNTIF(H162:AB162,"&gt;1")</f>
        <v>5</v>
      </c>
      <c r="G162" s="25">
        <f>COUNTIF(AF162:AJ162,"&gt;1")</f>
        <v>5</v>
      </c>
      <c r="H162" s="7">
        <f t="shared" si="222"/>
        <v>8618.5699588477382</v>
      </c>
      <c r="I162" s="7">
        <f t="shared" si="223"/>
        <v>0</v>
      </c>
      <c r="J162" s="7">
        <f t="shared" si="224"/>
        <v>0</v>
      </c>
      <c r="K162" s="7">
        <f t="shared" si="225"/>
        <v>8953.5477284328736</v>
      </c>
      <c r="L162" s="7">
        <f t="shared" si="226"/>
        <v>8642.8541341982218</v>
      </c>
      <c r="M162" s="7">
        <f t="shared" si="227"/>
        <v>0</v>
      </c>
      <c r="N162" s="7">
        <f t="shared" si="228"/>
        <v>0</v>
      </c>
      <c r="O162" s="7">
        <f t="shared" si="229"/>
        <v>8844.2063550304556</v>
      </c>
      <c r="P162" s="7">
        <f t="shared" si="230"/>
        <v>0</v>
      </c>
      <c r="Q162" s="7">
        <f t="shared" si="231"/>
        <v>0</v>
      </c>
      <c r="R162" s="7">
        <f t="shared" si="232"/>
        <v>0</v>
      </c>
      <c r="S162" s="7">
        <f t="shared" si="233"/>
        <v>0</v>
      </c>
      <c r="T162" s="7">
        <f t="shared" si="234"/>
        <v>0</v>
      </c>
      <c r="U162" s="108">
        <f t="shared" si="235"/>
        <v>0</v>
      </c>
      <c r="V162" s="108">
        <f t="shared" si="236"/>
        <v>0</v>
      </c>
      <c r="W162" s="108">
        <f t="shared" si="237"/>
        <v>0</v>
      </c>
      <c r="X162" s="108">
        <f t="shared" si="238"/>
        <v>0</v>
      </c>
      <c r="Y162" s="71">
        <f t="shared" si="239"/>
        <v>8906.1632426429769</v>
      </c>
      <c r="Z162" s="71">
        <f t="shared" si="240"/>
        <v>0</v>
      </c>
      <c r="AA162" s="71">
        <f t="shared" si="241"/>
        <v>0</v>
      </c>
      <c r="AB162" s="71">
        <f t="shared" si="242"/>
        <v>0</v>
      </c>
      <c r="AC162" s="81">
        <f t="shared" si="243"/>
        <v>0</v>
      </c>
      <c r="AD162" s="81">
        <f t="shared" si="244"/>
        <v>0</v>
      </c>
      <c r="AE162" s="81">
        <f t="shared" si="245"/>
        <v>8906.1632426429769</v>
      </c>
      <c r="AF162" s="83">
        <f t="shared" si="246"/>
        <v>8953.5477284328736</v>
      </c>
      <c r="AG162" s="83">
        <f t="shared" si="247"/>
        <v>8844.2063550304556</v>
      </c>
      <c r="AH162" s="83">
        <f t="shared" si="248"/>
        <v>8618.5699588477382</v>
      </c>
      <c r="AI162" s="83">
        <f t="shared" si="249"/>
        <v>8642.8541341982218</v>
      </c>
      <c r="AJ162" s="6">
        <f t="shared" si="250"/>
        <v>8906.1632426429769</v>
      </c>
      <c r="AK162" s="1">
        <f t="shared" si="251"/>
        <v>43965.341419152268</v>
      </c>
    </row>
    <row r="163" spans="1:37" ht="12.95" customHeight="1" x14ac:dyDescent="0.2">
      <c r="A163" s="26">
        <v>4.0899999999999999E-3</v>
      </c>
      <c r="B163" s="5">
        <f t="shared" si="221"/>
        <v>47317.872463249834</v>
      </c>
      <c r="C163" s="147" t="s">
        <v>147</v>
      </c>
      <c r="D163" s="147" t="s">
        <v>88</v>
      </c>
      <c r="E163" s="74" t="s">
        <v>70</v>
      </c>
      <c r="F163" s="25">
        <f t="shared" ref="F163:F184" si="252">COUNTIF(H163:AB163,"&gt;1")</f>
        <v>10</v>
      </c>
      <c r="G163" s="25">
        <f t="shared" ref="G163:G184" si="253">COUNTIF(AF163:AJ163,"&gt;1")</f>
        <v>5</v>
      </c>
      <c r="H163" s="7">
        <f t="shared" si="222"/>
        <v>8606.9700301034609</v>
      </c>
      <c r="I163" s="7">
        <f t="shared" si="223"/>
        <v>0</v>
      </c>
      <c r="J163" s="7">
        <f t="shared" si="224"/>
        <v>9266.503667481662</v>
      </c>
      <c r="K163" s="7">
        <f t="shared" si="225"/>
        <v>9149.7130933750668</v>
      </c>
      <c r="L163" s="7">
        <f t="shared" si="226"/>
        <v>0</v>
      </c>
      <c r="M163" s="7">
        <f t="shared" si="227"/>
        <v>9384.8857644991203</v>
      </c>
      <c r="N163" s="7">
        <f t="shared" si="228"/>
        <v>9823.5840297121631</v>
      </c>
      <c r="O163" s="7">
        <f t="shared" si="229"/>
        <v>9037.8702662167234</v>
      </c>
      <c r="P163" s="7">
        <f t="shared" si="230"/>
        <v>0</v>
      </c>
      <c r="Q163" s="7">
        <f t="shared" si="231"/>
        <v>0</v>
      </c>
      <c r="R163" s="7">
        <f t="shared" si="232"/>
        <v>0</v>
      </c>
      <c r="S163" s="7">
        <f t="shared" si="233"/>
        <v>0</v>
      </c>
      <c r="T163" s="7">
        <f t="shared" si="234"/>
        <v>0</v>
      </c>
      <c r="U163" s="108">
        <f t="shared" si="235"/>
        <v>9693.1818181818253</v>
      </c>
      <c r="V163" s="108">
        <f t="shared" si="236"/>
        <v>9540.6564073527315</v>
      </c>
      <c r="W163" s="108">
        <f t="shared" si="237"/>
        <v>0</v>
      </c>
      <c r="X163" s="108">
        <f t="shared" si="238"/>
        <v>0</v>
      </c>
      <c r="Y163" s="71">
        <f t="shared" si="239"/>
        <v>8881.5060908084142</v>
      </c>
      <c r="Z163" s="71">
        <f t="shared" si="240"/>
        <v>9112.857944974734</v>
      </c>
      <c r="AA163" s="71">
        <f t="shared" si="241"/>
        <v>0</v>
      </c>
      <c r="AB163" s="71">
        <f t="shared" si="242"/>
        <v>0</v>
      </c>
      <c r="AC163" s="81">
        <f t="shared" si="243"/>
        <v>9037.8702662167234</v>
      </c>
      <c r="AD163" s="81">
        <f t="shared" si="244"/>
        <v>9693.1818181818253</v>
      </c>
      <c r="AE163" s="81">
        <f t="shared" si="245"/>
        <v>9112.857944974734</v>
      </c>
      <c r="AF163" s="83">
        <f t="shared" si="246"/>
        <v>9823.5840297121631</v>
      </c>
      <c r="AG163" s="83">
        <f t="shared" si="247"/>
        <v>9384.8857644991203</v>
      </c>
      <c r="AH163" s="83">
        <f t="shared" si="248"/>
        <v>9149.7130933750668</v>
      </c>
      <c r="AI163" s="83">
        <f t="shared" si="249"/>
        <v>9266.503667481662</v>
      </c>
      <c r="AJ163" s="6">
        <f t="shared" si="250"/>
        <v>9693.1818181818253</v>
      </c>
      <c r="AK163" s="1">
        <f t="shared" si="251"/>
        <v>47317.868373249832</v>
      </c>
    </row>
    <row r="164" spans="1:37" ht="12.95" customHeight="1" x14ac:dyDescent="0.2">
      <c r="A164" s="26">
        <v>4.1000000000000003E-3</v>
      </c>
      <c r="B164" s="5">
        <f t="shared" si="221"/>
        <v>47149.020421411056</v>
      </c>
      <c r="C164" s="147" t="s">
        <v>148</v>
      </c>
      <c r="D164" s="147" t="s">
        <v>149</v>
      </c>
      <c r="E164" s="74" t="s">
        <v>70</v>
      </c>
      <c r="F164" s="25">
        <f t="shared" si="252"/>
        <v>12</v>
      </c>
      <c r="G164" s="25">
        <f t="shared" si="253"/>
        <v>5</v>
      </c>
      <c r="H164" s="7">
        <f t="shared" si="222"/>
        <v>8960.9194910495098</v>
      </c>
      <c r="I164" s="7">
        <f t="shared" si="223"/>
        <v>9232.3697585768732</v>
      </c>
      <c r="J164" s="7">
        <f t="shared" si="224"/>
        <v>0</v>
      </c>
      <c r="K164" s="7">
        <f t="shared" si="225"/>
        <v>0</v>
      </c>
      <c r="L164" s="7">
        <f t="shared" si="226"/>
        <v>9252.3785904315282</v>
      </c>
      <c r="M164" s="7">
        <f t="shared" si="227"/>
        <v>9456.9067296340017</v>
      </c>
      <c r="N164" s="7">
        <f t="shared" si="228"/>
        <v>9887.8504672897179</v>
      </c>
      <c r="O164" s="7">
        <f t="shared" si="229"/>
        <v>8897.0913922929267</v>
      </c>
      <c r="P164" s="7">
        <f t="shared" si="230"/>
        <v>9240.3486924034878</v>
      </c>
      <c r="Q164" s="7">
        <f t="shared" si="231"/>
        <v>0</v>
      </c>
      <c r="R164" s="7">
        <f t="shared" si="232"/>
        <v>0</v>
      </c>
      <c r="S164" s="7">
        <f t="shared" si="233"/>
        <v>0</v>
      </c>
      <c r="T164" s="7">
        <f t="shared" si="234"/>
        <v>0</v>
      </c>
      <c r="U164" s="108">
        <f t="shared" si="235"/>
        <v>9122.9946524064289</v>
      </c>
      <c r="V164" s="108">
        <f t="shared" si="236"/>
        <v>9132.1642181058014</v>
      </c>
      <c r="W164" s="108">
        <f t="shared" si="237"/>
        <v>8995.0134253931719</v>
      </c>
      <c r="X164" s="108">
        <f t="shared" si="238"/>
        <v>0</v>
      </c>
      <c r="Y164" s="71">
        <f t="shared" si="239"/>
        <v>8726.8770402611535</v>
      </c>
      <c r="Z164" s="71">
        <f t="shared" si="240"/>
        <v>9311.5318416523241</v>
      </c>
      <c r="AA164" s="71">
        <f t="shared" si="241"/>
        <v>0</v>
      </c>
      <c r="AB164" s="71">
        <f t="shared" si="242"/>
        <v>0</v>
      </c>
      <c r="AC164" s="81">
        <f t="shared" si="243"/>
        <v>9232.3697585768732</v>
      </c>
      <c r="AD164" s="81">
        <f t="shared" si="244"/>
        <v>9132.1642181058014</v>
      </c>
      <c r="AE164" s="81">
        <f t="shared" si="245"/>
        <v>9311.5318416523241</v>
      </c>
      <c r="AF164" s="83">
        <f t="shared" si="246"/>
        <v>9887.8504672897179</v>
      </c>
      <c r="AG164" s="83">
        <f t="shared" si="247"/>
        <v>9456.9067296340017</v>
      </c>
      <c r="AH164" s="83">
        <f t="shared" si="248"/>
        <v>9240.3486924034878</v>
      </c>
      <c r="AI164" s="83">
        <f t="shared" si="249"/>
        <v>9252.3785904315282</v>
      </c>
      <c r="AJ164" s="6">
        <f t="shared" si="250"/>
        <v>9311.5318416523241</v>
      </c>
      <c r="AK164" s="1">
        <f t="shared" si="251"/>
        <v>47149.016321411058</v>
      </c>
    </row>
    <row r="165" spans="1:37" ht="12.95" customHeight="1" x14ac:dyDescent="0.2">
      <c r="A165" s="26">
        <v>4.1099999999999999E-3</v>
      </c>
      <c r="B165" s="5">
        <f t="shared" si="221"/>
        <v>44148.902676241763</v>
      </c>
      <c r="C165" s="147" t="s">
        <v>150</v>
      </c>
      <c r="D165" s="147" t="s">
        <v>110</v>
      </c>
      <c r="E165" s="74" t="s">
        <v>70</v>
      </c>
      <c r="F165" s="25">
        <f t="shared" si="252"/>
        <v>6</v>
      </c>
      <c r="G165" s="25">
        <f t="shared" si="253"/>
        <v>5</v>
      </c>
      <c r="H165" s="7">
        <f t="shared" si="222"/>
        <v>8199.7259335388826</v>
      </c>
      <c r="I165" s="7">
        <f t="shared" si="223"/>
        <v>9174.8086181043309</v>
      </c>
      <c r="J165" s="7">
        <f t="shared" si="224"/>
        <v>9041.0305343511445</v>
      </c>
      <c r="K165" s="7">
        <f t="shared" si="225"/>
        <v>0</v>
      </c>
      <c r="L165" s="7">
        <f t="shared" si="226"/>
        <v>0</v>
      </c>
      <c r="M165" s="7">
        <f t="shared" si="227"/>
        <v>0</v>
      </c>
      <c r="N165" s="7">
        <f t="shared" si="228"/>
        <v>9081.5450643776803</v>
      </c>
      <c r="O165" s="7">
        <f t="shared" si="229"/>
        <v>0</v>
      </c>
      <c r="P165" s="7">
        <f t="shared" si="230"/>
        <v>0</v>
      </c>
      <c r="Q165" s="7">
        <f t="shared" si="231"/>
        <v>0</v>
      </c>
      <c r="R165" s="7">
        <f t="shared" si="232"/>
        <v>0</v>
      </c>
      <c r="S165" s="7">
        <f t="shared" si="233"/>
        <v>0</v>
      </c>
      <c r="T165" s="7">
        <f t="shared" si="234"/>
        <v>0</v>
      </c>
      <c r="U165" s="108">
        <f t="shared" si="235"/>
        <v>0</v>
      </c>
      <c r="V165" s="108">
        <f t="shared" si="236"/>
        <v>8651.788415869727</v>
      </c>
      <c r="W165" s="108">
        <f t="shared" si="237"/>
        <v>0</v>
      </c>
      <c r="X165" s="108">
        <f t="shared" si="238"/>
        <v>0</v>
      </c>
      <c r="Y165" s="71">
        <f t="shared" si="239"/>
        <v>8500.2649708532063</v>
      </c>
      <c r="Z165" s="71">
        <f t="shared" si="240"/>
        <v>0</v>
      </c>
      <c r="AA165" s="71">
        <f t="shared" si="241"/>
        <v>0</v>
      </c>
      <c r="AB165" s="71">
        <f t="shared" si="242"/>
        <v>0</v>
      </c>
      <c r="AC165" s="81">
        <f t="shared" si="243"/>
        <v>0</v>
      </c>
      <c r="AD165" s="81">
        <f t="shared" si="244"/>
        <v>8651.788415869727</v>
      </c>
      <c r="AE165" s="81">
        <f t="shared" si="245"/>
        <v>8500.2649708532063</v>
      </c>
      <c r="AF165" s="83">
        <f t="shared" si="246"/>
        <v>9174.8086181043309</v>
      </c>
      <c r="AG165" s="83">
        <f t="shared" si="247"/>
        <v>9081.5450643776803</v>
      </c>
      <c r="AH165" s="83">
        <f t="shared" si="248"/>
        <v>8199.7259335388826</v>
      </c>
      <c r="AI165" s="83">
        <f t="shared" si="249"/>
        <v>9041.0305343511445</v>
      </c>
      <c r="AJ165" s="6">
        <f t="shared" si="250"/>
        <v>8651.788415869727</v>
      </c>
      <c r="AK165" s="1">
        <f t="shared" si="251"/>
        <v>44148.898566241762</v>
      </c>
    </row>
    <row r="166" spans="1:37" x14ac:dyDescent="0.2">
      <c r="A166" s="26">
        <v>4.13E-3</v>
      </c>
      <c r="B166" s="5">
        <f t="shared" si="221"/>
        <v>31833.792826748213</v>
      </c>
      <c r="C166" s="147" t="s">
        <v>153</v>
      </c>
      <c r="D166" s="147" t="s">
        <v>112</v>
      </c>
      <c r="E166" s="74" t="s">
        <v>70</v>
      </c>
      <c r="F166" s="25">
        <f t="shared" si="252"/>
        <v>4</v>
      </c>
      <c r="G166" s="25">
        <f t="shared" si="253"/>
        <v>4</v>
      </c>
      <c r="H166" s="7">
        <f t="shared" si="222"/>
        <v>7741.8028241904467</v>
      </c>
      <c r="I166" s="7">
        <f t="shared" si="223"/>
        <v>7990.7711201129086</v>
      </c>
      <c r="J166" s="7">
        <f t="shared" si="224"/>
        <v>0</v>
      </c>
      <c r="K166" s="7">
        <f t="shared" si="225"/>
        <v>0</v>
      </c>
      <c r="L166" s="7">
        <f t="shared" si="226"/>
        <v>0</v>
      </c>
      <c r="M166" s="7">
        <f t="shared" si="227"/>
        <v>0</v>
      </c>
      <c r="N166" s="7">
        <f t="shared" si="228"/>
        <v>8363.636363636364</v>
      </c>
      <c r="O166" s="7">
        <f t="shared" si="229"/>
        <v>0</v>
      </c>
      <c r="P166" s="7">
        <f t="shared" si="230"/>
        <v>0</v>
      </c>
      <c r="Q166" s="7">
        <f t="shared" si="231"/>
        <v>0</v>
      </c>
      <c r="R166" s="7">
        <f t="shared" si="232"/>
        <v>0</v>
      </c>
      <c r="S166" s="7">
        <f t="shared" si="233"/>
        <v>0</v>
      </c>
      <c r="T166" s="7">
        <f t="shared" si="234"/>
        <v>0</v>
      </c>
      <c r="U166" s="108">
        <f t="shared" si="235"/>
        <v>0</v>
      </c>
      <c r="V166" s="108">
        <f t="shared" si="236"/>
        <v>0</v>
      </c>
      <c r="W166" s="108">
        <f t="shared" si="237"/>
        <v>0</v>
      </c>
      <c r="X166" s="108">
        <f t="shared" si="238"/>
        <v>0</v>
      </c>
      <c r="Y166" s="71">
        <f t="shared" si="239"/>
        <v>7737.5783888084898</v>
      </c>
      <c r="Z166" s="71">
        <f t="shared" si="240"/>
        <v>0</v>
      </c>
      <c r="AA166" s="71">
        <f t="shared" si="241"/>
        <v>0</v>
      </c>
      <c r="AB166" s="71">
        <f t="shared" si="242"/>
        <v>0</v>
      </c>
      <c r="AC166" s="81">
        <f t="shared" si="243"/>
        <v>0</v>
      </c>
      <c r="AD166" s="81">
        <f t="shared" si="244"/>
        <v>0</v>
      </c>
      <c r="AE166" s="81">
        <f t="shared" si="245"/>
        <v>7737.5783888084898</v>
      </c>
      <c r="AF166" s="83">
        <f t="shared" si="246"/>
        <v>8363.636363636364</v>
      </c>
      <c r="AG166" s="83">
        <f t="shared" si="247"/>
        <v>7990.7711201129086</v>
      </c>
      <c r="AH166" s="83">
        <f t="shared" si="248"/>
        <v>0</v>
      </c>
      <c r="AI166" s="83">
        <f t="shared" si="249"/>
        <v>7741.8028241904467</v>
      </c>
      <c r="AJ166" s="6">
        <f t="shared" si="250"/>
        <v>7737.5783888084898</v>
      </c>
      <c r="AK166" s="1">
        <f t="shared" si="251"/>
        <v>31833.788696748212</v>
      </c>
    </row>
    <row r="167" spans="1:37" x14ac:dyDescent="0.2">
      <c r="A167" s="26">
        <v>4.1399999999999996E-3</v>
      </c>
      <c r="B167" s="5">
        <f t="shared" si="221"/>
        <v>7415.6305847526592</v>
      </c>
      <c r="C167" s="147" t="s">
        <v>154</v>
      </c>
      <c r="D167" s="147" t="s">
        <v>101</v>
      </c>
      <c r="E167" s="74" t="s">
        <v>70</v>
      </c>
      <c r="F167" s="25">
        <f t="shared" si="252"/>
        <v>1</v>
      </c>
      <c r="G167" s="25">
        <f t="shared" si="253"/>
        <v>1</v>
      </c>
      <c r="H167" s="7">
        <f t="shared" si="222"/>
        <v>0</v>
      </c>
      <c r="I167" s="7">
        <f t="shared" si="223"/>
        <v>0</v>
      </c>
      <c r="J167" s="7">
        <f t="shared" si="224"/>
        <v>0</v>
      </c>
      <c r="K167" s="7">
        <f t="shared" si="225"/>
        <v>0</v>
      </c>
      <c r="L167" s="7">
        <f t="shared" si="226"/>
        <v>0</v>
      </c>
      <c r="M167" s="7">
        <f t="shared" si="227"/>
        <v>0</v>
      </c>
      <c r="N167" s="7">
        <f t="shared" si="228"/>
        <v>0</v>
      </c>
      <c r="O167" s="7">
        <f t="shared" si="229"/>
        <v>0</v>
      </c>
      <c r="P167" s="7">
        <f t="shared" si="230"/>
        <v>0</v>
      </c>
      <c r="Q167" s="7">
        <f t="shared" si="231"/>
        <v>0</v>
      </c>
      <c r="R167" s="7">
        <f t="shared" si="232"/>
        <v>0</v>
      </c>
      <c r="S167" s="7">
        <f t="shared" si="233"/>
        <v>0</v>
      </c>
      <c r="T167" s="7">
        <f t="shared" si="234"/>
        <v>0</v>
      </c>
      <c r="U167" s="108">
        <f t="shared" si="235"/>
        <v>0</v>
      </c>
      <c r="V167" s="108">
        <f t="shared" si="236"/>
        <v>0</v>
      </c>
      <c r="W167" s="108">
        <f t="shared" si="237"/>
        <v>0</v>
      </c>
      <c r="X167" s="108">
        <f t="shared" si="238"/>
        <v>0</v>
      </c>
      <c r="Y167" s="71">
        <f t="shared" si="239"/>
        <v>7415.6264447526592</v>
      </c>
      <c r="Z167" s="71">
        <f t="shared" si="240"/>
        <v>0</v>
      </c>
      <c r="AA167" s="71">
        <f t="shared" si="241"/>
        <v>0</v>
      </c>
      <c r="AB167" s="71">
        <f t="shared" si="242"/>
        <v>0</v>
      </c>
      <c r="AC167" s="81">
        <f t="shared" si="243"/>
        <v>0</v>
      </c>
      <c r="AD167" s="81">
        <f t="shared" si="244"/>
        <v>0</v>
      </c>
      <c r="AE167" s="81">
        <f t="shared" si="245"/>
        <v>7415.6264447526592</v>
      </c>
      <c r="AF167" s="83">
        <f t="shared" si="246"/>
        <v>0</v>
      </c>
      <c r="AG167" s="83">
        <f t="shared" si="247"/>
        <v>0</v>
      </c>
      <c r="AH167" s="83">
        <f t="shared" si="248"/>
        <v>0</v>
      </c>
      <c r="AI167" s="83">
        <f t="shared" si="249"/>
        <v>0</v>
      </c>
      <c r="AJ167" s="6">
        <f t="shared" si="250"/>
        <v>7415.6264447526592</v>
      </c>
      <c r="AK167" s="1">
        <f t="shared" si="251"/>
        <v>7415.6264447526592</v>
      </c>
    </row>
    <row r="168" spans="1:37" x14ac:dyDescent="0.2">
      <c r="A168" s="26">
        <v>4.15E-3</v>
      </c>
      <c r="B168" s="5">
        <f t="shared" si="221"/>
        <v>30273.961075609954</v>
      </c>
      <c r="C168" s="147" t="s">
        <v>155</v>
      </c>
      <c r="D168" s="147" t="s">
        <v>108</v>
      </c>
      <c r="E168" s="74" t="s">
        <v>70</v>
      </c>
      <c r="F168" s="25">
        <f t="shared" si="252"/>
        <v>6</v>
      </c>
      <c r="G168" s="25">
        <f t="shared" si="253"/>
        <v>4</v>
      </c>
      <c r="H168" s="7">
        <f t="shared" si="222"/>
        <v>7016.4160978265427</v>
      </c>
      <c r="I168" s="7">
        <f t="shared" si="223"/>
        <v>0</v>
      </c>
      <c r="J168" s="7">
        <f t="shared" si="224"/>
        <v>7895.8333333333339</v>
      </c>
      <c r="K168" s="7">
        <f t="shared" si="225"/>
        <v>0</v>
      </c>
      <c r="L168" s="7">
        <f t="shared" si="226"/>
        <v>7463.8972754719734</v>
      </c>
      <c r="M168" s="7">
        <f t="shared" si="227"/>
        <v>0</v>
      </c>
      <c r="N168" s="7">
        <f t="shared" si="228"/>
        <v>0</v>
      </c>
      <c r="O168" s="7">
        <f t="shared" si="229"/>
        <v>0</v>
      </c>
      <c r="P168" s="7">
        <f t="shared" si="230"/>
        <v>0</v>
      </c>
      <c r="Q168" s="7">
        <f t="shared" si="231"/>
        <v>0</v>
      </c>
      <c r="R168" s="7">
        <f t="shared" si="232"/>
        <v>0</v>
      </c>
      <c r="S168" s="7">
        <f t="shared" si="233"/>
        <v>0</v>
      </c>
      <c r="T168" s="7">
        <f t="shared" si="234"/>
        <v>0</v>
      </c>
      <c r="U168" s="108">
        <f t="shared" si="235"/>
        <v>7832.8741965105746</v>
      </c>
      <c r="V168" s="108">
        <f t="shared" si="236"/>
        <v>0</v>
      </c>
      <c r="W168" s="108">
        <f t="shared" si="237"/>
        <v>0</v>
      </c>
      <c r="X168" s="108">
        <f t="shared" si="238"/>
        <v>0</v>
      </c>
      <c r="Y168" s="71">
        <f t="shared" si="239"/>
        <v>7091.0698496905397</v>
      </c>
      <c r="Z168" s="71">
        <f t="shared" si="240"/>
        <v>7897.810218978103</v>
      </c>
      <c r="AA168" s="71">
        <f t="shared" si="241"/>
        <v>0</v>
      </c>
      <c r="AB168" s="71">
        <f t="shared" si="242"/>
        <v>0</v>
      </c>
      <c r="AC168" s="81">
        <f t="shared" si="243"/>
        <v>0</v>
      </c>
      <c r="AD168" s="81">
        <f t="shared" si="244"/>
        <v>7832.8741965105746</v>
      </c>
      <c r="AE168" s="81">
        <f t="shared" si="245"/>
        <v>7897.810218978103</v>
      </c>
      <c r="AF168" s="83">
        <f t="shared" si="246"/>
        <v>7895.8333333333339</v>
      </c>
      <c r="AG168" s="83">
        <f t="shared" si="247"/>
        <v>7463.8972754719734</v>
      </c>
      <c r="AH168" s="83">
        <f t="shared" si="248"/>
        <v>0</v>
      </c>
      <c r="AI168" s="83">
        <f t="shared" si="249"/>
        <v>7016.4160978265427</v>
      </c>
      <c r="AJ168" s="6">
        <f t="shared" si="250"/>
        <v>7897.810218978103</v>
      </c>
      <c r="AK168" s="1">
        <f t="shared" si="251"/>
        <v>30273.956925609953</v>
      </c>
    </row>
    <row r="169" spans="1:37" x14ac:dyDescent="0.2">
      <c r="A169" s="26">
        <v>4.1599999999999996E-3</v>
      </c>
      <c r="B169" s="5">
        <f t="shared" si="221"/>
        <v>6910.8184641792332</v>
      </c>
      <c r="C169" s="147" t="s">
        <v>156</v>
      </c>
      <c r="D169" s="147" t="s">
        <v>108</v>
      </c>
      <c r="E169" s="74" t="s">
        <v>70</v>
      </c>
      <c r="F169" s="25">
        <f t="shared" si="252"/>
        <v>2</v>
      </c>
      <c r="G169" s="25">
        <f t="shared" si="253"/>
        <v>1</v>
      </c>
      <c r="H169" s="7">
        <f t="shared" si="222"/>
        <v>0</v>
      </c>
      <c r="I169" s="7">
        <f t="shared" si="223"/>
        <v>0</v>
      </c>
      <c r="J169" s="7">
        <f t="shared" si="224"/>
        <v>0</v>
      </c>
      <c r="K169" s="7">
        <f t="shared" si="225"/>
        <v>0</v>
      </c>
      <c r="L169" s="7">
        <f t="shared" si="226"/>
        <v>0</v>
      </c>
      <c r="M169" s="7">
        <f t="shared" si="227"/>
        <v>0</v>
      </c>
      <c r="N169" s="7">
        <f t="shared" si="228"/>
        <v>0</v>
      </c>
      <c r="O169" s="7">
        <f t="shared" si="229"/>
        <v>0</v>
      </c>
      <c r="P169" s="7">
        <f t="shared" si="230"/>
        <v>0</v>
      </c>
      <c r="Q169" s="7">
        <f t="shared" si="231"/>
        <v>0</v>
      </c>
      <c r="R169" s="7">
        <f t="shared" si="232"/>
        <v>0</v>
      </c>
      <c r="S169" s="7">
        <f t="shared" si="233"/>
        <v>0</v>
      </c>
      <c r="T169" s="7">
        <f t="shared" si="234"/>
        <v>0</v>
      </c>
      <c r="U169" s="108">
        <f t="shared" si="235"/>
        <v>0</v>
      </c>
      <c r="V169" s="108">
        <f t="shared" si="236"/>
        <v>6424.1801185994109</v>
      </c>
      <c r="W169" s="108">
        <f t="shared" si="237"/>
        <v>0</v>
      </c>
      <c r="X169" s="108">
        <f t="shared" si="238"/>
        <v>0</v>
      </c>
      <c r="Y169" s="71">
        <f t="shared" si="239"/>
        <v>6910.8143041792327</v>
      </c>
      <c r="Z169" s="71">
        <f t="shared" si="240"/>
        <v>0</v>
      </c>
      <c r="AA169" s="71">
        <f t="shared" si="241"/>
        <v>0</v>
      </c>
      <c r="AB169" s="71">
        <f t="shared" si="242"/>
        <v>0</v>
      </c>
      <c r="AC169" s="81">
        <f t="shared" si="243"/>
        <v>0</v>
      </c>
      <c r="AD169" s="81">
        <f t="shared" si="244"/>
        <v>6424.1801185994109</v>
      </c>
      <c r="AE169" s="81">
        <f t="shared" si="245"/>
        <v>6910.8143041792327</v>
      </c>
      <c r="AF169" s="83">
        <f t="shared" si="246"/>
        <v>0</v>
      </c>
      <c r="AG169" s="83">
        <f t="shared" si="247"/>
        <v>0</v>
      </c>
      <c r="AH169" s="83">
        <f t="shared" si="248"/>
        <v>0</v>
      </c>
      <c r="AI169" s="83">
        <f t="shared" si="249"/>
        <v>0</v>
      </c>
      <c r="AJ169" s="6">
        <f t="shared" si="250"/>
        <v>6910.8143041792327</v>
      </c>
      <c r="AK169" s="1">
        <f t="shared" si="251"/>
        <v>6910.8143041792327</v>
      </c>
    </row>
    <row r="170" spans="1:37" x14ac:dyDescent="0.2">
      <c r="A170" s="26">
        <v>4.1699999999999897E-3</v>
      </c>
      <c r="B170" s="5">
        <f t="shared" si="221"/>
        <v>29732.899497373652</v>
      </c>
      <c r="C170" s="147" t="s">
        <v>157</v>
      </c>
      <c r="D170" s="147" t="s">
        <v>112</v>
      </c>
      <c r="E170" s="74" t="s">
        <v>70</v>
      </c>
      <c r="F170" s="25">
        <f t="shared" si="252"/>
        <v>3</v>
      </c>
      <c r="G170" s="25">
        <f t="shared" si="253"/>
        <v>3</v>
      </c>
      <c r="H170" s="7">
        <f t="shared" si="222"/>
        <v>0</v>
      </c>
      <c r="I170" s="7">
        <f t="shared" si="223"/>
        <v>9781.4088109581644</v>
      </c>
      <c r="J170" s="7">
        <f t="shared" si="224"/>
        <v>0</v>
      </c>
      <c r="K170" s="7">
        <f t="shared" si="225"/>
        <v>0</v>
      </c>
      <c r="L170" s="7">
        <f t="shared" si="226"/>
        <v>0</v>
      </c>
      <c r="M170" s="7">
        <f t="shared" si="227"/>
        <v>0</v>
      </c>
      <c r="N170" s="7">
        <f t="shared" si="228"/>
        <v>10000</v>
      </c>
      <c r="O170" s="7">
        <f t="shared" si="229"/>
        <v>0</v>
      </c>
      <c r="P170" s="7">
        <f t="shared" si="230"/>
        <v>0</v>
      </c>
      <c r="Q170" s="7">
        <f t="shared" si="231"/>
        <v>0</v>
      </c>
      <c r="R170" s="7">
        <f t="shared" si="232"/>
        <v>0</v>
      </c>
      <c r="S170" s="7">
        <f t="shared" si="233"/>
        <v>0</v>
      </c>
      <c r="T170" s="7">
        <f t="shared" si="234"/>
        <v>0</v>
      </c>
      <c r="U170" s="108">
        <f t="shared" si="235"/>
        <v>0</v>
      </c>
      <c r="V170" s="108">
        <f t="shared" si="236"/>
        <v>9951.4865164154871</v>
      </c>
      <c r="W170" s="108">
        <f t="shared" si="237"/>
        <v>0</v>
      </c>
      <c r="X170" s="108">
        <f t="shared" si="238"/>
        <v>0</v>
      </c>
      <c r="Y170" s="71">
        <f t="shared" si="239"/>
        <v>0</v>
      </c>
      <c r="Z170" s="71">
        <f t="shared" si="240"/>
        <v>0</v>
      </c>
      <c r="AA170" s="71">
        <f t="shared" si="241"/>
        <v>0</v>
      </c>
      <c r="AB170" s="71">
        <f t="shared" si="242"/>
        <v>0</v>
      </c>
      <c r="AC170" s="81">
        <f t="shared" si="243"/>
        <v>0</v>
      </c>
      <c r="AD170" s="81">
        <f t="shared" si="244"/>
        <v>9951.4865164154871</v>
      </c>
      <c r="AE170" s="81">
        <f t="shared" si="245"/>
        <v>0</v>
      </c>
      <c r="AF170" s="83">
        <f t="shared" si="246"/>
        <v>10000</v>
      </c>
      <c r="AG170" s="83">
        <f t="shared" si="247"/>
        <v>9781.4088109581644</v>
      </c>
      <c r="AH170" s="83">
        <f t="shared" si="248"/>
        <v>0</v>
      </c>
      <c r="AI170" s="83">
        <f t="shared" si="249"/>
        <v>0</v>
      </c>
      <c r="AJ170" s="6">
        <f t="shared" si="250"/>
        <v>9951.4865164154871</v>
      </c>
      <c r="AK170" s="1">
        <f t="shared" si="251"/>
        <v>29732.895327373652</v>
      </c>
    </row>
    <row r="171" spans="1:37" x14ac:dyDescent="0.2">
      <c r="A171" s="26">
        <v>4.1799999999999901E-3</v>
      </c>
      <c r="B171" s="5">
        <f t="shared" si="221"/>
        <v>37557.507235713936</v>
      </c>
      <c r="C171" s="147" t="s">
        <v>158</v>
      </c>
      <c r="D171" s="147" t="s">
        <v>88</v>
      </c>
      <c r="E171" s="74" t="s">
        <v>70</v>
      </c>
      <c r="F171" s="25">
        <f t="shared" si="252"/>
        <v>4</v>
      </c>
      <c r="G171" s="25">
        <f t="shared" si="253"/>
        <v>4</v>
      </c>
      <c r="H171" s="7">
        <f t="shared" si="222"/>
        <v>0</v>
      </c>
      <c r="I171" s="7">
        <f t="shared" si="223"/>
        <v>0</v>
      </c>
      <c r="J171" s="7">
        <f t="shared" si="224"/>
        <v>0</v>
      </c>
      <c r="K171" s="7">
        <f t="shared" si="225"/>
        <v>0</v>
      </c>
      <c r="L171" s="7">
        <f t="shared" si="226"/>
        <v>9259.8943995667669</v>
      </c>
      <c r="M171" s="7">
        <f t="shared" si="227"/>
        <v>0</v>
      </c>
      <c r="N171" s="7">
        <f t="shared" si="228"/>
        <v>9751.1520737327191</v>
      </c>
      <c r="O171" s="7">
        <f t="shared" si="229"/>
        <v>8648.105625717566</v>
      </c>
      <c r="P171" s="7">
        <f t="shared" si="230"/>
        <v>0</v>
      </c>
      <c r="Q171" s="7">
        <f t="shared" si="231"/>
        <v>0</v>
      </c>
      <c r="R171" s="7">
        <f t="shared" si="232"/>
        <v>0</v>
      </c>
      <c r="S171" s="7">
        <f t="shared" si="233"/>
        <v>0</v>
      </c>
      <c r="T171" s="7">
        <f t="shared" si="234"/>
        <v>0</v>
      </c>
      <c r="U171" s="108">
        <f t="shared" si="235"/>
        <v>0</v>
      </c>
      <c r="V171" s="108">
        <f t="shared" si="236"/>
        <v>9898.3509566968787</v>
      </c>
      <c r="W171" s="108">
        <f t="shared" si="237"/>
        <v>0</v>
      </c>
      <c r="X171" s="108">
        <f t="shared" si="238"/>
        <v>0</v>
      </c>
      <c r="Y171" s="71">
        <f t="shared" si="239"/>
        <v>0</v>
      </c>
      <c r="Z171" s="71">
        <f t="shared" si="240"/>
        <v>0</v>
      </c>
      <c r="AA171" s="71">
        <f t="shared" si="241"/>
        <v>0</v>
      </c>
      <c r="AB171" s="71">
        <f t="shared" si="242"/>
        <v>0</v>
      </c>
      <c r="AC171" s="81">
        <f t="shared" si="243"/>
        <v>0</v>
      </c>
      <c r="AD171" s="81">
        <f t="shared" si="244"/>
        <v>9898.3509566968787</v>
      </c>
      <c r="AE171" s="81">
        <f t="shared" si="245"/>
        <v>0</v>
      </c>
      <c r="AF171" s="83">
        <f t="shared" si="246"/>
        <v>9751.1520737327191</v>
      </c>
      <c r="AG171" s="83">
        <f t="shared" si="247"/>
        <v>9259.8943995667669</v>
      </c>
      <c r="AH171" s="83">
        <f t="shared" si="248"/>
        <v>0</v>
      </c>
      <c r="AI171" s="83">
        <f t="shared" si="249"/>
        <v>8648.105625717566</v>
      </c>
      <c r="AJ171" s="6">
        <f t="shared" si="250"/>
        <v>9898.3509566968787</v>
      </c>
      <c r="AK171" s="1">
        <f t="shared" si="251"/>
        <v>37557.503055713933</v>
      </c>
    </row>
    <row r="172" spans="1:37" x14ac:dyDescent="0.2">
      <c r="A172" s="26">
        <v>4.1899999999999897E-3</v>
      </c>
      <c r="B172" s="5">
        <f t="shared" si="221"/>
        <v>35685.638332439084</v>
      </c>
      <c r="C172" s="147" t="s">
        <v>159</v>
      </c>
      <c r="D172" s="147" t="s">
        <v>160</v>
      </c>
      <c r="E172" s="74" t="s">
        <v>70</v>
      </c>
      <c r="F172" s="25">
        <f t="shared" si="252"/>
        <v>7</v>
      </c>
      <c r="G172" s="25">
        <f t="shared" si="253"/>
        <v>4</v>
      </c>
      <c r="H172" s="7">
        <f t="shared" si="222"/>
        <v>7977.7634930838267</v>
      </c>
      <c r="I172" s="7">
        <f t="shared" si="223"/>
        <v>0</v>
      </c>
      <c r="J172" s="7">
        <f t="shared" si="224"/>
        <v>0</v>
      </c>
      <c r="K172" s="7">
        <f t="shared" si="225"/>
        <v>0</v>
      </c>
      <c r="L172" s="7">
        <f t="shared" si="226"/>
        <v>0</v>
      </c>
      <c r="M172" s="7">
        <f t="shared" si="227"/>
        <v>0</v>
      </c>
      <c r="N172" s="7">
        <f t="shared" si="228"/>
        <v>9618.181818181818</v>
      </c>
      <c r="O172" s="7">
        <f t="shared" si="229"/>
        <v>8473.0033745781766</v>
      </c>
      <c r="P172" s="7">
        <f t="shared" si="230"/>
        <v>0</v>
      </c>
      <c r="Q172" s="7">
        <f t="shared" si="231"/>
        <v>0</v>
      </c>
      <c r="R172" s="7">
        <f t="shared" si="232"/>
        <v>0</v>
      </c>
      <c r="S172" s="7">
        <f t="shared" si="233"/>
        <v>0</v>
      </c>
      <c r="T172" s="7">
        <f t="shared" si="234"/>
        <v>0</v>
      </c>
      <c r="U172" s="108">
        <f t="shared" si="235"/>
        <v>9616.685456595269</v>
      </c>
      <c r="V172" s="108">
        <f t="shared" si="236"/>
        <v>9534.1012428008471</v>
      </c>
      <c r="W172" s="108">
        <f t="shared" si="237"/>
        <v>9069.8124153935387</v>
      </c>
      <c r="X172" s="108">
        <f t="shared" si="238"/>
        <v>0</v>
      </c>
      <c r="Y172" s="71">
        <f t="shared" si="239"/>
        <v>0</v>
      </c>
      <c r="Z172" s="71">
        <f t="shared" si="240"/>
        <v>9067.0391061452538</v>
      </c>
      <c r="AA172" s="71">
        <f t="shared" si="241"/>
        <v>0</v>
      </c>
      <c r="AB172" s="71">
        <f t="shared" si="242"/>
        <v>0</v>
      </c>
      <c r="AC172" s="81">
        <f t="shared" si="243"/>
        <v>0</v>
      </c>
      <c r="AD172" s="81">
        <f t="shared" si="244"/>
        <v>9616.685456595269</v>
      </c>
      <c r="AE172" s="81">
        <f t="shared" si="245"/>
        <v>9067.0391061452538</v>
      </c>
      <c r="AF172" s="83">
        <f t="shared" si="246"/>
        <v>9618.181818181818</v>
      </c>
      <c r="AG172" s="83">
        <f t="shared" si="247"/>
        <v>8473.0033745781766</v>
      </c>
      <c r="AH172" s="83">
        <f t="shared" si="248"/>
        <v>0</v>
      </c>
      <c r="AI172" s="83">
        <f t="shared" si="249"/>
        <v>7977.7634930838267</v>
      </c>
      <c r="AJ172" s="6">
        <f t="shared" si="250"/>
        <v>9616.685456595269</v>
      </c>
      <c r="AK172" s="1">
        <f t="shared" si="251"/>
        <v>35685.634142439085</v>
      </c>
    </row>
    <row r="173" spans="1:37" x14ac:dyDescent="0.2">
      <c r="A173" s="26">
        <v>4.1999999999999902E-3</v>
      </c>
      <c r="B173" s="5">
        <f t="shared" si="221"/>
        <v>46407.05423381416</v>
      </c>
      <c r="C173" s="147" t="s">
        <v>161</v>
      </c>
      <c r="D173" s="147" t="s">
        <v>88</v>
      </c>
      <c r="E173" s="74" t="s">
        <v>70</v>
      </c>
      <c r="F173" s="25">
        <f t="shared" si="252"/>
        <v>8</v>
      </c>
      <c r="G173" s="25">
        <f t="shared" si="253"/>
        <v>5</v>
      </c>
      <c r="H173" s="7">
        <f t="shared" si="222"/>
        <v>8950.7706279883514</v>
      </c>
      <c r="I173" s="7">
        <f t="shared" si="223"/>
        <v>0</v>
      </c>
      <c r="J173" s="7">
        <f t="shared" si="224"/>
        <v>9629.0650406504064</v>
      </c>
      <c r="K173" s="7">
        <f t="shared" si="225"/>
        <v>0</v>
      </c>
      <c r="L173" s="7">
        <f t="shared" si="226"/>
        <v>9113.0751465624453</v>
      </c>
      <c r="M173" s="7">
        <f t="shared" si="227"/>
        <v>0</v>
      </c>
      <c r="N173" s="7">
        <f t="shared" si="228"/>
        <v>0</v>
      </c>
      <c r="O173" s="7">
        <f t="shared" si="229"/>
        <v>0</v>
      </c>
      <c r="P173" s="7">
        <f t="shared" si="230"/>
        <v>9240.3486924034878</v>
      </c>
      <c r="Q173" s="7">
        <f t="shared" si="231"/>
        <v>0</v>
      </c>
      <c r="R173" s="7">
        <f t="shared" si="232"/>
        <v>0</v>
      </c>
      <c r="S173" s="7">
        <f t="shared" si="233"/>
        <v>0</v>
      </c>
      <c r="T173" s="7">
        <f t="shared" si="234"/>
        <v>0</v>
      </c>
      <c r="U173" s="108">
        <f t="shared" si="235"/>
        <v>9181.9160387513439</v>
      </c>
      <c r="V173" s="108">
        <f t="shared" si="236"/>
        <v>9286.7547192094953</v>
      </c>
      <c r="W173" s="108">
        <f t="shared" si="237"/>
        <v>9473.7905262094719</v>
      </c>
      <c r="X173" s="108">
        <f t="shared" si="238"/>
        <v>0</v>
      </c>
      <c r="Y173" s="71">
        <f t="shared" si="239"/>
        <v>0</v>
      </c>
      <c r="Z173" s="71">
        <f t="shared" si="240"/>
        <v>9153.9763113367189</v>
      </c>
      <c r="AA173" s="71">
        <f t="shared" si="241"/>
        <v>0</v>
      </c>
      <c r="AB173" s="71">
        <f t="shared" si="242"/>
        <v>0</v>
      </c>
      <c r="AC173" s="81">
        <f t="shared" si="243"/>
        <v>0</v>
      </c>
      <c r="AD173" s="81">
        <f t="shared" si="244"/>
        <v>9473.7905262094719</v>
      </c>
      <c r="AE173" s="81">
        <f t="shared" si="245"/>
        <v>9153.9763113367189</v>
      </c>
      <c r="AF173" s="83">
        <f t="shared" si="246"/>
        <v>9629.0650406504064</v>
      </c>
      <c r="AG173" s="83">
        <f t="shared" si="247"/>
        <v>9240.3486924034878</v>
      </c>
      <c r="AH173" s="83">
        <f t="shared" si="248"/>
        <v>8950.7706279883514</v>
      </c>
      <c r="AI173" s="83">
        <f t="shared" si="249"/>
        <v>9113.0751465624453</v>
      </c>
      <c r="AJ173" s="6">
        <f t="shared" si="250"/>
        <v>9473.7905262094719</v>
      </c>
      <c r="AK173" s="1">
        <f t="shared" si="251"/>
        <v>46407.050033814157</v>
      </c>
    </row>
    <row r="174" spans="1:37" x14ac:dyDescent="0.2">
      <c r="A174" s="26">
        <v>4.2099999999999898E-3</v>
      </c>
      <c r="B174" s="5">
        <f t="shared" si="221"/>
        <v>9128.2812729776524</v>
      </c>
      <c r="C174" s="147" t="s">
        <v>162</v>
      </c>
      <c r="D174" s="147" t="s">
        <v>99</v>
      </c>
      <c r="E174" s="74" t="s">
        <v>70</v>
      </c>
      <c r="F174" s="25">
        <f t="shared" si="252"/>
        <v>2</v>
      </c>
      <c r="G174" s="25">
        <f t="shared" si="253"/>
        <v>1</v>
      </c>
      <c r="H174" s="7">
        <f t="shared" si="222"/>
        <v>0</v>
      </c>
      <c r="I174" s="7">
        <f t="shared" si="223"/>
        <v>0</v>
      </c>
      <c r="J174" s="7">
        <f t="shared" si="224"/>
        <v>0</v>
      </c>
      <c r="K174" s="7">
        <f t="shared" si="225"/>
        <v>0</v>
      </c>
      <c r="L174" s="7">
        <f t="shared" si="226"/>
        <v>0</v>
      </c>
      <c r="M174" s="7">
        <f t="shared" si="227"/>
        <v>0</v>
      </c>
      <c r="N174" s="7">
        <f t="shared" si="228"/>
        <v>0</v>
      </c>
      <c r="O174" s="7">
        <f t="shared" si="229"/>
        <v>0</v>
      </c>
      <c r="P174" s="7">
        <f t="shared" si="230"/>
        <v>0</v>
      </c>
      <c r="Q174" s="7">
        <f t="shared" si="231"/>
        <v>0</v>
      </c>
      <c r="R174" s="7">
        <f t="shared" si="232"/>
        <v>0</v>
      </c>
      <c r="S174" s="7">
        <f t="shared" si="233"/>
        <v>0</v>
      </c>
      <c r="T174" s="7">
        <f t="shared" si="234"/>
        <v>0</v>
      </c>
      <c r="U174" s="108">
        <f t="shared" si="235"/>
        <v>0</v>
      </c>
      <c r="V174" s="108">
        <f t="shared" si="236"/>
        <v>9128.2770629776533</v>
      </c>
      <c r="W174" s="108">
        <f t="shared" si="237"/>
        <v>0</v>
      </c>
      <c r="X174" s="108">
        <f t="shared" si="238"/>
        <v>0</v>
      </c>
      <c r="Y174" s="71">
        <f t="shared" si="239"/>
        <v>0</v>
      </c>
      <c r="Z174" s="71">
        <f t="shared" si="240"/>
        <v>8533.1230283911682</v>
      </c>
      <c r="AA174" s="71">
        <f t="shared" si="241"/>
        <v>0</v>
      </c>
      <c r="AB174" s="71">
        <f t="shared" si="242"/>
        <v>0</v>
      </c>
      <c r="AC174" s="81">
        <f t="shared" si="243"/>
        <v>0</v>
      </c>
      <c r="AD174" s="81">
        <f t="shared" si="244"/>
        <v>9128.2770629776533</v>
      </c>
      <c r="AE174" s="81">
        <f t="shared" si="245"/>
        <v>8533.1230283911682</v>
      </c>
      <c r="AF174" s="83">
        <f t="shared" si="246"/>
        <v>0</v>
      </c>
      <c r="AG174" s="83">
        <f t="shared" si="247"/>
        <v>0</v>
      </c>
      <c r="AH174" s="83">
        <f t="shared" si="248"/>
        <v>0</v>
      </c>
      <c r="AI174" s="83">
        <f t="shared" si="249"/>
        <v>0</v>
      </c>
      <c r="AJ174" s="6">
        <f t="shared" si="250"/>
        <v>9128.2770629776533</v>
      </c>
      <c r="AK174" s="1">
        <f t="shared" si="251"/>
        <v>9128.2770629776533</v>
      </c>
    </row>
    <row r="175" spans="1:37" x14ac:dyDescent="0.2">
      <c r="A175" s="26">
        <v>4.2199999999999903E-3</v>
      </c>
      <c r="B175" s="5">
        <f t="shared" si="221"/>
        <v>17352.432651666455</v>
      </c>
      <c r="C175" s="147" t="s">
        <v>163</v>
      </c>
      <c r="D175" s="147" t="s">
        <v>118</v>
      </c>
      <c r="E175" s="74" t="s">
        <v>70</v>
      </c>
      <c r="F175" s="25">
        <f t="shared" si="252"/>
        <v>2</v>
      </c>
      <c r="G175" s="25">
        <f t="shared" si="253"/>
        <v>2</v>
      </c>
      <c r="H175" s="7">
        <f t="shared" si="222"/>
        <v>8401.2355274308138</v>
      </c>
      <c r="I175" s="7">
        <f t="shared" si="223"/>
        <v>0</v>
      </c>
      <c r="J175" s="7">
        <f t="shared" si="224"/>
        <v>0</v>
      </c>
      <c r="K175" s="7">
        <f t="shared" si="225"/>
        <v>0</v>
      </c>
      <c r="L175" s="7">
        <f t="shared" si="226"/>
        <v>0</v>
      </c>
      <c r="M175" s="7">
        <f t="shared" si="227"/>
        <v>0</v>
      </c>
      <c r="N175" s="7">
        <f t="shared" si="228"/>
        <v>0</v>
      </c>
      <c r="O175" s="7">
        <f t="shared" si="229"/>
        <v>0</v>
      </c>
      <c r="P175" s="7">
        <f t="shared" si="230"/>
        <v>0</v>
      </c>
      <c r="Q175" s="7">
        <f t="shared" si="231"/>
        <v>0</v>
      </c>
      <c r="R175" s="7">
        <f t="shared" si="232"/>
        <v>0</v>
      </c>
      <c r="S175" s="7">
        <f t="shared" si="233"/>
        <v>0</v>
      </c>
      <c r="T175" s="7">
        <f t="shared" si="234"/>
        <v>0</v>
      </c>
      <c r="U175" s="108">
        <f t="shared" si="235"/>
        <v>0</v>
      </c>
      <c r="V175" s="108">
        <f t="shared" si="236"/>
        <v>8951.1929042356405</v>
      </c>
      <c r="W175" s="108">
        <f t="shared" si="237"/>
        <v>0</v>
      </c>
      <c r="X175" s="108">
        <f t="shared" si="238"/>
        <v>0</v>
      </c>
      <c r="Y175" s="71">
        <f t="shared" si="239"/>
        <v>0</v>
      </c>
      <c r="Z175" s="71">
        <f t="shared" si="240"/>
        <v>0</v>
      </c>
      <c r="AA175" s="71">
        <f t="shared" si="241"/>
        <v>0</v>
      </c>
      <c r="AB175" s="71">
        <f t="shared" si="242"/>
        <v>0</v>
      </c>
      <c r="AC175" s="81">
        <f t="shared" si="243"/>
        <v>0</v>
      </c>
      <c r="AD175" s="81">
        <f t="shared" si="244"/>
        <v>8951.1929042356405</v>
      </c>
      <c r="AE175" s="81">
        <f t="shared" si="245"/>
        <v>0</v>
      </c>
      <c r="AF175" s="83">
        <f t="shared" si="246"/>
        <v>8401.2355274308138</v>
      </c>
      <c r="AG175" s="83">
        <f t="shared" si="247"/>
        <v>0</v>
      </c>
      <c r="AH175" s="83">
        <f t="shared" si="248"/>
        <v>0</v>
      </c>
      <c r="AI175" s="83">
        <f t="shared" si="249"/>
        <v>0</v>
      </c>
      <c r="AJ175" s="6">
        <f t="shared" si="250"/>
        <v>8951.1929042356405</v>
      </c>
      <c r="AK175" s="1">
        <f t="shared" si="251"/>
        <v>17352.428431666456</v>
      </c>
    </row>
    <row r="176" spans="1:37" x14ac:dyDescent="0.2">
      <c r="A176" s="26">
        <v>4.2399999999999903E-3</v>
      </c>
      <c r="B176" s="5">
        <f t="shared" si="221"/>
        <v>17412.802598057406</v>
      </c>
      <c r="C176" s="147" t="s">
        <v>165</v>
      </c>
      <c r="D176" s="147" t="s">
        <v>166</v>
      </c>
      <c r="E176" s="74" t="s">
        <v>70</v>
      </c>
      <c r="F176" s="25">
        <f t="shared" si="252"/>
        <v>2</v>
      </c>
      <c r="G176" s="25">
        <f t="shared" si="253"/>
        <v>2</v>
      </c>
      <c r="H176" s="7">
        <f t="shared" si="222"/>
        <v>0</v>
      </c>
      <c r="I176" s="7">
        <f t="shared" si="223"/>
        <v>0</v>
      </c>
      <c r="J176" s="7">
        <f t="shared" si="224"/>
        <v>0</v>
      </c>
      <c r="K176" s="7">
        <f t="shared" si="225"/>
        <v>0</v>
      </c>
      <c r="L176" s="7">
        <f t="shared" si="226"/>
        <v>0</v>
      </c>
      <c r="M176" s="7">
        <f t="shared" si="227"/>
        <v>0</v>
      </c>
      <c r="N176" s="7">
        <f t="shared" si="228"/>
        <v>0</v>
      </c>
      <c r="O176" s="7">
        <f t="shared" si="229"/>
        <v>0</v>
      </c>
      <c r="P176" s="7">
        <f t="shared" si="230"/>
        <v>8563.1852279284485</v>
      </c>
      <c r="Q176" s="7">
        <f t="shared" si="231"/>
        <v>0</v>
      </c>
      <c r="R176" s="7">
        <f t="shared" si="232"/>
        <v>0</v>
      </c>
      <c r="S176" s="7">
        <f t="shared" si="233"/>
        <v>0</v>
      </c>
      <c r="T176" s="7">
        <f t="shared" si="234"/>
        <v>0</v>
      </c>
      <c r="U176" s="108">
        <f t="shared" si="235"/>
        <v>0</v>
      </c>
      <c r="V176" s="108">
        <f t="shared" si="236"/>
        <v>8849.613130128957</v>
      </c>
      <c r="W176" s="108">
        <f t="shared" si="237"/>
        <v>0</v>
      </c>
      <c r="X176" s="108">
        <f t="shared" si="238"/>
        <v>0</v>
      </c>
      <c r="Y176" s="71">
        <f t="shared" si="239"/>
        <v>0</v>
      </c>
      <c r="Z176" s="71">
        <f t="shared" si="240"/>
        <v>0</v>
      </c>
      <c r="AA176" s="71">
        <f t="shared" si="241"/>
        <v>0</v>
      </c>
      <c r="AB176" s="71">
        <f t="shared" si="242"/>
        <v>0</v>
      </c>
      <c r="AC176" s="81">
        <f t="shared" si="243"/>
        <v>0</v>
      </c>
      <c r="AD176" s="81">
        <f t="shared" si="244"/>
        <v>8849.613130128957</v>
      </c>
      <c r="AE176" s="81">
        <f t="shared" si="245"/>
        <v>0</v>
      </c>
      <c r="AF176" s="83">
        <f t="shared" si="246"/>
        <v>8563.1852279284485</v>
      </c>
      <c r="AG176" s="83">
        <f t="shared" si="247"/>
        <v>0</v>
      </c>
      <c r="AH176" s="83">
        <f t="shared" si="248"/>
        <v>0</v>
      </c>
      <c r="AI176" s="83">
        <f t="shared" si="249"/>
        <v>0</v>
      </c>
      <c r="AJ176" s="6">
        <f t="shared" si="250"/>
        <v>8849.613130128957</v>
      </c>
      <c r="AK176" s="1">
        <f t="shared" si="251"/>
        <v>17412.798358057407</v>
      </c>
    </row>
    <row r="177" spans="1:37" x14ac:dyDescent="0.2">
      <c r="A177" s="26">
        <v>4.2499999999999899E-3</v>
      </c>
      <c r="B177" s="5">
        <f t="shared" si="221"/>
        <v>17936.758579790108</v>
      </c>
      <c r="C177" s="147" t="s">
        <v>167</v>
      </c>
      <c r="D177" s="147" t="s">
        <v>160</v>
      </c>
      <c r="E177" s="74" t="s">
        <v>70</v>
      </c>
      <c r="F177" s="25">
        <f t="shared" si="252"/>
        <v>4</v>
      </c>
      <c r="G177" s="25">
        <f t="shared" si="253"/>
        <v>2</v>
      </c>
      <c r="H177" s="7">
        <f t="shared" si="222"/>
        <v>8120.8740075806763</v>
      </c>
      <c r="I177" s="7">
        <f t="shared" si="223"/>
        <v>0</v>
      </c>
      <c r="J177" s="7">
        <f t="shared" si="224"/>
        <v>0</v>
      </c>
      <c r="K177" s="7">
        <f t="shared" si="225"/>
        <v>0</v>
      </c>
      <c r="L177" s="7">
        <f t="shared" si="226"/>
        <v>0</v>
      </c>
      <c r="M177" s="7">
        <f t="shared" si="227"/>
        <v>0</v>
      </c>
      <c r="N177" s="7">
        <f t="shared" si="228"/>
        <v>0</v>
      </c>
      <c r="O177" s="7">
        <f t="shared" si="229"/>
        <v>0</v>
      </c>
      <c r="P177" s="7">
        <f t="shared" si="230"/>
        <v>0</v>
      </c>
      <c r="Q177" s="7">
        <f t="shared" si="231"/>
        <v>0</v>
      </c>
      <c r="R177" s="7">
        <f t="shared" si="232"/>
        <v>0</v>
      </c>
      <c r="S177" s="7">
        <f t="shared" si="233"/>
        <v>0</v>
      </c>
      <c r="T177" s="7">
        <f t="shared" si="234"/>
        <v>0</v>
      </c>
      <c r="U177" s="108">
        <f t="shared" si="235"/>
        <v>9815.8803222094321</v>
      </c>
      <c r="V177" s="108">
        <f t="shared" si="236"/>
        <v>8672.4630754666705</v>
      </c>
      <c r="W177" s="108">
        <f t="shared" si="237"/>
        <v>9422.4008036162722</v>
      </c>
      <c r="X177" s="108">
        <f t="shared" si="238"/>
        <v>0</v>
      </c>
      <c r="Y177" s="71">
        <f t="shared" si="239"/>
        <v>0</v>
      </c>
      <c r="Z177" s="71">
        <f t="shared" si="240"/>
        <v>0</v>
      </c>
      <c r="AA177" s="71">
        <f t="shared" si="241"/>
        <v>0</v>
      </c>
      <c r="AB177" s="71">
        <f t="shared" si="242"/>
        <v>0</v>
      </c>
      <c r="AC177" s="81">
        <f t="shared" si="243"/>
        <v>0</v>
      </c>
      <c r="AD177" s="81">
        <f t="shared" si="244"/>
        <v>9815.8803222094321</v>
      </c>
      <c r="AE177" s="81">
        <f t="shared" si="245"/>
        <v>0</v>
      </c>
      <c r="AF177" s="83">
        <f t="shared" si="246"/>
        <v>8120.8740075806763</v>
      </c>
      <c r="AG177" s="83">
        <f t="shared" si="247"/>
        <v>0</v>
      </c>
      <c r="AH177" s="83">
        <f t="shared" si="248"/>
        <v>0</v>
      </c>
      <c r="AI177" s="83">
        <f t="shared" si="249"/>
        <v>0</v>
      </c>
      <c r="AJ177" s="6">
        <f t="shared" si="250"/>
        <v>9815.8803222094321</v>
      </c>
      <c r="AK177" s="1">
        <f t="shared" si="251"/>
        <v>17936.754329790107</v>
      </c>
    </row>
    <row r="178" spans="1:37" x14ac:dyDescent="0.2">
      <c r="A178" s="26">
        <v>4.2599999999999904E-3</v>
      </c>
      <c r="B178" s="5">
        <f t="shared" si="221"/>
        <v>41153.128571359353</v>
      </c>
      <c r="C178" s="147" t="s">
        <v>168</v>
      </c>
      <c r="D178" s="147" t="s">
        <v>126</v>
      </c>
      <c r="E178" s="74" t="s">
        <v>70</v>
      </c>
      <c r="F178" s="25">
        <f t="shared" si="252"/>
        <v>6</v>
      </c>
      <c r="G178" s="25">
        <f t="shared" si="253"/>
        <v>5</v>
      </c>
      <c r="H178" s="7">
        <f t="shared" si="222"/>
        <v>0</v>
      </c>
      <c r="I178" s="7">
        <f t="shared" si="223"/>
        <v>0</v>
      </c>
      <c r="J178" s="7">
        <f t="shared" si="224"/>
        <v>0</v>
      </c>
      <c r="K178" s="7">
        <f t="shared" si="225"/>
        <v>0</v>
      </c>
      <c r="L178" s="7">
        <f t="shared" si="226"/>
        <v>7596.2535169554276</v>
      </c>
      <c r="M178" s="7">
        <f t="shared" si="227"/>
        <v>0</v>
      </c>
      <c r="N178" s="7">
        <f t="shared" si="228"/>
        <v>9112.8337639965539</v>
      </c>
      <c r="O178" s="7">
        <f t="shared" si="229"/>
        <v>8108.1808396124861</v>
      </c>
      <c r="P178" s="7">
        <f t="shared" si="230"/>
        <v>7753.3960292580996</v>
      </c>
      <c r="Q178" s="7">
        <f t="shared" si="231"/>
        <v>0</v>
      </c>
      <c r="R178" s="7">
        <f t="shared" si="232"/>
        <v>0</v>
      </c>
      <c r="S178" s="7">
        <f t="shared" si="233"/>
        <v>0</v>
      </c>
      <c r="T178" s="7">
        <f t="shared" si="234"/>
        <v>0</v>
      </c>
      <c r="U178" s="108">
        <f t="shared" si="235"/>
        <v>0</v>
      </c>
      <c r="V178" s="108">
        <f t="shared" si="236"/>
        <v>8582.460161536781</v>
      </c>
      <c r="W178" s="108">
        <f t="shared" si="237"/>
        <v>7938.3886255924172</v>
      </c>
      <c r="X178" s="108">
        <f t="shared" si="238"/>
        <v>0</v>
      </c>
      <c r="Y178" s="71">
        <f t="shared" si="239"/>
        <v>0</v>
      </c>
      <c r="Z178" s="71">
        <f t="shared" si="240"/>
        <v>0</v>
      </c>
      <c r="AA178" s="71">
        <f t="shared" si="241"/>
        <v>0</v>
      </c>
      <c r="AB178" s="71">
        <f t="shared" si="242"/>
        <v>0</v>
      </c>
      <c r="AC178" s="81">
        <f t="shared" si="243"/>
        <v>0</v>
      </c>
      <c r="AD178" s="81">
        <f t="shared" si="244"/>
        <v>8582.460161536781</v>
      </c>
      <c r="AE178" s="81">
        <f t="shared" si="245"/>
        <v>0</v>
      </c>
      <c r="AF178" s="83">
        <f t="shared" si="246"/>
        <v>9112.8337639965539</v>
      </c>
      <c r="AG178" s="83">
        <f t="shared" si="247"/>
        <v>8108.1808396124861</v>
      </c>
      <c r="AH178" s="83">
        <f t="shared" si="248"/>
        <v>7596.2535169554276</v>
      </c>
      <c r="AI178" s="83">
        <f t="shared" si="249"/>
        <v>7753.3960292580996</v>
      </c>
      <c r="AJ178" s="6">
        <f t="shared" si="250"/>
        <v>8582.460161536781</v>
      </c>
      <c r="AK178" s="1">
        <f t="shared" si="251"/>
        <v>41153.124311359352</v>
      </c>
    </row>
    <row r="179" spans="1:37" x14ac:dyDescent="0.2">
      <c r="A179" s="26">
        <v>4.2699999999999899E-3</v>
      </c>
      <c r="B179" s="5">
        <f t="shared" si="221"/>
        <v>9082.265042243982</v>
      </c>
      <c r="C179" s="147" t="s">
        <v>169</v>
      </c>
      <c r="D179" s="147" t="s">
        <v>101</v>
      </c>
      <c r="E179" s="74" t="s">
        <v>70</v>
      </c>
      <c r="F179" s="25">
        <f t="shared" si="252"/>
        <v>3</v>
      </c>
      <c r="G179" s="25">
        <f t="shared" si="253"/>
        <v>1</v>
      </c>
      <c r="H179" s="7">
        <f t="shared" si="222"/>
        <v>0</v>
      </c>
      <c r="I179" s="7">
        <f t="shared" si="223"/>
        <v>0</v>
      </c>
      <c r="J179" s="7">
        <f t="shared" si="224"/>
        <v>0</v>
      </c>
      <c r="K179" s="7">
        <f t="shared" si="225"/>
        <v>0</v>
      </c>
      <c r="L179" s="7">
        <f t="shared" si="226"/>
        <v>0</v>
      </c>
      <c r="M179" s="7">
        <f t="shared" si="227"/>
        <v>0</v>
      </c>
      <c r="N179" s="7">
        <f t="shared" si="228"/>
        <v>0</v>
      </c>
      <c r="O179" s="7">
        <f t="shared" si="229"/>
        <v>0</v>
      </c>
      <c r="P179" s="7">
        <f t="shared" si="230"/>
        <v>0</v>
      </c>
      <c r="Q179" s="7">
        <f t="shared" si="231"/>
        <v>0</v>
      </c>
      <c r="R179" s="7">
        <f t="shared" si="232"/>
        <v>0</v>
      </c>
      <c r="S179" s="7">
        <f t="shared" si="233"/>
        <v>0</v>
      </c>
      <c r="T179" s="7">
        <f t="shared" si="234"/>
        <v>0</v>
      </c>
      <c r="U179" s="108">
        <f t="shared" si="235"/>
        <v>0</v>
      </c>
      <c r="V179" s="108">
        <f t="shared" si="236"/>
        <v>8498.20775618279</v>
      </c>
      <c r="W179" s="108">
        <f t="shared" si="237"/>
        <v>8474.8825442717753</v>
      </c>
      <c r="X179" s="108">
        <f t="shared" si="238"/>
        <v>0</v>
      </c>
      <c r="Y179" s="71">
        <f t="shared" si="239"/>
        <v>0</v>
      </c>
      <c r="Z179" s="71">
        <f t="shared" si="240"/>
        <v>9082.2607722439825</v>
      </c>
      <c r="AA179" s="71">
        <f t="shared" si="241"/>
        <v>0</v>
      </c>
      <c r="AB179" s="71">
        <f t="shared" si="242"/>
        <v>0</v>
      </c>
      <c r="AC179" s="81">
        <f t="shared" si="243"/>
        <v>0</v>
      </c>
      <c r="AD179" s="81">
        <f t="shared" si="244"/>
        <v>8498.20775618279</v>
      </c>
      <c r="AE179" s="81">
        <f t="shared" si="245"/>
        <v>9082.2607722439825</v>
      </c>
      <c r="AF179" s="83">
        <f t="shared" si="246"/>
        <v>0</v>
      </c>
      <c r="AG179" s="83">
        <f t="shared" si="247"/>
        <v>0</v>
      </c>
      <c r="AH179" s="83">
        <f t="shared" si="248"/>
        <v>0</v>
      </c>
      <c r="AI179" s="83">
        <f t="shared" si="249"/>
        <v>0</v>
      </c>
      <c r="AJ179" s="6">
        <f t="shared" si="250"/>
        <v>9082.2607722439825</v>
      </c>
      <c r="AK179" s="1">
        <f t="shared" si="251"/>
        <v>9082.2607722439825</v>
      </c>
    </row>
    <row r="180" spans="1:37" x14ac:dyDescent="0.2">
      <c r="A180" s="26">
        <v>4.2799999999999904E-3</v>
      </c>
      <c r="B180" s="5">
        <f t="shared" si="221"/>
        <v>17066.918550398594</v>
      </c>
      <c r="C180" s="147" t="s">
        <v>170</v>
      </c>
      <c r="D180" s="147" t="s">
        <v>99</v>
      </c>
      <c r="E180" s="74" t="s">
        <v>70</v>
      </c>
      <c r="F180" s="25">
        <f t="shared" si="252"/>
        <v>3</v>
      </c>
      <c r="G180" s="25">
        <f t="shared" si="253"/>
        <v>2</v>
      </c>
      <c r="H180" s="7">
        <f t="shared" si="222"/>
        <v>0</v>
      </c>
      <c r="I180" s="7">
        <f t="shared" si="223"/>
        <v>0</v>
      </c>
      <c r="J180" s="7">
        <f t="shared" si="224"/>
        <v>0</v>
      </c>
      <c r="K180" s="7">
        <f t="shared" si="225"/>
        <v>0</v>
      </c>
      <c r="L180" s="7">
        <f t="shared" si="226"/>
        <v>0</v>
      </c>
      <c r="M180" s="7">
        <f t="shared" si="227"/>
        <v>0</v>
      </c>
      <c r="N180" s="7">
        <f t="shared" si="228"/>
        <v>8636.7346938775499</v>
      </c>
      <c r="O180" s="7">
        <f t="shared" si="229"/>
        <v>0</v>
      </c>
      <c r="P180" s="7">
        <f t="shared" si="230"/>
        <v>0</v>
      </c>
      <c r="Q180" s="7">
        <f t="shared" si="231"/>
        <v>0</v>
      </c>
      <c r="R180" s="7">
        <f t="shared" si="232"/>
        <v>0</v>
      </c>
      <c r="S180" s="7">
        <f t="shared" si="233"/>
        <v>0</v>
      </c>
      <c r="T180" s="7">
        <f t="shared" si="234"/>
        <v>0</v>
      </c>
      <c r="U180" s="108">
        <f t="shared" si="235"/>
        <v>0</v>
      </c>
      <c r="V180" s="108">
        <f t="shared" si="236"/>
        <v>8430.1795765210409</v>
      </c>
      <c r="W180" s="108">
        <f t="shared" si="237"/>
        <v>7920.9592974159759</v>
      </c>
      <c r="X180" s="108">
        <f t="shared" si="238"/>
        <v>0</v>
      </c>
      <c r="Y180" s="71">
        <f t="shared" si="239"/>
        <v>0</v>
      </c>
      <c r="Z180" s="71">
        <f t="shared" si="240"/>
        <v>0</v>
      </c>
      <c r="AA180" s="71">
        <f t="shared" si="241"/>
        <v>0</v>
      </c>
      <c r="AB180" s="71">
        <f t="shared" si="242"/>
        <v>0</v>
      </c>
      <c r="AC180" s="81">
        <f t="shared" si="243"/>
        <v>0</v>
      </c>
      <c r="AD180" s="81">
        <f t="shared" si="244"/>
        <v>8430.1795765210409</v>
      </c>
      <c r="AE180" s="81">
        <f t="shared" si="245"/>
        <v>0</v>
      </c>
      <c r="AF180" s="83">
        <f t="shared" si="246"/>
        <v>8636.7346938775499</v>
      </c>
      <c r="AG180" s="83">
        <f t="shared" si="247"/>
        <v>0</v>
      </c>
      <c r="AH180" s="83">
        <f t="shared" si="248"/>
        <v>0</v>
      </c>
      <c r="AI180" s="83">
        <f t="shared" si="249"/>
        <v>0</v>
      </c>
      <c r="AJ180" s="6">
        <f t="shared" si="250"/>
        <v>8430.1795765210409</v>
      </c>
      <c r="AK180" s="1">
        <f t="shared" si="251"/>
        <v>17066.914270398593</v>
      </c>
    </row>
    <row r="181" spans="1:37" x14ac:dyDescent="0.2">
      <c r="A181" s="26">
        <v>4.28999999999999E-3</v>
      </c>
      <c r="B181" s="5">
        <f t="shared" si="221"/>
        <v>24280.340765460511</v>
      </c>
      <c r="C181" s="147" t="s">
        <v>171</v>
      </c>
      <c r="D181" s="147" t="s">
        <v>160</v>
      </c>
      <c r="E181" s="74" t="s">
        <v>70</v>
      </c>
      <c r="F181" s="25">
        <f t="shared" si="252"/>
        <v>3</v>
      </c>
      <c r="G181" s="25">
        <f t="shared" si="253"/>
        <v>3</v>
      </c>
      <c r="H181" s="7">
        <f t="shared" si="222"/>
        <v>0</v>
      </c>
      <c r="I181" s="7">
        <f t="shared" si="223"/>
        <v>8256.2852137682876</v>
      </c>
      <c r="J181" s="7">
        <f t="shared" si="224"/>
        <v>0</v>
      </c>
      <c r="K181" s="7">
        <f t="shared" si="225"/>
        <v>0</v>
      </c>
      <c r="L181" s="7">
        <f t="shared" si="226"/>
        <v>0</v>
      </c>
      <c r="M181" s="7">
        <f t="shared" si="227"/>
        <v>0</v>
      </c>
      <c r="N181" s="7">
        <f t="shared" si="228"/>
        <v>0</v>
      </c>
      <c r="O181" s="7">
        <f t="shared" si="229"/>
        <v>0</v>
      </c>
      <c r="P181" s="7">
        <f t="shared" si="230"/>
        <v>7606.3557150179413</v>
      </c>
      <c r="Q181" s="7">
        <f t="shared" si="231"/>
        <v>0</v>
      </c>
      <c r="R181" s="7">
        <f t="shared" si="232"/>
        <v>0</v>
      </c>
      <c r="S181" s="7">
        <f t="shared" si="233"/>
        <v>0</v>
      </c>
      <c r="T181" s="7">
        <f t="shared" si="234"/>
        <v>0</v>
      </c>
      <c r="U181" s="108">
        <f t="shared" si="235"/>
        <v>0</v>
      </c>
      <c r="V181" s="108">
        <f t="shared" si="236"/>
        <v>8417.6955466742802</v>
      </c>
      <c r="W181" s="108">
        <f t="shared" si="237"/>
        <v>0</v>
      </c>
      <c r="X181" s="108">
        <f t="shared" si="238"/>
        <v>0</v>
      </c>
      <c r="Y181" s="71">
        <f t="shared" si="239"/>
        <v>0</v>
      </c>
      <c r="Z181" s="71">
        <f t="shared" si="240"/>
        <v>0</v>
      </c>
      <c r="AA181" s="71">
        <f t="shared" si="241"/>
        <v>0</v>
      </c>
      <c r="AB181" s="71">
        <f t="shared" si="242"/>
        <v>0</v>
      </c>
      <c r="AC181" s="81">
        <f t="shared" si="243"/>
        <v>0</v>
      </c>
      <c r="AD181" s="81">
        <f t="shared" si="244"/>
        <v>8417.6955466742802</v>
      </c>
      <c r="AE181" s="81">
        <f t="shared" si="245"/>
        <v>0</v>
      </c>
      <c r="AF181" s="83">
        <f t="shared" si="246"/>
        <v>8256.2852137682876</v>
      </c>
      <c r="AG181" s="83">
        <f t="shared" si="247"/>
        <v>7606.3557150179413</v>
      </c>
      <c r="AH181" s="83">
        <f t="shared" si="248"/>
        <v>0</v>
      </c>
      <c r="AI181" s="83">
        <f t="shared" si="249"/>
        <v>0</v>
      </c>
      <c r="AJ181" s="6">
        <f t="shared" si="250"/>
        <v>8417.6955466742802</v>
      </c>
      <c r="AK181" s="1">
        <f t="shared" si="251"/>
        <v>24280.33647546051</v>
      </c>
    </row>
    <row r="182" spans="1:37" x14ac:dyDescent="0.2">
      <c r="A182" s="26">
        <v>4.2999999999999896E-3</v>
      </c>
      <c r="B182" s="5">
        <f t="shared" si="221"/>
        <v>8209.4179070993578</v>
      </c>
      <c r="C182" s="147" t="s">
        <v>172</v>
      </c>
      <c r="D182" s="147" t="s">
        <v>108</v>
      </c>
      <c r="E182" s="74" t="s">
        <v>70</v>
      </c>
      <c r="F182" s="25">
        <f t="shared" si="252"/>
        <v>2</v>
      </c>
      <c r="G182" s="25">
        <f t="shared" si="253"/>
        <v>1</v>
      </c>
      <c r="H182" s="7">
        <f t="shared" si="222"/>
        <v>0</v>
      </c>
      <c r="I182" s="7">
        <f t="shared" si="223"/>
        <v>0</v>
      </c>
      <c r="J182" s="7">
        <f t="shared" si="224"/>
        <v>0</v>
      </c>
      <c r="K182" s="7">
        <f t="shared" si="225"/>
        <v>0</v>
      </c>
      <c r="L182" s="7">
        <f t="shared" si="226"/>
        <v>0</v>
      </c>
      <c r="M182" s="7">
        <f t="shared" si="227"/>
        <v>0</v>
      </c>
      <c r="N182" s="7">
        <f t="shared" si="228"/>
        <v>0</v>
      </c>
      <c r="O182" s="7">
        <f t="shared" si="229"/>
        <v>0</v>
      </c>
      <c r="P182" s="7">
        <f t="shared" si="230"/>
        <v>0</v>
      </c>
      <c r="Q182" s="7">
        <f t="shared" si="231"/>
        <v>0</v>
      </c>
      <c r="R182" s="7">
        <f t="shared" si="232"/>
        <v>0</v>
      </c>
      <c r="S182" s="7">
        <f t="shared" si="233"/>
        <v>0</v>
      </c>
      <c r="T182" s="7">
        <f t="shared" si="234"/>
        <v>0</v>
      </c>
      <c r="U182" s="108">
        <f t="shared" si="235"/>
        <v>0</v>
      </c>
      <c r="V182" s="108">
        <f t="shared" si="236"/>
        <v>8209.4136070993573</v>
      </c>
      <c r="W182" s="108">
        <f t="shared" si="237"/>
        <v>7388.7357227254815</v>
      </c>
      <c r="X182" s="108">
        <f t="shared" si="238"/>
        <v>0</v>
      </c>
      <c r="Y182" s="71">
        <f t="shared" si="239"/>
        <v>0</v>
      </c>
      <c r="Z182" s="71">
        <f t="shared" si="240"/>
        <v>0</v>
      </c>
      <c r="AA182" s="71">
        <f t="shared" si="241"/>
        <v>0</v>
      </c>
      <c r="AB182" s="71">
        <f t="shared" si="242"/>
        <v>0</v>
      </c>
      <c r="AC182" s="81">
        <f t="shared" si="243"/>
        <v>0</v>
      </c>
      <c r="AD182" s="81">
        <f t="shared" si="244"/>
        <v>8209.4136070993573</v>
      </c>
      <c r="AE182" s="81">
        <f t="shared" si="245"/>
        <v>0</v>
      </c>
      <c r="AF182" s="83">
        <f t="shared" si="246"/>
        <v>0</v>
      </c>
      <c r="AG182" s="83">
        <f t="shared" si="247"/>
        <v>0</v>
      </c>
      <c r="AH182" s="83">
        <f t="shared" si="248"/>
        <v>0</v>
      </c>
      <c r="AI182" s="83">
        <f t="shared" si="249"/>
        <v>0</v>
      </c>
      <c r="AJ182" s="6">
        <f t="shared" si="250"/>
        <v>8209.4136070993573</v>
      </c>
      <c r="AK182" s="1">
        <f t="shared" si="251"/>
        <v>8209.4136070993573</v>
      </c>
    </row>
    <row r="183" spans="1:37" x14ac:dyDescent="0.2">
      <c r="A183" s="26">
        <v>4.3099999999999901E-3</v>
      </c>
      <c r="B183" s="5">
        <f t="shared" si="221"/>
        <v>32766.584938600306</v>
      </c>
      <c r="C183" s="147" t="s">
        <v>173</v>
      </c>
      <c r="D183" s="147" t="s">
        <v>101</v>
      </c>
      <c r="E183" s="74" t="s">
        <v>70</v>
      </c>
      <c r="F183" s="25">
        <f t="shared" si="252"/>
        <v>6</v>
      </c>
      <c r="G183" s="25">
        <f t="shared" si="253"/>
        <v>4</v>
      </c>
      <c r="H183" s="7">
        <f t="shared" si="222"/>
        <v>0</v>
      </c>
      <c r="I183" s="7">
        <f t="shared" si="223"/>
        <v>0</v>
      </c>
      <c r="J183" s="7">
        <f t="shared" si="224"/>
        <v>0</v>
      </c>
      <c r="K183" s="7">
        <f t="shared" si="225"/>
        <v>0</v>
      </c>
      <c r="L183" s="7">
        <f t="shared" si="226"/>
        <v>0</v>
      </c>
      <c r="M183" s="7">
        <f t="shared" si="227"/>
        <v>8062.4056366381474</v>
      </c>
      <c r="N183" s="7">
        <f t="shared" si="228"/>
        <v>8643.7908496732034</v>
      </c>
      <c r="O183" s="7">
        <f t="shared" si="229"/>
        <v>0</v>
      </c>
      <c r="P183" s="7">
        <f t="shared" si="230"/>
        <v>7721.1238293444339</v>
      </c>
      <c r="Q183" s="7">
        <f t="shared" si="231"/>
        <v>0</v>
      </c>
      <c r="R183" s="7">
        <f t="shared" si="232"/>
        <v>0</v>
      </c>
      <c r="S183" s="7">
        <f t="shared" si="233"/>
        <v>0</v>
      </c>
      <c r="T183" s="7">
        <f t="shared" si="234"/>
        <v>0</v>
      </c>
      <c r="U183" s="108">
        <f t="shared" si="235"/>
        <v>0</v>
      </c>
      <c r="V183" s="108">
        <f t="shared" si="236"/>
        <v>8155.911283212612</v>
      </c>
      <c r="W183" s="108">
        <f t="shared" si="237"/>
        <v>8339.2603129445233</v>
      </c>
      <c r="X183" s="108">
        <f t="shared" si="238"/>
        <v>0</v>
      </c>
      <c r="Y183" s="71">
        <f t="shared" si="239"/>
        <v>0</v>
      </c>
      <c r="Z183" s="71">
        <f t="shared" si="240"/>
        <v>8082.6693227091628</v>
      </c>
      <c r="AA183" s="71">
        <f t="shared" si="241"/>
        <v>0</v>
      </c>
      <c r="AB183" s="71">
        <f t="shared" si="242"/>
        <v>0</v>
      </c>
      <c r="AC183" s="81">
        <f t="shared" si="243"/>
        <v>0</v>
      </c>
      <c r="AD183" s="81">
        <f t="shared" si="244"/>
        <v>8339.2603129445233</v>
      </c>
      <c r="AE183" s="81">
        <f t="shared" si="245"/>
        <v>8082.6693227091628</v>
      </c>
      <c r="AF183" s="83">
        <f t="shared" si="246"/>
        <v>8643.7908496732034</v>
      </c>
      <c r="AG183" s="83">
        <f t="shared" si="247"/>
        <v>8062.4056366381474</v>
      </c>
      <c r="AH183" s="83">
        <f t="shared" si="248"/>
        <v>0</v>
      </c>
      <c r="AI183" s="83">
        <f t="shared" si="249"/>
        <v>7721.1238293444339</v>
      </c>
      <c r="AJ183" s="6">
        <f t="shared" si="250"/>
        <v>8339.2603129445233</v>
      </c>
      <c r="AK183" s="1">
        <f t="shared" si="251"/>
        <v>32766.580628600306</v>
      </c>
    </row>
    <row r="184" spans="1:37" x14ac:dyDescent="0.2">
      <c r="A184" s="26">
        <v>4.3199999999999896E-3</v>
      </c>
      <c r="B184" s="5">
        <f t="shared" si="221"/>
        <v>29281.10253820803</v>
      </c>
      <c r="C184" s="147" t="s">
        <v>174</v>
      </c>
      <c r="D184" s="147" t="s">
        <v>118</v>
      </c>
      <c r="E184" s="74" t="s">
        <v>70</v>
      </c>
      <c r="F184" s="25">
        <f t="shared" si="252"/>
        <v>6</v>
      </c>
      <c r="G184" s="25">
        <f t="shared" si="253"/>
        <v>4</v>
      </c>
      <c r="H184" s="7">
        <f t="shared" si="222"/>
        <v>7233.5529440208611</v>
      </c>
      <c r="I184" s="7">
        <f t="shared" si="223"/>
        <v>0</v>
      </c>
      <c r="J184" s="7">
        <f t="shared" si="224"/>
        <v>0</v>
      </c>
      <c r="K184" s="7">
        <f t="shared" si="225"/>
        <v>0</v>
      </c>
      <c r="L184" s="7">
        <f t="shared" si="226"/>
        <v>6575.3380760110231</v>
      </c>
      <c r="M184" s="7">
        <f t="shared" si="227"/>
        <v>7318.4102329830976</v>
      </c>
      <c r="N184" s="7">
        <f t="shared" si="228"/>
        <v>0</v>
      </c>
      <c r="O184" s="7">
        <f t="shared" si="229"/>
        <v>0</v>
      </c>
      <c r="P184" s="7">
        <f t="shared" si="230"/>
        <v>0</v>
      </c>
      <c r="Q184" s="7">
        <f t="shared" si="231"/>
        <v>0</v>
      </c>
      <c r="R184" s="7">
        <f t="shared" si="232"/>
        <v>0</v>
      </c>
      <c r="S184" s="7">
        <f t="shared" si="233"/>
        <v>0</v>
      </c>
      <c r="T184" s="7">
        <f t="shared" si="234"/>
        <v>0</v>
      </c>
      <c r="U184" s="108">
        <f t="shared" si="235"/>
        <v>7986.891385767799</v>
      </c>
      <c r="V184" s="108">
        <f t="shared" si="236"/>
        <v>8153.7969651930462</v>
      </c>
      <c r="W184" s="108">
        <f t="shared" si="237"/>
        <v>7406.8224889450421</v>
      </c>
      <c r="X184" s="108">
        <f t="shared" si="238"/>
        <v>0</v>
      </c>
      <c r="Y184" s="71">
        <f t="shared" si="239"/>
        <v>0</v>
      </c>
      <c r="Z184" s="71">
        <f t="shared" si="240"/>
        <v>0</v>
      </c>
      <c r="AA184" s="71">
        <f t="shared" si="241"/>
        <v>0</v>
      </c>
      <c r="AB184" s="71">
        <f t="shared" si="242"/>
        <v>0</v>
      </c>
      <c r="AC184" s="81">
        <f t="shared" si="243"/>
        <v>0</v>
      </c>
      <c r="AD184" s="81">
        <f t="shared" si="244"/>
        <v>8153.7969651930462</v>
      </c>
      <c r="AE184" s="81">
        <f t="shared" si="245"/>
        <v>0</v>
      </c>
      <c r="AF184" s="83">
        <f t="shared" si="246"/>
        <v>7318.4102329830976</v>
      </c>
      <c r="AG184" s="83">
        <f t="shared" si="247"/>
        <v>7233.5529440208611</v>
      </c>
      <c r="AH184" s="83">
        <f t="shared" si="248"/>
        <v>0</v>
      </c>
      <c r="AI184" s="83">
        <f t="shared" si="249"/>
        <v>6575.3380760110231</v>
      </c>
      <c r="AJ184" s="6">
        <f t="shared" si="250"/>
        <v>8153.7969651930462</v>
      </c>
      <c r="AK184" s="1">
        <f t="shared" si="251"/>
        <v>29281.09821820803</v>
      </c>
    </row>
    <row r="185" spans="1:37" x14ac:dyDescent="0.2">
      <c r="A185" s="26">
        <v>4.3299999999999901E-3</v>
      </c>
      <c r="B185" s="5">
        <f t="shared" si="221"/>
        <v>16386.621199849596</v>
      </c>
      <c r="C185" s="147" t="s">
        <v>175</v>
      </c>
      <c r="D185" s="147" t="s">
        <v>166</v>
      </c>
      <c r="E185" s="74" t="s">
        <v>70</v>
      </c>
      <c r="F185" s="25">
        <f>COUNTIF(H185:AB185,"&gt;1")</f>
        <v>2</v>
      </c>
      <c r="G185" s="25">
        <f>COUNTIF(AF185:AJ185,"&gt;1")</f>
        <v>2</v>
      </c>
      <c r="H185" s="7">
        <f t="shared" si="222"/>
        <v>0</v>
      </c>
      <c r="I185" s="7">
        <f t="shared" si="223"/>
        <v>8330.0770520543247</v>
      </c>
      <c r="J185" s="7">
        <f t="shared" si="224"/>
        <v>0</v>
      </c>
      <c r="K185" s="7">
        <f t="shared" si="225"/>
        <v>0</v>
      </c>
      <c r="L185" s="7">
        <f t="shared" si="226"/>
        <v>0</v>
      </c>
      <c r="M185" s="7">
        <f t="shared" si="227"/>
        <v>0</v>
      </c>
      <c r="N185" s="7">
        <f t="shared" si="228"/>
        <v>0</v>
      </c>
      <c r="O185" s="7">
        <f t="shared" si="229"/>
        <v>0</v>
      </c>
      <c r="P185" s="7">
        <f t="shared" si="230"/>
        <v>0</v>
      </c>
      <c r="Q185" s="7">
        <f t="shared" si="231"/>
        <v>0</v>
      </c>
      <c r="R185" s="7">
        <f t="shared" si="232"/>
        <v>0</v>
      </c>
      <c r="S185" s="7">
        <f t="shared" si="233"/>
        <v>0</v>
      </c>
      <c r="T185" s="7">
        <f t="shared" si="234"/>
        <v>0</v>
      </c>
      <c r="U185" s="108">
        <f t="shared" si="235"/>
        <v>0</v>
      </c>
      <c r="V185" s="108">
        <f t="shared" si="236"/>
        <v>8056.5398177952711</v>
      </c>
      <c r="W185" s="108">
        <f t="shared" si="237"/>
        <v>0</v>
      </c>
      <c r="X185" s="108">
        <f t="shared" si="238"/>
        <v>0</v>
      </c>
      <c r="Y185" s="71">
        <f t="shared" si="239"/>
        <v>0</v>
      </c>
      <c r="Z185" s="71">
        <f t="shared" si="240"/>
        <v>0</v>
      </c>
      <c r="AA185" s="71">
        <f t="shared" si="241"/>
        <v>0</v>
      </c>
      <c r="AB185" s="71">
        <f t="shared" si="242"/>
        <v>0</v>
      </c>
      <c r="AC185" s="81">
        <f t="shared" ref="AC185:AC197" si="254">LARGE(H185:T185,5)</f>
        <v>0</v>
      </c>
      <c r="AD185" s="81">
        <f t="shared" ref="AD185:AD197" si="255">LARGE(U185:X185,1)</f>
        <v>8056.5398177952711</v>
      </c>
      <c r="AE185" s="81">
        <f t="shared" ref="AE185:AE197" si="256">LARGE(Y185:AB185,1)</f>
        <v>0</v>
      </c>
      <c r="AF185" s="83">
        <f t="shared" ref="AF185:AF197" si="257">LARGE(H185:T185,1)</f>
        <v>8330.0770520543247</v>
      </c>
      <c r="AG185" s="83">
        <f t="shared" ref="AG185:AG197" si="258">LARGE(H185:T185,2)</f>
        <v>0</v>
      </c>
      <c r="AH185" s="83">
        <f t="shared" si="248"/>
        <v>0</v>
      </c>
      <c r="AI185" s="83">
        <f t="shared" ref="AI185:AI197" si="259">LARGE(H185:T185,3)</f>
        <v>0</v>
      </c>
      <c r="AJ185" s="6">
        <f t="shared" si="250"/>
        <v>8056.5398177952711</v>
      </c>
      <c r="AK185" s="1">
        <f t="shared" ref="AK185:AK197" si="260">SUM(AF185:AJ185)</f>
        <v>16386.616869849597</v>
      </c>
    </row>
    <row r="186" spans="1:37" ht="12.75" customHeight="1" x14ac:dyDescent="0.2">
      <c r="A186" s="26">
        <v>4.3399999999999897E-3</v>
      </c>
      <c r="B186" s="5">
        <f t="shared" si="221"/>
        <v>40641.108333611817</v>
      </c>
      <c r="C186" s="147" t="s">
        <v>176</v>
      </c>
      <c r="D186" s="147" t="s">
        <v>88</v>
      </c>
      <c r="E186" s="74" t="s">
        <v>70</v>
      </c>
      <c r="F186" s="25">
        <f>COUNTIF(H186:AB186,"&gt;1")</f>
        <v>7</v>
      </c>
      <c r="G186" s="25">
        <f>COUNTIF(AF186:AJ186,"&gt;1")</f>
        <v>5</v>
      </c>
      <c r="H186" s="7">
        <f t="shared" si="222"/>
        <v>0</v>
      </c>
      <c r="I186" s="7">
        <f t="shared" si="223"/>
        <v>0</v>
      </c>
      <c r="J186" s="7">
        <f t="shared" si="224"/>
        <v>8070.698466780238</v>
      </c>
      <c r="K186" s="7">
        <f t="shared" si="225"/>
        <v>0</v>
      </c>
      <c r="L186" s="7">
        <f t="shared" si="226"/>
        <v>0</v>
      </c>
      <c r="M186" s="7">
        <f t="shared" si="227"/>
        <v>7727.930535455861</v>
      </c>
      <c r="N186" s="7">
        <f t="shared" si="228"/>
        <v>8363.636363636364</v>
      </c>
      <c r="O186" s="7">
        <f t="shared" si="229"/>
        <v>7860.6835376989293</v>
      </c>
      <c r="P186" s="7">
        <f t="shared" si="230"/>
        <v>0</v>
      </c>
      <c r="Q186" s="7">
        <f t="shared" si="231"/>
        <v>0</v>
      </c>
      <c r="R186" s="7">
        <f t="shared" si="232"/>
        <v>0</v>
      </c>
      <c r="S186" s="7">
        <f t="shared" si="233"/>
        <v>0</v>
      </c>
      <c r="T186" s="7">
        <f t="shared" si="234"/>
        <v>0</v>
      </c>
      <c r="U186" s="108">
        <f t="shared" si="235"/>
        <v>8521.4785214785261</v>
      </c>
      <c r="V186" s="108">
        <f t="shared" si="236"/>
        <v>7889.4165649403858</v>
      </c>
      <c r="W186" s="108">
        <f t="shared" si="237"/>
        <v>8618.1550900404254</v>
      </c>
      <c r="X186" s="108">
        <f t="shared" si="238"/>
        <v>0</v>
      </c>
      <c r="Y186" s="71">
        <f t="shared" si="239"/>
        <v>0</v>
      </c>
      <c r="Z186" s="71">
        <f t="shared" si="240"/>
        <v>0</v>
      </c>
      <c r="AA186" s="71">
        <f t="shared" si="241"/>
        <v>0</v>
      </c>
      <c r="AB186" s="71">
        <f t="shared" si="242"/>
        <v>0</v>
      </c>
      <c r="AC186" s="81">
        <f t="shared" si="254"/>
        <v>0</v>
      </c>
      <c r="AD186" s="81">
        <f t="shared" si="255"/>
        <v>8618.1550900404254</v>
      </c>
      <c r="AE186" s="81">
        <f t="shared" si="256"/>
        <v>0</v>
      </c>
      <c r="AF186" s="83">
        <f t="shared" si="257"/>
        <v>8363.636363636364</v>
      </c>
      <c r="AG186" s="83">
        <f t="shared" si="258"/>
        <v>8070.698466780238</v>
      </c>
      <c r="AH186" s="83">
        <f t="shared" si="248"/>
        <v>7727.930535455861</v>
      </c>
      <c r="AI186" s="83">
        <f t="shared" si="259"/>
        <v>7860.6835376989293</v>
      </c>
      <c r="AJ186" s="6">
        <f t="shared" si="250"/>
        <v>8618.1550900404254</v>
      </c>
      <c r="AK186" s="1">
        <f t="shared" si="260"/>
        <v>40641.103993611818</v>
      </c>
    </row>
    <row r="187" spans="1:37" ht="12.75" customHeight="1" x14ac:dyDescent="0.2">
      <c r="A187" s="26">
        <v>4.3499999999999902E-3</v>
      </c>
      <c r="B187" s="5">
        <f t="shared" si="221"/>
        <v>8217.7307469171592</v>
      </c>
      <c r="C187" s="147" t="s">
        <v>177</v>
      </c>
      <c r="D187" s="147" t="s">
        <v>118</v>
      </c>
      <c r="E187" s="74" t="s">
        <v>70</v>
      </c>
      <c r="F187" s="25">
        <f t="shared" ref="F187:F192" si="261">COUNTIF(H187:AB187,"&gt;1")</f>
        <v>2</v>
      </c>
      <c r="G187" s="25">
        <f t="shared" ref="G187:G192" si="262">COUNTIF(AF187:AJ187,"&gt;1")</f>
        <v>1</v>
      </c>
      <c r="H187" s="7">
        <f t="shared" si="222"/>
        <v>0</v>
      </c>
      <c r="I187" s="7">
        <f t="shared" si="223"/>
        <v>0</v>
      </c>
      <c r="J187" s="7">
        <f t="shared" si="224"/>
        <v>0</v>
      </c>
      <c r="K187" s="7">
        <f t="shared" si="225"/>
        <v>0</v>
      </c>
      <c r="L187" s="7">
        <f t="shared" si="226"/>
        <v>0</v>
      </c>
      <c r="M187" s="7">
        <f t="shared" si="227"/>
        <v>0</v>
      </c>
      <c r="N187" s="7">
        <f t="shared" si="228"/>
        <v>0</v>
      </c>
      <c r="O187" s="7">
        <f t="shared" si="229"/>
        <v>0</v>
      </c>
      <c r="P187" s="7">
        <f t="shared" si="230"/>
        <v>0</v>
      </c>
      <c r="Q187" s="7">
        <f t="shared" si="231"/>
        <v>0</v>
      </c>
      <c r="R187" s="7">
        <f t="shared" si="232"/>
        <v>0</v>
      </c>
      <c r="S187" s="7">
        <f t="shared" si="233"/>
        <v>0</v>
      </c>
      <c r="T187" s="7">
        <f t="shared" si="234"/>
        <v>0</v>
      </c>
      <c r="U187" s="108">
        <f t="shared" si="235"/>
        <v>8217.7263969171599</v>
      </c>
      <c r="V187" s="108">
        <f t="shared" si="236"/>
        <v>7856.0486220964103</v>
      </c>
      <c r="W187" s="108">
        <f t="shared" si="237"/>
        <v>0</v>
      </c>
      <c r="X187" s="108">
        <f t="shared" si="238"/>
        <v>0</v>
      </c>
      <c r="Y187" s="71">
        <f t="shared" si="239"/>
        <v>0</v>
      </c>
      <c r="Z187" s="71">
        <f t="shared" si="240"/>
        <v>0</v>
      </c>
      <c r="AA187" s="71">
        <f t="shared" si="241"/>
        <v>0</v>
      </c>
      <c r="AB187" s="71">
        <f t="shared" si="242"/>
        <v>0</v>
      </c>
      <c r="AC187" s="81">
        <f t="shared" si="254"/>
        <v>0</v>
      </c>
      <c r="AD187" s="81">
        <f t="shared" si="255"/>
        <v>8217.7263969171599</v>
      </c>
      <c r="AE187" s="81">
        <f t="shared" si="256"/>
        <v>0</v>
      </c>
      <c r="AF187" s="83">
        <f t="shared" si="257"/>
        <v>0</v>
      </c>
      <c r="AG187" s="83">
        <f t="shared" si="258"/>
        <v>0</v>
      </c>
      <c r="AH187" s="83">
        <f t="shared" si="248"/>
        <v>0</v>
      </c>
      <c r="AI187" s="83">
        <f t="shared" si="259"/>
        <v>0</v>
      </c>
      <c r="AJ187" s="6">
        <f t="shared" si="250"/>
        <v>8217.7263969171599</v>
      </c>
      <c r="AK187" s="1">
        <f t="shared" si="260"/>
        <v>8217.7263969171599</v>
      </c>
    </row>
    <row r="188" spans="1:37" ht="12.75" customHeight="1" x14ac:dyDescent="0.2">
      <c r="A188" s="26">
        <v>4.3599999999999898E-3</v>
      </c>
      <c r="B188" s="5">
        <f t="shared" ref="B188:B214" si="263">AK188+A188</f>
        <v>15635.026238758046</v>
      </c>
      <c r="C188" s="147" t="s">
        <v>178</v>
      </c>
      <c r="D188" s="147" t="s">
        <v>166</v>
      </c>
      <c r="E188" s="74" t="s">
        <v>70</v>
      </c>
      <c r="F188" s="25">
        <f t="shared" si="261"/>
        <v>2</v>
      </c>
      <c r="G188" s="25">
        <f t="shared" si="262"/>
        <v>2</v>
      </c>
      <c r="H188" s="7">
        <f t="shared" si="222"/>
        <v>0</v>
      </c>
      <c r="I188" s="7">
        <f t="shared" si="223"/>
        <v>0</v>
      </c>
      <c r="J188" s="7">
        <f t="shared" si="224"/>
        <v>0</v>
      </c>
      <c r="K188" s="7">
        <f t="shared" si="225"/>
        <v>0</v>
      </c>
      <c r="L188" s="7">
        <f t="shared" si="226"/>
        <v>0</v>
      </c>
      <c r="M188" s="7">
        <f t="shared" si="227"/>
        <v>0</v>
      </c>
      <c r="N188" s="7">
        <f t="shared" si="228"/>
        <v>0</v>
      </c>
      <c r="O188" s="7">
        <f t="shared" si="229"/>
        <v>0</v>
      </c>
      <c r="P188" s="7">
        <f t="shared" si="230"/>
        <v>7923.1179925253628</v>
      </c>
      <c r="Q188" s="7">
        <f t="shared" si="231"/>
        <v>0</v>
      </c>
      <c r="R188" s="7">
        <f t="shared" si="232"/>
        <v>0</v>
      </c>
      <c r="S188" s="7">
        <f t="shared" si="233"/>
        <v>0</v>
      </c>
      <c r="T188" s="7">
        <f t="shared" si="234"/>
        <v>0</v>
      </c>
      <c r="U188" s="108">
        <f t="shared" si="235"/>
        <v>0</v>
      </c>
      <c r="V188" s="108">
        <f t="shared" si="236"/>
        <v>7711.9038862326834</v>
      </c>
      <c r="W188" s="108">
        <f t="shared" si="237"/>
        <v>0</v>
      </c>
      <c r="X188" s="108">
        <f t="shared" si="238"/>
        <v>0</v>
      </c>
      <c r="Y188" s="71">
        <f t="shared" si="239"/>
        <v>0</v>
      </c>
      <c r="Z188" s="71">
        <f t="shared" si="240"/>
        <v>0</v>
      </c>
      <c r="AA188" s="71">
        <f t="shared" si="241"/>
        <v>0</v>
      </c>
      <c r="AB188" s="71">
        <f t="shared" si="242"/>
        <v>0</v>
      </c>
      <c r="AC188" s="81">
        <f t="shared" si="254"/>
        <v>0</v>
      </c>
      <c r="AD188" s="81">
        <f t="shared" si="255"/>
        <v>7711.9038862326834</v>
      </c>
      <c r="AE188" s="81">
        <f t="shared" si="256"/>
        <v>0</v>
      </c>
      <c r="AF188" s="83">
        <f t="shared" si="257"/>
        <v>7923.1179925253628</v>
      </c>
      <c r="AG188" s="83">
        <f t="shared" si="258"/>
        <v>0</v>
      </c>
      <c r="AH188" s="83">
        <f t="shared" ref="AH188:AH214" si="264">LARGE(H188:T188,4)</f>
        <v>0</v>
      </c>
      <c r="AI188" s="83">
        <f t="shared" si="259"/>
        <v>0</v>
      </c>
      <c r="AJ188" s="6">
        <f t="shared" si="250"/>
        <v>7711.9038862326834</v>
      </c>
      <c r="AK188" s="1">
        <f t="shared" si="260"/>
        <v>15635.021878758045</v>
      </c>
    </row>
    <row r="189" spans="1:37" ht="12.75" customHeight="1" x14ac:dyDescent="0.2">
      <c r="A189" s="26">
        <v>4.3699999999999902E-3</v>
      </c>
      <c r="B189" s="5">
        <f t="shared" si="263"/>
        <v>7629.7214464839535</v>
      </c>
      <c r="C189" s="147" t="s">
        <v>179</v>
      </c>
      <c r="D189" s="147" t="s">
        <v>180</v>
      </c>
      <c r="E189" s="74" t="s">
        <v>70</v>
      </c>
      <c r="F189" s="25">
        <f t="shared" si="261"/>
        <v>2</v>
      </c>
      <c r="G189" s="25">
        <f t="shared" si="262"/>
        <v>1</v>
      </c>
      <c r="H189" s="7">
        <f t="shared" si="222"/>
        <v>0</v>
      </c>
      <c r="I189" s="7">
        <f t="shared" si="223"/>
        <v>0</v>
      </c>
      <c r="J189" s="7">
        <f t="shared" si="224"/>
        <v>0</v>
      </c>
      <c r="K189" s="7">
        <f t="shared" si="225"/>
        <v>0</v>
      </c>
      <c r="L189" s="7">
        <f t="shared" si="226"/>
        <v>0</v>
      </c>
      <c r="M189" s="7">
        <f t="shared" si="227"/>
        <v>0</v>
      </c>
      <c r="N189" s="7">
        <f t="shared" si="228"/>
        <v>0</v>
      </c>
      <c r="O189" s="7">
        <f t="shared" si="229"/>
        <v>0</v>
      </c>
      <c r="P189" s="7">
        <f t="shared" si="230"/>
        <v>0</v>
      </c>
      <c r="Q189" s="7">
        <f t="shared" si="231"/>
        <v>0</v>
      </c>
      <c r="R189" s="7">
        <f t="shared" si="232"/>
        <v>0</v>
      </c>
      <c r="S189" s="7">
        <f t="shared" si="233"/>
        <v>0</v>
      </c>
      <c r="T189" s="7">
        <f t="shared" si="234"/>
        <v>0</v>
      </c>
      <c r="U189" s="108">
        <f t="shared" si="235"/>
        <v>7515.4185022026541</v>
      </c>
      <c r="V189" s="108">
        <f t="shared" si="236"/>
        <v>7629.7170764839539</v>
      </c>
      <c r="W189" s="108">
        <f t="shared" si="237"/>
        <v>0</v>
      </c>
      <c r="X189" s="108">
        <f t="shared" si="238"/>
        <v>0</v>
      </c>
      <c r="Y189" s="71">
        <f t="shared" si="239"/>
        <v>0</v>
      </c>
      <c r="Z189" s="71">
        <f t="shared" si="240"/>
        <v>0</v>
      </c>
      <c r="AA189" s="71">
        <f t="shared" si="241"/>
        <v>0</v>
      </c>
      <c r="AB189" s="71">
        <f t="shared" si="242"/>
        <v>0</v>
      </c>
      <c r="AC189" s="81">
        <f t="shared" si="254"/>
        <v>0</v>
      </c>
      <c r="AD189" s="81">
        <f t="shared" si="255"/>
        <v>7629.7170764839539</v>
      </c>
      <c r="AE189" s="81">
        <f t="shared" si="256"/>
        <v>0</v>
      </c>
      <c r="AF189" s="83">
        <f t="shared" si="257"/>
        <v>0</v>
      </c>
      <c r="AG189" s="83">
        <f t="shared" si="258"/>
        <v>0</v>
      </c>
      <c r="AH189" s="83">
        <f t="shared" si="264"/>
        <v>0</v>
      </c>
      <c r="AI189" s="83">
        <f t="shared" si="259"/>
        <v>0</v>
      </c>
      <c r="AJ189" s="6">
        <f t="shared" si="250"/>
        <v>7629.7170764839539</v>
      </c>
      <c r="AK189" s="1">
        <f t="shared" si="260"/>
        <v>7629.7170764839539</v>
      </c>
    </row>
    <row r="190" spans="1:37" ht="12.75" customHeight="1" x14ac:dyDescent="0.2">
      <c r="A190" s="26">
        <v>4.3799999999999898E-3</v>
      </c>
      <c r="B190" s="5">
        <f t="shared" si="263"/>
        <v>29295.797500379325</v>
      </c>
      <c r="C190" s="147" t="s">
        <v>181</v>
      </c>
      <c r="D190" s="147" t="s">
        <v>182</v>
      </c>
      <c r="E190" s="74" t="s">
        <v>70</v>
      </c>
      <c r="F190" s="25">
        <f t="shared" si="261"/>
        <v>5</v>
      </c>
      <c r="G190" s="25">
        <f t="shared" si="262"/>
        <v>4</v>
      </c>
      <c r="H190" s="7">
        <f t="shared" si="222"/>
        <v>6770.288235793284</v>
      </c>
      <c r="I190" s="7">
        <f t="shared" si="223"/>
        <v>0</v>
      </c>
      <c r="J190" s="7">
        <f t="shared" si="224"/>
        <v>0</v>
      </c>
      <c r="K190" s="7">
        <f t="shared" si="225"/>
        <v>0</v>
      </c>
      <c r="L190" s="7">
        <f t="shared" si="226"/>
        <v>0</v>
      </c>
      <c r="M190" s="7">
        <f t="shared" si="227"/>
        <v>0</v>
      </c>
      <c r="N190" s="7">
        <f t="shared" si="228"/>
        <v>7990.9365558912386</v>
      </c>
      <c r="O190" s="7">
        <f t="shared" si="229"/>
        <v>0</v>
      </c>
      <c r="P190" s="7">
        <f t="shared" si="230"/>
        <v>6944.3144595226968</v>
      </c>
      <c r="Q190" s="7">
        <f t="shared" si="231"/>
        <v>0</v>
      </c>
      <c r="R190" s="7">
        <f t="shared" si="232"/>
        <v>0</v>
      </c>
      <c r="S190" s="7">
        <f t="shared" si="233"/>
        <v>0</v>
      </c>
      <c r="T190" s="7">
        <f t="shared" si="234"/>
        <v>0</v>
      </c>
      <c r="U190" s="108">
        <f t="shared" si="235"/>
        <v>0</v>
      </c>
      <c r="V190" s="108">
        <f t="shared" si="236"/>
        <v>7590.2538691721093</v>
      </c>
      <c r="W190" s="108">
        <f t="shared" si="237"/>
        <v>7548.6882343473353</v>
      </c>
      <c r="X190" s="108">
        <f t="shared" si="238"/>
        <v>0</v>
      </c>
      <c r="Y190" s="71">
        <f t="shared" si="239"/>
        <v>0</v>
      </c>
      <c r="Z190" s="71">
        <f t="shared" si="240"/>
        <v>0</v>
      </c>
      <c r="AA190" s="71">
        <f t="shared" si="241"/>
        <v>0</v>
      </c>
      <c r="AB190" s="71">
        <f t="shared" si="242"/>
        <v>0</v>
      </c>
      <c r="AC190" s="81">
        <f t="shared" si="254"/>
        <v>0</v>
      </c>
      <c r="AD190" s="81">
        <f t="shared" si="255"/>
        <v>7590.2538691721093</v>
      </c>
      <c r="AE190" s="81">
        <f t="shared" si="256"/>
        <v>0</v>
      </c>
      <c r="AF190" s="83">
        <f t="shared" si="257"/>
        <v>7990.9365558912386</v>
      </c>
      <c r="AG190" s="83">
        <f t="shared" si="258"/>
        <v>6944.3144595226968</v>
      </c>
      <c r="AH190" s="83">
        <f t="shared" si="264"/>
        <v>0</v>
      </c>
      <c r="AI190" s="83">
        <f t="shared" si="259"/>
        <v>6770.288235793284</v>
      </c>
      <c r="AJ190" s="6">
        <f t="shared" si="250"/>
        <v>7590.2538691721093</v>
      </c>
      <c r="AK190" s="1">
        <f t="shared" si="260"/>
        <v>29295.793120379327</v>
      </c>
    </row>
    <row r="191" spans="1:37" ht="12.75" customHeight="1" x14ac:dyDescent="0.2">
      <c r="A191" s="26">
        <v>4.3899999999999903E-3</v>
      </c>
      <c r="B191" s="5">
        <f t="shared" si="263"/>
        <v>7567.2490048170721</v>
      </c>
      <c r="C191" s="147" t="s">
        <v>183</v>
      </c>
      <c r="D191" s="147" t="s">
        <v>112</v>
      </c>
      <c r="E191" s="74" t="s">
        <v>70</v>
      </c>
      <c r="F191" s="25">
        <f t="shared" si="261"/>
        <v>1</v>
      </c>
      <c r="G191" s="25">
        <f t="shared" si="262"/>
        <v>1</v>
      </c>
      <c r="H191" s="7">
        <f t="shared" si="222"/>
        <v>0</v>
      </c>
      <c r="I191" s="7">
        <f t="shared" si="223"/>
        <v>0</v>
      </c>
      <c r="J191" s="7">
        <f t="shared" si="224"/>
        <v>0</v>
      </c>
      <c r="K191" s="7">
        <f t="shared" si="225"/>
        <v>0</v>
      </c>
      <c r="L191" s="7">
        <f t="shared" si="226"/>
        <v>0</v>
      </c>
      <c r="M191" s="7">
        <f t="shared" si="227"/>
        <v>0</v>
      </c>
      <c r="N191" s="7">
        <f t="shared" si="228"/>
        <v>0</v>
      </c>
      <c r="O191" s="7">
        <f t="shared" si="229"/>
        <v>0</v>
      </c>
      <c r="P191" s="7">
        <f t="shared" si="230"/>
        <v>0</v>
      </c>
      <c r="Q191" s="7">
        <f t="shared" si="231"/>
        <v>0</v>
      </c>
      <c r="R191" s="7">
        <f t="shared" si="232"/>
        <v>0</v>
      </c>
      <c r="S191" s="7">
        <f t="shared" si="233"/>
        <v>0</v>
      </c>
      <c r="T191" s="7">
        <f t="shared" si="234"/>
        <v>0</v>
      </c>
      <c r="U191" s="108">
        <f t="shared" si="235"/>
        <v>0</v>
      </c>
      <c r="V191" s="108">
        <f t="shared" si="236"/>
        <v>7567.244614817072</v>
      </c>
      <c r="W191" s="108">
        <f t="shared" si="237"/>
        <v>0</v>
      </c>
      <c r="X191" s="108">
        <f t="shared" si="238"/>
        <v>0</v>
      </c>
      <c r="Y191" s="71">
        <f t="shared" si="239"/>
        <v>0</v>
      </c>
      <c r="Z191" s="71">
        <f t="shared" si="240"/>
        <v>0</v>
      </c>
      <c r="AA191" s="71">
        <f t="shared" si="241"/>
        <v>0</v>
      </c>
      <c r="AB191" s="71">
        <f t="shared" si="242"/>
        <v>0</v>
      </c>
      <c r="AC191" s="81">
        <f t="shared" si="254"/>
        <v>0</v>
      </c>
      <c r="AD191" s="81">
        <f t="shared" si="255"/>
        <v>7567.244614817072</v>
      </c>
      <c r="AE191" s="81">
        <f t="shared" si="256"/>
        <v>0</v>
      </c>
      <c r="AF191" s="83">
        <f t="shared" si="257"/>
        <v>0</v>
      </c>
      <c r="AG191" s="83">
        <f t="shared" si="258"/>
        <v>0</v>
      </c>
      <c r="AH191" s="83">
        <f t="shared" si="264"/>
        <v>0</v>
      </c>
      <c r="AI191" s="83">
        <f t="shared" si="259"/>
        <v>0</v>
      </c>
      <c r="AJ191" s="6">
        <f t="shared" si="250"/>
        <v>7567.244614817072</v>
      </c>
      <c r="AK191" s="1">
        <f t="shared" si="260"/>
        <v>7567.244614817072</v>
      </c>
    </row>
    <row r="192" spans="1:37" ht="12.75" customHeight="1" x14ac:dyDescent="0.2">
      <c r="A192" s="26">
        <v>4.3999999999999899E-3</v>
      </c>
      <c r="B192" s="5">
        <f t="shared" si="263"/>
        <v>7339.861428399854</v>
      </c>
      <c r="C192" s="147" t="s">
        <v>184</v>
      </c>
      <c r="D192" s="147" t="s">
        <v>166</v>
      </c>
      <c r="E192" s="74" t="s">
        <v>70</v>
      </c>
      <c r="F192" s="25">
        <f t="shared" si="261"/>
        <v>1</v>
      </c>
      <c r="G192" s="25">
        <f t="shared" si="262"/>
        <v>1</v>
      </c>
      <c r="H192" s="7">
        <f t="shared" si="222"/>
        <v>0</v>
      </c>
      <c r="I192" s="7">
        <f t="shared" si="223"/>
        <v>0</v>
      </c>
      <c r="J192" s="7">
        <f t="shared" si="224"/>
        <v>0</v>
      </c>
      <c r="K192" s="7">
        <f t="shared" si="225"/>
        <v>0</v>
      </c>
      <c r="L192" s="7">
        <f t="shared" si="226"/>
        <v>0</v>
      </c>
      <c r="M192" s="7">
        <f t="shared" si="227"/>
        <v>0</v>
      </c>
      <c r="N192" s="7">
        <f t="shared" si="228"/>
        <v>0</v>
      </c>
      <c r="O192" s="7">
        <f t="shared" si="229"/>
        <v>0</v>
      </c>
      <c r="P192" s="7">
        <f t="shared" si="230"/>
        <v>0</v>
      </c>
      <c r="Q192" s="7">
        <f t="shared" si="231"/>
        <v>0</v>
      </c>
      <c r="R192" s="7">
        <f t="shared" si="232"/>
        <v>0</v>
      </c>
      <c r="S192" s="7">
        <f t="shared" si="233"/>
        <v>0</v>
      </c>
      <c r="T192" s="7">
        <f t="shared" si="234"/>
        <v>0</v>
      </c>
      <c r="U192" s="108">
        <f t="shared" si="235"/>
        <v>0</v>
      </c>
      <c r="V192" s="108">
        <f t="shared" si="236"/>
        <v>7339.8570283998542</v>
      </c>
      <c r="W192" s="108">
        <f t="shared" si="237"/>
        <v>0</v>
      </c>
      <c r="X192" s="108">
        <f t="shared" si="238"/>
        <v>0</v>
      </c>
      <c r="Y192" s="71">
        <f t="shared" si="239"/>
        <v>0</v>
      </c>
      <c r="Z192" s="71">
        <f t="shared" si="240"/>
        <v>0</v>
      </c>
      <c r="AA192" s="71">
        <f t="shared" si="241"/>
        <v>0</v>
      </c>
      <c r="AB192" s="71">
        <f t="shared" si="242"/>
        <v>0</v>
      </c>
      <c r="AC192" s="81">
        <f t="shared" si="254"/>
        <v>0</v>
      </c>
      <c r="AD192" s="81">
        <f t="shared" si="255"/>
        <v>7339.8570283998542</v>
      </c>
      <c r="AE192" s="81">
        <f t="shared" si="256"/>
        <v>0</v>
      </c>
      <c r="AF192" s="83">
        <f t="shared" si="257"/>
        <v>0</v>
      </c>
      <c r="AG192" s="83">
        <f t="shared" si="258"/>
        <v>0</v>
      </c>
      <c r="AH192" s="83">
        <f t="shared" si="264"/>
        <v>0</v>
      </c>
      <c r="AI192" s="83">
        <f t="shared" si="259"/>
        <v>0</v>
      </c>
      <c r="AJ192" s="6">
        <f t="shared" si="250"/>
        <v>7339.8570283998542</v>
      </c>
      <c r="AK192" s="1">
        <f t="shared" si="260"/>
        <v>7339.8570283998542</v>
      </c>
    </row>
    <row r="193" spans="1:37" ht="12.75" customHeight="1" x14ac:dyDescent="0.2">
      <c r="A193" s="26">
        <v>4.4099999999999903E-3</v>
      </c>
      <c r="B193" s="5">
        <f t="shared" si="263"/>
        <v>14141.855650166683</v>
      </c>
      <c r="C193" s="147" t="s">
        <v>185</v>
      </c>
      <c r="D193" s="147" t="s">
        <v>118</v>
      </c>
      <c r="E193" s="74" t="s">
        <v>70</v>
      </c>
      <c r="F193" s="25">
        <f t="shared" ref="F193:F201" si="265">COUNTIF(H193:AB193,"&gt;1")</f>
        <v>3</v>
      </c>
      <c r="G193" s="25">
        <f t="shared" ref="G193:G201" si="266">COUNTIF(AF193:AJ193,"&gt;1")</f>
        <v>2</v>
      </c>
      <c r="H193" s="7">
        <f t="shared" si="222"/>
        <v>6849.7547015535565</v>
      </c>
      <c r="I193" s="7">
        <f t="shared" si="223"/>
        <v>0</v>
      </c>
      <c r="J193" s="7">
        <f t="shared" si="224"/>
        <v>0</v>
      </c>
      <c r="K193" s="7">
        <f t="shared" si="225"/>
        <v>0</v>
      </c>
      <c r="L193" s="7">
        <f t="shared" si="226"/>
        <v>0</v>
      </c>
      <c r="M193" s="7">
        <f t="shared" si="227"/>
        <v>0</v>
      </c>
      <c r="N193" s="7">
        <f t="shared" si="228"/>
        <v>0</v>
      </c>
      <c r="O193" s="7">
        <f t="shared" si="229"/>
        <v>0</v>
      </c>
      <c r="P193" s="7">
        <f t="shared" si="230"/>
        <v>0</v>
      </c>
      <c r="Q193" s="7">
        <f t="shared" si="231"/>
        <v>0</v>
      </c>
      <c r="R193" s="7">
        <f t="shared" si="232"/>
        <v>0</v>
      </c>
      <c r="S193" s="7">
        <f t="shared" si="233"/>
        <v>0</v>
      </c>
      <c r="T193" s="7">
        <f t="shared" si="234"/>
        <v>0</v>
      </c>
      <c r="U193" s="108">
        <f t="shared" si="235"/>
        <v>0</v>
      </c>
      <c r="V193" s="108">
        <f t="shared" si="236"/>
        <v>7292.0965386131265</v>
      </c>
      <c r="W193" s="108">
        <f t="shared" si="237"/>
        <v>7288.833631206775</v>
      </c>
      <c r="X193" s="108">
        <f t="shared" si="238"/>
        <v>0</v>
      </c>
      <c r="Y193" s="71">
        <f t="shared" si="239"/>
        <v>0</v>
      </c>
      <c r="Z193" s="71">
        <f t="shared" si="240"/>
        <v>0</v>
      </c>
      <c r="AA193" s="71">
        <f t="shared" si="241"/>
        <v>0</v>
      </c>
      <c r="AB193" s="71">
        <f t="shared" si="242"/>
        <v>0</v>
      </c>
      <c r="AC193" s="81">
        <f t="shared" si="254"/>
        <v>0</v>
      </c>
      <c r="AD193" s="81">
        <f t="shared" si="255"/>
        <v>7292.0965386131265</v>
      </c>
      <c r="AE193" s="81">
        <f t="shared" si="256"/>
        <v>0</v>
      </c>
      <c r="AF193" s="83">
        <f t="shared" si="257"/>
        <v>6849.7547015535565</v>
      </c>
      <c r="AG193" s="83">
        <f t="shared" si="258"/>
        <v>0</v>
      </c>
      <c r="AH193" s="83">
        <f t="shared" si="264"/>
        <v>0</v>
      </c>
      <c r="AI193" s="83">
        <f t="shared" si="259"/>
        <v>0</v>
      </c>
      <c r="AJ193" s="6">
        <f t="shared" si="250"/>
        <v>7292.0965386131265</v>
      </c>
      <c r="AK193" s="1">
        <f t="shared" si="260"/>
        <v>14141.851240166683</v>
      </c>
    </row>
    <row r="194" spans="1:37" ht="12.75" customHeight="1" x14ac:dyDescent="0.2">
      <c r="A194" s="26">
        <v>4.4199999999999804E-3</v>
      </c>
      <c r="B194" s="5">
        <f t="shared" si="263"/>
        <v>7288.102048794316</v>
      </c>
      <c r="C194" s="147" t="s">
        <v>186</v>
      </c>
      <c r="D194" s="147" t="s">
        <v>108</v>
      </c>
      <c r="E194" s="74" t="s">
        <v>70</v>
      </c>
      <c r="F194" s="25">
        <f t="shared" si="265"/>
        <v>2</v>
      </c>
      <c r="G194" s="25">
        <f t="shared" si="266"/>
        <v>1</v>
      </c>
      <c r="H194" s="7">
        <f t="shared" si="222"/>
        <v>0</v>
      </c>
      <c r="I194" s="7">
        <f t="shared" si="223"/>
        <v>0</v>
      </c>
      <c r="J194" s="7">
        <f t="shared" si="224"/>
        <v>0</v>
      </c>
      <c r="K194" s="7">
        <f t="shared" si="225"/>
        <v>0</v>
      </c>
      <c r="L194" s="7">
        <f t="shared" si="226"/>
        <v>0</v>
      </c>
      <c r="M194" s="7">
        <f t="shared" si="227"/>
        <v>0</v>
      </c>
      <c r="N194" s="7">
        <f t="shared" si="228"/>
        <v>0</v>
      </c>
      <c r="O194" s="7">
        <f t="shared" si="229"/>
        <v>0</v>
      </c>
      <c r="P194" s="7">
        <f t="shared" si="230"/>
        <v>0</v>
      </c>
      <c r="Q194" s="7">
        <f t="shared" si="231"/>
        <v>0</v>
      </c>
      <c r="R194" s="7">
        <f t="shared" si="232"/>
        <v>0</v>
      </c>
      <c r="S194" s="7">
        <f t="shared" si="233"/>
        <v>0</v>
      </c>
      <c r="T194" s="7">
        <f t="shared" si="234"/>
        <v>0</v>
      </c>
      <c r="U194" s="108">
        <f t="shared" si="235"/>
        <v>6997.5389663658734</v>
      </c>
      <c r="V194" s="108">
        <f t="shared" si="236"/>
        <v>7288.0976287943158</v>
      </c>
      <c r="W194" s="108">
        <f t="shared" si="237"/>
        <v>0</v>
      </c>
      <c r="X194" s="108">
        <f t="shared" si="238"/>
        <v>0</v>
      </c>
      <c r="Y194" s="71">
        <f t="shared" si="239"/>
        <v>0</v>
      </c>
      <c r="Z194" s="71">
        <f t="shared" si="240"/>
        <v>0</v>
      </c>
      <c r="AA194" s="71">
        <f t="shared" si="241"/>
        <v>0</v>
      </c>
      <c r="AB194" s="71">
        <f t="shared" si="242"/>
        <v>0</v>
      </c>
      <c r="AC194" s="81">
        <f t="shared" si="254"/>
        <v>0</v>
      </c>
      <c r="AD194" s="81">
        <f t="shared" si="255"/>
        <v>7288.0976287943158</v>
      </c>
      <c r="AE194" s="81">
        <f t="shared" si="256"/>
        <v>0</v>
      </c>
      <c r="AF194" s="83">
        <f t="shared" si="257"/>
        <v>0</v>
      </c>
      <c r="AG194" s="83">
        <f t="shared" si="258"/>
        <v>0</v>
      </c>
      <c r="AH194" s="83">
        <f t="shared" si="264"/>
        <v>0</v>
      </c>
      <c r="AI194" s="83">
        <f t="shared" si="259"/>
        <v>0</v>
      </c>
      <c r="AJ194" s="6">
        <f t="shared" si="250"/>
        <v>7288.0976287943158</v>
      </c>
      <c r="AK194" s="1">
        <f t="shared" si="260"/>
        <v>7288.0976287943158</v>
      </c>
    </row>
    <row r="195" spans="1:37" ht="12.75" customHeight="1" x14ac:dyDescent="0.2">
      <c r="A195" s="26">
        <v>4.4299999999999904E-3</v>
      </c>
      <c r="B195" s="5">
        <f t="shared" si="263"/>
        <v>35800.568135639929</v>
      </c>
      <c r="C195" s="147" t="s">
        <v>187</v>
      </c>
      <c r="D195" s="147" t="s">
        <v>134</v>
      </c>
      <c r="E195" s="74" t="s">
        <v>70</v>
      </c>
      <c r="F195" s="25">
        <f t="shared" si="265"/>
        <v>8</v>
      </c>
      <c r="G195" s="25">
        <f t="shared" si="266"/>
        <v>5</v>
      </c>
      <c r="H195" s="7">
        <f t="shared" si="222"/>
        <v>6304.3279917720029</v>
      </c>
      <c r="I195" s="7">
        <f t="shared" si="223"/>
        <v>0</v>
      </c>
      <c r="J195" s="7">
        <f t="shared" si="224"/>
        <v>6946.4809384164218</v>
      </c>
      <c r="K195" s="7">
        <f t="shared" si="225"/>
        <v>0</v>
      </c>
      <c r="L195" s="7">
        <f t="shared" si="226"/>
        <v>0</v>
      </c>
      <c r="M195" s="7">
        <f t="shared" si="227"/>
        <v>7161.376843987483</v>
      </c>
      <c r="N195" s="7">
        <f t="shared" si="228"/>
        <v>0</v>
      </c>
      <c r="O195" s="7">
        <f t="shared" si="229"/>
        <v>6834.9118130777524</v>
      </c>
      <c r="P195" s="7">
        <f t="shared" si="230"/>
        <v>7124.3398943831016</v>
      </c>
      <c r="Q195" s="7">
        <f t="shared" si="231"/>
        <v>0</v>
      </c>
      <c r="R195" s="7">
        <f t="shared" si="232"/>
        <v>0</v>
      </c>
      <c r="S195" s="7">
        <f t="shared" si="233"/>
        <v>0</v>
      </c>
      <c r="T195" s="7">
        <f t="shared" si="234"/>
        <v>0</v>
      </c>
      <c r="U195" s="108">
        <f t="shared" si="235"/>
        <v>7733.4542157751694</v>
      </c>
      <c r="V195" s="108">
        <f t="shared" si="236"/>
        <v>6951.4000928238338</v>
      </c>
      <c r="W195" s="108">
        <f t="shared" si="237"/>
        <v>0</v>
      </c>
      <c r="X195" s="108">
        <f t="shared" si="238"/>
        <v>0</v>
      </c>
      <c r="Y195" s="71">
        <f t="shared" si="239"/>
        <v>0</v>
      </c>
      <c r="Z195" s="71">
        <f t="shared" si="240"/>
        <v>7010.799136069114</v>
      </c>
      <c r="AA195" s="71">
        <f t="shared" si="241"/>
        <v>0</v>
      </c>
      <c r="AB195" s="71">
        <f t="shared" si="242"/>
        <v>0</v>
      </c>
      <c r="AC195" s="81">
        <f t="shared" si="254"/>
        <v>6304.3279917720029</v>
      </c>
      <c r="AD195" s="81">
        <f t="shared" si="255"/>
        <v>7733.4542157751694</v>
      </c>
      <c r="AE195" s="81">
        <f t="shared" si="256"/>
        <v>7010.799136069114</v>
      </c>
      <c r="AF195" s="83">
        <f t="shared" si="257"/>
        <v>7161.376843987483</v>
      </c>
      <c r="AG195" s="83">
        <f t="shared" si="258"/>
        <v>7124.3398943831016</v>
      </c>
      <c r="AH195" s="83">
        <f t="shared" si="264"/>
        <v>6834.9118130777524</v>
      </c>
      <c r="AI195" s="83">
        <f t="shared" si="259"/>
        <v>6946.4809384164218</v>
      </c>
      <c r="AJ195" s="6">
        <f t="shared" si="250"/>
        <v>7733.4542157751694</v>
      </c>
      <c r="AK195" s="1">
        <f t="shared" si="260"/>
        <v>35800.563705639928</v>
      </c>
    </row>
    <row r="196" spans="1:37" ht="12.75" customHeight="1" x14ac:dyDescent="0.2">
      <c r="A196" s="26">
        <v>4.4399999999999804E-3</v>
      </c>
      <c r="B196" s="5">
        <f t="shared" si="263"/>
        <v>6443.7068082700971</v>
      </c>
      <c r="C196" s="147" t="s">
        <v>188</v>
      </c>
      <c r="D196" s="147" t="s">
        <v>118</v>
      </c>
      <c r="E196" s="74" t="s">
        <v>70</v>
      </c>
      <c r="F196" s="25">
        <f t="shared" si="265"/>
        <v>1</v>
      </c>
      <c r="G196" s="25">
        <f t="shared" si="266"/>
        <v>1</v>
      </c>
      <c r="H196" s="7">
        <f t="shared" si="222"/>
        <v>0</v>
      </c>
      <c r="I196" s="7">
        <f t="shared" si="223"/>
        <v>0</v>
      </c>
      <c r="J196" s="7">
        <f t="shared" si="224"/>
        <v>0</v>
      </c>
      <c r="K196" s="7">
        <f t="shared" si="225"/>
        <v>0</v>
      </c>
      <c r="L196" s="7">
        <f t="shared" si="226"/>
        <v>0</v>
      </c>
      <c r="M196" s="7">
        <f t="shared" si="227"/>
        <v>0</v>
      </c>
      <c r="N196" s="7">
        <f t="shared" si="228"/>
        <v>0</v>
      </c>
      <c r="O196" s="7">
        <f t="shared" si="229"/>
        <v>0</v>
      </c>
      <c r="P196" s="7">
        <f t="shared" si="230"/>
        <v>0</v>
      </c>
      <c r="Q196" s="7">
        <f t="shared" si="231"/>
        <v>0</v>
      </c>
      <c r="R196" s="7">
        <f t="shared" si="232"/>
        <v>0</v>
      </c>
      <c r="S196" s="7">
        <f t="shared" si="233"/>
        <v>0</v>
      </c>
      <c r="T196" s="7">
        <f t="shared" si="234"/>
        <v>0</v>
      </c>
      <c r="U196" s="108">
        <f t="shared" si="235"/>
        <v>0</v>
      </c>
      <c r="V196" s="108">
        <f t="shared" si="236"/>
        <v>6443.7023682700974</v>
      </c>
      <c r="W196" s="108">
        <f t="shared" si="237"/>
        <v>0</v>
      </c>
      <c r="X196" s="108">
        <f t="shared" si="238"/>
        <v>0</v>
      </c>
      <c r="Y196" s="71">
        <f t="shared" si="239"/>
        <v>0</v>
      </c>
      <c r="Z196" s="71">
        <f t="shared" si="240"/>
        <v>0</v>
      </c>
      <c r="AA196" s="71">
        <f t="shared" si="241"/>
        <v>0</v>
      </c>
      <c r="AB196" s="71">
        <f t="shared" si="242"/>
        <v>0</v>
      </c>
      <c r="AC196" s="81">
        <f t="shared" si="254"/>
        <v>0</v>
      </c>
      <c r="AD196" s="81">
        <f t="shared" si="255"/>
        <v>6443.7023682700974</v>
      </c>
      <c r="AE196" s="81">
        <f t="shared" si="256"/>
        <v>0</v>
      </c>
      <c r="AF196" s="83">
        <f t="shared" si="257"/>
        <v>0</v>
      </c>
      <c r="AG196" s="83">
        <f t="shared" si="258"/>
        <v>0</v>
      </c>
      <c r="AH196" s="83">
        <f t="shared" si="264"/>
        <v>0</v>
      </c>
      <c r="AI196" s="83">
        <f t="shared" si="259"/>
        <v>0</v>
      </c>
      <c r="AJ196" s="6">
        <f t="shared" si="250"/>
        <v>6443.7023682700974</v>
      </c>
      <c r="AK196" s="1">
        <f t="shared" si="260"/>
        <v>6443.7023682700974</v>
      </c>
    </row>
    <row r="197" spans="1:37" ht="12.75" customHeight="1" x14ac:dyDescent="0.2">
      <c r="A197" s="26">
        <v>4.44999999999998E-3</v>
      </c>
      <c r="B197" s="5">
        <f t="shared" si="263"/>
        <v>12017.973583266656</v>
      </c>
      <c r="C197" s="147" t="s">
        <v>189</v>
      </c>
      <c r="D197" s="147" t="s">
        <v>118</v>
      </c>
      <c r="E197" s="74" t="s">
        <v>70</v>
      </c>
      <c r="F197" s="25">
        <f t="shared" si="265"/>
        <v>4</v>
      </c>
      <c r="G197" s="25">
        <f t="shared" si="266"/>
        <v>2</v>
      </c>
      <c r="H197" s="7">
        <f t="shared" si="222"/>
        <v>5885.6901972493988</v>
      </c>
      <c r="I197" s="7">
        <f t="shared" si="223"/>
        <v>0</v>
      </c>
      <c r="J197" s="7">
        <f t="shared" si="224"/>
        <v>0</v>
      </c>
      <c r="K197" s="7">
        <f t="shared" si="225"/>
        <v>0</v>
      </c>
      <c r="L197" s="7">
        <f t="shared" si="226"/>
        <v>0</v>
      </c>
      <c r="M197" s="7">
        <f t="shared" si="227"/>
        <v>0</v>
      </c>
      <c r="N197" s="7">
        <f t="shared" si="228"/>
        <v>0</v>
      </c>
      <c r="O197" s="7">
        <f t="shared" si="229"/>
        <v>0</v>
      </c>
      <c r="P197" s="7">
        <f t="shared" si="230"/>
        <v>0</v>
      </c>
      <c r="Q197" s="7">
        <f t="shared" si="231"/>
        <v>0</v>
      </c>
      <c r="R197" s="7">
        <f t="shared" si="232"/>
        <v>0</v>
      </c>
      <c r="S197" s="7">
        <f t="shared" si="233"/>
        <v>0</v>
      </c>
      <c r="T197" s="7">
        <f t="shared" si="234"/>
        <v>0</v>
      </c>
      <c r="U197" s="108">
        <f t="shared" si="235"/>
        <v>6132.2789360172555</v>
      </c>
      <c r="V197" s="108">
        <f t="shared" si="236"/>
        <v>6079.0882559480478</v>
      </c>
      <c r="W197" s="108">
        <f t="shared" si="237"/>
        <v>3647.1091411019088</v>
      </c>
      <c r="X197" s="108">
        <f t="shared" si="238"/>
        <v>0</v>
      </c>
      <c r="Y197" s="71">
        <f t="shared" si="239"/>
        <v>0</v>
      </c>
      <c r="Z197" s="71">
        <f t="shared" si="240"/>
        <v>0</v>
      </c>
      <c r="AA197" s="71">
        <f t="shared" si="241"/>
        <v>0</v>
      </c>
      <c r="AB197" s="71">
        <f t="shared" si="242"/>
        <v>0</v>
      </c>
      <c r="AC197" s="81">
        <f t="shared" si="254"/>
        <v>0</v>
      </c>
      <c r="AD197" s="81">
        <f t="shared" si="255"/>
        <v>6132.2789360172555</v>
      </c>
      <c r="AE197" s="81">
        <f t="shared" si="256"/>
        <v>0</v>
      </c>
      <c r="AF197" s="83">
        <f t="shared" si="257"/>
        <v>5885.6901972493988</v>
      </c>
      <c r="AG197" s="83">
        <f t="shared" si="258"/>
        <v>0</v>
      </c>
      <c r="AH197" s="83">
        <f t="shared" si="264"/>
        <v>0</v>
      </c>
      <c r="AI197" s="83">
        <f t="shared" si="259"/>
        <v>0</v>
      </c>
      <c r="AJ197" s="6">
        <f t="shared" si="250"/>
        <v>6132.2789360172555</v>
      </c>
      <c r="AK197" s="1">
        <f t="shared" si="260"/>
        <v>12017.969133266655</v>
      </c>
    </row>
    <row r="198" spans="1:37" ht="12.75" customHeight="1" x14ac:dyDescent="0.2">
      <c r="A198" s="26">
        <v>4.4599999999999796E-3</v>
      </c>
      <c r="B198" s="5">
        <f t="shared" si="263"/>
        <v>9025.3099540825569</v>
      </c>
      <c r="C198" s="157" t="s">
        <v>282</v>
      </c>
      <c r="D198" s="157" t="s">
        <v>88</v>
      </c>
      <c r="E198" s="74" t="s">
        <v>70</v>
      </c>
      <c r="F198" s="25">
        <f t="shared" si="265"/>
        <v>1</v>
      </c>
      <c r="G198" s="25">
        <f t="shared" si="266"/>
        <v>1</v>
      </c>
      <c r="H198" s="7">
        <f t="shared" si="222"/>
        <v>0</v>
      </c>
      <c r="I198" s="7">
        <f t="shared" si="223"/>
        <v>0</v>
      </c>
      <c r="J198" s="7">
        <f t="shared" si="224"/>
        <v>0</v>
      </c>
      <c r="K198" s="7">
        <f t="shared" si="225"/>
        <v>0</v>
      </c>
      <c r="L198" s="7">
        <f t="shared" si="226"/>
        <v>0</v>
      </c>
      <c r="M198" s="7">
        <f t="shared" si="227"/>
        <v>0</v>
      </c>
      <c r="N198" s="7">
        <f t="shared" si="228"/>
        <v>0</v>
      </c>
      <c r="O198" s="7">
        <f t="shared" si="229"/>
        <v>0</v>
      </c>
      <c r="P198" s="7">
        <f t="shared" si="230"/>
        <v>0</v>
      </c>
      <c r="Q198" s="7">
        <f t="shared" si="231"/>
        <v>0</v>
      </c>
      <c r="R198" s="7">
        <f t="shared" si="232"/>
        <v>0</v>
      </c>
      <c r="S198" s="7">
        <f t="shared" si="233"/>
        <v>0</v>
      </c>
      <c r="T198" s="7">
        <f t="shared" si="234"/>
        <v>0</v>
      </c>
      <c r="U198" s="108">
        <f t="shared" si="235"/>
        <v>0</v>
      </c>
      <c r="V198" s="108">
        <f t="shared" si="236"/>
        <v>0</v>
      </c>
      <c r="W198" s="108">
        <f t="shared" si="237"/>
        <v>9025.3054940825568</v>
      </c>
      <c r="X198" s="108">
        <f t="shared" si="238"/>
        <v>0</v>
      </c>
      <c r="Y198" s="71">
        <f t="shared" si="239"/>
        <v>0</v>
      </c>
      <c r="Z198" s="71">
        <f t="shared" si="240"/>
        <v>0</v>
      </c>
      <c r="AA198" s="71">
        <f t="shared" si="241"/>
        <v>0</v>
      </c>
      <c r="AB198" s="71">
        <f t="shared" si="242"/>
        <v>0</v>
      </c>
      <c r="AC198" s="81">
        <f t="shared" ref="AC198:AC212" si="267">LARGE(H198:T198,5)</f>
        <v>0</v>
      </c>
      <c r="AD198" s="81">
        <f t="shared" ref="AD198:AD212" si="268">LARGE(U198:X198,1)</f>
        <v>9025.3054940825568</v>
      </c>
      <c r="AE198" s="81">
        <f t="shared" ref="AE198:AE212" si="269">LARGE(Y198:AB198,1)</f>
        <v>0</v>
      </c>
      <c r="AF198" s="83">
        <f t="shared" ref="AF198:AF212" si="270">LARGE(H198:T198,1)</f>
        <v>0</v>
      </c>
      <c r="AG198" s="83">
        <f t="shared" ref="AG198:AG212" si="271">LARGE(H198:T198,2)</f>
        <v>0</v>
      </c>
      <c r="AH198" s="83">
        <f t="shared" si="264"/>
        <v>0</v>
      </c>
      <c r="AI198" s="83">
        <f t="shared" ref="AI198:AI212" si="272">LARGE(H198:T198,3)</f>
        <v>0</v>
      </c>
      <c r="AJ198" s="6">
        <f t="shared" si="250"/>
        <v>9025.3054940825568</v>
      </c>
      <c r="AK198" s="1">
        <f t="shared" ref="AK198:AK212" si="273">SUM(AF198:AJ198)</f>
        <v>9025.3054940825568</v>
      </c>
    </row>
    <row r="199" spans="1:37" ht="12.75" customHeight="1" x14ac:dyDescent="0.2">
      <c r="A199" s="26">
        <v>4.4699999999999801E-3</v>
      </c>
      <c r="B199" s="5">
        <f t="shared" si="263"/>
        <v>44795.530617718519</v>
      </c>
      <c r="C199" s="157" t="s">
        <v>285</v>
      </c>
      <c r="D199" s="157" t="s">
        <v>126</v>
      </c>
      <c r="E199" s="74" t="s">
        <v>70</v>
      </c>
      <c r="F199" s="25">
        <f t="shared" si="265"/>
        <v>5</v>
      </c>
      <c r="G199" s="25">
        <f t="shared" si="266"/>
        <v>5</v>
      </c>
      <c r="H199" s="7">
        <f t="shared" si="222"/>
        <v>0</v>
      </c>
      <c r="I199" s="7">
        <f t="shared" si="223"/>
        <v>0</v>
      </c>
      <c r="J199" s="7">
        <f t="shared" si="224"/>
        <v>9002.3752969121124</v>
      </c>
      <c r="K199" s="7">
        <f t="shared" si="225"/>
        <v>8765.6171914042989</v>
      </c>
      <c r="L199" s="7">
        <f t="shared" si="226"/>
        <v>8588.9493511929668</v>
      </c>
      <c r="M199" s="7">
        <f t="shared" si="227"/>
        <v>9451.3274336283193</v>
      </c>
      <c r="N199" s="7">
        <f t="shared" si="228"/>
        <v>0</v>
      </c>
      <c r="O199" s="7">
        <f t="shared" si="229"/>
        <v>0</v>
      </c>
      <c r="P199" s="7">
        <f t="shared" si="230"/>
        <v>0</v>
      </c>
      <c r="Q199" s="7">
        <f t="shared" si="231"/>
        <v>0</v>
      </c>
      <c r="R199" s="7">
        <f t="shared" si="232"/>
        <v>0</v>
      </c>
      <c r="S199" s="7">
        <f t="shared" si="233"/>
        <v>0</v>
      </c>
      <c r="T199" s="7">
        <f t="shared" si="234"/>
        <v>0</v>
      </c>
      <c r="U199" s="108">
        <f t="shared" si="235"/>
        <v>0</v>
      </c>
      <c r="V199" s="108">
        <f t="shared" si="236"/>
        <v>0</v>
      </c>
      <c r="W199" s="108">
        <f t="shared" si="237"/>
        <v>8987.2568745808185</v>
      </c>
      <c r="X199" s="108">
        <f t="shared" si="238"/>
        <v>0</v>
      </c>
      <c r="Y199" s="71">
        <f t="shared" si="239"/>
        <v>0</v>
      </c>
      <c r="Z199" s="71">
        <f t="shared" si="240"/>
        <v>0</v>
      </c>
      <c r="AA199" s="71">
        <f t="shared" si="241"/>
        <v>0</v>
      </c>
      <c r="AB199" s="71">
        <f t="shared" si="242"/>
        <v>0</v>
      </c>
      <c r="AC199" s="81">
        <f t="shared" si="267"/>
        <v>0</v>
      </c>
      <c r="AD199" s="81">
        <f t="shared" si="268"/>
        <v>8987.2568745808185</v>
      </c>
      <c r="AE199" s="81">
        <f t="shared" si="269"/>
        <v>0</v>
      </c>
      <c r="AF199" s="83">
        <f t="shared" si="270"/>
        <v>9451.3274336283193</v>
      </c>
      <c r="AG199" s="83">
        <f t="shared" si="271"/>
        <v>9002.3752969121124</v>
      </c>
      <c r="AH199" s="83">
        <f t="shared" si="264"/>
        <v>8588.9493511929668</v>
      </c>
      <c r="AI199" s="83">
        <f t="shared" si="272"/>
        <v>8765.6171914042989</v>
      </c>
      <c r="AJ199" s="6">
        <f t="shared" si="250"/>
        <v>8987.2568745808185</v>
      </c>
      <c r="AK199" s="1">
        <f t="shared" si="273"/>
        <v>44795.526147718519</v>
      </c>
    </row>
    <row r="200" spans="1:37" ht="12.75" customHeight="1" x14ac:dyDescent="0.2">
      <c r="A200" s="26">
        <v>4.4799999999999797E-3</v>
      </c>
      <c r="B200" s="5">
        <f t="shared" si="263"/>
        <v>8553.7159518219942</v>
      </c>
      <c r="C200" s="157" t="s">
        <v>288</v>
      </c>
      <c r="D200" s="157" t="s">
        <v>276</v>
      </c>
      <c r="E200" s="74" t="s">
        <v>70</v>
      </c>
      <c r="F200" s="25">
        <f t="shared" si="265"/>
        <v>2</v>
      </c>
      <c r="G200" s="25">
        <f t="shared" si="266"/>
        <v>1</v>
      </c>
      <c r="H200" s="7">
        <f t="shared" si="222"/>
        <v>0</v>
      </c>
      <c r="I200" s="7">
        <f t="shared" si="223"/>
        <v>0</v>
      </c>
      <c r="J200" s="7">
        <f t="shared" si="224"/>
        <v>0</v>
      </c>
      <c r="K200" s="7">
        <f t="shared" si="225"/>
        <v>0</v>
      </c>
      <c r="L200" s="7">
        <f t="shared" si="226"/>
        <v>0</v>
      </c>
      <c r="M200" s="7">
        <f t="shared" si="227"/>
        <v>0</v>
      </c>
      <c r="N200" s="7">
        <f t="shared" si="228"/>
        <v>0</v>
      </c>
      <c r="O200" s="7">
        <f t="shared" si="229"/>
        <v>0</v>
      </c>
      <c r="P200" s="7">
        <f t="shared" si="230"/>
        <v>0</v>
      </c>
      <c r="Q200" s="7">
        <f t="shared" si="231"/>
        <v>0</v>
      </c>
      <c r="R200" s="7">
        <f t="shared" si="232"/>
        <v>0</v>
      </c>
      <c r="S200" s="7">
        <f t="shared" si="233"/>
        <v>0</v>
      </c>
      <c r="T200" s="7">
        <f t="shared" si="234"/>
        <v>0</v>
      </c>
      <c r="U200" s="108">
        <f t="shared" si="235"/>
        <v>0</v>
      </c>
      <c r="V200" s="108">
        <f t="shared" si="236"/>
        <v>0</v>
      </c>
      <c r="W200" s="108">
        <f t="shared" si="237"/>
        <v>8553.7114718219946</v>
      </c>
      <c r="X200" s="108">
        <f t="shared" si="238"/>
        <v>0</v>
      </c>
      <c r="Y200" s="71">
        <f t="shared" si="239"/>
        <v>0</v>
      </c>
      <c r="Z200" s="71">
        <f t="shared" si="240"/>
        <v>8551.1064278187569</v>
      </c>
      <c r="AA200" s="71">
        <f t="shared" si="241"/>
        <v>0</v>
      </c>
      <c r="AB200" s="71">
        <f t="shared" si="242"/>
        <v>0</v>
      </c>
      <c r="AC200" s="81">
        <f t="shared" si="267"/>
        <v>0</v>
      </c>
      <c r="AD200" s="81">
        <f t="shared" si="268"/>
        <v>8553.7114718219946</v>
      </c>
      <c r="AE200" s="81">
        <f t="shared" si="269"/>
        <v>8551.1064278187569</v>
      </c>
      <c r="AF200" s="83">
        <f t="shared" si="270"/>
        <v>0</v>
      </c>
      <c r="AG200" s="83">
        <f t="shared" si="271"/>
        <v>0</v>
      </c>
      <c r="AH200" s="83">
        <f t="shared" si="264"/>
        <v>0</v>
      </c>
      <c r="AI200" s="83">
        <f t="shared" si="272"/>
        <v>0</v>
      </c>
      <c r="AJ200" s="6">
        <f t="shared" si="250"/>
        <v>8553.7114718219946</v>
      </c>
      <c r="AK200" s="1">
        <f t="shared" si="273"/>
        <v>8553.7114718219946</v>
      </c>
    </row>
    <row r="201" spans="1:37" ht="12.75" customHeight="1" x14ac:dyDescent="0.2">
      <c r="A201" s="26">
        <v>4.4899999999999801E-3</v>
      </c>
      <c r="B201" s="5">
        <f t="shared" si="263"/>
        <v>14153.892874067849</v>
      </c>
      <c r="C201" s="157" t="s">
        <v>299</v>
      </c>
      <c r="D201" s="157" t="s">
        <v>182</v>
      </c>
      <c r="E201" s="74" t="s">
        <v>70</v>
      </c>
      <c r="F201" s="25">
        <f t="shared" si="265"/>
        <v>2</v>
      </c>
      <c r="G201" s="25">
        <f t="shared" si="266"/>
        <v>2</v>
      </c>
      <c r="H201" s="7">
        <f t="shared" si="222"/>
        <v>0</v>
      </c>
      <c r="I201" s="7">
        <f t="shared" si="223"/>
        <v>0</v>
      </c>
      <c r="J201" s="7">
        <f t="shared" si="224"/>
        <v>0</v>
      </c>
      <c r="K201" s="7">
        <f t="shared" si="225"/>
        <v>0</v>
      </c>
      <c r="L201" s="7">
        <f t="shared" si="226"/>
        <v>0</v>
      </c>
      <c r="M201" s="7">
        <f t="shared" si="227"/>
        <v>7051.056338028171</v>
      </c>
      <c r="N201" s="7">
        <f t="shared" si="228"/>
        <v>0</v>
      </c>
      <c r="O201" s="7">
        <f t="shared" si="229"/>
        <v>0</v>
      </c>
      <c r="P201" s="7">
        <f t="shared" si="230"/>
        <v>0</v>
      </c>
      <c r="Q201" s="7">
        <f t="shared" si="231"/>
        <v>0</v>
      </c>
      <c r="R201" s="7">
        <f t="shared" si="232"/>
        <v>0</v>
      </c>
      <c r="S201" s="7">
        <f t="shared" si="233"/>
        <v>0</v>
      </c>
      <c r="T201" s="7">
        <f t="shared" si="234"/>
        <v>0</v>
      </c>
      <c r="U201" s="108">
        <f t="shared" si="235"/>
        <v>0</v>
      </c>
      <c r="V201" s="108">
        <f t="shared" si="236"/>
        <v>0</v>
      </c>
      <c r="W201" s="108">
        <f t="shared" si="237"/>
        <v>7102.832046039679</v>
      </c>
      <c r="X201" s="108">
        <f t="shared" si="238"/>
        <v>0</v>
      </c>
      <c r="Y201" s="71">
        <f t="shared" si="239"/>
        <v>0</v>
      </c>
      <c r="Z201" s="71">
        <f t="shared" si="240"/>
        <v>0</v>
      </c>
      <c r="AA201" s="71">
        <f t="shared" si="241"/>
        <v>0</v>
      </c>
      <c r="AB201" s="71">
        <f t="shared" si="242"/>
        <v>0</v>
      </c>
      <c r="AC201" s="81">
        <f t="shared" si="267"/>
        <v>0</v>
      </c>
      <c r="AD201" s="81">
        <f t="shared" si="268"/>
        <v>7102.832046039679</v>
      </c>
      <c r="AE201" s="81">
        <f t="shared" si="269"/>
        <v>0</v>
      </c>
      <c r="AF201" s="83">
        <f t="shared" si="270"/>
        <v>7051.056338028171</v>
      </c>
      <c r="AG201" s="83">
        <f t="shared" si="271"/>
        <v>0</v>
      </c>
      <c r="AH201" s="83">
        <f t="shared" si="264"/>
        <v>0</v>
      </c>
      <c r="AI201" s="83">
        <f t="shared" si="272"/>
        <v>0</v>
      </c>
      <c r="AJ201" s="6">
        <f t="shared" si="250"/>
        <v>7102.832046039679</v>
      </c>
      <c r="AK201" s="1">
        <f t="shared" si="273"/>
        <v>14153.88838406785</v>
      </c>
    </row>
    <row r="202" spans="1:37" ht="12.75" customHeight="1" x14ac:dyDescent="0.2">
      <c r="A202" s="26">
        <v>4.4999999999999797E-3</v>
      </c>
      <c r="B202" s="5">
        <f t="shared" si="263"/>
        <v>6584.3088661378633</v>
      </c>
      <c r="C202" s="157" t="s">
        <v>301</v>
      </c>
      <c r="D202" s="157" t="s">
        <v>302</v>
      </c>
      <c r="E202" s="74" t="s">
        <v>70</v>
      </c>
      <c r="F202" s="25">
        <f t="shared" ref="F202:F212" si="274">COUNTIF(H202:AB202,"&gt;1")</f>
        <v>1</v>
      </c>
      <c r="G202" s="25">
        <f t="shared" ref="G202:G212" si="275">COUNTIF(AF202:AJ202,"&gt;1")</f>
        <v>1</v>
      </c>
      <c r="H202" s="7">
        <f t="shared" ref="H202:H354" si="276">IF(ISERROR(VLOOKUP($C202,_tri1,5,FALSE)),0,(VLOOKUP($C202,_tri1,5,FALSE)))</f>
        <v>0</v>
      </c>
      <c r="I202" s="7">
        <f t="shared" ref="I202:I354" si="277">IF(ISERROR(VLOOKUP($C202,_tri2,5,FALSE)),0,(VLOOKUP($C202,_tri2,5,FALSE)))</f>
        <v>0</v>
      </c>
      <c r="J202" s="7">
        <f t="shared" ref="J202:J354" si="278">IF(ISERROR(VLOOKUP($C202,_tri3,5,FALSE)),0,(VLOOKUP($C202,_tri3,5,FALSE)))</f>
        <v>0</v>
      </c>
      <c r="K202" s="7">
        <f t="shared" ref="K202:K354" si="279">IF(ISERROR(VLOOKUP($C202,_tri4,5,FALSE)),0,(VLOOKUP($C202,_tri4,5,FALSE)))</f>
        <v>0</v>
      </c>
      <c r="L202" s="7">
        <f t="shared" ref="L202:L354" si="280">IF(ISERROR(VLOOKUP($C202,_tri5,5,FALSE)),0,(VLOOKUP($C202,_tri5,5,FALSE)))</f>
        <v>0</v>
      </c>
      <c r="M202" s="7">
        <f t="shared" ref="M202:M354" si="281">IF(ISERROR(VLOOKUP($C202,_tri6,5,FALSE)),0,(VLOOKUP($C202,_tri6,5,FALSE)))</f>
        <v>0</v>
      </c>
      <c r="N202" s="7">
        <f t="shared" ref="N202:N354" si="282">IF(ISERROR(VLOOKUP($C202,_tri7,5,FALSE)),0,(VLOOKUP($C202,_tri7,5,FALSE)))</f>
        <v>0</v>
      </c>
      <c r="O202" s="7">
        <f t="shared" ref="O202:O354" si="283">IF(ISERROR(VLOOKUP($C202,_tri8,5,FALSE)),0,(VLOOKUP($C202,_tri8,5,FALSE)))</f>
        <v>0</v>
      </c>
      <c r="P202" s="7">
        <f t="shared" ref="P202:P354" si="284">IF(ISERROR(VLOOKUP($C202,_tri9,5,FALSE)),0,(VLOOKUP($C202,_tri9,5,FALSE)))</f>
        <v>0</v>
      </c>
      <c r="Q202" s="7">
        <f t="shared" ref="Q202:Q354" si="285">IF(ISERROR(VLOOKUP($C202,_tri10,5,FALSE)),0,(VLOOKUP($C202,_tri10,5,FALSE)))</f>
        <v>0</v>
      </c>
      <c r="R202" s="7">
        <f t="shared" ref="R202:R354" si="286">IF(ISERROR(VLOOKUP($C202,_Tri12,5,FALSE)),0,(VLOOKUP($C202,_Tri12,5,FALSE)))</f>
        <v>0</v>
      </c>
      <c r="S202" s="7">
        <f t="shared" ref="S202:S354" si="287">IF(ISERROR(VLOOKUP($C202,_tri13,5,FALSE)),0,(VLOOKUP($C202,_tri13,5,FALSE)))</f>
        <v>0</v>
      </c>
      <c r="T202" s="7">
        <f t="shared" ref="T202:T354" si="288">IF(ISERROR(VLOOKUP($C202,_tri11,5,FALSE)),0,(VLOOKUP($C202,_tri11,5,FALSE)))</f>
        <v>0</v>
      </c>
      <c r="U202" s="108">
        <f t="shared" ref="U202:U354" si="289">IF(ISERROR(VLOOKUP($C202,aqua1,5,FALSE)),0,(VLOOKUP($C202,aqua1,5,FALSE)))</f>
        <v>0</v>
      </c>
      <c r="V202" s="108">
        <f t="shared" ref="V202:V354" si="290">IF(ISERROR(VLOOKUP($C202,aqua2,5,FALSE)),0,(VLOOKUP($C202,aqua2,5,FALSE)))</f>
        <v>0</v>
      </c>
      <c r="W202" s="108">
        <f t="shared" ref="W202:W354" si="291">IF(ISERROR(VLOOKUP($C202,aqua3,5,FALSE)),0,(VLOOKUP($C202,aqua3,5,FALSE)))</f>
        <v>6584.3043661378633</v>
      </c>
      <c r="X202" s="108">
        <f t="shared" ref="X202:X354" si="292">IF(ISERROR(VLOOKUP($C202,aqua4,5,FALSE)),0,(VLOOKUP($C202,aqua4,5,FALSE)))</f>
        <v>0</v>
      </c>
      <c r="Y202" s="71">
        <f t="shared" ref="Y202:Y354" si="293">IF(ISERROR(VLOOKUP($C202,_dua1,5,FALSE)),0,(VLOOKUP($C202,_dua1,5,FALSE)))</f>
        <v>0</v>
      </c>
      <c r="Z202" s="71">
        <f t="shared" ref="Z202:Z354" si="294">IF(ISERROR(VLOOKUP($C202,_dua2,5,FALSE)),0,(VLOOKUP($C202,_dua2,5,FALSE)))</f>
        <v>0</v>
      </c>
      <c r="AA202" s="71">
        <f t="shared" ref="AA202:AA354" si="295">IF(ISERROR(VLOOKUP($C202,_dua3,5,FALSE)),0,(VLOOKUP($C202,_dua3,5,FALSE)))</f>
        <v>0</v>
      </c>
      <c r="AB202" s="71">
        <f t="shared" ref="AB202:AB354" si="296">IF(ISERROR(VLOOKUP($C202,_dua4,5,FALSE)),0,(VLOOKUP($C202,_dua4,5,FALSE)))</f>
        <v>0</v>
      </c>
      <c r="AC202" s="81">
        <f t="shared" si="267"/>
        <v>0</v>
      </c>
      <c r="AD202" s="81">
        <f t="shared" si="268"/>
        <v>6584.3043661378633</v>
      </c>
      <c r="AE202" s="81">
        <f t="shared" si="269"/>
        <v>0</v>
      </c>
      <c r="AF202" s="83">
        <f t="shared" si="270"/>
        <v>0</v>
      </c>
      <c r="AG202" s="83">
        <f t="shared" si="271"/>
        <v>0</v>
      </c>
      <c r="AH202" s="83">
        <f t="shared" si="264"/>
        <v>0</v>
      </c>
      <c r="AI202" s="83">
        <f t="shared" si="272"/>
        <v>0</v>
      </c>
      <c r="AJ202" s="6">
        <f t="shared" si="250"/>
        <v>6584.3043661378633</v>
      </c>
      <c r="AK202" s="1">
        <f t="shared" si="273"/>
        <v>6584.3043661378633</v>
      </c>
    </row>
    <row r="203" spans="1:37" ht="12.75" customHeight="1" x14ac:dyDescent="0.2">
      <c r="A203" s="26">
        <v>4.5099999999999802E-3</v>
      </c>
      <c r="B203" s="5">
        <f t="shared" si="263"/>
        <v>10000.004510000001</v>
      </c>
      <c r="C203" s="157" t="s">
        <v>337</v>
      </c>
      <c r="D203" s="157" t="s">
        <v>88</v>
      </c>
      <c r="E203" s="74" t="s">
        <v>70</v>
      </c>
      <c r="F203" s="25">
        <f t="shared" si="274"/>
        <v>1</v>
      </c>
      <c r="G203" s="25">
        <f t="shared" si="275"/>
        <v>1</v>
      </c>
      <c r="H203" s="7">
        <f t="shared" si="276"/>
        <v>0</v>
      </c>
      <c r="I203" s="7">
        <f t="shared" si="277"/>
        <v>0</v>
      </c>
      <c r="J203" s="7">
        <f t="shared" si="278"/>
        <v>0</v>
      </c>
      <c r="K203" s="7">
        <f t="shared" si="279"/>
        <v>0</v>
      </c>
      <c r="L203" s="7">
        <f t="shared" si="280"/>
        <v>0</v>
      </c>
      <c r="M203" s="7">
        <f t="shared" si="281"/>
        <v>0</v>
      </c>
      <c r="N203" s="7">
        <f t="shared" si="282"/>
        <v>0</v>
      </c>
      <c r="O203" s="7">
        <f t="shared" si="283"/>
        <v>0</v>
      </c>
      <c r="P203" s="7">
        <f t="shared" si="284"/>
        <v>0</v>
      </c>
      <c r="Q203" s="7">
        <f t="shared" si="285"/>
        <v>0</v>
      </c>
      <c r="R203" s="7">
        <f t="shared" si="286"/>
        <v>0</v>
      </c>
      <c r="S203" s="7">
        <f t="shared" si="287"/>
        <v>0</v>
      </c>
      <c r="T203" s="7">
        <f t="shared" si="288"/>
        <v>0</v>
      </c>
      <c r="U203" s="108">
        <f t="shared" si="289"/>
        <v>10000</v>
      </c>
      <c r="V203" s="108">
        <f t="shared" si="290"/>
        <v>0</v>
      </c>
      <c r="W203" s="108">
        <f t="shared" si="291"/>
        <v>0</v>
      </c>
      <c r="X203" s="108">
        <f t="shared" si="292"/>
        <v>0</v>
      </c>
      <c r="Y203" s="71">
        <f t="shared" si="293"/>
        <v>0</v>
      </c>
      <c r="Z203" s="71">
        <f t="shared" si="294"/>
        <v>0</v>
      </c>
      <c r="AA203" s="71">
        <f t="shared" si="295"/>
        <v>0</v>
      </c>
      <c r="AB203" s="71">
        <f t="shared" si="296"/>
        <v>0</v>
      </c>
      <c r="AC203" s="81">
        <f t="shared" si="267"/>
        <v>0</v>
      </c>
      <c r="AD203" s="81">
        <f t="shared" si="268"/>
        <v>10000</v>
      </c>
      <c r="AE203" s="81">
        <f t="shared" si="269"/>
        <v>0</v>
      </c>
      <c r="AF203" s="83">
        <f t="shared" si="270"/>
        <v>0</v>
      </c>
      <c r="AG203" s="83">
        <f t="shared" si="271"/>
        <v>0</v>
      </c>
      <c r="AH203" s="83">
        <f t="shared" si="264"/>
        <v>0</v>
      </c>
      <c r="AI203" s="83">
        <f t="shared" si="272"/>
        <v>0</v>
      </c>
      <c r="AJ203" s="6">
        <f t="shared" si="250"/>
        <v>10000</v>
      </c>
      <c r="AK203" s="1">
        <f t="shared" si="273"/>
        <v>10000</v>
      </c>
    </row>
    <row r="204" spans="1:37" ht="12.75" customHeight="1" x14ac:dyDescent="0.2">
      <c r="A204" s="26">
        <v>4.5299999999999802E-3</v>
      </c>
      <c r="B204" s="5">
        <f t="shared" si="263"/>
        <v>8512.9785818962191</v>
      </c>
      <c r="C204" s="157" t="s">
        <v>340</v>
      </c>
      <c r="D204" s="157" t="s">
        <v>88</v>
      </c>
      <c r="E204" s="74" t="s">
        <v>70</v>
      </c>
      <c r="F204" s="25">
        <f t="shared" si="274"/>
        <v>1</v>
      </c>
      <c r="G204" s="25">
        <f t="shared" si="275"/>
        <v>1</v>
      </c>
      <c r="H204" s="7">
        <f t="shared" si="276"/>
        <v>0</v>
      </c>
      <c r="I204" s="7">
        <f t="shared" si="277"/>
        <v>0</v>
      </c>
      <c r="J204" s="7">
        <f t="shared" si="278"/>
        <v>0</v>
      </c>
      <c r="K204" s="7">
        <f t="shared" si="279"/>
        <v>0</v>
      </c>
      <c r="L204" s="7">
        <f t="shared" si="280"/>
        <v>0</v>
      </c>
      <c r="M204" s="7">
        <f t="shared" si="281"/>
        <v>0</v>
      </c>
      <c r="N204" s="7">
        <f t="shared" si="282"/>
        <v>0</v>
      </c>
      <c r="O204" s="7">
        <f t="shared" si="283"/>
        <v>0</v>
      </c>
      <c r="P204" s="7">
        <f t="shared" si="284"/>
        <v>0</v>
      </c>
      <c r="Q204" s="7">
        <f t="shared" si="285"/>
        <v>0</v>
      </c>
      <c r="R204" s="7">
        <f t="shared" si="286"/>
        <v>0</v>
      </c>
      <c r="S204" s="7">
        <f t="shared" si="287"/>
        <v>0</v>
      </c>
      <c r="T204" s="7">
        <f t="shared" si="288"/>
        <v>0</v>
      </c>
      <c r="U204" s="108">
        <f t="shared" si="289"/>
        <v>8512.974051896219</v>
      </c>
      <c r="V204" s="108">
        <f t="shared" si="290"/>
        <v>0</v>
      </c>
      <c r="W204" s="108">
        <f t="shared" si="291"/>
        <v>0</v>
      </c>
      <c r="X204" s="108">
        <f t="shared" si="292"/>
        <v>0</v>
      </c>
      <c r="Y204" s="71">
        <f t="shared" si="293"/>
        <v>0</v>
      </c>
      <c r="Z204" s="71">
        <f t="shared" si="294"/>
        <v>0</v>
      </c>
      <c r="AA204" s="71">
        <f t="shared" si="295"/>
        <v>0</v>
      </c>
      <c r="AB204" s="71">
        <f t="shared" si="296"/>
        <v>0</v>
      </c>
      <c r="AC204" s="81">
        <f t="shared" si="267"/>
        <v>0</v>
      </c>
      <c r="AD204" s="81">
        <f t="shared" si="268"/>
        <v>8512.974051896219</v>
      </c>
      <c r="AE204" s="81">
        <f t="shared" si="269"/>
        <v>0</v>
      </c>
      <c r="AF204" s="83">
        <f t="shared" si="270"/>
        <v>0</v>
      </c>
      <c r="AG204" s="83">
        <f t="shared" si="271"/>
        <v>0</v>
      </c>
      <c r="AH204" s="83">
        <f t="shared" si="264"/>
        <v>0</v>
      </c>
      <c r="AI204" s="83">
        <f t="shared" si="272"/>
        <v>0</v>
      </c>
      <c r="AJ204" s="6">
        <f t="shared" si="250"/>
        <v>8512.974051896219</v>
      </c>
      <c r="AK204" s="1">
        <f t="shared" si="273"/>
        <v>8512.974051896219</v>
      </c>
    </row>
    <row r="205" spans="1:37" ht="12.75" customHeight="1" x14ac:dyDescent="0.2">
      <c r="A205" s="26">
        <v>4.5399999999999798E-3</v>
      </c>
      <c r="B205" s="5">
        <f t="shared" si="263"/>
        <v>13824.512154692997</v>
      </c>
      <c r="C205" s="157" t="s">
        <v>344</v>
      </c>
      <c r="D205" s="157" t="s">
        <v>88</v>
      </c>
      <c r="E205" s="74" t="s">
        <v>70</v>
      </c>
      <c r="F205" s="25">
        <f t="shared" si="274"/>
        <v>2</v>
      </c>
      <c r="G205" s="25">
        <f t="shared" si="275"/>
        <v>2</v>
      </c>
      <c r="H205" s="7">
        <f t="shared" si="276"/>
        <v>0</v>
      </c>
      <c r="I205" s="7">
        <f t="shared" si="277"/>
        <v>0</v>
      </c>
      <c r="J205" s="7">
        <f t="shared" si="278"/>
        <v>7097.378277153558</v>
      </c>
      <c r="K205" s="7">
        <f t="shared" si="279"/>
        <v>0</v>
      </c>
      <c r="L205" s="7">
        <f t="shared" si="280"/>
        <v>0</v>
      </c>
      <c r="M205" s="7">
        <f t="shared" si="281"/>
        <v>0</v>
      </c>
      <c r="N205" s="7">
        <f t="shared" si="282"/>
        <v>0</v>
      </c>
      <c r="O205" s="7">
        <f t="shared" si="283"/>
        <v>0</v>
      </c>
      <c r="P205" s="7">
        <f t="shared" si="284"/>
        <v>0</v>
      </c>
      <c r="Q205" s="7">
        <f t="shared" si="285"/>
        <v>0</v>
      </c>
      <c r="R205" s="7">
        <f t="shared" si="286"/>
        <v>0</v>
      </c>
      <c r="S205" s="7">
        <f t="shared" si="287"/>
        <v>0</v>
      </c>
      <c r="T205" s="7">
        <f t="shared" si="288"/>
        <v>0</v>
      </c>
      <c r="U205" s="108">
        <f t="shared" si="289"/>
        <v>6727.129337539438</v>
      </c>
      <c r="V205" s="108">
        <f t="shared" si="290"/>
        <v>0</v>
      </c>
      <c r="W205" s="108">
        <f t="shared" si="291"/>
        <v>0</v>
      </c>
      <c r="X205" s="108">
        <f t="shared" si="292"/>
        <v>0</v>
      </c>
      <c r="Y205" s="71">
        <f t="shared" si="293"/>
        <v>0</v>
      </c>
      <c r="Z205" s="71">
        <f t="shared" si="294"/>
        <v>0</v>
      </c>
      <c r="AA205" s="71">
        <f t="shared" si="295"/>
        <v>0</v>
      </c>
      <c r="AB205" s="71">
        <f t="shared" si="296"/>
        <v>0</v>
      </c>
      <c r="AC205" s="81">
        <f t="shared" si="267"/>
        <v>0</v>
      </c>
      <c r="AD205" s="81">
        <f t="shared" si="268"/>
        <v>6727.129337539438</v>
      </c>
      <c r="AE205" s="81">
        <f t="shared" si="269"/>
        <v>0</v>
      </c>
      <c r="AF205" s="83">
        <f t="shared" si="270"/>
        <v>7097.378277153558</v>
      </c>
      <c r="AG205" s="83">
        <f t="shared" si="271"/>
        <v>0</v>
      </c>
      <c r="AH205" s="83">
        <f t="shared" si="264"/>
        <v>0</v>
      </c>
      <c r="AI205" s="83">
        <f t="shared" si="272"/>
        <v>0</v>
      </c>
      <c r="AJ205" s="6">
        <f t="shared" si="250"/>
        <v>6727.129337539438</v>
      </c>
      <c r="AK205" s="1">
        <f t="shared" si="273"/>
        <v>13824.507614692997</v>
      </c>
    </row>
    <row r="206" spans="1:37" ht="12.75" customHeight="1" x14ac:dyDescent="0.2">
      <c r="A206" s="26">
        <v>4.5499999999999803E-3</v>
      </c>
      <c r="B206" s="5">
        <f t="shared" ref="B206:B211" si="297">AK206+A206</f>
        <v>37116.367387772741</v>
      </c>
      <c r="C206" s="157" t="s">
        <v>356</v>
      </c>
      <c r="D206" s="157" t="s">
        <v>112</v>
      </c>
      <c r="E206" s="74" t="s">
        <v>70</v>
      </c>
      <c r="F206" s="25">
        <f t="shared" ref="F206:F211" si="298">COUNTIF(H206:AB206,"&gt;1")</f>
        <v>4</v>
      </c>
      <c r="G206" s="25">
        <f t="shared" ref="G206:G211" si="299">COUNTIF(AF206:AJ206,"&gt;1")</f>
        <v>4</v>
      </c>
      <c r="H206" s="7">
        <f t="shared" si="276"/>
        <v>9125.6937749527497</v>
      </c>
      <c r="I206" s="7">
        <f t="shared" si="277"/>
        <v>0</v>
      </c>
      <c r="J206" s="7">
        <f t="shared" si="278"/>
        <v>0</v>
      </c>
      <c r="K206" s="7">
        <f t="shared" si="279"/>
        <v>8999.4869163673684</v>
      </c>
      <c r="L206" s="7">
        <f t="shared" si="280"/>
        <v>0</v>
      </c>
      <c r="M206" s="7">
        <f t="shared" si="281"/>
        <v>0</v>
      </c>
      <c r="N206" s="7">
        <f t="shared" si="282"/>
        <v>0</v>
      </c>
      <c r="O206" s="7">
        <f t="shared" si="283"/>
        <v>9604.7178833280195</v>
      </c>
      <c r="P206" s="7">
        <f t="shared" si="284"/>
        <v>9386.4642631246061</v>
      </c>
      <c r="Q206" s="7">
        <f t="shared" si="285"/>
        <v>0</v>
      </c>
      <c r="R206" s="7">
        <f t="shared" si="286"/>
        <v>0</v>
      </c>
      <c r="S206" s="7">
        <f t="shared" si="287"/>
        <v>0</v>
      </c>
      <c r="T206" s="7">
        <f t="shared" si="288"/>
        <v>0</v>
      </c>
      <c r="U206" s="108">
        <f t="shared" si="289"/>
        <v>0</v>
      </c>
      <c r="V206" s="108">
        <f t="shared" si="290"/>
        <v>0</v>
      </c>
      <c r="W206" s="108">
        <f t="shared" si="291"/>
        <v>0</v>
      </c>
      <c r="X206" s="108">
        <f t="shared" si="292"/>
        <v>0</v>
      </c>
      <c r="Y206" s="71">
        <f t="shared" si="293"/>
        <v>0</v>
      </c>
      <c r="Z206" s="71">
        <f t="shared" si="294"/>
        <v>0</v>
      </c>
      <c r="AA206" s="71">
        <f t="shared" si="295"/>
        <v>0</v>
      </c>
      <c r="AB206" s="71">
        <f t="shared" si="296"/>
        <v>0</v>
      </c>
      <c r="AC206" s="81">
        <f t="shared" ref="AC206:AC211" si="300">LARGE(H206:T206,5)</f>
        <v>0</v>
      </c>
      <c r="AD206" s="81">
        <f t="shared" ref="AD206:AD211" si="301">LARGE(U206:X206,1)</f>
        <v>0</v>
      </c>
      <c r="AE206" s="81">
        <f t="shared" ref="AE206:AE211" si="302">LARGE(Y206:AB206,1)</f>
        <v>0</v>
      </c>
      <c r="AF206" s="83">
        <f t="shared" ref="AF206:AF211" si="303">LARGE(H206:T206,1)</f>
        <v>9604.7178833280195</v>
      </c>
      <c r="AG206" s="83">
        <f t="shared" ref="AG206:AG211" si="304">LARGE(H206:T206,2)</f>
        <v>9386.4642631246061</v>
      </c>
      <c r="AH206" s="83">
        <f t="shared" ref="AH206:AH211" si="305">LARGE(H206:T206,4)</f>
        <v>8999.4869163673684</v>
      </c>
      <c r="AI206" s="83">
        <f t="shared" ref="AI206:AI211" si="306">LARGE(H206:T206,3)</f>
        <v>9125.6937749527497</v>
      </c>
      <c r="AJ206" s="6">
        <f t="shared" ref="AJ206:AJ211" si="307">LARGE(AC206:AE206,1)</f>
        <v>0</v>
      </c>
      <c r="AK206" s="1">
        <f t="shared" ref="AK206:AK211" si="308">SUM(AF206:AJ206)</f>
        <v>37116.362837772744</v>
      </c>
    </row>
    <row r="207" spans="1:37" ht="12.75" customHeight="1" x14ac:dyDescent="0.2">
      <c r="A207" s="26">
        <v>4.5599999999999799E-3</v>
      </c>
      <c r="B207" s="5">
        <f t="shared" si="297"/>
        <v>37179.420250729607</v>
      </c>
      <c r="C207" s="157" t="s">
        <v>359</v>
      </c>
      <c r="D207" s="157" t="s">
        <v>276</v>
      </c>
      <c r="E207" s="74" t="s">
        <v>70</v>
      </c>
      <c r="F207" s="25">
        <f t="shared" si="298"/>
        <v>4</v>
      </c>
      <c r="G207" s="25">
        <f t="shared" si="299"/>
        <v>4</v>
      </c>
      <c r="H207" s="7">
        <f t="shared" si="276"/>
        <v>8709.6086667221171</v>
      </c>
      <c r="I207" s="7">
        <f t="shared" si="277"/>
        <v>0</v>
      </c>
      <c r="J207" s="7">
        <f t="shared" si="278"/>
        <v>9633.9603457041194</v>
      </c>
      <c r="K207" s="7">
        <f t="shared" si="279"/>
        <v>0</v>
      </c>
      <c r="L207" s="7">
        <f t="shared" si="280"/>
        <v>0</v>
      </c>
      <c r="M207" s="7">
        <f t="shared" si="281"/>
        <v>0</v>
      </c>
      <c r="N207" s="7">
        <f t="shared" si="282"/>
        <v>9733.210671573137</v>
      </c>
      <c r="O207" s="7">
        <f t="shared" si="283"/>
        <v>0</v>
      </c>
      <c r="P207" s="7">
        <f t="shared" si="284"/>
        <v>0</v>
      </c>
      <c r="Q207" s="7">
        <f t="shared" si="285"/>
        <v>0</v>
      </c>
      <c r="R207" s="7">
        <f t="shared" si="286"/>
        <v>0</v>
      </c>
      <c r="S207" s="7">
        <f t="shared" si="287"/>
        <v>0</v>
      </c>
      <c r="T207" s="7">
        <f t="shared" si="288"/>
        <v>0</v>
      </c>
      <c r="U207" s="108">
        <f t="shared" si="289"/>
        <v>0</v>
      </c>
      <c r="V207" s="108">
        <f t="shared" si="290"/>
        <v>0</v>
      </c>
      <c r="W207" s="108">
        <f t="shared" si="291"/>
        <v>0</v>
      </c>
      <c r="X207" s="108">
        <f t="shared" si="292"/>
        <v>0</v>
      </c>
      <c r="Y207" s="71">
        <f t="shared" si="293"/>
        <v>0</v>
      </c>
      <c r="Z207" s="71">
        <f t="shared" si="294"/>
        <v>9102.6360067302303</v>
      </c>
      <c r="AA207" s="71">
        <f t="shared" si="295"/>
        <v>0</v>
      </c>
      <c r="AB207" s="71">
        <f t="shared" si="296"/>
        <v>0</v>
      </c>
      <c r="AC207" s="81">
        <f t="shared" si="300"/>
        <v>0</v>
      </c>
      <c r="AD207" s="81">
        <f t="shared" si="301"/>
        <v>0</v>
      </c>
      <c r="AE207" s="81">
        <f t="shared" si="302"/>
        <v>9102.6360067302303</v>
      </c>
      <c r="AF207" s="83">
        <f t="shared" si="303"/>
        <v>9733.210671573137</v>
      </c>
      <c r="AG207" s="83">
        <f t="shared" si="304"/>
        <v>9633.9603457041194</v>
      </c>
      <c r="AH207" s="83">
        <f t="shared" si="305"/>
        <v>0</v>
      </c>
      <c r="AI207" s="83">
        <f t="shared" si="306"/>
        <v>8709.6086667221171</v>
      </c>
      <c r="AJ207" s="6">
        <f t="shared" si="307"/>
        <v>9102.6360067302303</v>
      </c>
      <c r="AK207" s="1">
        <f t="shared" si="308"/>
        <v>37179.415690729606</v>
      </c>
    </row>
    <row r="208" spans="1:37" ht="12.75" customHeight="1" x14ac:dyDescent="0.2">
      <c r="A208" s="26">
        <v>4.5699999999999803E-3</v>
      </c>
      <c r="B208" s="5">
        <f t="shared" si="297"/>
        <v>5879.6636062756488</v>
      </c>
      <c r="C208" s="157" t="s">
        <v>376</v>
      </c>
      <c r="D208" s="157" t="s">
        <v>118</v>
      </c>
      <c r="E208" s="74" t="s">
        <v>70</v>
      </c>
      <c r="F208" s="25">
        <f t="shared" si="298"/>
        <v>1</v>
      </c>
      <c r="G208" s="25">
        <f t="shared" si="299"/>
        <v>1</v>
      </c>
      <c r="H208" s="7">
        <f t="shared" si="276"/>
        <v>5879.6590362756488</v>
      </c>
      <c r="I208" s="7">
        <f t="shared" si="277"/>
        <v>0</v>
      </c>
      <c r="J208" s="7">
        <f t="shared" si="278"/>
        <v>0</v>
      </c>
      <c r="K208" s="7">
        <f t="shared" si="279"/>
        <v>0</v>
      </c>
      <c r="L208" s="7">
        <f t="shared" si="280"/>
        <v>0</v>
      </c>
      <c r="M208" s="7">
        <f t="shared" si="281"/>
        <v>0</v>
      </c>
      <c r="N208" s="7">
        <f t="shared" si="282"/>
        <v>0</v>
      </c>
      <c r="O208" s="7">
        <f t="shared" si="283"/>
        <v>0</v>
      </c>
      <c r="P208" s="7">
        <f t="shared" si="284"/>
        <v>0</v>
      </c>
      <c r="Q208" s="7">
        <f t="shared" si="285"/>
        <v>0</v>
      </c>
      <c r="R208" s="7">
        <f t="shared" si="286"/>
        <v>0</v>
      </c>
      <c r="S208" s="7">
        <f t="shared" si="287"/>
        <v>0</v>
      </c>
      <c r="T208" s="7">
        <f t="shared" si="288"/>
        <v>0</v>
      </c>
      <c r="U208" s="108">
        <f t="shared" si="289"/>
        <v>0</v>
      </c>
      <c r="V208" s="108">
        <f t="shared" si="290"/>
        <v>0</v>
      </c>
      <c r="W208" s="108">
        <f t="shared" si="291"/>
        <v>0</v>
      </c>
      <c r="X208" s="108">
        <f t="shared" si="292"/>
        <v>0</v>
      </c>
      <c r="Y208" s="71">
        <f t="shared" si="293"/>
        <v>0</v>
      </c>
      <c r="Z208" s="71">
        <f t="shared" si="294"/>
        <v>0</v>
      </c>
      <c r="AA208" s="71">
        <f t="shared" si="295"/>
        <v>0</v>
      </c>
      <c r="AB208" s="71">
        <f t="shared" si="296"/>
        <v>0</v>
      </c>
      <c r="AC208" s="81">
        <f t="shared" si="300"/>
        <v>0</v>
      </c>
      <c r="AD208" s="81">
        <f t="shared" si="301"/>
        <v>0</v>
      </c>
      <c r="AE208" s="81">
        <f t="shared" si="302"/>
        <v>0</v>
      </c>
      <c r="AF208" s="83">
        <f t="shared" si="303"/>
        <v>5879.6590362756488</v>
      </c>
      <c r="AG208" s="83">
        <f t="shared" si="304"/>
        <v>0</v>
      </c>
      <c r="AH208" s="83">
        <f t="shared" si="305"/>
        <v>0</v>
      </c>
      <c r="AI208" s="83">
        <f t="shared" si="306"/>
        <v>0</v>
      </c>
      <c r="AJ208" s="6">
        <f t="shared" si="307"/>
        <v>0</v>
      </c>
      <c r="AK208" s="1">
        <f t="shared" si="308"/>
        <v>5879.6590362756488</v>
      </c>
    </row>
    <row r="209" spans="1:37" ht="12.75" customHeight="1" x14ac:dyDescent="0.2">
      <c r="A209" s="26">
        <v>4.5799999999999799E-3</v>
      </c>
      <c r="B209" s="5">
        <f t="shared" si="297"/>
        <v>45641.207485197927</v>
      </c>
      <c r="C209" s="157" t="s">
        <v>424</v>
      </c>
      <c r="D209" s="157" t="s">
        <v>365</v>
      </c>
      <c r="E209" s="74" t="s">
        <v>70</v>
      </c>
      <c r="F209" s="25">
        <f t="shared" si="298"/>
        <v>5</v>
      </c>
      <c r="G209" s="25">
        <f t="shared" si="299"/>
        <v>5</v>
      </c>
      <c r="H209" s="7">
        <f t="shared" si="276"/>
        <v>0</v>
      </c>
      <c r="I209" s="7">
        <f t="shared" si="277"/>
        <v>9133.7209302325573</v>
      </c>
      <c r="J209" s="7">
        <f t="shared" si="278"/>
        <v>9498.746867167918</v>
      </c>
      <c r="K209" s="7">
        <f t="shared" si="279"/>
        <v>9073.9782721158826</v>
      </c>
      <c r="L209" s="7">
        <f t="shared" si="280"/>
        <v>0</v>
      </c>
      <c r="M209" s="7">
        <f t="shared" si="281"/>
        <v>0</v>
      </c>
      <c r="N209" s="7">
        <f t="shared" si="282"/>
        <v>9990.5571293673293</v>
      </c>
      <c r="O209" s="7">
        <f t="shared" si="283"/>
        <v>0</v>
      </c>
      <c r="P209" s="7">
        <f t="shared" si="284"/>
        <v>0</v>
      </c>
      <c r="Q209" s="7">
        <f t="shared" si="285"/>
        <v>0</v>
      </c>
      <c r="R209" s="7">
        <f t="shared" si="286"/>
        <v>0</v>
      </c>
      <c r="S209" s="7">
        <f t="shared" si="287"/>
        <v>0</v>
      </c>
      <c r="T209" s="7">
        <f t="shared" si="288"/>
        <v>0</v>
      </c>
      <c r="U209" s="108">
        <f t="shared" si="289"/>
        <v>0</v>
      </c>
      <c r="V209" s="108">
        <f t="shared" si="290"/>
        <v>0</v>
      </c>
      <c r="W209" s="108">
        <f t="shared" si="291"/>
        <v>0</v>
      </c>
      <c r="X209" s="108">
        <f t="shared" si="292"/>
        <v>0</v>
      </c>
      <c r="Y209" s="71">
        <f t="shared" si="293"/>
        <v>0</v>
      </c>
      <c r="Z209" s="71">
        <f t="shared" si="294"/>
        <v>7944.1997063142435</v>
      </c>
      <c r="AA209" s="71">
        <f t="shared" si="295"/>
        <v>0</v>
      </c>
      <c r="AB209" s="71">
        <f t="shared" si="296"/>
        <v>0</v>
      </c>
      <c r="AC209" s="81">
        <f t="shared" si="300"/>
        <v>0</v>
      </c>
      <c r="AD209" s="81">
        <f t="shared" si="301"/>
        <v>0</v>
      </c>
      <c r="AE209" s="81">
        <f t="shared" si="302"/>
        <v>7944.1997063142435</v>
      </c>
      <c r="AF209" s="83">
        <f t="shared" si="303"/>
        <v>9990.5571293673293</v>
      </c>
      <c r="AG209" s="83">
        <f t="shared" si="304"/>
        <v>9498.746867167918</v>
      </c>
      <c r="AH209" s="83">
        <f t="shared" si="305"/>
        <v>9073.9782721158826</v>
      </c>
      <c r="AI209" s="83">
        <f t="shared" si="306"/>
        <v>9133.7209302325573</v>
      </c>
      <c r="AJ209" s="6">
        <f t="shared" si="307"/>
        <v>7944.1997063142435</v>
      </c>
      <c r="AK209" s="1">
        <f t="shared" si="308"/>
        <v>45641.202905197926</v>
      </c>
    </row>
    <row r="210" spans="1:37" ht="12.75" customHeight="1" x14ac:dyDescent="0.2">
      <c r="A210" s="26">
        <v>4.5899999999999804E-3</v>
      </c>
      <c r="B210" s="5">
        <f t="shared" si="297"/>
        <v>7917.5963627984729</v>
      </c>
      <c r="C210" s="157" t="s">
        <v>427</v>
      </c>
      <c r="D210" s="157" t="s">
        <v>312</v>
      </c>
      <c r="E210" s="74" t="s">
        <v>70</v>
      </c>
      <c r="F210" s="25">
        <f t="shared" si="298"/>
        <v>1</v>
      </c>
      <c r="G210" s="25">
        <f t="shared" si="299"/>
        <v>1</v>
      </c>
      <c r="H210" s="7">
        <f t="shared" si="276"/>
        <v>0</v>
      </c>
      <c r="I210" s="7">
        <f t="shared" si="277"/>
        <v>7917.5917727984734</v>
      </c>
      <c r="J210" s="7">
        <f t="shared" si="278"/>
        <v>0</v>
      </c>
      <c r="K210" s="7">
        <f t="shared" si="279"/>
        <v>0</v>
      </c>
      <c r="L210" s="7">
        <f t="shared" si="280"/>
        <v>0</v>
      </c>
      <c r="M210" s="7">
        <f t="shared" si="281"/>
        <v>0</v>
      </c>
      <c r="N210" s="7">
        <f t="shared" si="282"/>
        <v>0</v>
      </c>
      <c r="O210" s="7">
        <f t="shared" si="283"/>
        <v>0</v>
      </c>
      <c r="P210" s="7">
        <f t="shared" si="284"/>
        <v>0</v>
      </c>
      <c r="Q210" s="7">
        <f t="shared" si="285"/>
        <v>0</v>
      </c>
      <c r="R210" s="7">
        <f t="shared" si="286"/>
        <v>0</v>
      </c>
      <c r="S210" s="7">
        <f t="shared" si="287"/>
        <v>0</v>
      </c>
      <c r="T210" s="7">
        <f t="shared" si="288"/>
        <v>0</v>
      </c>
      <c r="U210" s="108">
        <f t="shared" si="289"/>
        <v>0</v>
      </c>
      <c r="V210" s="108">
        <f t="shared" si="290"/>
        <v>0</v>
      </c>
      <c r="W210" s="108">
        <f t="shared" si="291"/>
        <v>0</v>
      </c>
      <c r="X210" s="108">
        <f t="shared" si="292"/>
        <v>0</v>
      </c>
      <c r="Y210" s="71">
        <f t="shared" si="293"/>
        <v>0</v>
      </c>
      <c r="Z210" s="71">
        <f t="shared" si="294"/>
        <v>0</v>
      </c>
      <c r="AA210" s="71">
        <f t="shared" si="295"/>
        <v>0</v>
      </c>
      <c r="AB210" s="71">
        <f t="shared" si="296"/>
        <v>0</v>
      </c>
      <c r="AC210" s="81">
        <f t="shared" si="300"/>
        <v>0</v>
      </c>
      <c r="AD210" s="81">
        <f t="shared" si="301"/>
        <v>0</v>
      </c>
      <c r="AE210" s="81">
        <f t="shared" si="302"/>
        <v>0</v>
      </c>
      <c r="AF210" s="83">
        <f t="shared" si="303"/>
        <v>7917.5917727984734</v>
      </c>
      <c r="AG210" s="83">
        <f t="shared" si="304"/>
        <v>0</v>
      </c>
      <c r="AH210" s="83">
        <f t="shared" si="305"/>
        <v>0</v>
      </c>
      <c r="AI210" s="83">
        <f t="shared" si="306"/>
        <v>0</v>
      </c>
      <c r="AJ210" s="6">
        <f t="shared" si="307"/>
        <v>0</v>
      </c>
      <c r="AK210" s="1">
        <f t="shared" si="308"/>
        <v>7917.5917727984734</v>
      </c>
    </row>
    <row r="211" spans="1:37" ht="12.75" customHeight="1" x14ac:dyDescent="0.2">
      <c r="A211" s="26">
        <v>4.59999999999998E-3</v>
      </c>
      <c r="B211" s="5">
        <f t="shared" si="297"/>
        <v>7739.2299718028935</v>
      </c>
      <c r="C211" s="157" t="s">
        <v>428</v>
      </c>
      <c r="D211" s="157" t="s">
        <v>396</v>
      </c>
      <c r="E211" s="74" t="s">
        <v>70</v>
      </c>
      <c r="F211" s="25">
        <f t="shared" si="298"/>
        <v>1</v>
      </c>
      <c r="G211" s="25">
        <f t="shared" si="299"/>
        <v>1</v>
      </c>
      <c r="H211" s="7">
        <f t="shared" si="276"/>
        <v>0</v>
      </c>
      <c r="I211" s="7">
        <f t="shared" si="277"/>
        <v>7739.2253718028933</v>
      </c>
      <c r="J211" s="7">
        <f t="shared" si="278"/>
        <v>0</v>
      </c>
      <c r="K211" s="7">
        <f t="shared" si="279"/>
        <v>0</v>
      </c>
      <c r="L211" s="7">
        <f t="shared" si="280"/>
        <v>0</v>
      </c>
      <c r="M211" s="7">
        <f t="shared" si="281"/>
        <v>0</v>
      </c>
      <c r="N211" s="7">
        <f t="shared" si="282"/>
        <v>0</v>
      </c>
      <c r="O211" s="7">
        <f t="shared" si="283"/>
        <v>0</v>
      </c>
      <c r="P211" s="7">
        <f t="shared" si="284"/>
        <v>0</v>
      </c>
      <c r="Q211" s="7">
        <f t="shared" si="285"/>
        <v>0</v>
      </c>
      <c r="R211" s="7">
        <f t="shared" si="286"/>
        <v>0</v>
      </c>
      <c r="S211" s="7">
        <f t="shared" si="287"/>
        <v>0</v>
      </c>
      <c r="T211" s="7">
        <f t="shared" si="288"/>
        <v>0</v>
      </c>
      <c r="U211" s="108">
        <f t="shared" si="289"/>
        <v>0</v>
      </c>
      <c r="V211" s="108">
        <f t="shared" si="290"/>
        <v>0</v>
      </c>
      <c r="W211" s="108">
        <f t="shared" si="291"/>
        <v>0</v>
      </c>
      <c r="X211" s="108">
        <f t="shared" si="292"/>
        <v>0</v>
      </c>
      <c r="Y211" s="71">
        <f t="shared" si="293"/>
        <v>0</v>
      </c>
      <c r="Z211" s="71">
        <f t="shared" si="294"/>
        <v>0</v>
      </c>
      <c r="AA211" s="71">
        <f t="shared" si="295"/>
        <v>0</v>
      </c>
      <c r="AB211" s="71">
        <f t="shared" si="296"/>
        <v>0</v>
      </c>
      <c r="AC211" s="81">
        <f t="shared" si="300"/>
        <v>0</v>
      </c>
      <c r="AD211" s="81">
        <f t="shared" si="301"/>
        <v>0</v>
      </c>
      <c r="AE211" s="81">
        <f t="shared" si="302"/>
        <v>0</v>
      </c>
      <c r="AF211" s="83">
        <f t="shared" si="303"/>
        <v>7739.2253718028933</v>
      </c>
      <c r="AG211" s="83">
        <f t="shared" si="304"/>
        <v>0</v>
      </c>
      <c r="AH211" s="83">
        <f t="shared" si="305"/>
        <v>0</v>
      </c>
      <c r="AI211" s="83">
        <f t="shared" si="306"/>
        <v>0</v>
      </c>
      <c r="AJ211" s="6">
        <f t="shared" si="307"/>
        <v>0</v>
      </c>
      <c r="AK211" s="1">
        <f t="shared" si="308"/>
        <v>7739.2253718028933</v>
      </c>
    </row>
    <row r="212" spans="1:37" ht="12.75" customHeight="1" x14ac:dyDescent="0.2">
      <c r="A212" s="26">
        <v>4.6099999999999804E-3</v>
      </c>
      <c r="B212" s="5">
        <f t="shared" si="263"/>
        <v>8633.2620131890653</v>
      </c>
      <c r="C212" s="157" t="s">
        <v>449</v>
      </c>
      <c r="D212" s="157" t="s">
        <v>442</v>
      </c>
      <c r="E212" s="74" t="s">
        <v>70</v>
      </c>
      <c r="F212" s="25">
        <f t="shared" si="274"/>
        <v>1</v>
      </c>
      <c r="G212" s="25">
        <f t="shared" si="275"/>
        <v>1</v>
      </c>
      <c r="H212" s="7">
        <f t="shared" si="276"/>
        <v>0</v>
      </c>
      <c r="I212" s="7">
        <f t="shared" si="277"/>
        <v>0</v>
      </c>
      <c r="J212" s="7">
        <f t="shared" si="278"/>
        <v>8633.2574031890654</v>
      </c>
      <c r="K212" s="7">
        <f t="shared" si="279"/>
        <v>0</v>
      </c>
      <c r="L212" s="7">
        <f t="shared" si="280"/>
        <v>0</v>
      </c>
      <c r="M212" s="7">
        <f t="shared" si="281"/>
        <v>0</v>
      </c>
      <c r="N212" s="7">
        <f t="shared" si="282"/>
        <v>0</v>
      </c>
      <c r="O212" s="7">
        <f t="shared" si="283"/>
        <v>0</v>
      </c>
      <c r="P212" s="7">
        <f t="shared" si="284"/>
        <v>0</v>
      </c>
      <c r="Q212" s="7">
        <f t="shared" si="285"/>
        <v>0</v>
      </c>
      <c r="R212" s="7">
        <f t="shared" si="286"/>
        <v>0</v>
      </c>
      <c r="S212" s="7">
        <f t="shared" si="287"/>
        <v>0</v>
      </c>
      <c r="T212" s="7">
        <f t="shared" si="288"/>
        <v>0</v>
      </c>
      <c r="U212" s="108">
        <f t="shared" si="289"/>
        <v>0</v>
      </c>
      <c r="V212" s="108">
        <f t="shared" si="290"/>
        <v>0</v>
      </c>
      <c r="W212" s="108">
        <f t="shared" si="291"/>
        <v>0</v>
      </c>
      <c r="X212" s="108">
        <f t="shared" si="292"/>
        <v>0</v>
      </c>
      <c r="Y212" s="71">
        <f t="shared" si="293"/>
        <v>0</v>
      </c>
      <c r="Z212" s="71">
        <f t="shared" si="294"/>
        <v>0</v>
      </c>
      <c r="AA212" s="71">
        <f t="shared" si="295"/>
        <v>0</v>
      </c>
      <c r="AB212" s="71">
        <f t="shared" si="296"/>
        <v>0</v>
      </c>
      <c r="AC212" s="81">
        <f t="shared" si="267"/>
        <v>0</v>
      </c>
      <c r="AD212" s="81">
        <f t="shared" si="268"/>
        <v>0</v>
      </c>
      <c r="AE212" s="81">
        <f t="shared" si="269"/>
        <v>0</v>
      </c>
      <c r="AF212" s="83">
        <f t="shared" si="270"/>
        <v>8633.2574031890654</v>
      </c>
      <c r="AG212" s="83">
        <f t="shared" si="271"/>
        <v>0</v>
      </c>
      <c r="AH212" s="83">
        <f t="shared" si="264"/>
        <v>0</v>
      </c>
      <c r="AI212" s="83">
        <f t="shared" si="272"/>
        <v>0</v>
      </c>
      <c r="AJ212" s="6">
        <f t="shared" si="250"/>
        <v>0</v>
      </c>
      <c r="AK212" s="1">
        <f t="shared" si="273"/>
        <v>8633.2574031890654</v>
      </c>
    </row>
    <row r="213" spans="1:37" ht="12.75" customHeight="1" x14ac:dyDescent="0.2">
      <c r="A213" s="26">
        <v>4.61999999999998E-3</v>
      </c>
      <c r="B213" s="5">
        <f t="shared" si="263"/>
        <v>8574.6652534841633</v>
      </c>
      <c r="C213" s="157" t="s">
        <v>451</v>
      </c>
      <c r="D213" s="157" t="s">
        <v>442</v>
      </c>
      <c r="E213" s="74" t="s">
        <v>70</v>
      </c>
      <c r="F213" s="25">
        <f t="shared" ref="F213:F214" si="309">COUNTIF(H213:AB213,"&gt;1")</f>
        <v>1</v>
      </c>
      <c r="G213" s="25">
        <f t="shared" ref="G213:G214" si="310">COUNTIF(AF213:AJ213,"&gt;1")</f>
        <v>1</v>
      </c>
      <c r="H213" s="7">
        <f t="shared" si="276"/>
        <v>0</v>
      </c>
      <c r="I213" s="7">
        <f t="shared" si="277"/>
        <v>0</v>
      </c>
      <c r="J213" s="7">
        <f t="shared" si="278"/>
        <v>8574.6606334841636</v>
      </c>
      <c r="K213" s="7">
        <f t="shared" si="279"/>
        <v>0</v>
      </c>
      <c r="L213" s="7">
        <f t="shared" si="280"/>
        <v>0</v>
      </c>
      <c r="M213" s="7">
        <f t="shared" si="281"/>
        <v>0</v>
      </c>
      <c r="N213" s="7">
        <f t="shared" si="282"/>
        <v>0</v>
      </c>
      <c r="O213" s="7">
        <f t="shared" si="283"/>
        <v>0</v>
      </c>
      <c r="P213" s="7">
        <f t="shared" si="284"/>
        <v>0</v>
      </c>
      <c r="Q213" s="7">
        <f t="shared" si="285"/>
        <v>0</v>
      </c>
      <c r="R213" s="7">
        <f t="shared" si="286"/>
        <v>0</v>
      </c>
      <c r="S213" s="7">
        <f t="shared" si="287"/>
        <v>0</v>
      </c>
      <c r="T213" s="7">
        <f t="shared" si="288"/>
        <v>0</v>
      </c>
      <c r="U213" s="108">
        <f t="shared" si="289"/>
        <v>0</v>
      </c>
      <c r="V213" s="108">
        <f t="shared" si="290"/>
        <v>0</v>
      </c>
      <c r="W213" s="108">
        <f t="shared" si="291"/>
        <v>0</v>
      </c>
      <c r="X213" s="108">
        <f t="shared" si="292"/>
        <v>0</v>
      </c>
      <c r="Y213" s="71">
        <f t="shared" si="293"/>
        <v>0</v>
      </c>
      <c r="Z213" s="71">
        <f t="shared" si="294"/>
        <v>0</v>
      </c>
      <c r="AA213" s="71">
        <f t="shared" si="295"/>
        <v>0</v>
      </c>
      <c r="AB213" s="71">
        <f t="shared" si="296"/>
        <v>0</v>
      </c>
      <c r="AC213" s="81">
        <f t="shared" ref="AC213:AC214" si="311">LARGE(H213:T213,5)</f>
        <v>0</v>
      </c>
      <c r="AD213" s="81">
        <f t="shared" ref="AD213:AD214" si="312">LARGE(U213:X213,1)</f>
        <v>0</v>
      </c>
      <c r="AE213" s="81">
        <f t="shared" ref="AE213:AE214" si="313">LARGE(Y213:AB213,1)</f>
        <v>0</v>
      </c>
      <c r="AF213" s="83">
        <f t="shared" ref="AF213:AF214" si="314">LARGE(H213:T213,1)</f>
        <v>8574.6606334841636</v>
      </c>
      <c r="AG213" s="83">
        <f t="shared" ref="AG213:AG214" si="315">LARGE(H213:T213,2)</f>
        <v>0</v>
      </c>
      <c r="AH213" s="83">
        <f t="shared" si="264"/>
        <v>0</v>
      </c>
      <c r="AI213" s="83">
        <f t="shared" ref="AI213:AI214" si="316">LARGE(H213:T213,3)</f>
        <v>0</v>
      </c>
      <c r="AJ213" s="6">
        <f t="shared" si="250"/>
        <v>0</v>
      </c>
      <c r="AK213" s="1">
        <f t="shared" ref="AK213:AK214" si="317">SUM(AF213:AJ213)</f>
        <v>8574.6606334841636</v>
      </c>
    </row>
    <row r="214" spans="1:37" ht="12.75" customHeight="1" x14ac:dyDescent="0.2">
      <c r="A214" s="26">
        <v>4.6399999999999801E-3</v>
      </c>
      <c r="B214" s="5">
        <f t="shared" si="263"/>
        <v>7925.5588014387276</v>
      </c>
      <c r="C214" s="157" t="s">
        <v>457</v>
      </c>
      <c r="D214" s="157" t="s">
        <v>442</v>
      </c>
      <c r="E214" s="74" t="s">
        <v>70</v>
      </c>
      <c r="F214" s="25">
        <f t="shared" si="309"/>
        <v>1</v>
      </c>
      <c r="G214" s="25">
        <f t="shared" si="310"/>
        <v>1</v>
      </c>
      <c r="H214" s="7">
        <f t="shared" si="276"/>
        <v>0</v>
      </c>
      <c r="I214" s="7">
        <f t="shared" si="277"/>
        <v>0</v>
      </c>
      <c r="J214" s="7">
        <f t="shared" si="278"/>
        <v>7925.5541614387275</v>
      </c>
      <c r="K214" s="7">
        <f t="shared" si="279"/>
        <v>0</v>
      </c>
      <c r="L214" s="7">
        <f t="shared" si="280"/>
        <v>0</v>
      </c>
      <c r="M214" s="7">
        <f t="shared" si="281"/>
        <v>0</v>
      </c>
      <c r="N214" s="7">
        <f t="shared" si="282"/>
        <v>0</v>
      </c>
      <c r="O214" s="7">
        <f t="shared" si="283"/>
        <v>0</v>
      </c>
      <c r="P214" s="7">
        <f t="shared" si="284"/>
        <v>0</v>
      </c>
      <c r="Q214" s="7">
        <f t="shared" si="285"/>
        <v>0</v>
      </c>
      <c r="R214" s="7">
        <f t="shared" si="286"/>
        <v>0</v>
      </c>
      <c r="S214" s="7">
        <f t="shared" si="287"/>
        <v>0</v>
      </c>
      <c r="T214" s="7">
        <f t="shared" si="288"/>
        <v>0</v>
      </c>
      <c r="U214" s="108">
        <f t="shared" si="289"/>
        <v>0</v>
      </c>
      <c r="V214" s="108">
        <f t="shared" si="290"/>
        <v>0</v>
      </c>
      <c r="W214" s="108">
        <f t="shared" si="291"/>
        <v>0</v>
      </c>
      <c r="X214" s="108">
        <f t="shared" si="292"/>
        <v>0</v>
      </c>
      <c r="Y214" s="71">
        <f t="shared" si="293"/>
        <v>0</v>
      </c>
      <c r="Z214" s="71">
        <f t="shared" si="294"/>
        <v>0</v>
      </c>
      <c r="AA214" s="71">
        <f t="shared" si="295"/>
        <v>0</v>
      </c>
      <c r="AB214" s="71">
        <f t="shared" si="296"/>
        <v>0</v>
      </c>
      <c r="AC214" s="81">
        <f t="shared" si="311"/>
        <v>0</v>
      </c>
      <c r="AD214" s="81">
        <f t="shared" si="312"/>
        <v>0</v>
      </c>
      <c r="AE214" s="81">
        <f t="shared" si="313"/>
        <v>0</v>
      </c>
      <c r="AF214" s="83">
        <f t="shared" si="314"/>
        <v>7925.5541614387275</v>
      </c>
      <c r="AG214" s="83">
        <f t="shared" si="315"/>
        <v>0</v>
      </c>
      <c r="AH214" s="83">
        <f t="shared" si="264"/>
        <v>0</v>
      </c>
      <c r="AI214" s="83">
        <f t="shared" si="316"/>
        <v>0</v>
      </c>
      <c r="AJ214" s="6">
        <f t="shared" si="250"/>
        <v>0</v>
      </c>
      <c r="AK214" s="1">
        <f t="shared" si="317"/>
        <v>7925.5541614387275</v>
      </c>
    </row>
    <row r="215" spans="1:37" ht="12.75" customHeight="1" x14ac:dyDescent="0.2">
      <c r="A215" s="26">
        <v>4.6499999999999797E-3</v>
      </c>
      <c r="B215" s="5">
        <f t="shared" ref="B215:B354" si="318">AK215+A215</f>
        <v>6900.9514817552808</v>
      </c>
      <c r="C215" s="157" t="s">
        <v>463</v>
      </c>
      <c r="D215" s="157" t="s">
        <v>442</v>
      </c>
      <c r="E215" s="74" t="s">
        <v>70</v>
      </c>
      <c r="F215" s="25">
        <f t="shared" ref="F215" si="319">COUNTIF(H215:AB215,"&gt;1")</f>
        <v>1</v>
      </c>
      <c r="G215" s="25">
        <f t="shared" ref="G215" si="320">COUNTIF(AF215:AJ215,"&gt;1")</f>
        <v>1</v>
      </c>
      <c r="H215" s="7">
        <f t="shared" si="276"/>
        <v>0</v>
      </c>
      <c r="I215" s="7">
        <f t="shared" si="277"/>
        <v>0</v>
      </c>
      <c r="J215" s="7">
        <f t="shared" si="278"/>
        <v>6900.946831755281</v>
      </c>
      <c r="K215" s="7">
        <f t="shared" si="279"/>
        <v>0</v>
      </c>
      <c r="L215" s="7">
        <f t="shared" si="280"/>
        <v>0</v>
      </c>
      <c r="M215" s="7">
        <f t="shared" si="281"/>
        <v>0</v>
      </c>
      <c r="N215" s="7">
        <f t="shared" si="282"/>
        <v>0</v>
      </c>
      <c r="O215" s="7">
        <f t="shared" si="283"/>
        <v>0</v>
      </c>
      <c r="P215" s="7">
        <f t="shared" si="284"/>
        <v>0</v>
      </c>
      <c r="Q215" s="7">
        <f t="shared" si="285"/>
        <v>0</v>
      </c>
      <c r="R215" s="7">
        <f t="shared" si="286"/>
        <v>0</v>
      </c>
      <c r="S215" s="7">
        <f t="shared" si="287"/>
        <v>0</v>
      </c>
      <c r="T215" s="7">
        <f t="shared" si="288"/>
        <v>0</v>
      </c>
      <c r="U215" s="108">
        <f t="shared" si="289"/>
        <v>0</v>
      </c>
      <c r="V215" s="108">
        <f t="shared" si="290"/>
        <v>0</v>
      </c>
      <c r="W215" s="108">
        <f t="shared" si="291"/>
        <v>0</v>
      </c>
      <c r="X215" s="108">
        <f t="shared" si="292"/>
        <v>0</v>
      </c>
      <c r="Y215" s="71">
        <f t="shared" si="293"/>
        <v>0</v>
      </c>
      <c r="Z215" s="71">
        <f t="shared" si="294"/>
        <v>0</v>
      </c>
      <c r="AA215" s="71">
        <f t="shared" si="295"/>
        <v>0</v>
      </c>
      <c r="AB215" s="71">
        <f t="shared" si="296"/>
        <v>0</v>
      </c>
      <c r="AC215" s="81">
        <f t="shared" ref="AC215" si="321">LARGE(H215:T215,5)</f>
        <v>0</v>
      </c>
      <c r="AD215" s="81">
        <f t="shared" ref="AD215" si="322">LARGE(U215:X215,1)</f>
        <v>0</v>
      </c>
      <c r="AE215" s="81">
        <f t="shared" ref="AE215" si="323">LARGE(Y215:AB215,1)</f>
        <v>0</v>
      </c>
      <c r="AF215" s="83">
        <f t="shared" ref="AF215" si="324">LARGE(H215:T215,1)</f>
        <v>6900.946831755281</v>
      </c>
      <c r="AG215" s="83">
        <f t="shared" ref="AG215" si="325">LARGE(H215:T215,2)</f>
        <v>0</v>
      </c>
      <c r="AH215" s="83">
        <f t="shared" ref="AH215:AH354" si="326">LARGE(H215:T215,4)</f>
        <v>0</v>
      </c>
      <c r="AI215" s="83">
        <f t="shared" ref="AI215" si="327">LARGE(H215:T215,3)</f>
        <v>0</v>
      </c>
      <c r="AJ215" s="6">
        <f t="shared" ref="AJ215:AJ354" si="328">LARGE(AC215:AE215,1)</f>
        <v>0</v>
      </c>
      <c r="AK215" s="1">
        <f t="shared" ref="AK215" si="329">SUM(AF215:AJ215)</f>
        <v>6900.946831755281</v>
      </c>
    </row>
    <row r="216" spans="1:37" ht="12.75" customHeight="1" x14ac:dyDescent="0.2">
      <c r="A216" s="26">
        <v>4.7499999999999704E-3</v>
      </c>
      <c r="B216" s="5">
        <f t="shared" ref="B216" si="330">AK216+A216</f>
        <v>9915.6561089503266</v>
      </c>
      <c r="C216" s="157" t="s">
        <v>554</v>
      </c>
      <c r="D216" s="157" t="s">
        <v>112</v>
      </c>
      <c r="E216" s="74" t="s">
        <v>70</v>
      </c>
      <c r="F216" s="25">
        <f t="shared" ref="F216" si="331">COUNTIF(H216:AB216,"&gt;1")</f>
        <v>1</v>
      </c>
      <c r="G216" s="25">
        <f t="shared" ref="G216" si="332">COUNTIF(AF216:AJ216,"&gt;1")</f>
        <v>1</v>
      </c>
      <c r="H216" s="7">
        <f t="shared" si="276"/>
        <v>0</v>
      </c>
      <c r="I216" s="7">
        <f t="shared" si="277"/>
        <v>0</v>
      </c>
      <c r="J216" s="7">
        <f t="shared" si="278"/>
        <v>0</v>
      </c>
      <c r="K216" s="7">
        <f t="shared" si="279"/>
        <v>0</v>
      </c>
      <c r="L216" s="7">
        <f t="shared" si="280"/>
        <v>0</v>
      </c>
      <c r="M216" s="7">
        <f t="shared" si="281"/>
        <v>0</v>
      </c>
      <c r="N216" s="7">
        <f t="shared" si="282"/>
        <v>9915.6513589503265</v>
      </c>
      <c r="O216" s="7">
        <f t="shared" si="283"/>
        <v>0</v>
      </c>
      <c r="P216" s="7">
        <f t="shared" si="284"/>
        <v>0</v>
      </c>
      <c r="Q216" s="7">
        <f t="shared" si="285"/>
        <v>0</v>
      </c>
      <c r="R216" s="7">
        <f t="shared" si="286"/>
        <v>0</v>
      </c>
      <c r="S216" s="7">
        <f t="shared" si="287"/>
        <v>0</v>
      </c>
      <c r="T216" s="7">
        <f t="shared" si="288"/>
        <v>0</v>
      </c>
      <c r="U216" s="108">
        <f t="shared" si="289"/>
        <v>0</v>
      </c>
      <c r="V216" s="108">
        <f t="shared" si="290"/>
        <v>0</v>
      </c>
      <c r="W216" s="108">
        <f t="shared" si="291"/>
        <v>0</v>
      </c>
      <c r="X216" s="108">
        <f t="shared" si="292"/>
        <v>0</v>
      </c>
      <c r="Y216" s="71">
        <f t="shared" si="293"/>
        <v>0</v>
      </c>
      <c r="Z216" s="71">
        <f t="shared" si="294"/>
        <v>0</v>
      </c>
      <c r="AA216" s="71">
        <f t="shared" si="295"/>
        <v>0</v>
      </c>
      <c r="AB216" s="71">
        <f t="shared" si="296"/>
        <v>0</v>
      </c>
      <c r="AC216" s="81">
        <f t="shared" ref="AC216" si="333">LARGE(H216:T216,5)</f>
        <v>0</v>
      </c>
      <c r="AD216" s="81">
        <f t="shared" ref="AD216" si="334">LARGE(U216:X216,1)</f>
        <v>0</v>
      </c>
      <c r="AE216" s="81">
        <f t="shared" ref="AE216" si="335">LARGE(Y216:AB216,1)</f>
        <v>0</v>
      </c>
      <c r="AF216" s="83">
        <f t="shared" ref="AF216" si="336">LARGE(H216:T216,1)</f>
        <v>9915.6513589503265</v>
      </c>
      <c r="AG216" s="83">
        <f t="shared" ref="AG216" si="337">LARGE(H216:T216,2)</f>
        <v>0</v>
      </c>
      <c r="AH216" s="83">
        <f t="shared" ref="AH216" si="338">LARGE(H216:T216,4)</f>
        <v>0</v>
      </c>
      <c r="AI216" s="83">
        <f t="shared" ref="AI216" si="339">LARGE(H216:T216,3)</f>
        <v>0</v>
      </c>
      <c r="AJ216" s="6">
        <f t="shared" ref="AJ216" si="340">LARGE(AC216:AE216,1)</f>
        <v>0</v>
      </c>
      <c r="AK216" s="1">
        <f t="shared" ref="AK216" si="341">SUM(AF216:AJ216)</f>
        <v>9915.6513589503265</v>
      </c>
    </row>
    <row r="217" spans="1:37" ht="12.75" customHeight="1" x14ac:dyDescent="0.2">
      <c r="A217" s="26">
        <v>4.9499999999999596E-3</v>
      </c>
      <c r="B217" s="5">
        <f t="shared" ref="B217:B218" si="342">AK217+A217</f>
        <v>7134.1924078556976</v>
      </c>
      <c r="C217" s="157" t="s">
        <v>583</v>
      </c>
      <c r="D217" s="157" t="s">
        <v>101</v>
      </c>
      <c r="E217" s="74" t="s">
        <v>70</v>
      </c>
      <c r="F217" s="25">
        <f t="shared" ref="F217:F218" si="343">COUNTIF(H217:AB217,"&gt;1")</f>
        <v>1</v>
      </c>
      <c r="G217" s="25">
        <f t="shared" ref="G217:G218" si="344">COUNTIF(AF217:AJ217,"&gt;1")</f>
        <v>1</v>
      </c>
      <c r="H217" s="7">
        <f t="shared" si="276"/>
        <v>0</v>
      </c>
      <c r="I217" s="7">
        <f t="shared" si="277"/>
        <v>0</v>
      </c>
      <c r="J217" s="7">
        <f t="shared" si="278"/>
        <v>0</v>
      </c>
      <c r="K217" s="7">
        <f t="shared" si="279"/>
        <v>0</v>
      </c>
      <c r="L217" s="7">
        <f t="shared" si="280"/>
        <v>0</v>
      </c>
      <c r="M217" s="7">
        <f t="shared" si="281"/>
        <v>0</v>
      </c>
      <c r="N217" s="7">
        <f t="shared" si="282"/>
        <v>7134.1874578556981</v>
      </c>
      <c r="O217" s="7">
        <f t="shared" si="283"/>
        <v>0</v>
      </c>
      <c r="P217" s="7">
        <f t="shared" si="284"/>
        <v>0</v>
      </c>
      <c r="Q217" s="7">
        <f t="shared" si="285"/>
        <v>0</v>
      </c>
      <c r="R217" s="7">
        <f t="shared" si="286"/>
        <v>0</v>
      </c>
      <c r="S217" s="7">
        <f t="shared" si="287"/>
        <v>0</v>
      </c>
      <c r="T217" s="7">
        <f t="shared" si="288"/>
        <v>0</v>
      </c>
      <c r="U217" s="108">
        <f t="shared" si="289"/>
        <v>0</v>
      </c>
      <c r="V217" s="108">
        <f t="shared" si="290"/>
        <v>0</v>
      </c>
      <c r="W217" s="108">
        <f t="shared" si="291"/>
        <v>0</v>
      </c>
      <c r="X217" s="108">
        <f t="shared" si="292"/>
        <v>0</v>
      </c>
      <c r="Y217" s="71">
        <f t="shared" si="293"/>
        <v>0</v>
      </c>
      <c r="Z217" s="71">
        <f t="shared" si="294"/>
        <v>0</v>
      </c>
      <c r="AA217" s="71">
        <f t="shared" si="295"/>
        <v>0</v>
      </c>
      <c r="AB217" s="71">
        <f t="shared" si="296"/>
        <v>0</v>
      </c>
      <c r="AC217" s="81">
        <f t="shared" ref="AC217:AC218" si="345">LARGE(H217:T217,5)</f>
        <v>0</v>
      </c>
      <c r="AD217" s="81">
        <f t="shared" ref="AD217:AD218" si="346">LARGE(U217:X217,1)</f>
        <v>0</v>
      </c>
      <c r="AE217" s="81">
        <f t="shared" ref="AE217:AE218" si="347">LARGE(Y217:AB217,1)</f>
        <v>0</v>
      </c>
      <c r="AF217" s="83">
        <f t="shared" ref="AF217:AF218" si="348">LARGE(H217:T217,1)</f>
        <v>7134.1874578556981</v>
      </c>
      <c r="AG217" s="83">
        <f t="shared" ref="AG217:AG218" si="349">LARGE(H217:T217,2)</f>
        <v>0</v>
      </c>
      <c r="AH217" s="83">
        <f t="shared" ref="AH217:AH218" si="350">LARGE(H217:T217,4)</f>
        <v>0</v>
      </c>
      <c r="AI217" s="83">
        <f t="shared" ref="AI217:AI218" si="351">LARGE(H217:T217,3)</f>
        <v>0</v>
      </c>
      <c r="AJ217" s="6">
        <f t="shared" ref="AJ217:AJ218" si="352">LARGE(AC217:AE217,1)</f>
        <v>0</v>
      </c>
      <c r="AK217" s="1">
        <f t="shared" ref="AK217:AK218" si="353">SUM(AF217:AJ217)</f>
        <v>7134.1874578556981</v>
      </c>
    </row>
    <row r="218" spans="1:37" ht="12.75" customHeight="1" x14ac:dyDescent="0.2">
      <c r="A218" s="26">
        <v>4.9699999999999597E-3</v>
      </c>
      <c r="B218" s="5">
        <f t="shared" si="342"/>
        <v>8301.423898227029</v>
      </c>
      <c r="C218" s="157" t="s">
        <v>642</v>
      </c>
      <c r="D218" s="74" t="s">
        <v>643</v>
      </c>
      <c r="E218" s="74" t="s">
        <v>70</v>
      </c>
      <c r="F218" s="25">
        <f t="shared" si="343"/>
        <v>1</v>
      </c>
      <c r="G218" s="25">
        <f t="shared" si="344"/>
        <v>1</v>
      </c>
      <c r="H218" s="7">
        <f t="shared" si="276"/>
        <v>0</v>
      </c>
      <c r="I218" s="7">
        <f t="shared" si="277"/>
        <v>0</v>
      </c>
      <c r="J218" s="7">
        <f t="shared" si="278"/>
        <v>0</v>
      </c>
      <c r="K218" s="7">
        <f t="shared" si="279"/>
        <v>0</v>
      </c>
      <c r="L218" s="7">
        <f t="shared" si="280"/>
        <v>0</v>
      </c>
      <c r="M218" s="7">
        <f t="shared" si="281"/>
        <v>0</v>
      </c>
      <c r="N218" s="7">
        <f t="shared" si="282"/>
        <v>0</v>
      </c>
      <c r="O218" s="7">
        <f t="shared" si="283"/>
        <v>8301.418928227029</v>
      </c>
      <c r="P218" s="7">
        <f t="shared" si="284"/>
        <v>0</v>
      </c>
      <c r="Q218" s="7">
        <f t="shared" si="285"/>
        <v>0</v>
      </c>
      <c r="R218" s="7">
        <f t="shared" si="286"/>
        <v>0</v>
      </c>
      <c r="S218" s="7">
        <f t="shared" si="287"/>
        <v>0</v>
      </c>
      <c r="T218" s="7">
        <f t="shared" si="288"/>
        <v>0</v>
      </c>
      <c r="U218" s="108">
        <f t="shared" si="289"/>
        <v>0</v>
      </c>
      <c r="V218" s="108">
        <f t="shared" si="290"/>
        <v>0</v>
      </c>
      <c r="W218" s="108">
        <f t="shared" si="291"/>
        <v>0</v>
      </c>
      <c r="X218" s="108">
        <f t="shared" si="292"/>
        <v>0</v>
      </c>
      <c r="Y218" s="71">
        <f t="shared" si="293"/>
        <v>0</v>
      </c>
      <c r="Z218" s="71">
        <f t="shared" si="294"/>
        <v>0</v>
      </c>
      <c r="AA218" s="71">
        <f t="shared" si="295"/>
        <v>0</v>
      </c>
      <c r="AB218" s="71">
        <f t="shared" si="296"/>
        <v>0</v>
      </c>
      <c r="AC218" s="81">
        <f t="shared" si="345"/>
        <v>0</v>
      </c>
      <c r="AD218" s="81">
        <f t="shared" si="346"/>
        <v>0</v>
      </c>
      <c r="AE218" s="81">
        <f t="shared" si="347"/>
        <v>0</v>
      </c>
      <c r="AF218" s="83">
        <f t="shared" si="348"/>
        <v>8301.418928227029</v>
      </c>
      <c r="AG218" s="83">
        <f t="shared" si="349"/>
        <v>0</v>
      </c>
      <c r="AH218" s="83">
        <f t="shared" si="350"/>
        <v>0</v>
      </c>
      <c r="AI218" s="83">
        <f t="shared" si="351"/>
        <v>0</v>
      </c>
      <c r="AJ218" s="6">
        <f t="shared" si="352"/>
        <v>0</v>
      </c>
      <c r="AK218" s="1">
        <f t="shared" si="353"/>
        <v>8301.418928227029</v>
      </c>
    </row>
    <row r="219" spans="1:37" ht="12.75" customHeight="1" x14ac:dyDescent="0.2">
      <c r="A219" s="26">
        <v>4.9899999999999597E-3</v>
      </c>
      <c r="B219" s="5">
        <f t="shared" ref="B219" si="354">AK219+A219</f>
        <v>7928.9523584210519</v>
      </c>
      <c r="C219" s="157" t="s">
        <v>646</v>
      </c>
      <c r="D219" s="74" t="s">
        <v>101</v>
      </c>
      <c r="E219" s="74" t="s">
        <v>70</v>
      </c>
      <c r="F219" s="25">
        <f t="shared" ref="F219" si="355">COUNTIF(H219:AB219,"&gt;1")</f>
        <v>1</v>
      </c>
      <c r="G219" s="25">
        <f t="shared" ref="G219" si="356">COUNTIF(AF219:AJ219,"&gt;1")</f>
        <v>1</v>
      </c>
      <c r="H219" s="7">
        <f t="shared" si="276"/>
        <v>0</v>
      </c>
      <c r="I219" s="7">
        <f t="shared" si="277"/>
        <v>0</v>
      </c>
      <c r="J219" s="7">
        <f t="shared" si="278"/>
        <v>0</v>
      </c>
      <c r="K219" s="7">
        <f t="shared" si="279"/>
        <v>0</v>
      </c>
      <c r="L219" s="7">
        <f t="shared" si="280"/>
        <v>0</v>
      </c>
      <c r="M219" s="7">
        <f t="shared" si="281"/>
        <v>0</v>
      </c>
      <c r="N219" s="7">
        <f t="shared" si="282"/>
        <v>0</v>
      </c>
      <c r="O219" s="7">
        <f t="shared" si="283"/>
        <v>7928.9473684210516</v>
      </c>
      <c r="P219" s="7">
        <f t="shared" si="284"/>
        <v>0</v>
      </c>
      <c r="Q219" s="7">
        <f t="shared" si="285"/>
        <v>0</v>
      </c>
      <c r="R219" s="7">
        <f t="shared" si="286"/>
        <v>0</v>
      </c>
      <c r="S219" s="7">
        <f t="shared" si="287"/>
        <v>0</v>
      </c>
      <c r="T219" s="7">
        <f t="shared" si="288"/>
        <v>0</v>
      </c>
      <c r="U219" s="108">
        <f t="shared" si="289"/>
        <v>0</v>
      </c>
      <c r="V219" s="108">
        <f t="shared" si="290"/>
        <v>0</v>
      </c>
      <c r="W219" s="108">
        <f t="shared" si="291"/>
        <v>0</v>
      </c>
      <c r="X219" s="108">
        <f t="shared" si="292"/>
        <v>0</v>
      </c>
      <c r="Y219" s="71">
        <f t="shared" si="293"/>
        <v>0</v>
      </c>
      <c r="Z219" s="71">
        <f t="shared" si="294"/>
        <v>0</v>
      </c>
      <c r="AA219" s="71">
        <f t="shared" si="295"/>
        <v>0</v>
      </c>
      <c r="AB219" s="71">
        <f t="shared" si="296"/>
        <v>0</v>
      </c>
      <c r="AC219" s="81">
        <f t="shared" ref="AC219" si="357">LARGE(H219:T219,5)</f>
        <v>0</v>
      </c>
      <c r="AD219" s="81">
        <f t="shared" ref="AD219" si="358">LARGE(U219:X219,1)</f>
        <v>0</v>
      </c>
      <c r="AE219" s="81">
        <f t="shared" ref="AE219" si="359">LARGE(Y219:AB219,1)</f>
        <v>0</v>
      </c>
      <c r="AF219" s="83">
        <f t="shared" ref="AF219" si="360">LARGE(H219:T219,1)</f>
        <v>7928.9473684210516</v>
      </c>
      <c r="AG219" s="83">
        <f t="shared" ref="AG219" si="361">LARGE(H219:T219,2)</f>
        <v>0</v>
      </c>
      <c r="AH219" s="83">
        <f t="shared" ref="AH219" si="362">LARGE(H219:T219,4)</f>
        <v>0</v>
      </c>
      <c r="AI219" s="83">
        <f t="shared" ref="AI219" si="363">LARGE(H219:T219,3)</f>
        <v>0</v>
      </c>
      <c r="AJ219" s="6">
        <f t="shared" ref="AJ219" si="364">LARGE(AC219:AE219,1)</f>
        <v>0</v>
      </c>
      <c r="AK219" s="1">
        <f t="shared" ref="AK219" si="365">SUM(AF219:AJ219)</f>
        <v>7928.9473684210516</v>
      </c>
    </row>
    <row r="220" spans="1:37" ht="12.75" customHeight="1" x14ac:dyDescent="0.2">
      <c r="A220" s="26">
        <v>5.0399999999999603E-3</v>
      </c>
      <c r="B220" s="5">
        <f t="shared" si="318"/>
        <v>6717.9769730013577</v>
      </c>
      <c r="C220" s="157" t="s">
        <v>692</v>
      </c>
      <c r="D220" s="74" t="s">
        <v>149</v>
      </c>
      <c r="E220" s="74" t="s">
        <v>70</v>
      </c>
      <c r="F220" s="25">
        <f t="shared" ref="F220:F354" si="366">COUNTIF(H220:AB220,"&gt;1")</f>
        <v>1</v>
      </c>
      <c r="G220" s="25">
        <f t="shared" ref="G220:G354" si="367">COUNTIF(AF220:AJ220,"&gt;1")</f>
        <v>1</v>
      </c>
      <c r="H220" s="7">
        <f t="shared" si="276"/>
        <v>0</v>
      </c>
      <c r="I220" s="7">
        <f t="shared" si="277"/>
        <v>0</v>
      </c>
      <c r="J220" s="7">
        <f t="shared" si="278"/>
        <v>0</v>
      </c>
      <c r="K220" s="7">
        <f t="shared" si="279"/>
        <v>0</v>
      </c>
      <c r="L220" s="7">
        <f t="shared" si="280"/>
        <v>0</v>
      </c>
      <c r="M220" s="7">
        <f t="shared" si="281"/>
        <v>0</v>
      </c>
      <c r="N220" s="7">
        <f t="shared" si="282"/>
        <v>0</v>
      </c>
      <c r="O220" s="7">
        <f t="shared" si="283"/>
        <v>0</v>
      </c>
      <c r="P220" s="7">
        <f t="shared" si="284"/>
        <v>6717.9719330013577</v>
      </c>
      <c r="Q220" s="7">
        <f t="shared" si="285"/>
        <v>0</v>
      </c>
      <c r="R220" s="7">
        <f t="shared" si="286"/>
        <v>0</v>
      </c>
      <c r="S220" s="7">
        <f t="shared" si="287"/>
        <v>0</v>
      </c>
      <c r="T220" s="7">
        <f t="shared" si="288"/>
        <v>0</v>
      </c>
      <c r="U220" s="108">
        <f t="shared" si="289"/>
        <v>0</v>
      </c>
      <c r="V220" s="108">
        <f t="shared" si="290"/>
        <v>0</v>
      </c>
      <c r="W220" s="108">
        <f t="shared" si="291"/>
        <v>0</v>
      </c>
      <c r="X220" s="108">
        <f t="shared" si="292"/>
        <v>0</v>
      </c>
      <c r="Y220" s="71">
        <f t="shared" si="293"/>
        <v>0</v>
      </c>
      <c r="Z220" s="71">
        <f t="shared" si="294"/>
        <v>0</v>
      </c>
      <c r="AA220" s="71">
        <f t="shared" si="295"/>
        <v>0</v>
      </c>
      <c r="AB220" s="71">
        <f t="shared" si="296"/>
        <v>0</v>
      </c>
      <c r="AC220" s="81">
        <f t="shared" ref="AC220:AC354" si="368">LARGE(H220:T220,5)</f>
        <v>0</v>
      </c>
      <c r="AD220" s="81">
        <f t="shared" ref="AD220:AD354" si="369">LARGE(U220:X220,1)</f>
        <v>0</v>
      </c>
      <c r="AE220" s="81">
        <f t="shared" ref="AE220:AE354" si="370">LARGE(Y220:AB220,1)</f>
        <v>0</v>
      </c>
      <c r="AF220" s="83">
        <f t="shared" ref="AF220:AF354" si="371">LARGE(H220:T220,1)</f>
        <v>6717.9719330013577</v>
      </c>
      <c r="AG220" s="83">
        <f t="shared" ref="AG220:AG354" si="372">LARGE(H220:T220,2)</f>
        <v>0</v>
      </c>
      <c r="AH220" s="83">
        <f t="shared" si="326"/>
        <v>0</v>
      </c>
      <c r="AI220" s="83">
        <f t="shared" ref="AI220:AI354" si="373">LARGE(H220:T220,3)</f>
        <v>0</v>
      </c>
      <c r="AJ220" s="6">
        <f t="shared" si="328"/>
        <v>0</v>
      </c>
      <c r="AK220" s="1">
        <f t="shared" ref="AK220:AK354" si="374">SUM(AF220:AJ220)</f>
        <v>6717.9719330013577</v>
      </c>
    </row>
    <row r="221" spans="1:37" ht="12.75" customHeight="1" x14ac:dyDescent="0.2">
      <c r="A221" s="26">
        <v>5.0499999999999599E-3</v>
      </c>
      <c r="B221" s="5">
        <f t="shared" si="318"/>
        <v>6358.1884261782352</v>
      </c>
      <c r="C221" s="157" t="s">
        <v>694</v>
      </c>
      <c r="D221" s="74" t="s">
        <v>149</v>
      </c>
      <c r="E221" s="74" t="s">
        <v>70</v>
      </c>
      <c r="F221" s="25">
        <f t="shared" si="366"/>
        <v>1</v>
      </c>
      <c r="G221" s="25">
        <f t="shared" si="367"/>
        <v>1</v>
      </c>
      <c r="H221" s="7">
        <f t="shared" si="276"/>
        <v>0</v>
      </c>
      <c r="I221" s="7">
        <f t="shared" si="277"/>
        <v>0</v>
      </c>
      <c r="J221" s="7">
        <f t="shared" si="278"/>
        <v>0</v>
      </c>
      <c r="K221" s="7">
        <f t="shared" si="279"/>
        <v>0</v>
      </c>
      <c r="L221" s="7">
        <f t="shared" si="280"/>
        <v>0</v>
      </c>
      <c r="M221" s="7">
        <f t="shared" si="281"/>
        <v>0</v>
      </c>
      <c r="N221" s="7">
        <f t="shared" si="282"/>
        <v>0</v>
      </c>
      <c r="O221" s="7">
        <f t="shared" si="283"/>
        <v>0</v>
      </c>
      <c r="P221" s="7">
        <f t="shared" si="284"/>
        <v>6358.1833761782354</v>
      </c>
      <c r="Q221" s="7">
        <f t="shared" si="285"/>
        <v>0</v>
      </c>
      <c r="R221" s="7">
        <f t="shared" si="286"/>
        <v>0</v>
      </c>
      <c r="S221" s="7">
        <f t="shared" si="287"/>
        <v>0</v>
      </c>
      <c r="T221" s="7">
        <f t="shared" si="288"/>
        <v>0</v>
      </c>
      <c r="U221" s="108">
        <f t="shared" si="289"/>
        <v>0</v>
      </c>
      <c r="V221" s="108">
        <f t="shared" si="290"/>
        <v>0</v>
      </c>
      <c r="W221" s="108">
        <f t="shared" si="291"/>
        <v>0</v>
      </c>
      <c r="X221" s="108">
        <f t="shared" si="292"/>
        <v>0</v>
      </c>
      <c r="Y221" s="71">
        <f t="shared" si="293"/>
        <v>0</v>
      </c>
      <c r="Z221" s="71">
        <f t="shared" si="294"/>
        <v>0</v>
      </c>
      <c r="AA221" s="71">
        <f t="shared" si="295"/>
        <v>0</v>
      </c>
      <c r="AB221" s="71">
        <f t="shared" si="296"/>
        <v>0</v>
      </c>
      <c r="AC221" s="81">
        <f t="shared" si="368"/>
        <v>0</v>
      </c>
      <c r="AD221" s="81">
        <f t="shared" si="369"/>
        <v>0</v>
      </c>
      <c r="AE221" s="81">
        <f t="shared" si="370"/>
        <v>0</v>
      </c>
      <c r="AF221" s="83">
        <f t="shared" si="371"/>
        <v>6358.1833761782354</v>
      </c>
      <c r="AG221" s="83">
        <f t="shared" si="372"/>
        <v>0</v>
      </c>
      <c r="AH221" s="83">
        <f t="shared" si="326"/>
        <v>0</v>
      </c>
      <c r="AI221" s="83">
        <f t="shared" si="373"/>
        <v>0</v>
      </c>
      <c r="AJ221" s="6">
        <f t="shared" si="328"/>
        <v>0</v>
      </c>
      <c r="AK221" s="1">
        <f t="shared" si="374"/>
        <v>6358.1833761782354</v>
      </c>
    </row>
    <row r="222" spans="1:37" ht="12.75" customHeight="1" x14ac:dyDescent="0.2">
      <c r="A222" s="26">
        <v>5.0599999999999604E-3</v>
      </c>
      <c r="B222" s="5">
        <f t="shared" si="318"/>
        <v>9067.0441661452533</v>
      </c>
      <c r="C222" s="157" t="s">
        <v>731</v>
      </c>
      <c r="D222" s="74" t="s">
        <v>276</v>
      </c>
      <c r="E222" s="74" t="s">
        <v>70</v>
      </c>
      <c r="F222" s="25">
        <f t="shared" si="366"/>
        <v>1</v>
      </c>
      <c r="G222" s="25">
        <f t="shared" si="367"/>
        <v>1</v>
      </c>
      <c r="H222" s="7">
        <f t="shared" si="276"/>
        <v>0</v>
      </c>
      <c r="I222" s="7">
        <f t="shared" si="277"/>
        <v>0</v>
      </c>
      <c r="J222" s="7">
        <f t="shared" si="278"/>
        <v>0</v>
      </c>
      <c r="K222" s="7">
        <f t="shared" si="279"/>
        <v>0</v>
      </c>
      <c r="L222" s="7">
        <f t="shared" si="280"/>
        <v>0</v>
      </c>
      <c r="M222" s="7">
        <f t="shared" si="281"/>
        <v>0</v>
      </c>
      <c r="N222" s="7">
        <f t="shared" si="282"/>
        <v>0</v>
      </c>
      <c r="O222" s="7">
        <f t="shared" si="283"/>
        <v>0</v>
      </c>
      <c r="P222" s="7">
        <f t="shared" si="284"/>
        <v>0</v>
      </c>
      <c r="Q222" s="7">
        <f t="shared" si="285"/>
        <v>0</v>
      </c>
      <c r="R222" s="7">
        <f t="shared" si="286"/>
        <v>0</v>
      </c>
      <c r="S222" s="7">
        <f t="shared" si="287"/>
        <v>0</v>
      </c>
      <c r="T222" s="7">
        <f t="shared" si="288"/>
        <v>0</v>
      </c>
      <c r="U222" s="108">
        <f t="shared" si="289"/>
        <v>0</v>
      </c>
      <c r="V222" s="108">
        <f t="shared" si="290"/>
        <v>0</v>
      </c>
      <c r="W222" s="108">
        <f t="shared" si="291"/>
        <v>0</v>
      </c>
      <c r="X222" s="108">
        <f t="shared" si="292"/>
        <v>0</v>
      </c>
      <c r="Y222" s="71">
        <f t="shared" si="293"/>
        <v>0</v>
      </c>
      <c r="Z222" s="71">
        <f t="shared" si="294"/>
        <v>9067.0391061452538</v>
      </c>
      <c r="AA222" s="71">
        <f t="shared" si="295"/>
        <v>0</v>
      </c>
      <c r="AB222" s="71">
        <f t="shared" si="296"/>
        <v>0</v>
      </c>
      <c r="AC222" s="81">
        <f t="shared" si="368"/>
        <v>0</v>
      </c>
      <c r="AD222" s="81">
        <f t="shared" si="369"/>
        <v>0</v>
      </c>
      <c r="AE222" s="81">
        <f t="shared" si="370"/>
        <v>9067.0391061452538</v>
      </c>
      <c r="AF222" s="83">
        <f t="shared" si="371"/>
        <v>0</v>
      </c>
      <c r="AG222" s="83">
        <f t="shared" si="372"/>
        <v>0</v>
      </c>
      <c r="AH222" s="83">
        <f t="shared" si="326"/>
        <v>0</v>
      </c>
      <c r="AI222" s="83">
        <f t="shared" si="373"/>
        <v>0</v>
      </c>
      <c r="AJ222" s="6">
        <f t="shared" si="328"/>
        <v>9067.0391061452538</v>
      </c>
      <c r="AK222" s="1">
        <f t="shared" si="374"/>
        <v>9067.0391061452538</v>
      </c>
    </row>
    <row r="223" spans="1:37" ht="12.75" customHeight="1" x14ac:dyDescent="0.2">
      <c r="A223" s="26">
        <v>5.06999999999996E-3</v>
      </c>
      <c r="B223" s="5">
        <f t="shared" si="318"/>
        <v>8605.5193860127274</v>
      </c>
      <c r="C223" s="157" t="s">
        <v>732</v>
      </c>
      <c r="D223" s="74" t="s">
        <v>733</v>
      </c>
      <c r="E223" s="74" t="s">
        <v>70</v>
      </c>
      <c r="F223" s="25">
        <f t="shared" si="366"/>
        <v>1</v>
      </c>
      <c r="G223" s="25">
        <f t="shared" si="367"/>
        <v>1</v>
      </c>
      <c r="H223" s="7">
        <f t="shared" si="276"/>
        <v>0</v>
      </c>
      <c r="I223" s="7">
        <f t="shared" si="277"/>
        <v>0</v>
      </c>
      <c r="J223" s="7">
        <f t="shared" si="278"/>
        <v>0</v>
      </c>
      <c r="K223" s="7">
        <f t="shared" si="279"/>
        <v>0</v>
      </c>
      <c r="L223" s="7">
        <f t="shared" si="280"/>
        <v>0</v>
      </c>
      <c r="M223" s="7">
        <f t="shared" si="281"/>
        <v>0</v>
      </c>
      <c r="N223" s="7">
        <f t="shared" si="282"/>
        <v>0</v>
      </c>
      <c r="O223" s="7">
        <f t="shared" si="283"/>
        <v>0</v>
      </c>
      <c r="P223" s="7">
        <f t="shared" si="284"/>
        <v>0</v>
      </c>
      <c r="Q223" s="7">
        <f t="shared" si="285"/>
        <v>0</v>
      </c>
      <c r="R223" s="7">
        <f t="shared" si="286"/>
        <v>0</v>
      </c>
      <c r="S223" s="7">
        <f t="shared" si="287"/>
        <v>0</v>
      </c>
      <c r="T223" s="7">
        <f t="shared" si="288"/>
        <v>0</v>
      </c>
      <c r="U223" s="108">
        <f t="shared" si="289"/>
        <v>0</v>
      </c>
      <c r="V223" s="108">
        <f t="shared" si="290"/>
        <v>0</v>
      </c>
      <c r="W223" s="108">
        <f t="shared" si="291"/>
        <v>0</v>
      </c>
      <c r="X223" s="108">
        <f t="shared" si="292"/>
        <v>0</v>
      </c>
      <c r="Y223" s="71">
        <f t="shared" si="293"/>
        <v>0</v>
      </c>
      <c r="Z223" s="71">
        <f t="shared" si="294"/>
        <v>8605.5143160127282</v>
      </c>
      <c r="AA223" s="71">
        <f t="shared" si="295"/>
        <v>0</v>
      </c>
      <c r="AB223" s="71">
        <f t="shared" si="296"/>
        <v>0</v>
      </c>
      <c r="AC223" s="81">
        <f t="shared" si="368"/>
        <v>0</v>
      </c>
      <c r="AD223" s="81">
        <f t="shared" si="369"/>
        <v>0</v>
      </c>
      <c r="AE223" s="81">
        <f t="shared" si="370"/>
        <v>8605.5143160127282</v>
      </c>
      <c r="AF223" s="83">
        <f t="shared" si="371"/>
        <v>0</v>
      </c>
      <c r="AG223" s="83">
        <f t="shared" si="372"/>
        <v>0</v>
      </c>
      <c r="AH223" s="83">
        <f t="shared" si="326"/>
        <v>0</v>
      </c>
      <c r="AI223" s="83">
        <f t="shared" si="373"/>
        <v>0</v>
      </c>
      <c r="AJ223" s="6">
        <f t="shared" si="328"/>
        <v>8605.5143160127282</v>
      </c>
      <c r="AK223" s="1">
        <f t="shared" si="374"/>
        <v>8605.5143160127282</v>
      </c>
    </row>
    <row r="224" spans="1:37" ht="12.75" customHeight="1" x14ac:dyDescent="0.2">
      <c r="A224" s="26">
        <v>5.07999999999995E-3</v>
      </c>
      <c r="B224" s="5">
        <f t="shared" si="318"/>
        <v>5.07999999999995E-3</v>
      </c>
      <c r="C224" s="74"/>
      <c r="D224" s="74"/>
      <c r="E224" s="74" t="s">
        <v>70</v>
      </c>
      <c r="F224" s="25">
        <f t="shared" si="366"/>
        <v>0</v>
      </c>
      <c r="G224" s="25">
        <f t="shared" si="367"/>
        <v>0</v>
      </c>
      <c r="H224" s="7">
        <f t="shared" si="276"/>
        <v>0</v>
      </c>
      <c r="I224" s="7">
        <f t="shared" si="277"/>
        <v>0</v>
      </c>
      <c r="J224" s="7">
        <f t="shared" si="278"/>
        <v>0</v>
      </c>
      <c r="K224" s="7">
        <f t="shared" si="279"/>
        <v>0</v>
      </c>
      <c r="L224" s="7">
        <f t="shared" si="280"/>
        <v>0</v>
      </c>
      <c r="M224" s="7">
        <f t="shared" si="281"/>
        <v>0</v>
      </c>
      <c r="N224" s="7">
        <f t="shared" si="282"/>
        <v>0</v>
      </c>
      <c r="O224" s="7">
        <f t="shared" si="283"/>
        <v>0</v>
      </c>
      <c r="P224" s="7">
        <f t="shared" si="284"/>
        <v>0</v>
      </c>
      <c r="Q224" s="7">
        <f t="shared" si="285"/>
        <v>0</v>
      </c>
      <c r="R224" s="7">
        <f t="shared" si="286"/>
        <v>0</v>
      </c>
      <c r="S224" s="7">
        <f t="shared" si="287"/>
        <v>0</v>
      </c>
      <c r="T224" s="7">
        <f t="shared" si="288"/>
        <v>0</v>
      </c>
      <c r="U224" s="108">
        <f t="shared" si="289"/>
        <v>0</v>
      </c>
      <c r="V224" s="108">
        <f t="shared" si="290"/>
        <v>0</v>
      </c>
      <c r="W224" s="108">
        <f t="shared" si="291"/>
        <v>0</v>
      </c>
      <c r="X224" s="108">
        <f t="shared" si="292"/>
        <v>0</v>
      </c>
      <c r="Y224" s="71">
        <f t="shared" si="293"/>
        <v>0</v>
      </c>
      <c r="Z224" s="71">
        <f t="shared" si="294"/>
        <v>0</v>
      </c>
      <c r="AA224" s="71">
        <f t="shared" si="295"/>
        <v>0</v>
      </c>
      <c r="AB224" s="71">
        <f t="shared" si="296"/>
        <v>0</v>
      </c>
      <c r="AC224" s="81">
        <f t="shared" si="368"/>
        <v>0</v>
      </c>
      <c r="AD224" s="81">
        <f t="shared" si="369"/>
        <v>0</v>
      </c>
      <c r="AE224" s="81">
        <f t="shared" si="370"/>
        <v>0</v>
      </c>
      <c r="AF224" s="83">
        <f t="shared" si="371"/>
        <v>0</v>
      </c>
      <c r="AG224" s="83">
        <f t="shared" si="372"/>
        <v>0</v>
      </c>
      <c r="AH224" s="83">
        <f t="shared" si="326"/>
        <v>0</v>
      </c>
      <c r="AI224" s="83">
        <f t="shared" si="373"/>
        <v>0</v>
      </c>
      <c r="AJ224" s="6">
        <f t="shared" si="328"/>
        <v>0</v>
      </c>
      <c r="AK224" s="1">
        <f t="shared" si="374"/>
        <v>0</v>
      </c>
    </row>
    <row r="225" spans="1:37" ht="12.75" customHeight="1" x14ac:dyDescent="0.2">
      <c r="A225" s="26">
        <v>5.0899999999999496E-3</v>
      </c>
      <c r="B225" s="5">
        <f t="shared" ref="B225:B250" si="375">AK225+A225</f>
        <v>5.0899999999999496E-3</v>
      </c>
      <c r="C225" s="74"/>
      <c r="D225" s="74"/>
      <c r="E225" s="74" t="s">
        <v>70</v>
      </c>
      <c r="F225" s="25">
        <f t="shared" ref="F225:F250" si="376">COUNTIF(H225:AB225,"&gt;1")</f>
        <v>0</v>
      </c>
      <c r="G225" s="25">
        <f t="shared" ref="G225:G250" si="377">COUNTIF(AF225:AJ225,"&gt;1")</f>
        <v>0</v>
      </c>
      <c r="H225" s="7">
        <f t="shared" si="276"/>
        <v>0</v>
      </c>
      <c r="I225" s="7">
        <f t="shared" si="277"/>
        <v>0</v>
      </c>
      <c r="J225" s="7">
        <f t="shared" si="278"/>
        <v>0</v>
      </c>
      <c r="K225" s="7">
        <f t="shared" si="279"/>
        <v>0</v>
      </c>
      <c r="L225" s="7">
        <f t="shared" si="280"/>
        <v>0</v>
      </c>
      <c r="M225" s="7">
        <f t="shared" si="281"/>
        <v>0</v>
      </c>
      <c r="N225" s="7">
        <f t="shared" si="282"/>
        <v>0</v>
      </c>
      <c r="O225" s="7">
        <f t="shared" si="283"/>
        <v>0</v>
      </c>
      <c r="P225" s="7">
        <f t="shared" si="284"/>
        <v>0</v>
      </c>
      <c r="Q225" s="7">
        <f t="shared" si="285"/>
        <v>0</v>
      </c>
      <c r="R225" s="7">
        <f t="shared" si="286"/>
        <v>0</v>
      </c>
      <c r="S225" s="7">
        <f t="shared" si="287"/>
        <v>0</v>
      </c>
      <c r="T225" s="7">
        <f t="shared" si="288"/>
        <v>0</v>
      </c>
      <c r="U225" s="108">
        <f t="shared" si="289"/>
        <v>0</v>
      </c>
      <c r="V225" s="108">
        <f t="shared" si="290"/>
        <v>0</v>
      </c>
      <c r="W225" s="108">
        <f t="shared" si="291"/>
        <v>0</v>
      </c>
      <c r="X225" s="108">
        <f t="shared" si="292"/>
        <v>0</v>
      </c>
      <c r="Y225" s="71">
        <f t="shared" si="293"/>
        <v>0</v>
      </c>
      <c r="Z225" s="71">
        <f t="shared" si="294"/>
        <v>0</v>
      </c>
      <c r="AA225" s="71">
        <f t="shared" si="295"/>
        <v>0</v>
      </c>
      <c r="AB225" s="71">
        <f t="shared" si="296"/>
        <v>0</v>
      </c>
      <c r="AC225" s="81">
        <f t="shared" ref="AC225:AC250" si="378">LARGE(H225:T225,5)</f>
        <v>0</v>
      </c>
      <c r="AD225" s="81">
        <f t="shared" ref="AD225:AD250" si="379">LARGE(U225:X225,1)</f>
        <v>0</v>
      </c>
      <c r="AE225" s="81">
        <f t="shared" ref="AE225:AE250" si="380">LARGE(Y225:AB225,1)</f>
        <v>0</v>
      </c>
      <c r="AF225" s="83">
        <f t="shared" ref="AF225:AF250" si="381">LARGE(H225:T225,1)</f>
        <v>0</v>
      </c>
      <c r="AG225" s="83">
        <f t="shared" ref="AG225:AG250" si="382">LARGE(H225:T225,2)</f>
        <v>0</v>
      </c>
      <c r="AH225" s="83">
        <f t="shared" ref="AH225:AH250" si="383">LARGE(H225:T225,4)</f>
        <v>0</v>
      </c>
      <c r="AI225" s="83">
        <f t="shared" ref="AI225:AI250" si="384">LARGE(H225:T225,3)</f>
        <v>0</v>
      </c>
      <c r="AJ225" s="6">
        <f t="shared" ref="AJ225:AJ250" si="385">LARGE(AC225:AE225,1)</f>
        <v>0</v>
      </c>
      <c r="AK225" s="1">
        <f t="shared" ref="AK225:AK250" si="386">SUM(AF225:AJ225)</f>
        <v>0</v>
      </c>
    </row>
    <row r="226" spans="1:37" ht="12.75" customHeight="1" x14ac:dyDescent="0.2">
      <c r="A226" s="26">
        <v>5.0999999999999501E-3</v>
      </c>
      <c r="B226" s="5">
        <f t="shared" si="375"/>
        <v>5.0999999999999501E-3</v>
      </c>
      <c r="C226" s="74"/>
      <c r="D226" s="74"/>
      <c r="E226" s="74" t="s">
        <v>70</v>
      </c>
      <c r="F226" s="25">
        <f t="shared" si="376"/>
        <v>0</v>
      </c>
      <c r="G226" s="25">
        <f t="shared" si="377"/>
        <v>0</v>
      </c>
      <c r="H226" s="7">
        <f t="shared" si="276"/>
        <v>0</v>
      </c>
      <c r="I226" s="7">
        <f t="shared" si="277"/>
        <v>0</v>
      </c>
      <c r="J226" s="7">
        <f t="shared" si="278"/>
        <v>0</v>
      </c>
      <c r="K226" s="7">
        <f t="shared" si="279"/>
        <v>0</v>
      </c>
      <c r="L226" s="7">
        <f t="shared" si="280"/>
        <v>0</v>
      </c>
      <c r="M226" s="7">
        <f t="shared" si="281"/>
        <v>0</v>
      </c>
      <c r="N226" s="7">
        <f t="shared" si="282"/>
        <v>0</v>
      </c>
      <c r="O226" s="7">
        <f t="shared" si="283"/>
        <v>0</v>
      </c>
      <c r="P226" s="7">
        <f t="shared" si="284"/>
        <v>0</v>
      </c>
      <c r="Q226" s="7">
        <f t="shared" si="285"/>
        <v>0</v>
      </c>
      <c r="R226" s="7">
        <f t="shared" si="286"/>
        <v>0</v>
      </c>
      <c r="S226" s="7">
        <f t="shared" si="287"/>
        <v>0</v>
      </c>
      <c r="T226" s="7">
        <f t="shared" si="288"/>
        <v>0</v>
      </c>
      <c r="U226" s="108">
        <f t="shared" si="289"/>
        <v>0</v>
      </c>
      <c r="V226" s="108">
        <f t="shared" si="290"/>
        <v>0</v>
      </c>
      <c r="W226" s="108">
        <f t="shared" si="291"/>
        <v>0</v>
      </c>
      <c r="X226" s="108">
        <f t="shared" si="292"/>
        <v>0</v>
      </c>
      <c r="Y226" s="71">
        <f t="shared" si="293"/>
        <v>0</v>
      </c>
      <c r="Z226" s="71">
        <f t="shared" si="294"/>
        <v>0</v>
      </c>
      <c r="AA226" s="71">
        <f t="shared" si="295"/>
        <v>0</v>
      </c>
      <c r="AB226" s="71">
        <f t="shared" si="296"/>
        <v>0</v>
      </c>
      <c r="AC226" s="81">
        <f t="shared" si="378"/>
        <v>0</v>
      </c>
      <c r="AD226" s="81">
        <f t="shared" si="379"/>
        <v>0</v>
      </c>
      <c r="AE226" s="81">
        <f t="shared" si="380"/>
        <v>0</v>
      </c>
      <c r="AF226" s="83">
        <f t="shared" si="381"/>
        <v>0</v>
      </c>
      <c r="AG226" s="83">
        <f t="shared" si="382"/>
        <v>0</v>
      </c>
      <c r="AH226" s="83">
        <f t="shared" si="383"/>
        <v>0</v>
      </c>
      <c r="AI226" s="83">
        <f t="shared" si="384"/>
        <v>0</v>
      </c>
      <c r="AJ226" s="6">
        <f t="shared" si="385"/>
        <v>0</v>
      </c>
      <c r="AK226" s="1">
        <f t="shared" si="386"/>
        <v>0</v>
      </c>
    </row>
    <row r="227" spans="1:37" ht="12.75" customHeight="1" x14ac:dyDescent="0.2">
      <c r="A227" s="26">
        <v>5.1099999999999497E-3</v>
      </c>
      <c r="B227" s="5">
        <f t="shared" si="375"/>
        <v>5.1099999999999497E-3</v>
      </c>
      <c r="C227" s="74"/>
      <c r="D227" s="74"/>
      <c r="E227" s="74" t="s">
        <v>70</v>
      </c>
      <c r="F227" s="25">
        <f t="shared" si="376"/>
        <v>0</v>
      </c>
      <c r="G227" s="25">
        <f t="shared" si="377"/>
        <v>0</v>
      </c>
      <c r="H227" s="7">
        <f t="shared" si="276"/>
        <v>0</v>
      </c>
      <c r="I227" s="7">
        <f t="shared" si="277"/>
        <v>0</v>
      </c>
      <c r="J227" s="7">
        <f t="shared" si="278"/>
        <v>0</v>
      </c>
      <c r="K227" s="7">
        <f t="shared" si="279"/>
        <v>0</v>
      </c>
      <c r="L227" s="7">
        <f t="shared" si="280"/>
        <v>0</v>
      </c>
      <c r="M227" s="7">
        <f t="shared" si="281"/>
        <v>0</v>
      </c>
      <c r="N227" s="7">
        <f t="shared" si="282"/>
        <v>0</v>
      </c>
      <c r="O227" s="7">
        <f t="shared" si="283"/>
        <v>0</v>
      </c>
      <c r="P227" s="7">
        <f t="shared" si="284"/>
        <v>0</v>
      </c>
      <c r="Q227" s="7">
        <f t="shared" si="285"/>
        <v>0</v>
      </c>
      <c r="R227" s="7">
        <f t="shared" si="286"/>
        <v>0</v>
      </c>
      <c r="S227" s="7">
        <f t="shared" si="287"/>
        <v>0</v>
      </c>
      <c r="T227" s="7">
        <f t="shared" si="288"/>
        <v>0</v>
      </c>
      <c r="U227" s="108">
        <f t="shared" si="289"/>
        <v>0</v>
      </c>
      <c r="V227" s="108">
        <f t="shared" si="290"/>
        <v>0</v>
      </c>
      <c r="W227" s="108">
        <f t="shared" si="291"/>
        <v>0</v>
      </c>
      <c r="X227" s="108">
        <f t="shared" si="292"/>
        <v>0</v>
      </c>
      <c r="Y227" s="71">
        <f t="shared" si="293"/>
        <v>0</v>
      </c>
      <c r="Z227" s="71">
        <f t="shared" si="294"/>
        <v>0</v>
      </c>
      <c r="AA227" s="71">
        <f t="shared" si="295"/>
        <v>0</v>
      </c>
      <c r="AB227" s="71">
        <f t="shared" si="296"/>
        <v>0</v>
      </c>
      <c r="AC227" s="81">
        <f t="shared" si="378"/>
        <v>0</v>
      </c>
      <c r="AD227" s="81">
        <f t="shared" si="379"/>
        <v>0</v>
      </c>
      <c r="AE227" s="81">
        <f t="shared" si="380"/>
        <v>0</v>
      </c>
      <c r="AF227" s="83">
        <f t="shared" si="381"/>
        <v>0</v>
      </c>
      <c r="AG227" s="83">
        <f t="shared" si="382"/>
        <v>0</v>
      </c>
      <c r="AH227" s="83">
        <f t="shared" si="383"/>
        <v>0</v>
      </c>
      <c r="AI227" s="83">
        <f t="shared" si="384"/>
        <v>0</v>
      </c>
      <c r="AJ227" s="6">
        <f t="shared" si="385"/>
        <v>0</v>
      </c>
      <c r="AK227" s="1">
        <f t="shared" si="386"/>
        <v>0</v>
      </c>
    </row>
    <row r="228" spans="1:37" ht="12.75" customHeight="1" x14ac:dyDescent="0.2">
      <c r="A228" s="26">
        <v>5.1199999999999501E-3</v>
      </c>
      <c r="B228" s="5">
        <f t="shared" si="375"/>
        <v>5.1199999999999501E-3</v>
      </c>
      <c r="C228" s="74"/>
      <c r="D228" s="74"/>
      <c r="E228" s="74" t="s">
        <v>70</v>
      </c>
      <c r="F228" s="25">
        <f t="shared" si="376"/>
        <v>0</v>
      </c>
      <c r="G228" s="25">
        <f t="shared" si="377"/>
        <v>0</v>
      </c>
      <c r="H228" s="7">
        <f t="shared" si="276"/>
        <v>0</v>
      </c>
      <c r="I228" s="7">
        <f t="shared" si="277"/>
        <v>0</v>
      </c>
      <c r="J228" s="7">
        <f t="shared" si="278"/>
        <v>0</v>
      </c>
      <c r="K228" s="7">
        <f t="shared" si="279"/>
        <v>0</v>
      </c>
      <c r="L228" s="7">
        <f t="shared" si="280"/>
        <v>0</v>
      </c>
      <c r="M228" s="7">
        <f t="shared" si="281"/>
        <v>0</v>
      </c>
      <c r="N228" s="7">
        <f t="shared" si="282"/>
        <v>0</v>
      </c>
      <c r="O228" s="7">
        <f t="shared" si="283"/>
        <v>0</v>
      </c>
      <c r="P228" s="7">
        <f t="shared" si="284"/>
        <v>0</v>
      </c>
      <c r="Q228" s="7">
        <f t="shared" si="285"/>
        <v>0</v>
      </c>
      <c r="R228" s="7">
        <f t="shared" si="286"/>
        <v>0</v>
      </c>
      <c r="S228" s="7">
        <f t="shared" si="287"/>
        <v>0</v>
      </c>
      <c r="T228" s="7">
        <f t="shared" si="288"/>
        <v>0</v>
      </c>
      <c r="U228" s="108">
        <f t="shared" si="289"/>
        <v>0</v>
      </c>
      <c r="V228" s="108">
        <f t="shared" si="290"/>
        <v>0</v>
      </c>
      <c r="W228" s="108">
        <f t="shared" si="291"/>
        <v>0</v>
      </c>
      <c r="X228" s="108">
        <f t="shared" si="292"/>
        <v>0</v>
      </c>
      <c r="Y228" s="71">
        <f t="shared" si="293"/>
        <v>0</v>
      </c>
      <c r="Z228" s="71">
        <f t="shared" si="294"/>
        <v>0</v>
      </c>
      <c r="AA228" s="71">
        <f t="shared" si="295"/>
        <v>0</v>
      </c>
      <c r="AB228" s="71">
        <f t="shared" si="296"/>
        <v>0</v>
      </c>
      <c r="AC228" s="81">
        <f t="shared" si="378"/>
        <v>0</v>
      </c>
      <c r="AD228" s="81">
        <f t="shared" si="379"/>
        <v>0</v>
      </c>
      <c r="AE228" s="81">
        <f t="shared" si="380"/>
        <v>0</v>
      </c>
      <c r="AF228" s="83">
        <f t="shared" si="381"/>
        <v>0</v>
      </c>
      <c r="AG228" s="83">
        <f t="shared" si="382"/>
        <v>0</v>
      </c>
      <c r="AH228" s="83">
        <f t="shared" si="383"/>
        <v>0</v>
      </c>
      <c r="AI228" s="83">
        <f t="shared" si="384"/>
        <v>0</v>
      </c>
      <c r="AJ228" s="6">
        <f t="shared" si="385"/>
        <v>0</v>
      </c>
      <c r="AK228" s="1">
        <f t="shared" si="386"/>
        <v>0</v>
      </c>
    </row>
    <row r="229" spans="1:37" ht="12.75" customHeight="1" x14ac:dyDescent="0.2">
      <c r="A229" s="26">
        <v>4.9999999999999602E-3</v>
      </c>
      <c r="B229" s="5">
        <f t="shared" si="375"/>
        <v>4.9999999999999602E-3</v>
      </c>
      <c r="C229" s="74"/>
      <c r="D229" s="74"/>
      <c r="E229" s="74" t="s">
        <v>70</v>
      </c>
      <c r="F229" s="25">
        <f t="shared" si="376"/>
        <v>0</v>
      </c>
      <c r="G229" s="25">
        <f t="shared" si="377"/>
        <v>0</v>
      </c>
      <c r="H229" s="7">
        <f t="shared" si="276"/>
        <v>0</v>
      </c>
      <c r="I229" s="7">
        <f t="shared" si="277"/>
        <v>0</v>
      </c>
      <c r="J229" s="7">
        <f t="shared" si="278"/>
        <v>0</v>
      </c>
      <c r="K229" s="7">
        <f t="shared" si="279"/>
        <v>0</v>
      </c>
      <c r="L229" s="7">
        <f t="shared" si="280"/>
        <v>0</v>
      </c>
      <c r="M229" s="7">
        <f t="shared" si="281"/>
        <v>0</v>
      </c>
      <c r="N229" s="7">
        <f t="shared" si="282"/>
        <v>0</v>
      </c>
      <c r="O229" s="7">
        <f t="shared" si="283"/>
        <v>0</v>
      </c>
      <c r="P229" s="7">
        <f t="shared" si="284"/>
        <v>0</v>
      </c>
      <c r="Q229" s="7">
        <f t="shared" si="285"/>
        <v>0</v>
      </c>
      <c r="R229" s="7">
        <f t="shared" si="286"/>
        <v>0</v>
      </c>
      <c r="S229" s="7">
        <f t="shared" si="287"/>
        <v>0</v>
      </c>
      <c r="T229" s="7">
        <f t="shared" si="288"/>
        <v>0</v>
      </c>
      <c r="U229" s="108">
        <f t="shared" si="289"/>
        <v>0</v>
      </c>
      <c r="V229" s="108">
        <f t="shared" si="290"/>
        <v>0</v>
      </c>
      <c r="W229" s="108">
        <f t="shared" si="291"/>
        <v>0</v>
      </c>
      <c r="X229" s="108">
        <f t="shared" si="292"/>
        <v>0</v>
      </c>
      <c r="Y229" s="71">
        <f t="shared" si="293"/>
        <v>0</v>
      </c>
      <c r="Z229" s="71">
        <f t="shared" si="294"/>
        <v>0</v>
      </c>
      <c r="AA229" s="71">
        <f t="shared" si="295"/>
        <v>0</v>
      </c>
      <c r="AB229" s="71">
        <f t="shared" si="296"/>
        <v>0</v>
      </c>
      <c r="AC229" s="81">
        <f t="shared" si="378"/>
        <v>0</v>
      </c>
      <c r="AD229" s="81">
        <f t="shared" si="379"/>
        <v>0</v>
      </c>
      <c r="AE229" s="81">
        <f t="shared" si="380"/>
        <v>0</v>
      </c>
      <c r="AF229" s="83">
        <f t="shared" si="381"/>
        <v>0</v>
      </c>
      <c r="AG229" s="83">
        <f t="shared" si="382"/>
        <v>0</v>
      </c>
      <c r="AH229" s="83">
        <f t="shared" si="383"/>
        <v>0</v>
      </c>
      <c r="AI229" s="83">
        <f t="shared" si="384"/>
        <v>0</v>
      </c>
      <c r="AJ229" s="6">
        <f t="shared" si="385"/>
        <v>0</v>
      </c>
      <c r="AK229" s="1">
        <f t="shared" si="386"/>
        <v>0</v>
      </c>
    </row>
    <row r="230" spans="1:37" ht="12.75" customHeight="1" x14ac:dyDescent="0.2">
      <c r="A230" s="26">
        <v>5.0099999999999598E-3</v>
      </c>
      <c r="B230" s="5">
        <f t="shared" si="375"/>
        <v>5.0099999999999598E-3</v>
      </c>
      <c r="C230" s="74"/>
      <c r="D230" s="74"/>
      <c r="E230" s="74" t="s">
        <v>70</v>
      </c>
      <c r="F230" s="25">
        <f t="shared" si="376"/>
        <v>0</v>
      </c>
      <c r="G230" s="25">
        <f t="shared" si="377"/>
        <v>0</v>
      </c>
      <c r="H230" s="7">
        <f t="shared" si="276"/>
        <v>0</v>
      </c>
      <c r="I230" s="7">
        <f t="shared" si="277"/>
        <v>0</v>
      </c>
      <c r="J230" s="7">
        <f t="shared" si="278"/>
        <v>0</v>
      </c>
      <c r="K230" s="7">
        <f t="shared" si="279"/>
        <v>0</v>
      </c>
      <c r="L230" s="7">
        <f t="shared" si="280"/>
        <v>0</v>
      </c>
      <c r="M230" s="7">
        <f t="shared" si="281"/>
        <v>0</v>
      </c>
      <c r="N230" s="7">
        <f t="shared" si="282"/>
        <v>0</v>
      </c>
      <c r="O230" s="7">
        <f t="shared" si="283"/>
        <v>0</v>
      </c>
      <c r="P230" s="7">
        <f t="shared" si="284"/>
        <v>0</v>
      </c>
      <c r="Q230" s="7">
        <f t="shared" si="285"/>
        <v>0</v>
      </c>
      <c r="R230" s="7">
        <f t="shared" si="286"/>
        <v>0</v>
      </c>
      <c r="S230" s="7">
        <f t="shared" si="287"/>
        <v>0</v>
      </c>
      <c r="T230" s="7">
        <f t="shared" si="288"/>
        <v>0</v>
      </c>
      <c r="U230" s="108">
        <f t="shared" si="289"/>
        <v>0</v>
      </c>
      <c r="V230" s="108">
        <f t="shared" si="290"/>
        <v>0</v>
      </c>
      <c r="W230" s="108">
        <f t="shared" si="291"/>
        <v>0</v>
      </c>
      <c r="X230" s="108">
        <f t="shared" si="292"/>
        <v>0</v>
      </c>
      <c r="Y230" s="71">
        <f t="shared" si="293"/>
        <v>0</v>
      </c>
      <c r="Z230" s="71">
        <f t="shared" si="294"/>
        <v>0</v>
      </c>
      <c r="AA230" s="71">
        <f t="shared" si="295"/>
        <v>0</v>
      </c>
      <c r="AB230" s="71">
        <f t="shared" si="296"/>
        <v>0</v>
      </c>
      <c r="AC230" s="81">
        <f t="shared" si="378"/>
        <v>0</v>
      </c>
      <c r="AD230" s="81">
        <f t="shared" si="379"/>
        <v>0</v>
      </c>
      <c r="AE230" s="81">
        <f t="shared" si="380"/>
        <v>0</v>
      </c>
      <c r="AF230" s="83">
        <f t="shared" si="381"/>
        <v>0</v>
      </c>
      <c r="AG230" s="83">
        <f t="shared" si="382"/>
        <v>0</v>
      </c>
      <c r="AH230" s="83">
        <f t="shared" si="383"/>
        <v>0</v>
      </c>
      <c r="AI230" s="83">
        <f t="shared" si="384"/>
        <v>0</v>
      </c>
      <c r="AJ230" s="6">
        <f t="shared" si="385"/>
        <v>0</v>
      </c>
      <c r="AK230" s="1">
        <f t="shared" si="386"/>
        <v>0</v>
      </c>
    </row>
    <row r="231" spans="1:37" ht="12.75" customHeight="1" x14ac:dyDescent="0.2">
      <c r="A231" s="26">
        <v>5.0199999999999603E-3</v>
      </c>
      <c r="B231" s="5">
        <f t="shared" si="375"/>
        <v>5.0199999999999603E-3</v>
      </c>
      <c r="C231" s="74"/>
      <c r="D231" s="74"/>
      <c r="E231" s="74" t="s">
        <v>70</v>
      </c>
      <c r="F231" s="25">
        <f t="shared" si="376"/>
        <v>0</v>
      </c>
      <c r="G231" s="25">
        <f t="shared" si="377"/>
        <v>0</v>
      </c>
      <c r="H231" s="7">
        <f t="shared" si="276"/>
        <v>0</v>
      </c>
      <c r="I231" s="7">
        <f t="shared" si="277"/>
        <v>0</v>
      </c>
      <c r="J231" s="7">
        <f t="shared" si="278"/>
        <v>0</v>
      </c>
      <c r="K231" s="7">
        <f t="shared" si="279"/>
        <v>0</v>
      </c>
      <c r="L231" s="7">
        <f t="shared" si="280"/>
        <v>0</v>
      </c>
      <c r="M231" s="7">
        <f t="shared" si="281"/>
        <v>0</v>
      </c>
      <c r="N231" s="7">
        <f t="shared" si="282"/>
        <v>0</v>
      </c>
      <c r="O231" s="7">
        <f t="shared" si="283"/>
        <v>0</v>
      </c>
      <c r="P231" s="7">
        <f t="shared" si="284"/>
        <v>0</v>
      </c>
      <c r="Q231" s="7">
        <f t="shared" si="285"/>
        <v>0</v>
      </c>
      <c r="R231" s="7">
        <f t="shared" si="286"/>
        <v>0</v>
      </c>
      <c r="S231" s="7">
        <f t="shared" si="287"/>
        <v>0</v>
      </c>
      <c r="T231" s="7">
        <f t="shared" si="288"/>
        <v>0</v>
      </c>
      <c r="U231" s="108">
        <f t="shared" si="289"/>
        <v>0</v>
      </c>
      <c r="V231" s="108">
        <f t="shared" si="290"/>
        <v>0</v>
      </c>
      <c r="W231" s="108">
        <f t="shared" si="291"/>
        <v>0</v>
      </c>
      <c r="X231" s="108">
        <f t="shared" si="292"/>
        <v>0</v>
      </c>
      <c r="Y231" s="71">
        <f t="shared" si="293"/>
        <v>0</v>
      </c>
      <c r="Z231" s="71">
        <f t="shared" si="294"/>
        <v>0</v>
      </c>
      <c r="AA231" s="71">
        <f t="shared" si="295"/>
        <v>0</v>
      </c>
      <c r="AB231" s="71">
        <f t="shared" si="296"/>
        <v>0</v>
      </c>
      <c r="AC231" s="81">
        <f t="shared" si="378"/>
        <v>0</v>
      </c>
      <c r="AD231" s="81">
        <f t="shared" si="379"/>
        <v>0</v>
      </c>
      <c r="AE231" s="81">
        <f t="shared" si="380"/>
        <v>0</v>
      </c>
      <c r="AF231" s="83">
        <f t="shared" si="381"/>
        <v>0</v>
      </c>
      <c r="AG231" s="83">
        <f t="shared" si="382"/>
        <v>0</v>
      </c>
      <c r="AH231" s="83">
        <f t="shared" si="383"/>
        <v>0</v>
      </c>
      <c r="AI231" s="83">
        <f t="shared" si="384"/>
        <v>0</v>
      </c>
      <c r="AJ231" s="6">
        <f t="shared" si="385"/>
        <v>0</v>
      </c>
      <c r="AK231" s="1">
        <f t="shared" si="386"/>
        <v>0</v>
      </c>
    </row>
    <row r="232" spans="1:37" ht="12.75" customHeight="1" x14ac:dyDescent="0.2">
      <c r="A232" s="26">
        <v>5.0299999999999599E-3</v>
      </c>
      <c r="B232" s="5">
        <f t="shared" si="375"/>
        <v>5.0299999999999599E-3</v>
      </c>
      <c r="C232" s="74"/>
      <c r="D232" s="74"/>
      <c r="E232" s="74" t="s">
        <v>70</v>
      </c>
      <c r="F232" s="25">
        <f t="shared" si="376"/>
        <v>0</v>
      </c>
      <c r="G232" s="25">
        <f t="shared" si="377"/>
        <v>0</v>
      </c>
      <c r="H232" s="7">
        <f t="shared" si="276"/>
        <v>0</v>
      </c>
      <c r="I232" s="7">
        <f t="shared" si="277"/>
        <v>0</v>
      </c>
      <c r="J232" s="7">
        <f t="shared" si="278"/>
        <v>0</v>
      </c>
      <c r="K232" s="7">
        <f t="shared" si="279"/>
        <v>0</v>
      </c>
      <c r="L232" s="7">
        <f t="shared" si="280"/>
        <v>0</v>
      </c>
      <c r="M232" s="7">
        <f t="shared" si="281"/>
        <v>0</v>
      </c>
      <c r="N232" s="7">
        <f t="shared" si="282"/>
        <v>0</v>
      </c>
      <c r="O232" s="7">
        <f t="shared" si="283"/>
        <v>0</v>
      </c>
      <c r="P232" s="7">
        <f t="shared" si="284"/>
        <v>0</v>
      </c>
      <c r="Q232" s="7">
        <f t="shared" si="285"/>
        <v>0</v>
      </c>
      <c r="R232" s="7">
        <f t="shared" si="286"/>
        <v>0</v>
      </c>
      <c r="S232" s="7">
        <f t="shared" si="287"/>
        <v>0</v>
      </c>
      <c r="T232" s="7">
        <f t="shared" si="288"/>
        <v>0</v>
      </c>
      <c r="U232" s="108">
        <f t="shared" si="289"/>
        <v>0</v>
      </c>
      <c r="V232" s="108">
        <f t="shared" si="290"/>
        <v>0</v>
      </c>
      <c r="W232" s="108">
        <f t="shared" si="291"/>
        <v>0</v>
      </c>
      <c r="X232" s="108">
        <f t="shared" si="292"/>
        <v>0</v>
      </c>
      <c r="Y232" s="71">
        <f t="shared" si="293"/>
        <v>0</v>
      </c>
      <c r="Z232" s="71">
        <f t="shared" si="294"/>
        <v>0</v>
      </c>
      <c r="AA232" s="71">
        <f t="shared" si="295"/>
        <v>0</v>
      </c>
      <c r="AB232" s="71">
        <f t="shared" si="296"/>
        <v>0</v>
      </c>
      <c r="AC232" s="81">
        <f t="shared" si="378"/>
        <v>0</v>
      </c>
      <c r="AD232" s="81">
        <f t="shared" si="379"/>
        <v>0</v>
      </c>
      <c r="AE232" s="81">
        <f t="shared" si="380"/>
        <v>0</v>
      </c>
      <c r="AF232" s="83">
        <f t="shared" si="381"/>
        <v>0</v>
      </c>
      <c r="AG232" s="83">
        <f t="shared" si="382"/>
        <v>0</v>
      </c>
      <c r="AH232" s="83">
        <f t="shared" si="383"/>
        <v>0</v>
      </c>
      <c r="AI232" s="83">
        <f t="shared" si="384"/>
        <v>0</v>
      </c>
      <c r="AJ232" s="6">
        <f t="shared" si="385"/>
        <v>0</v>
      </c>
      <c r="AK232" s="1">
        <f t="shared" si="386"/>
        <v>0</v>
      </c>
    </row>
    <row r="233" spans="1:37" ht="12.75" customHeight="1" x14ac:dyDescent="0.2">
      <c r="A233" s="26">
        <v>5.0399999999999603E-3</v>
      </c>
      <c r="B233" s="5">
        <f t="shared" si="375"/>
        <v>5.0399999999999603E-3</v>
      </c>
      <c r="C233" s="74"/>
      <c r="D233" s="74"/>
      <c r="E233" s="74" t="s">
        <v>70</v>
      </c>
      <c r="F233" s="25">
        <f t="shared" si="376"/>
        <v>0</v>
      </c>
      <c r="G233" s="25">
        <f t="shared" si="377"/>
        <v>0</v>
      </c>
      <c r="H233" s="7">
        <f t="shared" si="276"/>
        <v>0</v>
      </c>
      <c r="I233" s="7">
        <f t="shared" si="277"/>
        <v>0</v>
      </c>
      <c r="J233" s="7">
        <f t="shared" si="278"/>
        <v>0</v>
      </c>
      <c r="K233" s="7">
        <f t="shared" si="279"/>
        <v>0</v>
      </c>
      <c r="L233" s="7">
        <f t="shared" si="280"/>
        <v>0</v>
      </c>
      <c r="M233" s="7">
        <f t="shared" si="281"/>
        <v>0</v>
      </c>
      <c r="N233" s="7">
        <f t="shared" si="282"/>
        <v>0</v>
      </c>
      <c r="O233" s="7">
        <f t="shared" si="283"/>
        <v>0</v>
      </c>
      <c r="P233" s="7">
        <f t="shared" si="284"/>
        <v>0</v>
      </c>
      <c r="Q233" s="7">
        <f t="shared" si="285"/>
        <v>0</v>
      </c>
      <c r="R233" s="7">
        <f t="shared" si="286"/>
        <v>0</v>
      </c>
      <c r="S233" s="7">
        <f t="shared" si="287"/>
        <v>0</v>
      </c>
      <c r="T233" s="7">
        <f t="shared" si="288"/>
        <v>0</v>
      </c>
      <c r="U233" s="108">
        <f t="shared" si="289"/>
        <v>0</v>
      </c>
      <c r="V233" s="108">
        <f t="shared" si="290"/>
        <v>0</v>
      </c>
      <c r="W233" s="108">
        <f t="shared" si="291"/>
        <v>0</v>
      </c>
      <c r="X233" s="108">
        <f t="shared" si="292"/>
        <v>0</v>
      </c>
      <c r="Y233" s="71">
        <f t="shared" si="293"/>
        <v>0</v>
      </c>
      <c r="Z233" s="71">
        <f t="shared" si="294"/>
        <v>0</v>
      </c>
      <c r="AA233" s="71">
        <f t="shared" si="295"/>
        <v>0</v>
      </c>
      <c r="AB233" s="71">
        <f t="shared" si="296"/>
        <v>0</v>
      </c>
      <c r="AC233" s="81">
        <f t="shared" si="378"/>
        <v>0</v>
      </c>
      <c r="AD233" s="81">
        <f t="shared" si="379"/>
        <v>0</v>
      </c>
      <c r="AE233" s="81">
        <f t="shared" si="380"/>
        <v>0</v>
      </c>
      <c r="AF233" s="83">
        <f t="shared" si="381"/>
        <v>0</v>
      </c>
      <c r="AG233" s="83">
        <f t="shared" si="382"/>
        <v>0</v>
      </c>
      <c r="AH233" s="83">
        <f t="shared" si="383"/>
        <v>0</v>
      </c>
      <c r="AI233" s="83">
        <f t="shared" si="384"/>
        <v>0</v>
      </c>
      <c r="AJ233" s="6">
        <f t="shared" si="385"/>
        <v>0</v>
      </c>
      <c r="AK233" s="1">
        <f t="shared" si="386"/>
        <v>0</v>
      </c>
    </row>
    <row r="234" spans="1:37" ht="12.75" customHeight="1" x14ac:dyDescent="0.2">
      <c r="A234" s="26">
        <v>5.0499999999999599E-3</v>
      </c>
      <c r="B234" s="5">
        <f t="shared" si="375"/>
        <v>5.0499999999999599E-3</v>
      </c>
      <c r="C234" s="74"/>
      <c r="D234" s="74"/>
      <c r="E234" s="74" t="s">
        <v>70</v>
      </c>
      <c r="F234" s="25">
        <f t="shared" si="376"/>
        <v>0</v>
      </c>
      <c r="G234" s="25">
        <f t="shared" si="377"/>
        <v>0</v>
      </c>
      <c r="H234" s="7">
        <f t="shared" si="276"/>
        <v>0</v>
      </c>
      <c r="I234" s="7">
        <f t="shared" si="277"/>
        <v>0</v>
      </c>
      <c r="J234" s="7">
        <f t="shared" si="278"/>
        <v>0</v>
      </c>
      <c r="K234" s="7">
        <f t="shared" si="279"/>
        <v>0</v>
      </c>
      <c r="L234" s="7">
        <f t="shared" si="280"/>
        <v>0</v>
      </c>
      <c r="M234" s="7">
        <f t="shared" si="281"/>
        <v>0</v>
      </c>
      <c r="N234" s="7">
        <f t="shared" si="282"/>
        <v>0</v>
      </c>
      <c r="O234" s="7">
        <f t="shared" si="283"/>
        <v>0</v>
      </c>
      <c r="P234" s="7">
        <f t="shared" si="284"/>
        <v>0</v>
      </c>
      <c r="Q234" s="7">
        <f t="shared" si="285"/>
        <v>0</v>
      </c>
      <c r="R234" s="7">
        <f t="shared" si="286"/>
        <v>0</v>
      </c>
      <c r="S234" s="7">
        <f t="shared" si="287"/>
        <v>0</v>
      </c>
      <c r="T234" s="7">
        <f t="shared" si="288"/>
        <v>0</v>
      </c>
      <c r="U234" s="108">
        <f t="shared" si="289"/>
        <v>0</v>
      </c>
      <c r="V234" s="108">
        <f t="shared" si="290"/>
        <v>0</v>
      </c>
      <c r="W234" s="108">
        <f t="shared" si="291"/>
        <v>0</v>
      </c>
      <c r="X234" s="108">
        <f t="shared" si="292"/>
        <v>0</v>
      </c>
      <c r="Y234" s="71">
        <f t="shared" si="293"/>
        <v>0</v>
      </c>
      <c r="Z234" s="71">
        <f t="shared" si="294"/>
        <v>0</v>
      </c>
      <c r="AA234" s="71">
        <f t="shared" si="295"/>
        <v>0</v>
      </c>
      <c r="AB234" s="71">
        <f t="shared" si="296"/>
        <v>0</v>
      </c>
      <c r="AC234" s="81">
        <f t="shared" si="378"/>
        <v>0</v>
      </c>
      <c r="AD234" s="81">
        <f t="shared" si="379"/>
        <v>0</v>
      </c>
      <c r="AE234" s="81">
        <f t="shared" si="380"/>
        <v>0</v>
      </c>
      <c r="AF234" s="83">
        <f t="shared" si="381"/>
        <v>0</v>
      </c>
      <c r="AG234" s="83">
        <f t="shared" si="382"/>
        <v>0</v>
      </c>
      <c r="AH234" s="83">
        <f t="shared" si="383"/>
        <v>0</v>
      </c>
      <c r="AI234" s="83">
        <f t="shared" si="384"/>
        <v>0</v>
      </c>
      <c r="AJ234" s="6">
        <f t="shared" si="385"/>
        <v>0</v>
      </c>
      <c r="AK234" s="1">
        <f t="shared" si="386"/>
        <v>0</v>
      </c>
    </row>
    <row r="235" spans="1:37" ht="12.75" customHeight="1" x14ac:dyDescent="0.2">
      <c r="A235" s="26">
        <v>5.0599999999999604E-3</v>
      </c>
      <c r="B235" s="5">
        <f t="shared" si="375"/>
        <v>5.0599999999999604E-3</v>
      </c>
      <c r="C235" s="74"/>
      <c r="D235" s="74"/>
      <c r="E235" s="74" t="s">
        <v>70</v>
      </c>
      <c r="F235" s="25">
        <f t="shared" si="376"/>
        <v>0</v>
      </c>
      <c r="G235" s="25">
        <f t="shared" si="377"/>
        <v>0</v>
      </c>
      <c r="H235" s="7">
        <f t="shared" si="276"/>
        <v>0</v>
      </c>
      <c r="I235" s="7">
        <f t="shared" si="277"/>
        <v>0</v>
      </c>
      <c r="J235" s="7">
        <f t="shared" si="278"/>
        <v>0</v>
      </c>
      <c r="K235" s="7">
        <f t="shared" si="279"/>
        <v>0</v>
      </c>
      <c r="L235" s="7">
        <f t="shared" si="280"/>
        <v>0</v>
      </c>
      <c r="M235" s="7">
        <f t="shared" si="281"/>
        <v>0</v>
      </c>
      <c r="N235" s="7">
        <f t="shared" si="282"/>
        <v>0</v>
      </c>
      <c r="O235" s="7">
        <f t="shared" si="283"/>
        <v>0</v>
      </c>
      <c r="P235" s="7">
        <f t="shared" si="284"/>
        <v>0</v>
      </c>
      <c r="Q235" s="7">
        <f t="shared" si="285"/>
        <v>0</v>
      </c>
      <c r="R235" s="7">
        <f t="shared" si="286"/>
        <v>0</v>
      </c>
      <c r="S235" s="7">
        <f t="shared" si="287"/>
        <v>0</v>
      </c>
      <c r="T235" s="7">
        <f t="shared" si="288"/>
        <v>0</v>
      </c>
      <c r="U235" s="108">
        <f t="shared" si="289"/>
        <v>0</v>
      </c>
      <c r="V235" s="108">
        <f t="shared" si="290"/>
        <v>0</v>
      </c>
      <c r="W235" s="108">
        <f t="shared" si="291"/>
        <v>0</v>
      </c>
      <c r="X235" s="108">
        <f t="shared" si="292"/>
        <v>0</v>
      </c>
      <c r="Y235" s="71">
        <f t="shared" si="293"/>
        <v>0</v>
      </c>
      <c r="Z235" s="71">
        <f t="shared" si="294"/>
        <v>0</v>
      </c>
      <c r="AA235" s="71">
        <f t="shared" si="295"/>
        <v>0</v>
      </c>
      <c r="AB235" s="71">
        <f t="shared" si="296"/>
        <v>0</v>
      </c>
      <c r="AC235" s="81">
        <f t="shared" si="378"/>
        <v>0</v>
      </c>
      <c r="AD235" s="81">
        <f t="shared" si="379"/>
        <v>0</v>
      </c>
      <c r="AE235" s="81">
        <f t="shared" si="380"/>
        <v>0</v>
      </c>
      <c r="AF235" s="83">
        <f t="shared" si="381"/>
        <v>0</v>
      </c>
      <c r="AG235" s="83">
        <f t="shared" si="382"/>
        <v>0</v>
      </c>
      <c r="AH235" s="83">
        <f t="shared" si="383"/>
        <v>0</v>
      </c>
      <c r="AI235" s="83">
        <f t="shared" si="384"/>
        <v>0</v>
      </c>
      <c r="AJ235" s="6">
        <f t="shared" si="385"/>
        <v>0</v>
      </c>
      <c r="AK235" s="1">
        <f t="shared" si="386"/>
        <v>0</v>
      </c>
    </row>
    <row r="236" spans="1:37" ht="12.75" customHeight="1" x14ac:dyDescent="0.2">
      <c r="A236" s="26">
        <v>5.06999999999996E-3</v>
      </c>
      <c r="B236" s="5">
        <f t="shared" si="375"/>
        <v>5.06999999999996E-3</v>
      </c>
      <c r="C236" s="74"/>
      <c r="D236" s="74"/>
      <c r="E236" s="74" t="s">
        <v>70</v>
      </c>
      <c r="F236" s="25">
        <f t="shared" si="376"/>
        <v>0</v>
      </c>
      <c r="G236" s="25">
        <f t="shared" si="377"/>
        <v>0</v>
      </c>
      <c r="H236" s="7">
        <f t="shared" si="276"/>
        <v>0</v>
      </c>
      <c r="I236" s="7">
        <f t="shared" si="277"/>
        <v>0</v>
      </c>
      <c r="J236" s="7">
        <f t="shared" si="278"/>
        <v>0</v>
      </c>
      <c r="K236" s="7">
        <f t="shared" si="279"/>
        <v>0</v>
      </c>
      <c r="L236" s="7">
        <f t="shared" si="280"/>
        <v>0</v>
      </c>
      <c r="M236" s="7">
        <f t="shared" si="281"/>
        <v>0</v>
      </c>
      <c r="N236" s="7">
        <f t="shared" si="282"/>
        <v>0</v>
      </c>
      <c r="O236" s="7">
        <f t="shared" si="283"/>
        <v>0</v>
      </c>
      <c r="P236" s="7">
        <f t="shared" si="284"/>
        <v>0</v>
      </c>
      <c r="Q236" s="7">
        <f t="shared" si="285"/>
        <v>0</v>
      </c>
      <c r="R236" s="7">
        <f t="shared" si="286"/>
        <v>0</v>
      </c>
      <c r="S236" s="7">
        <f t="shared" si="287"/>
        <v>0</v>
      </c>
      <c r="T236" s="7">
        <f t="shared" si="288"/>
        <v>0</v>
      </c>
      <c r="U236" s="108">
        <f t="shared" si="289"/>
        <v>0</v>
      </c>
      <c r="V236" s="108">
        <f t="shared" si="290"/>
        <v>0</v>
      </c>
      <c r="W236" s="108">
        <f t="shared" si="291"/>
        <v>0</v>
      </c>
      <c r="X236" s="108">
        <f t="shared" si="292"/>
        <v>0</v>
      </c>
      <c r="Y236" s="71">
        <f t="shared" si="293"/>
        <v>0</v>
      </c>
      <c r="Z236" s="71">
        <f t="shared" si="294"/>
        <v>0</v>
      </c>
      <c r="AA236" s="71">
        <f t="shared" si="295"/>
        <v>0</v>
      </c>
      <c r="AB236" s="71">
        <f t="shared" si="296"/>
        <v>0</v>
      </c>
      <c r="AC236" s="81">
        <f t="shared" si="378"/>
        <v>0</v>
      </c>
      <c r="AD236" s="81">
        <f t="shared" si="379"/>
        <v>0</v>
      </c>
      <c r="AE236" s="81">
        <f t="shared" si="380"/>
        <v>0</v>
      </c>
      <c r="AF236" s="83">
        <f t="shared" si="381"/>
        <v>0</v>
      </c>
      <c r="AG236" s="83">
        <f t="shared" si="382"/>
        <v>0</v>
      </c>
      <c r="AH236" s="83">
        <f t="shared" si="383"/>
        <v>0</v>
      </c>
      <c r="AI236" s="83">
        <f t="shared" si="384"/>
        <v>0</v>
      </c>
      <c r="AJ236" s="6">
        <f t="shared" si="385"/>
        <v>0</v>
      </c>
      <c r="AK236" s="1">
        <f t="shared" si="386"/>
        <v>0</v>
      </c>
    </row>
    <row r="237" spans="1:37" ht="12.75" customHeight="1" x14ac:dyDescent="0.2">
      <c r="A237" s="26">
        <v>5.07999999999995E-3</v>
      </c>
      <c r="B237" s="5">
        <f t="shared" si="375"/>
        <v>5.07999999999995E-3</v>
      </c>
      <c r="C237" s="74"/>
      <c r="D237" s="74"/>
      <c r="E237" s="74" t="s">
        <v>70</v>
      </c>
      <c r="F237" s="25">
        <f t="shared" si="376"/>
        <v>0</v>
      </c>
      <c r="G237" s="25">
        <f t="shared" si="377"/>
        <v>0</v>
      </c>
      <c r="H237" s="7">
        <f t="shared" si="276"/>
        <v>0</v>
      </c>
      <c r="I237" s="7">
        <f t="shared" si="277"/>
        <v>0</v>
      </c>
      <c r="J237" s="7">
        <f t="shared" si="278"/>
        <v>0</v>
      </c>
      <c r="K237" s="7">
        <f t="shared" si="279"/>
        <v>0</v>
      </c>
      <c r="L237" s="7">
        <f t="shared" si="280"/>
        <v>0</v>
      </c>
      <c r="M237" s="7">
        <f t="shared" si="281"/>
        <v>0</v>
      </c>
      <c r="N237" s="7">
        <f t="shared" si="282"/>
        <v>0</v>
      </c>
      <c r="O237" s="7">
        <f t="shared" si="283"/>
        <v>0</v>
      </c>
      <c r="P237" s="7">
        <f t="shared" si="284"/>
        <v>0</v>
      </c>
      <c r="Q237" s="7">
        <f t="shared" si="285"/>
        <v>0</v>
      </c>
      <c r="R237" s="7">
        <f t="shared" si="286"/>
        <v>0</v>
      </c>
      <c r="S237" s="7">
        <f t="shared" si="287"/>
        <v>0</v>
      </c>
      <c r="T237" s="7">
        <f t="shared" si="288"/>
        <v>0</v>
      </c>
      <c r="U237" s="108">
        <f t="shared" si="289"/>
        <v>0</v>
      </c>
      <c r="V237" s="108">
        <f t="shared" si="290"/>
        <v>0</v>
      </c>
      <c r="W237" s="108">
        <f t="shared" si="291"/>
        <v>0</v>
      </c>
      <c r="X237" s="108">
        <f t="shared" si="292"/>
        <v>0</v>
      </c>
      <c r="Y237" s="71">
        <f t="shared" si="293"/>
        <v>0</v>
      </c>
      <c r="Z237" s="71">
        <f t="shared" si="294"/>
        <v>0</v>
      </c>
      <c r="AA237" s="71">
        <f t="shared" si="295"/>
        <v>0</v>
      </c>
      <c r="AB237" s="71">
        <f t="shared" si="296"/>
        <v>0</v>
      </c>
      <c r="AC237" s="81">
        <f t="shared" si="378"/>
        <v>0</v>
      </c>
      <c r="AD237" s="81">
        <f t="shared" si="379"/>
        <v>0</v>
      </c>
      <c r="AE237" s="81">
        <f t="shared" si="380"/>
        <v>0</v>
      </c>
      <c r="AF237" s="83">
        <f t="shared" si="381"/>
        <v>0</v>
      </c>
      <c r="AG237" s="83">
        <f t="shared" si="382"/>
        <v>0</v>
      </c>
      <c r="AH237" s="83">
        <f t="shared" si="383"/>
        <v>0</v>
      </c>
      <c r="AI237" s="83">
        <f t="shared" si="384"/>
        <v>0</v>
      </c>
      <c r="AJ237" s="6">
        <f t="shared" si="385"/>
        <v>0</v>
      </c>
      <c r="AK237" s="1">
        <f t="shared" si="386"/>
        <v>0</v>
      </c>
    </row>
    <row r="238" spans="1:37" ht="12.75" customHeight="1" x14ac:dyDescent="0.2">
      <c r="A238" s="26">
        <v>5.0899999999999496E-3</v>
      </c>
      <c r="B238" s="5">
        <f t="shared" si="375"/>
        <v>5.0899999999999496E-3</v>
      </c>
      <c r="C238" s="74"/>
      <c r="D238" s="74"/>
      <c r="E238" s="74" t="s">
        <v>70</v>
      </c>
      <c r="F238" s="25">
        <f t="shared" si="376"/>
        <v>0</v>
      </c>
      <c r="G238" s="25">
        <f t="shared" si="377"/>
        <v>0</v>
      </c>
      <c r="H238" s="7">
        <f t="shared" si="276"/>
        <v>0</v>
      </c>
      <c r="I238" s="7">
        <f t="shared" si="277"/>
        <v>0</v>
      </c>
      <c r="J238" s="7">
        <f t="shared" si="278"/>
        <v>0</v>
      </c>
      <c r="K238" s="7">
        <f t="shared" si="279"/>
        <v>0</v>
      </c>
      <c r="L238" s="7">
        <f t="shared" si="280"/>
        <v>0</v>
      </c>
      <c r="M238" s="7">
        <f t="shared" si="281"/>
        <v>0</v>
      </c>
      <c r="N238" s="7">
        <f t="shared" si="282"/>
        <v>0</v>
      </c>
      <c r="O238" s="7">
        <f t="shared" si="283"/>
        <v>0</v>
      </c>
      <c r="P238" s="7">
        <f t="shared" si="284"/>
        <v>0</v>
      </c>
      <c r="Q238" s="7">
        <f t="shared" si="285"/>
        <v>0</v>
      </c>
      <c r="R238" s="7">
        <f t="shared" si="286"/>
        <v>0</v>
      </c>
      <c r="S238" s="7">
        <f t="shared" si="287"/>
        <v>0</v>
      </c>
      <c r="T238" s="7">
        <f t="shared" si="288"/>
        <v>0</v>
      </c>
      <c r="U238" s="108">
        <f t="shared" si="289"/>
        <v>0</v>
      </c>
      <c r="V238" s="108">
        <f t="shared" si="290"/>
        <v>0</v>
      </c>
      <c r="W238" s="108">
        <f t="shared" si="291"/>
        <v>0</v>
      </c>
      <c r="X238" s="108">
        <f t="shared" si="292"/>
        <v>0</v>
      </c>
      <c r="Y238" s="71">
        <f t="shared" si="293"/>
        <v>0</v>
      </c>
      <c r="Z238" s="71">
        <f t="shared" si="294"/>
        <v>0</v>
      </c>
      <c r="AA238" s="71">
        <f t="shared" si="295"/>
        <v>0</v>
      </c>
      <c r="AB238" s="71">
        <f t="shared" si="296"/>
        <v>0</v>
      </c>
      <c r="AC238" s="81">
        <f t="shared" si="378"/>
        <v>0</v>
      </c>
      <c r="AD238" s="81">
        <f t="shared" si="379"/>
        <v>0</v>
      </c>
      <c r="AE238" s="81">
        <f t="shared" si="380"/>
        <v>0</v>
      </c>
      <c r="AF238" s="83">
        <f t="shared" si="381"/>
        <v>0</v>
      </c>
      <c r="AG238" s="83">
        <f t="shared" si="382"/>
        <v>0</v>
      </c>
      <c r="AH238" s="83">
        <f t="shared" si="383"/>
        <v>0</v>
      </c>
      <c r="AI238" s="83">
        <f t="shared" si="384"/>
        <v>0</v>
      </c>
      <c r="AJ238" s="6">
        <f t="shared" si="385"/>
        <v>0</v>
      </c>
      <c r="AK238" s="1">
        <f t="shared" si="386"/>
        <v>0</v>
      </c>
    </row>
    <row r="239" spans="1:37" ht="12.75" customHeight="1" x14ac:dyDescent="0.2">
      <c r="A239" s="26">
        <v>5.0999999999999501E-3</v>
      </c>
      <c r="B239" s="5">
        <f t="shared" si="375"/>
        <v>5.0999999999999501E-3</v>
      </c>
      <c r="C239" s="74"/>
      <c r="D239" s="74"/>
      <c r="E239" s="74" t="s">
        <v>70</v>
      </c>
      <c r="F239" s="25">
        <f t="shared" si="376"/>
        <v>0</v>
      </c>
      <c r="G239" s="25">
        <f t="shared" si="377"/>
        <v>0</v>
      </c>
      <c r="H239" s="7">
        <f t="shared" si="276"/>
        <v>0</v>
      </c>
      <c r="I239" s="7">
        <f t="shared" si="277"/>
        <v>0</v>
      </c>
      <c r="J239" s="7">
        <f t="shared" si="278"/>
        <v>0</v>
      </c>
      <c r="K239" s="7">
        <f t="shared" si="279"/>
        <v>0</v>
      </c>
      <c r="L239" s="7">
        <f t="shared" si="280"/>
        <v>0</v>
      </c>
      <c r="M239" s="7">
        <f t="shared" si="281"/>
        <v>0</v>
      </c>
      <c r="N239" s="7">
        <f t="shared" si="282"/>
        <v>0</v>
      </c>
      <c r="O239" s="7">
        <f t="shared" si="283"/>
        <v>0</v>
      </c>
      <c r="P239" s="7">
        <f t="shared" si="284"/>
        <v>0</v>
      </c>
      <c r="Q239" s="7">
        <f t="shared" si="285"/>
        <v>0</v>
      </c>
      <c r="R239" s="7">
        <f t="shared" si="286"/>
        <v>0</v>
      </c>
      <c r="S239" s="7">
        <f t="shared" si="287"/>
        <v>0</v>
      </c>
      <c r="T239" s="7">
        <f t="shared" si="288"/>
        <v>0</v>
      </c>
      <c r="U239" s="108">
        <f t="shared" si="289"/>
        <v>0</v>
      </c>
      <c r="V239" s="108">
        <f t="shared" si="290"/>
        <v>0</v>
      </c>
      <c r="W239" s="108">
        <f t="shared" si="291"/>
        <v>0</v>
      </c>
      <c r="X239" s="108">
        <f t="shared" si="292"/>
        <v>0</v>
      </c>
      <c r="Y239" s="71">
        <f t="shared" si="293"/>
        <v>0</v>
      </c>
      <c r="Z239" s="71">
        <f t="shared" si="294"/>
        <v>0</v>
      </c>
      <c r="AA239" s="71">
        <f t="shared" si="295"/>
        <v>0</v>
      </c>
      <c r="AB239" s="71">
        <f t="shared" si="296"/>
        <v>0</v>
      </c>
      <c r="AC239" s="81">
        <f t="shared" si="378"/>
        <v>0</v>
      </c>
      <c r="AD239" s="81">
        <f t="shared" si="379"/>
        <v>0</v>
      </c>
      <c r="AE239" s="81">
        <f t="shared" si="380"/>
        <v>0</v>
      </c>
      <c r="AF239" s="83">
        <f t="shared" si="381"/>
        <v>0</v>
      </c>
      <c r="AG239" s="83">
        <f t="shared" si="382"/>
        <v>0</v>
      </c>
      <c r="AH239" s="83">
        <f t="shared" si="383"/>
        <v>0</v>
      </c>
      <c r="AI239" s="83">
        <f t="shared" si="384"/>
        <v>0</v>
      </c>
      <c r="AJ239" s="6">
        <f t="shared" si="385"/>
        <v>0</v>
      </c>
      <c r="AK239" s="1">
        <f t="shared" si="386"/>
        <v>0</v>
      </c>
    </row>
    <row r="240" spans="1:37" ht="12.75" customHeight="1" x14ac:dyDescent="0.2">
      <c r="A240" s="26">
        <v>5.1099999999999497E-3</v>
      </c>
      <c r="B240" s="5">
        <f t="shared" si="375"/>
        <v>5.1099999999999497E-3</v>
      </c>
      <c r="C240" s="74"/>
      <c r="D240" s="74"/>
      <c r="E240" s="74" t="s">
        <v>70</v>
      </c>
      <c r="F240" s="25">
        <f t="shared" si="376"/>
        <v>0</v>
      </c>
      <c r="G240" s="25">
        <f t="shared" si="377"/>
        <v>0</v>
      </c>
      <c r="H240" s="7">
        <f t="shared" si="276"/>
        <v>0</v>
      </c>
      <c r="I240" s="7">
        <f t="shared" si="277"/>
        <v>0</v>
      </c>
      <c r="J240" s="7">
        <f t="shared" si="278"/>
        <v>0</v>
      </c>
      <c r="K240" s="7">
        <f t="shared" si="279"/>
        <v>0</v>
      </c>
      <c r="L240" s="7">
        <f t="shared" si="280"/>
        <v>0</v>
      </c>
      <c r="M240" s="7">
        <f t="shared" si="281"/>
        <v>0</v>
      </c>
      <c r="N240" s="7">
        <f t="shared" si="282"/>
        <v>0</v>
      </c>
      <c r="O240" s="7">
        <f t="shared" si="283"/>
        <v>0</v>
      </c>
      <c r="P240" s="7">
        <f t="shared" si="284"/>
        <v>0</v>
      </c>
      <c r="Q240" s="7">
        <f t="shared" si="285"/>
        <v>0</v>
      </c>
      <c r="R240" s="7">
        <f t="shared" si="286"/>
        <v>0</v>
      </c>
      <c r="S240" s="7">
        <f t="shared" si="287"/>
        <v>0</v>
      </c>
      <c r="T240" s="7">
        <f t="shared" si="288"/>
        <v>0</v>
      </c>
      <c r="U240" s="108">
        <f t="shared" si="289"/>
        <v>0</v>
      </c>
      <c r="V240" s="108">
        <f t="shared" si="290"/>
        <v>0</v>
      </c>
      <c r="W240" s="108">
        <f t="shared" si="291"/>
        <v>0</v>
      </c>
      <c r="X240" s="108">
        <f t="shared" si="292"/>
        <v>0</v>
      </c>
      <c r="Y240" s="71">
        <f t="shared" si="293"/>
        <v>0</v>
      </c>
      <c r="Z240" s="71">
        <f t="shared" si="294"/>
        <v>0</v>
      </c>
      <c r="AA240" s="71">
        <f t="shared" si="295"/>
        <v>0</v>
      </c>
      <c r="AB240" s="71">
        <f t="shared" si="296"/>
        <v>0</v>
      </c>
      <c r="AC240" s="81">
        <f t="shared" si="378"/>
        <v>0</v>
      </c>
      <c r="AD240" s="81">
        <f t="shared" si="379"/>
        <v>0</v>
      </c>
      <c r="AE240" s="81">
        <f t="shared" si="380"/>
        <v>0</v>
      </c>
      <c r="AF240" s="83">
        <f t="shared" si="381"/>
        <v>0</v>
      </c>
      <c r="AG240" s="83">
        <f t="shared" si="382"/>
        <v>0</v>
      </c>
      <c r="AH240" s="83">
        <f t="shared" si="383"/>
        <v>0</v>
      </c>
      <c r="AI240" s="83">
        <f t="shared" si="384"/>
        <v>0</v>
      </c>
      <c r="AJ240" s="6">
        <f t="shared" si="385"/>
        <v>0</v>
      </c>
      <c r="AK240" s="1">
        <f t="shared" si="386"/>
        <v>0</v>
      </c>
    </row>
    <row r="241" spans="1:37" ht="12.75" customHeight="1" x14ac:dyDescent="0.2">
      <c r="A241" s="26">
        <v>5.1199999999999501E-3</v>
      </c>
      <c r="B241" s="5">
        <f t="shared" si="375"/>
        <v>5.1199999999999501E-3</v>
      </c>
      <c r="C241" s="74"/>
      <c r="D241" s="74"/>
      <c r="E241" s="74" t="s">
        <v>70</v>
      </c>
      <c r="F241" s="25">
        <f t="shared" si="376"/>
        <v>0</v>
      </c>
      <c r="G241" s="25">
        <f t="shared" si="377"/>
        <v>0</v>
      </c>
      <c r="H241" s="7">
        <f t="shared" si="276"/>
        <v>0</v>
      </c>
      <c r="I241" s="7">
        <f t="shared" si="277"/>
        <v>0</v>
      </c>
      <c r="J241" s="7">
        <f t="shared" si="278"/>
        <v>0</v>
      </c>
      <c r="K241" s="7">
        <f t="shared" si="279"/>
        <v>0</v>
      </c>
      <c r="L241" s="7">
        <f t="shared" si="280"/>
        <v>0</v>
      </c>
      <c r="M241" s="7">
        <f t="shared" si="281"/>
        <v>0</v>
      </c>
      <c r="N241" s="7">
        <f t="shared" si="282"/>
        <v>0</v>
      </c>
      <c r="O241" s="7">
        <f t="shared" si="283"/>
        <v>0</v>
      </c>
      <c r="P241" s="7">
        <f t="shared" si="284"/>
        <v>0</v>
      </c>
      <c r="Q241" s="7">
        <f t="shared" si="285"/>
        <v>0</v>
      </c>
      <c r="R241" s="7">
        <f t="shared" si="286"/>
        <v>0</v>
      </c>
      <c r="S241" s="7">
        <f t="shared" si="287"/>
        <v>0</v>
      </c>
      <c r="T241" s="7">
        <f t="shared" si="288"/>
        <v>0</v>
      </c>
      <c r="U241" s="108">
        <f t="shared" si="289"/>
        <v>0</v>
      </c>
      <c r="V241" s="108">
        <f t="shared" si="290"/>
        <v>0</v>
      </c>
      <c r="W241" s="108">
        <f t="shared" si="291"/>
        <v>0</v>
      </c>
      <c r="X241" s="108">
        <f t="shared" si="292"/>
        <v>0</v>
      </c>
      <c r="Y241" s="71">
        <f t="shared" si="293"/>
        <v>0</v>
      </c>
      <c r="Z241" s="71">
        <f t="shared" si="294"/>
        <v>0</v>
      </c>
      <c r="AA241" s="71">
        <f t="shared" si="295"/>
        <v>0</v>
      </c>
      <c r="AB241" s="71">
        <f t="shared" si="296"/>
        <v>0</v>
      </c>
      <c r="AC241" s="81">
        <f t="shared" si="378"/>
        <v>0</v>
      </c>
      <c r="AD241" s="81">
        <f t="shared" si="379"/>
        <v>0</v>
      </c>
      <c r="AE241" s="81">
        <f t="shared" si="380"/>
        <v>0</v>
      </c>
      <c r="AF241" s="83">
        <f t="shared" si="381"/>
        <v>0</v>
      </c>
      <c r="AG241" s="83">
        <f t="shared" si="382"/>
        <v>0</v>
      </c>
      <c r="AH241" s="83">
        <f t="shared" si="383"/>
        <v>0</v>
      </c>
      <c r="AI241" s="83">
        <f t="shared" si="384"/>
        <v>0</v>
      </c>
      <c r="AJ241" s="6">
        <f t="shared" si="385"/>
        <v>0</v>
      </c>
      <c r="AK241" s="1">
        <f t="shared" si="386"/>
        <v>0</v>
      </c>
    </row>
    <row r="242" spans="1:37" ht="12.75" customHeight="1" x14ac:dyDescent="0.2">
      <c r="A242" s="26">
        <v>4.9999999999999602E-3</v>
      </c>
      <c r="B242" s="5">
        <f t="shared" si="375"/>
        <v>4.9999999999999602E-3</v>
      </c>
      <c r="C242" s="74"/>
      <c r="D242" s="74"/>
      <c r="E242" s="74" t="s">
        <v>70</v>
      </c>
      <c r="F242" s="25">
        <f t="shared" si="376"/>
        <v>0</v>
      </c>
      <c r="G242" s="25">
        <f t="shared" si="377"/>
        <v>0</v>
      </c>
      <c r="H242" s="7">
        <f t="shared" si="276"/>
        <v>0</v>
      </c>
      <c r="I242" s="7">
        <f t="shared" si="277"/>
        <v>0</v>
      </c>
      <c r="J242" s="7">
        <f t="shared" si="278"/>
        <v>0</v>
      </c>
      <c r="K242" s="7">
        <f t="shared" si="279"/>
        <v>0</v>
      </c>
      <c r="L242" s="7">
        <f t="shared" si="280"/>
        <v>0</v>
      </c>
      <c r="M242" s="7">
        <f t="shared" si="281"/>
        <v>0</v>
      </c>
      <c r="N242" s="7">
        <f t="shared" si="282"/>
        <v>0</v>
      </c>
      <c r="O242" s="7">
        <f t="shared" si="283"/>
        <v>0</v>
      </c>
      <c r="P242" s="7">
        <f t="shared" si="284"/>
        <v>0</v>
      </c>
      <c r="Q242" s="7">
        <f t="shared" si="285"/>
        <v>0</v>
      </c>
      <c r="R242" s="7">
        <f t="shared" si="286"/>
        <v>0</v>
      </c>
      <c r="S242" s="7">
        <f t="shared" si="287"/>
        <v>0</v>
      </c>
      <c r="T242" s="7">
        <f t="shared" si="288"/>
        <v>0</v>
      </c>
      <c r="U242" s="108">
        <f t="shared" si="289"/>
        <v>0</v>
      </c>
      <c r="V242" s="108">
        <f t="shared" si="290"/>
        <v>0</v>
      </c>
      <c r="W242" s="108">
        <f t="shared" si="291"/>
        <v>0</v>
      </c>
      <c r="X242" s="108">
        <f t="shared" si="292"/>
        <v>0</v>
      </c>
      <c r="Y242" s="71">
        <f t="shared" si="293"/>
        <v>0</v>
      </c>
      <c r="Z242" s="71">
        <f t="shared" si="294"/>
        <v>0</v>
      </c>
      <c r="AA242" s="71">
        <f t="shared" si="295"/>
        <v>0</v>
      </c>
      <c r="AB242" s="71">
        <f t="shared" si="296"/>
        <v>0</v>
      </c>
      <c r="AC242" s="81">
        <f t="shared" si="378"/>
        <v>0</v>
      </c>
      <c r="AD242" s="81">
        <f t="shared" si="379"/>
        <v>0</v>
      </c>
      <c r="AE242" s="81">
        <f t="shared" si="380"/>
        <v>0</v>
      </c>
      <c r="AF242" s="83">
        <f t="shared" si="381"/>
        <v>0</v>
      </c>
      <c r="AG242" s="83">
        <f t="shared" si="382"/>
        <v>0</v>
      </c>
      <c r="AH242" s="83">
        <f t="shared" si="383"/>
        <v>0</v>
      </c>
      <c r="AI242" s="83">
        <f t="shared" si="384"/>
        <v>0</v>
      </c>
      <c r="AJ242" s="6">
        <f t="shared" si="385"/>
        <v>0</v>
      </c>
      <c r="AK242" s="1">
        <f t="shared" si="386"/>
        <v>0</v>
      </c>
    </row>
    <row r="243" spans="1:37" ht="12.75" customHeight="1" x14ac:dyDescent="0.2">
      <c r="A243" s="26">
        <v>5.0099999999999598E-3</v>
      </c>
      <c r="B243" s="5">
        <f t="shared" si="375"/>
        <v>5.0099999999999598E-3</v>
      </c>
      <c r="C243" s="74"/>
      <c r="D243" s="74"/>
      <c r="E243" s="74" t="s">
        <v>70</v>
      </c>
      <c r="F243" s="25">
        <f t="shared" si="376"/>
        <v>0</v>
      </c>
      <c r="G243" s="25">
        <f t="shared" si="377"/>
        <v>0</v>
      </c>
      <c r="H243" s="7">
        <f t="shared" si="276"/>
        <v>0</v>
      </c>
      <c r="I243" s="7">
        <f t="shared" si="277"/>
        <v>0</v>
      </c>
      <c r="J243" s="7">
        <f t="shared" si="278"/>
        <v>0</v>
      </c>
      <c r="K243" s="7">
        <f t="shared" si="279"/>
        <v>0</v>
      </c>
      <c r="L243" s="7">
        <f t="shared" si="280"/>
        <v>0</v>
      </c>
      <c r="M243" s="7">
        <f t="shared" si="281"/>
        <v>0</v>
      </c>
      <c r="N243" s="7">
        <f t="shared" si="282"/>
        <v>0</v>
      </c>
      <c r="O243" s="7">
        <f t="shared" si="283"/>
        <v>0</v>
      </c>
      <c r="P243" s="7">
        <f t="shared" si="284"/>
        <v>0</v>
      </c>
      <c r="Q243" s="7">
        <f t="shared" si="285"/>
        <v>0</v>
      </c>
      <c r="R243" s="7">
        <f t="shared" si="286"/>
        <v>0</v>
      </c>
      <c r="S243" s="7">
        <f t="shared" si="287"/>
        <v>0</v>
      </c>
      <c r="T243" s="7">
        <f t="shared" si="288"/>
        <v>0</v>
      </c>
      <c r="U243" s="108">
        <f t="shared" si="289"/>
        <v>0</v>
      </c>
      <c r="V243" s="108">
        <f t="shared" si="290"/>
        <v>0</v>
      </c>
      <c r="W243" s="108">
        <f t="shared" si="291"/>
        <v>0</v>
      </c>
      <c r="X243" s="108">
        <f t="shared" si="292"/>
        <v>0</v>
      </c>
      <c r="Y243" s="71">
        <f t="shared" si="293"/>
        <v>0</v>
      </c>
      <c r="Z243" s="71">
        <f t="shared" si="294"/>
        <v>0</v>
      </c>
      <c r="AA243" s="71">
        <f t="shared" si="295"/>
        <v>0</v>
      </c>
      <c r="AB243" s="71">
        <f t="shared" si="296"/>
        <v>0</v>
      </c>
      <c r="AC243" s="81">
        <f t="shared" si="378"/>
        <v>0</v>
      </c>
      <c r="AD243" s="81">
        <f t="shared" si="379"/>
        <v>0</v>
      </c>
      <c r="AE243" s="81">
        <f t="shared" si="380"/>
        <v>0</v>
      </c>
      <c r="AF243" s="83">
        <f t="shared" si="381"/>
        <v>0</v>
      </c>
      <c r="AG243" s="83">
        <f t="shared" si="382"/>
        <v>0</v>
      </c>
      <c r="AH243" s="83">
        <f t="shared" si="383"/>
        <v>0</v>
      </c>
      <c r="AI243" s="83">
        <f t="shared" si="384"/>
        <v>0</v>
      </c>
      <c r="AJ243" s="6">
        <f t="shared" si="385"/>
        <v>0</v>
      </c>
      <c r="AK243" s="1">
        <f t="shared" si="386"/>
        <v>0</v>
      </c>
    </row>
    <row r="244" spans="1:37" ht="12.75" customHeight="1" x14ac:dyDescent="0.2">
      <c r="A244" s="26">
        <v>5.0199999999999603E-3</v>
      </c>
      <c r="B244" s="5">
        <f t="shared" si="375"/>
        <v>5.0199999999999603E-3</v>
      </c>
      <c r="C244" s="74"/>
      <c r="D244" s="74"/>
      <c r="E244" s="74" t="s">
        <v>70</v>
      </c>
      <c r="F244" s="25">
        <f t="shared" si="376"/>
        <v>0</v>
      </c>
      <c r="G244" s="25">
        <f t="shared" si="377"/>
        <v>0</v>
      </c>
      <c r="H244" s="7">
        <f t="shared" si="276"/>
        <v>0</v>
      </c>
      <c r="I244" s="7">
        <f t="shared" si="277"/>
        <v>0</v>
      </c>
      <c r="J244" s="7">
        <f t="shared" si="278"/>
        <v>0</v>
      </c>
      <c r="K244" s="7">
        <f t="shared" si="279"/>
        <v>0</v>
      </c>
      <c r="L244" s="7">
        <f t="shared" si="280"/>
        <v>0</v>
      </c>
      <c r="M244" s="7">
        <f t="shared" si="281"/>
        <v>0</v>
      </c>
      <c r="N244" s="7">
        <f t="shared" si="282"/>
        <v>0</v>
      </c>
      <c r="O244" s="7">
        <f t="shared" si="283"/>
        <v>0</v>
      </c>
      <c r="P244" s="7">
        <f t="shared" si="284"/>
        <v>0</v>
      </c>
      <c r="Q244" s="7">
        <f t="shared" si="285"/>
        <v>0</v>
      </c>
      <c r="R244" s="7">
        <f t="shared" si="286"/>
        <v>0</v>
      </c>
      <c r="S244" s="7">
        <f t="shared" si="287"/>
        <v>0</v>
      </c>
      <c r="T244" s="7">
        <f t="shared" si="288"/>
        <v>0</v>
      </c>
      <c r="U244" s="108">
        <f t="shared" si="289"/>
        <v>0</v>
      </c>
      <c r="V244" s="108">
        <f t="shared" si="290"/>
        <v>0</v>
      </c>
      <c r="W244" s="108">
        <f t="shared" si="291"/>
        <v>0</v>
      </c>
      <c r="X244" s="108">
        <f t="shared" si="292"/>
        <v>0</v>
      </c>
      <c r="Y244" s="71">
        <f t="shared" si="293"/>
        <v>0</v>
      </c>
      <c r="Z244" s="71">
        <f t="shared" si="294"/>
        <v>0</v>
      </c>
      <c r="AA244" s="71">
        <f t="shared" si="295"/>
        <v>0</v>
      </c>
      <c r="AB244" s="71">
        <f t="shared" si="296"/>
        <v>0</v>
      </c>
      <c r="AC244" s="81">
        <f t="shared" si="378"/>
        <v>0</v>
      </c>
      <c r="AD244" s="81">
        <f t="shared" si="379"/>
        <v>0</v>
      </c>
      <c r="AE244" s="81">
        <f t="shared" si="380"/>
        <v>0</v>
      </c>
      <c r="AF244" s="83">
        <f t="shared" si="381"/>
        <v>0</v>
      </c>
      <c r="AG244" s="83">
        <f t="shared" si="382"/>
        <v>0</v>
      </c>
      <c r="AH244" s="83">
        <f t="shared" si="383"/>
        <v>0</v>
      </c>
      <c r="AI244" s="83">
        <f t="shared" si="384"/>
        <v>0</v>
      </c>
      <c r="AJ244" s="6">
        <f t="shared" si="385"/>
        <v>0</v>
      </c>
      <c r="AK244" s="1">
        <f t="shared" si="386"/>
        <v>0</v>
      </c>
    </row>
    <row r="245" spans="1:37" ht="12.75" customHeight="1" x14ac:dyDescent="0.2">
      <c r="A245" s="26">
        <v>5.0299999999999599E-3</v>
      </c>
      <c r="B245" s="5">
        <f t="shared" si="375"/>
        <v>5.0299999999999599E-3</v>
      </c>
      <c r="C245" s="74"/>
      <c r="D245" s="74"/>
      <c r="E245" s="74" t="s">
        <v>70</v>
      </c>
      <c r="F245" s="25">
        <f t="shared" si="376"/>
        <v>0</v>
      </c>
      <c r="G245" s="25">
        <f t="shared" si="377"/>
        <v>0</v>
      </c>
      <c r="H245" s="7">
        <f t="shared" si="276"/>
        <v>0</v>
      </c>
      <c r="I245" s="7">
        <f t="shared" si="277"/>
        <v>0</v>
      </c>
      <c r="J245" s="7">
        <f t="shared" si="278"/>
        <v>0</v>
      </c>
      <c r="K245" s="7">
        <f t="shared" si="279"/>
        <v>0</v>
      </c>
      <c r="L245" s="7">
        <f t="shared" si="280"/>
        <v>0</v>
      </c>
      <c r="M245" s="7">
        <f t="shared" si="281"/>
        <v>0</v>
      </c>
      <c r="N245" s="7">
        <f t="shared" si="282"/>
        <v>0</v>
      </c>
      <c r="O245" s="7">
        <f t="shared" si="283"/>
        <v>0</v>
      </c>
      <c r="P245" s="7">
        <f t="shared" si="284"/>
        <v>0</v>
      </c>
      <c r="Q245" s="7">
        <f t="shared" si="285"/>
        <v>0</v>
      </c>
      <c r="R245" s="7">
        <f t="shared" si="286"/>
        <v>0</v>
      </c>
      <c r="S245" s="7">
        <f t="shared" si="287"/>
        <v>0</v>
      </c>
      <c r="T245" s="7">
        <f t="shared" si="288"/>
        <v>0</v>
      </c>
      <c r="U245" s="108">
        <f t="shared" si="289"/>
        <v>0</v>
      </c>
      <c r="V245" s="108">
        <f t="shared" si="290"/>
        <v>0</v>
      </c>
      <c r="W245" s="108">
        <f t="shared" si="291"/>
        <v>0</v>
      </c>
      <c r="X245" s="108">
        <f t="shared" si="292"/>
        <v>0</v>
      </c>
      <c r="Y245" s="71">
        <f t="shared" si="293"/>
        <v>0</v>
      </c>
      <c r="Z245" s="71">
        <f t="shared" si="294"/>
        <v>0</v>
      </c>
      <c r="AA245" s="71">
        <f t="shared" si="295"/>
        <v>0</v>
      </c>
      <c r="AB245" s="71">
        <f t="shared" si="296"/>
        <v>0</v>
      </c>
      <c r="AC245" s="81">
        <f t="shared" si="378"/>
        <v>0</v>
      </c>
      <c r="AD245" s="81">
        <f t="shared" si="379"/>
        <v>0</v>
      </c>
      <c r="AE245" s="81">
        <f t="shared" si="380"/>
        <v>0</v>
      </c>
      <c r="AF245" s="83">
        <f t="shared" si="381"/>
        <v>0</v>
      </c>
      <c r="AG245" s="83">
        <f t="shared" si="382"/>
        <v>0</v>
      </c>
      <c r="AH245" s="83">
        <f t="shared" si="383"/>
        <v>0</v>
      </c>
      <c r="AI245" s="83">
        <f t="shared" si="384"/>
        <v>0</v>
      </c>
      <c r="AJ245" s="6">
        <f t="shared" si="385"/>
        <v>0</v>
      </c>
      <c r="AK245" s="1">
        <f t="shared" si="386"/>
        <v>0</v>
      </c>
    </row>
    <row r="246" spans="1:37" ht="12.75" customHeight="1" x14ac:dyDescent="0.2">
      <c r="A246" s="26">
        <v>5.0399999999999603E-3</v>
      </c>
      <c r="B246" s="5">
        <f t="shared" si="375"/>
        <v>5.0399999999999603E-3</v>
      </c>
      <c r="C246" s="74"/>
      <c r="D246" s="74"/>
      <c r="E246" s="74" t="s">
        <v>70</v>
      </c>
      <c r="F246" s="25">
        <f t="shared" si="376"/>
        <v>0</v>
      </c>
      <c r="G246" s="25">
        <f t="shared" si="377"/>
        <v>0</v>
      </c>
      <c r="H246" s="7">
        <f t="shared" si="276"/>
        <v>0</v>
      </c>
      <c r="I246" s="7">
        <f t="shared" si="277"/>
        <v>0</v>
      </c>
      <c r="J246" s="7">
        <f t="shared" si="278"/>
        <v>0</v>
      </c>
      <c r="K246" s="7">
        <f t="shared" si="279"/>
        <v>0</v>
      </c>
      <c r="L246" s="7">
        <f t="shared" si="280"/>
        <v>0</v>
      </c>
      <c r="M246" s="7">
        <f t="shared" si="281"/>
        <v>0</v>
      </c>
      <c r="N246" s="7">
        <f t="shared" si="282"/>
        <v>0</v>
      </c>
      <c r="O246" s="7">
        <f t="shared" si="283"/>
        <v>0</v>
      </c>
      <c r="P246" s="7">
        <f t="shared" si="284"/>
        <v>0</v>
      </c>
      <c r="Q246" s="7">
        <f t="shared" si="285"/>
        <v>0</v>
      </c>
      <c r="R246" s="7">
        <f t="shared" si="286"/>
        <v>0</v>
      </c>
      <c r="S246" s="7">
        <f t="shared" si="287"/>
        <v>0</v>
      </c>
      <c r="T246" s="7">
        <f t="shared" si="288"/>
        <v>0</v>
      </c>
      <c r="U246" s="108">
        <f t="shared" si="289"/>
        <v>0</v>
      </c>
      <c r="V246" s="108">
        <f t="shared" si="290"/>
        <v>0</v>
      </c>
      <c r="W246" s="108">
        <f t="shared" si="291"/>
        <v>0</v>
      </c>
      <c r="X246" s="108">
        <f t="shared" si="292"/>
        <v>0</v>
      </c>
      <c r="Y246" s="71">
        <f t="shared" si="293"/>
        <v>0</v>
      </c>
      <c r="Z246" s="71">
        <f t="shared" si="294"/>
        <v>0</v>
      </c>
      <c r="AA246" s="71">
        <f t="shared" si="295"/>
        <v>0</v>
      </c>
      <c r="AB246" s="71">
        <f t="shared" si="296"/>
        <v>0</v>
      </c>
      <c r="AC246" s="81">
        <f t="shared" si="378"/>
        <v>0</v>
      </c>
      <c r="AD246" s="81">
        <f t="shared" si="379"/>
        <v>0</v>
      </c>
      <c r="AE246" s="81">
        <f t="shared" si="380"/>
        <v>0</v>
      </c>
      <c r="AF246" s="83">
        <f t="shared" si="381"/>
        <v>0</v>
      </c>
      <c r="AG246" s="83">
        <f t="shared" si="382"/>
        <v>0</v>
      </c>
      <c r="AH246" s="83">
        <f t="shared" si="383"/>
        <v>0</v>
      </c>
      <c r="AI246" s="83">
        <f t="shared" si="384"/>
        <v>0</v>
      </c>
      <c r="AJ246" s="6">
        <f t="shared" si="385"/>
        <v>0</v>
      </c>
      <c r="AK246" s="1">
        <f t="shared" si="386"/>
        <v>0</v>
      </c>
    </row>
    <row r="247" spans="1:37" ht="12.75" customHeight="1" x14ac:dyDescent="0.2">
      <c r="A247" s="26">
        <v>5.0499999999999599E-3</v>
      </c>
      <c r="B247" s="5">
        <f t="shared" si="375"/>
        <v>5.0499999999999599E-3</v>
      </c>
      <c r="C247" s="74"/>
      <c r="D247" s="74"/>
      <c r="E247" s="74" t="s">
        <v>70</v>
      </c>
      <c r="F247" s="25">
        <f t="shared" si="376"/>
        <v>0</v>
      </c>
      <c r="G247" s="25">
        <f t="shared" si="377"/>
        <v>0</v>
      </c>
      <c r="H247" s="7">
        <f t="shared" si="276"/>
        <v>0</v>
      </c>
      <c r="I247" s="7">
        <f t="shared" si="277"/>
        <v>0</v>
      </c>
      <c r="J247" s="7">
        <f t="shared" si="278"/>
        <v>0</v>
      </c>
      <c r="K247" s="7">
        <f t="shared" si="279"/>
        <v>0</v>
      </c>
      <c r="L247" s="7">
        <f t="shared" si="280"/>
        <v>0</v>
      </c>
      <c r="M247" s="7">
        <f t="shared" si="281"/>
        <v>0</v>
      </c>
      <c r="N247" s="7">
        <f t="shared" si="282"/>
        <v>0</v>
      </c>
      <c r="O247" s="7">
        <f t="shared" si="283"/>
        <v>0</v>
      </c>
      <c r="P247" s="7">
        <f t="shared" si="284"/>
        <v>0</v>
      </c>
      <c r="Q247" s="7">
        <f t="shared" si="285"/>
        <v>0</v>
      </c>
      <c r="R247" s="7">
        <f t="shared" si="286"/>
        <v>0</v>
      </c>
      <c r="S247" s="7">
        <f t="shared" si="287"/>
        <v>0</v>
      </c>
      <c r="T247" s="7">
        <f t="shared" si="288"/>
        <v>0</v>
      </c>
      <c r="U247" s="108">
        <f t="shared" si="289"/>
        <v>0</v>
      </c>
      <c r="V247" s="108">
        <f t="shared" si="290"/>
        <v>0</v>
      </c>
      <c r="W247" s="108">
        <f t="shared" si="291"/>
        <v>0</v>
      </c>
      <c r="X247" s="108">
        <f t="shared" si="292"/>
        <v>0</v>
      </c>
      <c r="Y247" s="71">
        <f t="shared" si="293"/>
        <v>0</v>
      </c>
      <c r="Z247" s="71">
        <f t="shared" si="294"/>
        <v>0</v>
      </c>
      <c r="AA247" s="71">
        <f t="shared" si="295"/>
        <v>0</v>
      </c>
      <c r="AB247" s="71">
        <f t="shared" si="296"/>
        <v>0</v>
      </c>
      <c r="AC247" s="81">
        <f t="shared" si="378"/>
        <v>0</v>
      </c>
      <c r="AD247" s="81">
        <f t="shared" si="379"/>
        <v>0</v>
      </c>
      <c r="AE247" s="81">
        <f t="shared" si="380"/>
        <v>0</v>
      </c>
      <c r="AF247" s="83">
        <f t="shared" si="381"/>
        <v>0</v>
      </c>
      <c r="AG247" s="83">
        <f t="shared" si="382"/>
        <v>0</v>
      </c>
      <c r="AH247" s="83">
        <f t="shared" si="383"/>
        <v>0</v>
      </c>
      <c r="AI247" s="83">
        <f t="shared" si="384"/>
        <v>0</v>
      </c>
      <c r="AJ247" s="6">
        <f t="shared" si="385"/>
        <v>0</v>
      </c>
      <c r="AK247" s="1">
        <f t="shared" si="386"/>
        <v>0</v>
      </c>
    </row>
    <row r="248" spans="1:37" ht="12.75" customHeight="1" x14ac:dyDescent="0.2">
      <c r="A248" s="26">
        <v>5.0599999999999604E-3</v>
      </c>
      <c r="B248" s="5">
        <f t="shared" si="375"/>
        <v>5.0599999999999604E-3</v>
      </c>
      <c r="C248" s="74"/>
      <c r="D248" s="74"/>
      <c r="E248" s="74" t="s">
        <v>70</v>
      </c>
      <c r="F248" s="25">
        <f t="shared" si="376"/>
        <v>0</v>
      </c>
      <c r="G248" s="25">
        <f t="shared" si="377"/>
        <v>0</v>
      </c>
      <c r="H248" s="7">
        <f t="shared" si="276"/>
        <v>0</v>
      </c>
      <c r="I248" s="7">
        <f t="shared" si="277"/>
        <v>0</v>
      </c>
      <c r="J248" s="7">
        <f t="shared" si="278"/>
        <v>0</v>
      </c>
      <c r="K248" s="7">
        <f t="shared" si="279"/>
        <v>0</v>
      </c>
      <c r="L248" s="7">
        <f t="shared" si="280"/>
        <v>0</v>
      </c>
      <c r="M248" s="7">
        <f t="shared" si="281"/>
        <v>0</v>
      </c>
      <c r="N248" s="7">
        <f t="shared" si="282"/>
        <v>0</v>
      </c>
      <c r="O248" s="7">
        <f t="shared" si="283"/>
        <v>0</v>
      </c>
      <c r="P248" s="7">
        <f t="shared" si="284"/>
        <v>0</v>
      </c>
      <c r="Q248" s="7">
        <f t="shared" si="285"/>
        <v>0</v>
      </c>
      <c r="R248" s="7">
        <f t="shared" si="286"/>
        <v>0</v>
      </c>
      <c r="S248" s="7">
        <f t="shared" si="287"/>
        <v>0</v>
      </c>
      <c r="T248" s="7">
        <f t="shared" si="288"/>
        <v>0</v>
      </c>
      <c r="U248" s="108">
        <f t="shared" si="289"/>
        <v>0</v>
      </c>
      <c r="V248" s="108">
        <f t="shared" si="290"/>
        <v>0</v>
      </c>
      <c r="W248" s="108">
        <f t="shared" si="291"/>
        <v>0</v>
      </c>
      <c r="X248" s="108">
        <f t="shared" si="292"/>
        <v>0</v>
      </c>
      <c r="Y248" s="71">
        <f t="shared" si="293"/>
        <v>0</v>
      </c>
      <c r="Z248" s="71">
        <f t="shared" si="294"/>
        <v>0</v>
      </c>
      <c r="AA248" s="71">
        <f t="shared" si="295"/>
        <v>0</v>
      </c>
      <c r="AB248" s="71">
        <f t="shared" si="296"/>
        <v>0</v>
      </c>
      <c r="AC248" s="81">
        <f t="shared" si="378"/>
        <v>0</v>
      </c>
      <c r="AD248" s="81">
        <f t="shared" si="379"/>
        <v>0</v>
      </c>
      <c r="AE248" s="81">
        <f t="shared" si="380"/>
        <v>0</v>
      </c>
      <c r="AF248" s="83">
        <f t="shared" si="381"/>
        <v>0</v>
      </c>
      <c r="AG248" s="83">
        <f t="shared" si="382"/>
        <v>0</v>
      </c>
      <c r="AH248" s="83">
        <f t="shared" si="383"/>
        <v>0</v>
      </c>
      <c r="AI248" s="83">
        <f t="shared" si="384"/>
        <v>0</v>
      </c>
      <c r="AJ248" s="6">
        <f t="shared" si="385"/>
        <v>0</v>
      </c>
      <c r="AK248" s="1">
        <f t="shared" si="386"/>
        <v>0</v>
      </c>
    </row>
    <row r="249" spans="1:37" ht="12.75" customHeight="1" x14ac:dyDescent="0.2">
      <c r="A249" s="26">
        <v>5.06999999999996E-3</v>
      </c>
      <c r="B249" s="5">
        <f t="shared" si="375"/>
        <v>5.06999999999996E-3</v>
      </c>
      <c r="C249" s="74"/>
      <c r="D249" s="74"/>
      <c r="E249" s="74" t="s">
        <v>70</v>
      </c>
      <c r="F249" s="25">
        <f t="shared" si="376"/>
        <v>0</v>
      </c>
      <c r="G249" s="25">
        <f t="shared" si="377"/>
        <v>0</v>
      </c>
      <c r="H249" s="7">
        <f t="shared" si="276"/>
        <v>0</v>
      </c>
      <c r="I249" s="7">
        <f t="shared" si="277"/>
        <v>0</v>
      </c>
      <c r="J249" s="7">
        <f t="shared" si="278"/>
        <v>0</v>
      </c>
      <c r="K249" s="7">
        <f t="shared" si="279"/>
        <v>0</v>
      </c>
      <c r="L249" s="7">
        <f t="shared" si="280"/>
        <v>0</v>
      </c>
      <c r="M249" s="7">
        <f t="shared" si="281"/>
        <v>0</v>
      </c>
      <c r="N249" s="7">
        <f t="shared" si="282"/>
        <v>0</v>
      </c>
      <c r="O249" s="7">
        <f t="shared" si="283"/>
        <v>0</v>
      </c>
      <c r="P249" s="7">
        <f t="shared" si="284"/>
        <v>0</v>
      </c>
      <c r="Q249" s="7">
        <f t="shared" si="285"/>
        <v>0</v>
      </c>
      <c r="R249" s="7">
        <f t="shared" si="286"/>
        <v>0</v>
      </c>
      <c r="S249" s="7">
        <f t="shared" si="287"/>
        <v>0</v>
      </c>
      <c r="T249" s="7">
        <f t="shared" si="288"/>
        <v>0</v>
      </c>
      <c r="U249" s="108">
        <f t="shared" si="289"/>
        <v>0</v>
      </c>
      <c r="V249" s="108">
        <f t="shared" si="290"/>
        <v>0</v>
      </c>
      <c r="W249" s="108">
        <f t="shared" si="291"/>
        <v>0</v>
      </c>
      <c r="X249" s="108">
        <f t="shared" si="292"/>
        <v>0</v>
      </c>
      <c r="Y249" s="71">
        <f t="shared" si="293"/>
        <v>0</v>
      </c>
      <c r="Z249" s="71">
        <f t="shared" si="294"/>
        <v>0</v>
      </c>
      <c r="AA249" s="71">
        <f t="shared" si="295"/>
        <v>0</v>
      </c>
      <c r="AB249" s="71">
        <f t="shared" si="296"/>
        <v>0</v>
      </c>
      <c r="AC249" s="81">
        <f t="shared" si="378"/>
        <v>0</v>
      </c>
      <c r="AD249" s="81">
        <f t="shared" si="379"/>
        <v>0</v>
      </c>
      <c r="AE249" s="81">
        <f t="shared" si="380"/>
        <v>0</v>
      </c>
      <c r="AF249" s="83">
        <f t="shared" si="381"/>
        <v>0</v>
      </c>
      <c r="AG249" s="83">
        <f t="shared" si="382"/>
        <v>0</v>
      </c>
      <c r="AH249" s="83">
        <f t="shared" si="383"/>
        <v>0</v>
      </c>
      <c r="AI249" s="83">
        <f t="shared" si="384"/>
        <v>0</v>
      </c>
      <c r="AJ249" s="6">
        <f t="shared" si="385"/>
        <v>0</v>
      </c>
      <c r="AK249" s="1">
        <f t="shared" si="386"/>
        <v>0</v>
      </c>
    </row>
    <row r="250" spans="1:37" ht="12.75" customHeight="1" x14ac:dyDescent="0.2">
      <c r="A250" s="26">
        <v>5.07999999999995E-3</v>
      </c>
      <c r="B250" s="5">
        <f t="shared" si="375"/>
        <v>5.07999999999995E-3</v>
      </c>
      <c r="C250" s="74"/>
      <c r="D250" s="74"/>
      <c r="E250" s="74" t="s">
        <v>70</v>
      </c>
      <c r="F250" s="25">
        <f t="shared" si="376"/>
        <v>0</v>
      </c>
      <c r="G250" s="25">
        <f t="shared" si="377"/>
        <v>0</v>
      </c>
      <c r="H250" s="7">
        <f t="shared" si="276"/>
        <v>0</v>
      </c>
      <c r="I250" s="7">
        <f t="shared" si="277"/>
        <v>0</v>
      </c>
      <c r="J250" s="7">
        <f t="shared" si="278"/>
        <v>0</v>
      </c>
      <c r="K250" s="7">
        <f t="shared" si="279"/>
        <v>0</v>
      </c>
      <c r="L250" s="7">
        <f t="shared" si="280"/>
        <v>0</v>
      </c>
      <c r="M250" s="7">
        <f t="shared" si="281"/>
        <v>0</v>
      </c>
      <c r="N250" s="7">
        <f t="shared" si="282"/>
        <v>0</v>
      </c>
      <c r="O250" s="7">
        <f t="shared" si="283"/>
        <v>0</v>
      </c>
      <c r="P250" s="7">
        <f t="shared" si="284"/>
        <v>0</v>
      </c>
      <c r="Q250" s="7">
        <f t="shared" si="285"/>
        <v>0</v>
      </c>
      <c r="R250" s="7">
        <f t="shared" si="286"/>
        <v>0</v>
      </c>
      <c r="S250" s="7">
        <f t="shared" si="287"/>
        <v>0</v>
      </c>
      <c r="T250" s="7">
        <f t="shared" si="288"/>
        <v>0</v>
      </c>
      <c r="U250" s="108">
        <f t="shared" si="289"/>
        <v>0</v>
      </c>
      <c r="V250" s="108">
        <f t="shared" si="290"/>
        <v>0</v>
      </c>
      <c r="W250" s="108">
        <f t="shared" si="291"/>
        <v>0</v>
      </c>
      <c r="X250" s="108">
        <f t="shared" si="292"/>
        <v>0</v>
      </c>
      <c r="Y250" s="71">
        <f t="shared" si="293"/>
        <v>0</v>
      </c>
      <c r="Z250" s="71">
        <f t="shared" si="294"/>
        <v>0</v>
      </c>
      <c r="AA250" s="71">
        <f t="shared" si="295"/>
        <v>0</v>
      </c>
      <c r="AB250" s="71">
        <f t="shared" si="296"/>
        <v>0</v>
      </c>
      <c r="AC250" s="81">
        <f t="shared" si="378"/>
        <v>0</v>
      </c>
      <c r="AD250" s="81">
        <f t="shared" si="379"/>
        <v>0</v>
      </c>
      <c r="AE250" s="81">
        <f t="shared" si="380"/>
        <v>0</v>
      </c>
      <c r="AF250" s="83">
        <f t="shared" si="381"/>
        <v>0</v>
      </c>
      <c r="AG250" s="83">
        <f t="shared" si="382"/>
        <v>0</v>
      </c>
      <c r="AH250" s="83">
        <f t="shared" si="383"/>
        <v>0</v>
      </c>
      <c r="AI250" s="83">
        <f t="shared" si="384"/>
        <v>0</v>
      </c>
      <c r="AJ250" s="6">
        <f t="shared" si="385"/>
        <v>0</v>
      </c>
      <c r="AK250" s="1">
        <f t="shared" si="386"/>
        <v>0</v>
      </c>
    </row>
    <row r="251" spans="1:37" ht="12.75" customHeight="1" x14ac:dyDescent="0.2">
      <c r="A251" s="26">
        <v>5.0899999999999496E-3</v>
      </c>
      <c r="B251" s="5">
        <f t="shared" ref="B251:B283" si="387">AK251+A251</f>
        <v>5.0899999999999496E-3</v>
      </c>
      <c r="C251" s="74"/>
      <c r="D251" s="74"/>
      <c r="E251" s="74" t="s">
        <v>70</v>
      </c>
      <c r="F251" s="25">
        <f t="shared" ref="F251:F283" si="388">COUNTIF(H251:AB251,"&gt;1")</f>
        <v>0</v>
      </c>
      <c r="G251" s="25">
        <f t="shared" ref="G251:G283" si="389">COUNTIF(AF251:AJ251,"&gt;1")</f>
        <v>0</v>
      </c>
      <c r="H251" s="7">
        <f t="shared" si="276"/>
        <v>0</v>
      </c>
      <c r="I251" s="7">
        <f t="shared" si="277"/>
        <v>0</v>
      </c>
      <c r="J251" s="7">
        <f t="shared" si="278"/>
        <v>0</v>
      </c>
      <c r="K251" s="7">
        <f t="shared" si="279"/>
        <v>0</v>
      </c>
      <c r="L251" s="7">
        <f t="shared" si="280"/>
        <v>0</v>
      </c>
      <c r="M251" s="7">
        <f t="shared" si="281"/>
        <v>0</v>
      </c>
      <c r="N251" s="7">
        <f t="shared" si="282"/>
        <v>0</v>
      </c>
      <c r="O251" s="7">
        <f t="shared" si="283"/>
        <v>0</v>
      </c>
      <c r="P251" s="7">
        <f t="shared" si="284"/>
        <v>0</v>
      </c>
      <c r="Q251" s="7">
        <f t="shared" si="285"/>
        <v>0</v>
      </c>
      <c r="R251" s="7">
        <f t="shared" si="286"/>
        <v>0</v>
      </c>
      <c r="S251" s="7">
        <f t="shared" si="287"/>
        <v>0</v>
      </c>
      <c r="T251" s="7">
        <f t="shared" si="288"/>
        <v>0</v>
      </c>
      <c r="U251" s="108">
        <f t="shared" si="289"/>
        <v>0</v>
      </c>
      <c r="V251" s="108">
        <f t="shared" si="290"/>
        <v>0</v>
      </c>
      <c r="W251" s="108">
        <f t="shared" si="291"/>
        <v>0</v>
      </c>
      <c r="X251" s="108">
        <f t="shared" si="292"/>
        <v>0</v>
      </c>
      <c r="Y251" s="71">
        <f t="shared" si="293"/>
        <v>0</v>
      </c>
      <c r="Z251" s="71">
        <f t="shared" si="294"/>
        <v>0</v>
      </c>
      <c r="AA251" s="71">
        <f t="shared" si="295"/>
        <v>0</v>
      </c>
      <c r="AB251" s="71">
        <f t="shared" si="296"/>
        <v>0</v>
      </c>
      <c r="AC251" s="81">
        <f t="shared" ref="AC251:AC283" si="390">LARGE(H251:T251,5)</f>
        <v>0</v>
      </c>
      <c r="AD251" s="81">
        <f t="shared" ref="AD251:AD283" si="391">LARGE(U251:X251,1)</f>
        <v>0</v>
      </c>
      <c r="AE251" s="81">
        <f t="shared" ref="AE251:AE283" si="392">LARGE(Y251:AB251,1)</f>
        <v>0</v>
      </c>
      <c r="AF251" s="83">
        <f t="shared" ref="AF251:AF283" si="393">LARGE(H251:T251,1)</f>
        <v>0</v>
      </c>
      <c r="AG251" s="83">
        <f t="shared" ref="AG251:AG283" si="394">LARGE(H251:T251,2)</f>
        <v>0</v>
      </c>
      <c r="AH251" s="83">
        <f t="shared" ref="AH251:AH283" si="395">LARGE(H251:T251,4)</f>
        <v>0</v>
      </c>
      <c r="AI251" s="83">
        <f t="shared" ref="AI251:AI283" si="396">LARGE(H251:T251,3)</f>
        <v>0</v>
      </c>
      <c r="AJ251" s="6">
        <f t="shared" ref="AJ251:AJ283" si="397">LARGE(AC251:AE251,1)</f>
        <v>0</v>
      </c>
      <c r="AK251" s="1">
        <f t="shared" ref="AK251:AK283" si="398">SUM(AF251:AJ251)</f>
        <v>0</v>
      </c>
    </row>
    <row r="252" spans="1:37" ht="12.75" customHeight="1" x14ac:dyDescent="0.2">
      <c r="A252" s="26">
        <v>5.0999999999999501E-3</v>
      </c>
      <c r="B252" s="5">
        <f t="shared" si="387"/>
        <v>5.0999999999999501E-3</v>
      </c>
      <c r="C252" s="74"/>
      <c r="D252" s="74"/>
      <c r="E252" s="74" t="s">
        <v>70</v>
      </c>
      <c r="F252" s="25">
        <f t="shared" si="388"/>
        <v>0</v>
      </c>
      <c r="G252" s="25">
        <f t="shared" si="389"/>
        <v>0</v>
      </c>
      <c r="H252" s="7">
        <f t="shared" si="276"/>
        <v>0</v>
      </c>
      <c r="I252" s="7">
        <f t="shared" si="277"/>
        <v>0</v>
      </c>
      <c r="J252" s="7">
        <f t="shared" si="278"/>
        <v>0</v>
      </c>
      <c r="K252" s="7">
        <f t="shared" si="279"/>
        <v>0</v>
      </c>
      <c r="L252" s="7">
        <f t="shared" si="280"/>
        <v>0</v>
      </c>
      <c r="M252" s="7">
        <f t="shared" si="281"/>
        <v>0</v>
      </c>
      <c r="N252" s="7">
        <f t="shared" si="282"/>
        <v>0</v>
      </c>
      <c r="O252" s="7">
        <f t="shared" si="283"/>
        <v>0</v>
      </c>
      <c r="P252" s="7">
        <f t="shared" si="284"/>
        <v>0</v>
      </c>
      <c r="Q252" s="7">
        <f t="shared" si="285"/>
        <v>0</v>
      </c>
      <c r="R252" s="7">
        <f t="shared" si="286"/>
        <v>0</v>
      </c>
      <c r="S252" s="7">
        <f t="shared" si="287"/>
        <v>0</v>
      </c>
      <c r="T252" s="7">
        <f t="shared" si="288"/>
        <v>0</v>
      </c>
      <c r="U252" s="108">
        <f t="shared" si="289"/>
        <v>0</v>
      </c>
      <c r="V252" s="108">
        <f t="shared" si="290"/>
        <v>0</v>
      </c>
      <c r="W252" s="108">
        <f t="shared" si="291"/>
        <v>0</v>
      </c>
      <c r="X252" s="108">
        <f t="shared" si="292"/>
        <v>0</v>
      </c>
      <c r="Y252" s="71">
        <f t="shared" si="293"/>
        <v>0</v>
      </c>
      <c r="Z252" s="71">
        <f t="shared" si="294"/>
        <v>0</v>
      </c>
      <c r="AA252" s="71">
        <f t="shared" si="295"/>
        <v>0</v>
      </c>
      <c r="AB252" s="71">
        <f t="shared" si="296"/>
        <v>0</v>
      </c>
      <c r="AC252" s="81">
        <f t="shared" si="390"/>
        <v>0</v>
      </c>
      <c r="AD252" s="81">
        <f t="shared" si="391"/>
        <v>0</v>
      </c>
      <c r="AE252" s="81">
        <f t="shared" si="392"/>
        <v>0</v>
      </c>
      <c r="AF252" s="83">
        <f t="shared" si="393"/>
        <v>0</v>
      </c>
      <c r="AG252" s="83">
        <f t="shared" si="394"/>
        <v>0</v>
      </c>
      <c r="AH252" s="83">
        <f t="shared" si="395"/>
        <v>0</v>
      </c>
      <c r="AI252" s="83">
        <f t="shared" si="396"/>
        <v>0</v>
      </c>
      <c r="AJ252" s="6">
        <f t="shared" si="397"/>
        <v>0</v>
      </c>
      <c r="AK252" s="1">
        <f t="shared" si="398"/>
        <v>0</v>
      </c>
    </row>
    <row r="253" spans="1:37" ht="12.75" customHeight="1" x14ac:dyDescent="0.2">
      <c r="A253" s="26">
        <v>5.1099999999999497E-3</v>
      </c>
      <c r="B253" s="5">
        <f t="shared" si="387"/>
        <v>5.1099999999999497E-3</v>
      </c>
      <c r="C253" s="74"/>
      <c r="D253" s="74"/>
      <c r="E253" s="74" t="s">
        <v>70</v>
      </c>
      <c r="F253" s="25">
        <f t="shared" si="388"/>
        <v>0</v>
      </c>
      <c r="G253" s="25">
        <f t="shared" si="389"/>
        <v>0</v>
      </c>
      <c r="H253" s="7">
        <f t="shared" si="276"/>
        <v>0</v>
      </c>
      <c r="I253" s="7">
        <f t="shared" si="277"/>
        <v>0</v>
      </c>
      <c r="J253" s="7">
        <f t="shared" si="278"/>
        <v>0</v>
      </c>
      <c r="K253" s="7">
        <f t="shared" si="279"/>
        <v>0</v>
      </c>
      <c r="L253" s="7">
        <f t="shared" si="280"/>
        <v>0</v>
      </c>
      <c r="M253" s="7">
        <f t="shared" si="281"/>
        <v>0</v>
      </c>
      <c r="N253" s="7">
        <f t="shared" si="282"/>
        <v>0</v>
      </c>
      <c r="O253" s="7">
        <f t="shared" si="283"/>
        <v>0</v>
      </c>
      <c r="P253" s="7">
        <f t="shared" si="284"/>
        <v>0</v>
      </c>
      <c r="Q253" s="7">
        <f t="shared" si="285"/>
        <v>0</v>
      </c>
      <c r="R253" s="7">
        <f t="shared" si="286"/>
        <v>0</v>
      </c>
      <c r="S253" s="7">
        <f t="shared" si="287"/>
        <v>0</v>
      </c>
      <c r="T253" s="7">
        <f t="shared" si="288"/>
        <v>0</v>
      </c>
      <c r="U253" s="108">
        <f t="shared" si="289"/>
        <v>0</v>
      </c>
      <c r="V253" s="108">
        <f t="shared" si="290"/>
        <v>0</v>
      </c>
      <c r="W253" s="108">
        <f t="shared" si="291"/>
        <v>0</v>
      </c>
      <c r="X253" s="108">
        <f t="shared" si="292"/>
        <v>0</v>
      </c>
      <c r="Y253" s="71">
        <f t="shared" si="293"/>
        <v>0</v>
      </c>
      <c r="Z253" s="71">
        <f t="shared" si="294"/>
        <v>0</v>
      </c>
      <c r="AA253" s="71">
        <f t="shared" si="295"/>
        <v>0</v>
      </c>
      <c r="AB253" s="71">
        <f t="shared" si="296"/>
        <v>0</v>
      </c>
      <c r="AC253" s="81">
        <f t="shared" si="390"/>
        <v>0</v>
      </c>
      <c r="AD253" s="81">
        <f t="shared" si="391"/>
        <v>0</v>
      </c>
      <c r="AE253" s="81">
        <f t="shared" si="392"/>
        <v>0</v>
      </c>
      <c r="AF253" s="83">
        <f t="shared" si="393"/>
        <v>0</v>
      </c>
      <c r="AG253" s="83">
        <f t="shared" si="394"/>
        <v>0</v>
      </c>
      <c r="AH253" s="83">
        <f t="shared" si="395"/>
        <v>0</v>
      </c>
      <c r="AI253" s="83">
        <f t="shared" si="396"/>
        <v>0</v>
      </c>
      <c r="AJ253" s="6">
        <f t="shared" si="397"/>
        <v>0</v>
      </c>
      <c r="AK253" s="1">
        <f t="shared" si="398"/>
        <v>0</v>
      </c>
    </row>
    <row r="254" spans="1:37" ht="12.75" customHeight="1" x14ac:dyDescent="0.2">
      <c r="A254" s="26">
        <v>5.1199999999999501E-3</v>
      </c>
      <c r="B254" s="5">
        <f t="shared" si="387"/>
        <v>5.1199999999999501E-3</v>
      </c>
      <c r="C254" s="74"/>
      <c r="D254" s="74"/>
      <c r="E254" s="74" t="s">
        <v>70</v>
      </c>
      <c r="F254" s="25">
        <f t="shared" si="388"/>
        <v>0</v>
      </c>
      <c r="G254" s="25">
        <f t="shared" si="389"/>
        <v>0</v>
      </c>
      <c r="H254" s="7">
        <f t="shared" si="276"/>
        <v>0</v>
      </c>
      <c r="I254" s="7">
        <f t="shared" si="277"/>
        <v>0</v>
      </c>
      <c r="J254" s="7">
        <f t="shared" si="278"/>
        <v>0</v>
      </c>
      <c r="K254" s="7">
        <f t="shared" si="279"/>
        <v>0</v>
      </c>
      <c r="L254" s="7">
        <f t="shared" si="280"/>
        <v>0</v>
      </c>
      <c r="M254" s="7">
        <f t="shared" si="281"/>
        <v>0</v>
      </c>
      <c r="N254" s="7">
        <f t="shared" si="282"/>
        <v>0</v>
      </c>
      <c r="O254" s="7">
        <f t="shared" si="283"/>
        <v>0</v>
      </c>
      <c r="P254" s="7">
        <f t="shared" si="284"/>
        <v>0</v>
      </c>
      <c r="Q254" s="7">
        <f t="shared" si="285"/>
        <v>0</v>
      </c>
      <c r="R254" s="7">
        <f t="shared" si="286"/>
        <v>0</v>
      </c>
      <c r="S254" s="7">
        <f t="shared" si="287"/>
        <v>0</v>
      </c>
      <c r="T254" s="7">
        <f t="shared" si="288"/>
        <v>0</v>
      </c>
      <c r="U254" s="108">
        <f t="shared" si="289"/>
        <v>0</v>
      </c>
      <c r="V254" s="108">
        <f t="shared" si="290"/>
        <v>0</v>
      </c>
      <c r="W254" s="108">
        <f t="shared" si="291"/>
        <v>0</v>
      </c>
      <c r="X254" s="108">
        <f t="shared" si="292"/>
        <v>0</v>
      </c>
      <c r="Y254" s="71">
        <f t="shared" si="293"/>
        <v>0</v>
      </c>
      <c r="Z254" s="71">
        <f t="shared" si="294"/>
        <v>0</v>
      </c>
      <c r="AA254" s="71">
        <f t="shared" si="295"/>
        <v>0</v>
      </c>
      <c r="AB254" s="71">
        <f t="shared" si="296"/>
        <v>0</v>
      </c>
      <c r="AC254" s="81">
        <f t="shared" si="390"/>
        <v>0</v>
      </c>
      <c r="AD254" s="81">
        <f t="shared" si="391"/>
        <v>0</v>
      </c>
      <c r="AE254" s="81">
        <f t="shared" si="392"/>
        <v>0</v>
      </c>
      <c r="AF254" s="83">
        <f t="shared" si="393"/>
        <v>0</v>
      </c>
      <c r="AG254" s="83">
        <f t="shared" si="394"/>
        <v>0</v>
      </c>
      <c r="AH254" s="83">
        <f t="shared" si="395"/>
        <v>0</v>
      </c>
      <c r="AI254" s="83">
        <f t="shared" si="396"/>
        <v>0</v>
      </c>
      <c r="AJ254" s="6">
        <f t="shared" si="397"/>
        <v>0</v>
      </c>
      <c r="AK254" s="1">
        <f t="shared" si="398"/>
        <v>0</v>
      </c>
    </row>
    <row r="255" spans="1:37" ht="12.75" customHeight="1" x14ac:dyDescent="0.2">
      <c r="A255" s="26">
        <v>5.0599999999999604E-3</v>
      </c>
      <c r="B255" s="5">
        <f t="shared" si="387"/>
        <v>5.0599999999999604E-3</v>
      </c>
      <c r="C255" s="74"/>
      <c r="D255" s="74"/>
      <c r="E255" s="74" t="s">
        <v>70</v>
      </c>
      <c r="F255" s="25">
        <f t="shared" si="388"/>
        <v>0</v>
      </c>
      <c r="G255" s="25">
        <f t="shared" si="389"/>
        <v>0</v>
      </c>
      <c r="H255" s="7">
        <f t="shared" si="276"/>
        <v>0</v>
      </c>
      <c r="I255" s="7">
        <f t="shared" si="277"/>
        <v>0</v>
      </c>
      <c r="J255" s="7">
        <f t="shared" si="278"/>
        <v>0</v>
      </c>
      <c r="K255" s="7">
        <f t="shared" si="279"/>
        <v>0</v>
      </c>
      <c r="L255" s="7">
        <f t="shared" si="280"/>
        <v>0</v>
      </c>
      <c r="M255" s="7">
        <f t="shared" si="281"/>
        <v>0</v>
      </c>
      <c r="N255" s="7">
        <f t="shared" si="282"/>
        <v>0</v>
      </c>
      <c r="O255" s="7">
        <f t="shared" si="283"/>
        <v>0</v>
      </c>
      <c r="P255" s="7">
        <f t="shared" si="284"/>
        <v>0</v>
      </c>
      <c r="Q255" s="7">
        <f t="shared" si="285"/>
        <v>0</v>
      </c>
      <c r="R255" s="7">
        <f t="shared" si="286"/>
        <v>0</v>
      </c>
      <c r="S255" s="7">
        <f t="shared" si="287"/>
        <v>0</v>
      </c>
      <c r="T255" s="7">
        <f t="shared" si="288"/>
        <v>0</v>
      </c>
      <c r="U255" s="108">
        <f t="shared" si="289"/>
        <v>0</v>
      </c>
      <c r="V255" s="108">
        <f t="shared" si="290"/>
        <v>0</v>
      </c>
      <c r="W255" s="108">
        <f t="shared" si="291"/>
        <v>0</v>
      </c>
      <c r="X255" s="108">
        <f t="shared" si="292"/>
        <v>0</v>
      </c>
      <c r="Y255" s="71">
        <f t="shared" si="293"/>
        <v>0</v>
      </c>
      <c r="Z255" s="71">
        <f t="shared" si="294"/>
        <v>0</v>
      </c>
      <c r="AA255" s="71">
        <f t="shared" si="295"/>
        <v>0</v>
      </c>
      <c r="AB255" s="71">
        <f t="shared" si="296"/>
        <v>0</v>
      </c>
      <c r="AC255" s="81">
        <f t="shared" si="390"/>
        <v>0</v>
      </c>
      <c r="AD255" s="81">
        <f t="shared" si="391"/>
        <v>0</v>
      </c>
      <c r="AE255" s="81">
        <f t="shared" si="392"/>
        <v>0</v>
      </c>
      <c r="AF255" s="83">
        <f t="shared" si="393"/>
        <v>0</v>
      </c>
      <c r="AG255" s="83">
        <f t="shared" si="394"/>
        <v>0</v>
      </c>
      <c r="AH255" s="83">
        <f t="shared" si="395"/>
        <v>0</v>
      </c>
      <c r="AI255" s="83">
        <f t="shared" si="396"/>
        <v>0</v>
      </c>
      <c r="AJ255" s="6">
        <f t="shared" si="397"/>
        <v>0</v>
      </c>
      <c r="AK255" s="1">
        <f t="shared" si="398"/>
        <v>0</v>
      </c>
    </row>
    <row r="256" spans="1:37" ht="12.75" customHeight="1" x14ac:dyDescent="0.2">
      <c r="A256" s="26">
        <v>5.06999999999996E-3</v>
      </c>
      <c r="B256" s="5">
        <f t="shared" si="387"/>
        <v>5.06999999999996E-3</v>
      </c>
      <c r="C256" s="74"/>
      <c r="D256" s="74"/>
      <c r="E256" s="74" t="s">
        <v>70</v>
      </c>
      <c r="F256" s="25">
        <f t="shared" si="388"/>
        <v>0</v>
      </c>
      <c r="G256" s="25">
        <f t="shared" si="389"/>
        <v>0</v>
      </c>
      <c r="H256" s="7">
        <f t="shared" si="276"/>
        <v>0</v>
      </c>
      <c r="I256" s="7">
        <f t="shared" si="277"/>
        <v>0</v>
      </c>
      <c r="J256" s="7">
        <f t="shared" si="278"/>
        <v>0</v>
      </c>
      <c r="K256" s="7">
        <f t="shared" si="279"/>
        <v>0</v>
      </c>
      <c r="L256" s="7">
        <f t="shared" si="280"/>
        <v>0</v>
      </c>
      <c r="M256" s="7">
        <f t="shared" si="281"/>
        <v>0</v>
      </c>
      <c r="N256" s="7">
        <f t="shared" si="282"/>
        <v>0</v>
      </c>
      <c r="O256" s="7">
        <f t="shared" si="283"/>
        <v>0</v>
      </c>
      <c r="P256" s="7">
        <f t="shared" si="284"/>
        <v>0</v>
      </c>
      <c r="Q256" s="7">
        <f t="shared" si="285"/>
        <v>0</v>
      </c>
      <c r="R256" s="7">
        <f t="shared" si="286"/>
        <v>0</v>
      </c>
      <c r="S256" s="7">
        <f t="shared" si="287"/>
        <v>0</v>
      </c>
      <c r="T256" s="7">
        <f t="shared" si="288"/>
        <v>0</v>
      </c>
      <c r="U256" s="108">
        <f t="shared" si="289"/>
        <v>0</v>
      </c>
      <c r="V256" s="108">
        <f t="shared" si="290"/>
        <v>0</v>
      </c>
      <c r="W256" s="108">
        <f t="shared" si="291"/>
        <v>0</v>
      </c>
      <c r="X256" s="108">
        <f t="shared" si="292"/>
        <v>0</v>
      </c>
      <c r="Y256" s="71">
        <f t="shared" si="293"/>
        <v>0</v>
      </c>
      <c r="Z256" s="71">
        <f t="shared" si="294"/>
        <v>0</v>
      </c>
      <c r="AA256" s="71">
        <f t="shared" si="295"/>
        <v>0</v>
      </c>
      <c r="AB256" s="71">
        <f t="shared" si="296"/>
        <v>0</v>
      </c>
      <c r="AC256" s="81">
        <f t="shared" si="390"/>
        <v>0</v>
      </c>
      <c r="AD256" s="81">
        <f t="shared" si="391"/>
        <v>0</v>
      </c>
      <c r="AE256" s="81">
        <f t="shared" si="392"/>
        <v>0</v>
      </c>
      <c r="AF256" s="83">
        <f t="shared" si="393"/>
        <v>0</v>
      </c>
      <c r="AG256" s="83">
        <f t="shared" si="394"/>
        <v>0</v>
      </c>
      <c r="AH256" s="83">
        <f t="shared" si="395"/>
        <v>0</v>
      </c>
      <c r="AI256" s="83">
        <f t="shared" si="396"/>
        <v>0</v>
      </c>
      <c r="AJ256" s="6">
        <f t="shared" si="397"/>
        <v>0</v>
      </c>
      <c r="AK256" s="1">
        <f t="shared" si="398"/>
        <v>0</v>
      </c>
    </row>
    <row r="257" spans="1:37" ht="12.75" customHeight="1" x14ac:dyDescent="0.2">
      <c r="A257" s="26">
        <v>5.07999999999995E-3</v>
      </c>
      <c r="B257" s="5">
        <f t="shared" si="387"/>
        <v>5.07999999999995E-3</v>
      </c>
      <c r="C257" s="74"/>
      <c r="D257" s="74"/>
      <c r="E257" s="74" t="s">
        <v>70</v>
      </c>
      <c r="F257" s="25">
        <f t="shared" si="388"/>
        <v>0</v>
      </c>
      <c r="G257" s="25">
        <f t="shared" si="389"/>
        <v>0</v>
      </c>
      <c r="H257" s="7">
        <f t="shared" si="276"/>
        <v>0</v>
      </c>
      <c r="I257" s="7">
        <f t="shared" si="277"/>
        <v>0</v>
      </c>
      <c r="J257" s="7">
        <f t="shared" si="278"/>
        <v>0</v>
      </c>
      <c r="K257" s="7">
        <f t="shared" si="279"/>
        <v>0</v>
      </c>
      <c r="L257" s="7">
        <f t="shared" si="280"/>
        <v>0</v>
      </c>
      <c r="M257" s="7">
        <f t="shared" si="281"/>
        <v>0</v>
      </c>
      <c r="N257" s="7">
        <f t="shared" si="282"/>
        <v>0</v>
      </c>
      <c r="O257" s="7">
        <f t="shared" si="283"/>
        <v>0</v>
      </c>
      <c r="P257" s="7">
        <f t="shared" si="284"/>
        <v>0</v>
      </c>
      <c r="Q257" s="7">
        <f t="shared" si="285"/>
        <v>0</v>
      </c>
      <c r="R257" s="7">
        <f t="shared" si="286"/>
        <v>0</v>
      </c>
      <c r="S257" s="7">
        <f t="shared" si="287"/>
        <v>0</v>
      </c>
      <c r="T257" s="7">
        <f t="shared" si="288"/>
        <v>0</v>
      </c>
      <c r="U257" s="108">
        <f t="shared" si="289"/>
        <v>0</v>
      </c>
      <c r="V257" s="108">
        <f t="shared" si="290"/>
        <v>0</v>
      </c>
      <c r="W257" s="108">
        <f t="shared" si="291"/>
        <v>0</v>
      </c>
      <c r="X257" s="108">
        <f t="shared" si="292"/>
        <v>0</v>
      </c>
      <c r="Y257" s="71">
        <f t="shared" si="293"/>
        <v>0</v>
      </c>
      <c r="Z257" s="71">
        <f t="shared" si="294"/>
        <v>0</v>
      </c>
      <c r="AA257" s="71">
        <f t="shared" si="295"/>
        <v>0</v>
      </c>
      <c r="AB257" s="71">
        <f t="shared" si="296"/>
        <v>0</v>
      </c>
      <c r="AC257" s="81">
        <f t="shared" si="390"/>
        <v>0</v>
      </c>
      <c r="AD257" s="81">
        <f t="shared" si="391"/>
        <v>0</v>
      </c>
      <c r="AE257" s="81">
        <f t="shared" si="392"/>
        <v>0</v>
      </c>
      <c r="AF257" s="83">
        <f t="shared" si="393"/>
        <v>0</v>
      </c>
      <c r="AG257" s="83">
        <f t="shared" si="394"/>
        <v>0</v>
      </c>
      <c r="AH257" s="83">
        <f t="shared" si="395"/>
        <v>0</v>
      </c>
      <c r="AI257" s="83">
        <f t="shared" si="396"/>
        <v>0</v>
      </c>
      <c r="AJ257" s="6">
        <f t="shared" si="397"/>
        <v>0</v>
      </c>
      <c r="AK257" s="1">
        <f t="shared" si="398"/>
        <v>0</v>
      </c>
    </row>
    <row r="258" spans="1:37" ht="12.75" customHeight="1" x14ac:dyDescent="0.2">
      <c r="A258" s="26">
        <v>5.0899999999999496E-3</v>
      </c>
      <c r="B258" s="5">
        <f t="shared" si="387"/>
        <v>5.0899999999999496E-3</v>
      </c>
      <c r="C258" s="74"/>
      <c r="D258" s="74"/>
      <c r="E258" s="74" t="s">
        <v>70</v>
      </c>
      <c r="F258" s="25">
        <f t="shared" si="388"/>
        <v>0</v>
      </c>
      <c r="G258" s="25">
        <f t="shared" si="389"/>
        <v>0</v>
      </c>
      <c r="H258" s="7">
        <f t="shared" si="276"/>
        <v>0</v>
      </c>
      <c r="I258" s="7">
        <f t="shared" si="277"/>
        <v>0</v>
      </c>
      <c r="J258" s="7">
        <f t="shared" si="278"/>
        <v>0</v>
      </c>
      <c r="K258" s="7">
        <f t="shared" si="279"/>
        <v>0</v>
      </c>
      <c r="L258" s="7">
        <f t="shared" si="280"/>
        <v>0</v>
      </c>
      <c r="M258" s="7">
        <f t="shared" si="281"/>
        <v>0</v>
      </c>
      <c r="N258" s="7">
        <f t="shared" si="282"/>
        <v>0</v>
      </c>
      <c r="O258" s="7">
        <f t="shared" si="283"/>
        <v>0</v>
      </c>
      <c r="P258" s="7">
        <f t="shared" si="284"/>
        <v>0</v>
      </c>
      <c r="Q258" s="7">
        <f t="shared" si="285"/>
        <v>0</v>
      </c>
      <c r="R258" s="7">
        <f t="shared" si="286"/>
        <v>0</v>
      </c>
      <c r="S258" s="7">
        <f t="shared" si="287"/>
        <v>0</v>
      </c>
      <c r="T258" s="7">
        <f t="shared" si="288"/>
        <v>0</v>
      </c>
      <c r="U258" s="108">
        <f t="shared" si="289"/>
        <v>0</v>
      </c>
      <c r="V258" s="108">
        <f t="shared" si="290"/>
        <v>0</v>
      </c>
      <c r="W258" s="108">
        <f t="shared" si="291"/>
        <v>0</v>
      </c>
      <c r="X258" s="108">
        <f t="shared" si="292"/>
        <v>0</v>
      </c>
      <c r="Y258" s="71">
        <f t="shared" si="293"/>
        <v>0</v>
      </c>
      <c r="Z258" s="71">
        <f t="shared" si="294"/>
        <v>0</v>
      </c>
      <c r="AA258" s="71">
        <f t="shared" si="295"/>
        <v>0</v>
      </c>
      <c r="AB258" s="71">
        <f t="shared" si="296"/>
        <v>0</v>
      </c>
      <c r="AC258" s="81">
        <f t="shared" si="390"/>
        <v>0</v>
      </c>
      <c r="AD258" s="81">
        <f t="shared" si="391"/>
        <v>0</v>
      </c>
      <c r="AE258" s="81">
        <f t="shared" si="392"/>
        <v>0</v>
      </c>
      <c r="AF258" s="83">
        <f t="shared" si="393"/>
        <v>0</v>
      </c>
      <c r="AG258" s="83">
        <f t="shared" si="394"/>
        <v>0</v>
      </c>
      <c r="AH258" s="83">
        <f t="shared" si="395"/>
        <v>0</v>
      </c>
      <c r="AI258" s="83">
        <f t="shared" si="396"/>
        <v>0</v>
      </c>
      <c r="AJ258" s="6">
        <f t="shared" si="397"/>
        <v>0</v>
      </c>
      <c r="AK258" s="1">
        <f t="shared" si="398"/>
        <v>0</v>
      </c>
    </row>
    <row r="259" spans="1:37" ht="12.75" customHeight="1" x14ac:dyDescent="0.2">
      <c r="A259" s="26">
        <v>5.0999999999999501E-3</v>
      </c>
      <c r="B259" s="5">
        <f t="shared" si="387"/>
        <v>5.0999999999999501E-3</v>
      </c>
      <c r="C259" s="74"/>
      <c r="D259" s="74"/>
      <c r="E259" s="74" t="s">
        <v>70</v>
      </c>
      <c r="F259" s="25">
        <f t="shared" si="388"/>
        <v>0</v>
      </c>
      <c r="G259" s="25">
        <f t="shared" si="389"/>
        <v>0</v>
      </c>
      <c r="H259" s="7">
        <f t="shared" si="276"/>
        <v>0</v>
      </c>
      <c r="I259" s="7">
        <f t="shared" si="277"/>
        <v>0</v>
      </c>
      <c r="J259" s="7">
        <f t="shared" si="278"/>
        <v>0</v>
      </c>
      <c r="K259" s="7">
        <f t="shared" si="279"/>
        <v>0</v>
      </c>
      <c r="L259" s="7">
        <f t="shared" si="280"/>
        <v>0</v>
      </c>
      <c r="M259" s="7">
        <f t="shared" si="281"/>
        <v>0</v>
      </c>
      <c r="N259" s="7">
        <f t="shared" si="282"/>
        <v>0</v>
      </c>
      <c r="O259" s="7">
        <f t="shared" si="283"/>
        <v>0</v>
      </c>
      <c r="P259" s="7">
        <f t="shared" si="284"/>
        <v>0</v>
      </c>
      <c r="Q259" s="7">
        <f t="shared" si="285"/>
        <v>0</v>
      </c>
      <c r="R259" s="7">
        <f t="shared" si="286"/>
        <v>0</v>
      </c>
      <c r="S259" s="7">
        <f t="shared" si="287"/>
        <v>0</v>
      </c>
      <c r="T259" s="7">
        <f t="shared" si="288"/>
        <v>0</v>
      </c>
      <c r="U259" s="108">
        <f t="shared" si="289"/>
        <v>0</v>
      </c>
      <c r="V259" s="108">
        <f t="shared" si="290"/>
        <v>0</v>
      </c>
      <c r="W259" s="108">
        <f t="shared" si="291"/>
        <v>0</v>
      </c>
      <c r="X259" s="108">
        <f t="shared" si="292"/>
        <v>0</v>
      </c>
      <c r="Y259" s="71">
        <f t="shared" si="293"/>
        <v>0</v>
      </c>
      <c r="Z259" s="71">
        <f t="shared" si="294"/>
        <v>0</v>
      </c>
      <c r="AA259" s="71">
        <f t="shared" si="295"/>
        <v>0</v>
      </c>
      <c r="AB259" s="71">
        <f t="shared" si="296"/>
        <v>0</v>
      </c>
      <c r="AC259" s="81">
        <f t="shared" si="390"/>
        <v>0</v>
      </c>
      <c r="AD259" s="81">
        <f t="shared" si="391"/>
        <v>0</v>
      </c>
      <c r="AE259" s="81">
        <f t="shared" si="392"/>
        <v>0</v>
      </c>
      <c r="AF259" s="83">
        <f t="shared" si="393"/>
        <v>0</v>
      </c>
      <c r="AG259" s="83">
        <f t="shared" si="394"/>
        <v>0</v>
      </c>
      <c r="AH259" s="83">
        <f t="shared" si="395"/>
        <v>0</v>
      </c>
      <c r="AI259" s="83">
        <f t="shared" si="396"/>
        <v>0</v>
      </c>
      <c r="AJ259" s="6">
        <f t="shared" si="397"/>
        <v>0</v>
      </c>
      <c r="AK259" s="1">
        <f t="shared" si="398"/>
        <v>0</v>
      </c>
    </row>
    <row r="260" spans="1:37" ht="12.75" customHeight="1" x14ac:dyDescent="0.2">
      <c r="A260" s="26">
        <v>5.1099999999999497E-3</v>
      </c>
      <c r="B260" s="5">
        <f t="shared" si="387"/>
        <v>5.1099999999999497E-3</v>
      </c>
      <c r="C260" s="74"/>
      <c r="D260" s="74"/>
      <c r="E260" s="74" t="s">
        <v>70</v>
      </c>
      <c r="F260" s="25">
        <f t="shared" si="388"/>
        <v>0</v>
      </c>
      <c r="G260" s="25">
        <f t="shared" si="389"/>
        <v>0</v>
      </c>
      <c r="H260" s="7">
        <f t="shared" si="276"/>
        <v>0</v>
      </c>
      <c r="I260" s="7">
        <f t="shared" si="277"/>
        <v>0</v>
      </c>
      <c r="J260" s="7">
        <f t="shared" si="278"/>
        <v>0</v>
      </c>
      <c r="K260" s="7">
        <f t="shared" si="279"/>
        <v>0</v>
      </c>
      <c r="L260" s="7">
        <f t="shared" si="280"/>
        <v>0</v>
      </c>
      <c r="M260" s="7">
        <f t="shared" si="281"/>
        <v>0</v>
      </c>
      <c r="N260" s="7">
        <f t="shared" si="282"/>
        <v>0</v>
      </c>
      <c r="O260" s="7">
        <f t="shared" si="283"/>
        <v>0</v>
      </c>
      <c r="P260" s="7">
        <f t="shared" si="284"/>
        <v>0</v>
      </c>
      <c r="Q260" s="7">
        <f t="shared" si="285"/>
        <v>0</v>
      </c>
      <c r="R260" s="7">
        <f t="shared" si="286"/>
        <v>0</v>
      </c>
      <c r="S260" s="7">
        <f t="shared" si="287"/>
        <v>0</v>
      </c>
      <c r="T260" s="7">
        <f t="shared" si="288"/>
        <v>0</v>
      </c>
      <c r="U260" s="108">
        <f t="shared" si="289"/>
        <v>0</v>
      </c>
      <c r="V260" s="108">
        <f t="shared" si="290"/>
        <v>0</v>
      </c>
      <c r="W260" s="108">
        <f t="shared" si="291"/>
        <v>0</v>
      </c>
      <c r="X260" s="108">
        <f t="shared" si="292"/>
        <v>0</v>
      </c>
      <c r="Y260" s="71">
        <f t="shared" si="293"/>
        <v>0</v>
      </c>
      <c r="Z260" s="71">
        <f t="shared" si="294"/>
        <v>0</v>
      </c>
      <c r="AA260" s="71">
        <f t="shared" si="295"/>
        <v>0</v>
      </c>
      <c r="AB260" s="71">
        <f t="shared" si="296"/>
        <v>0</v>
      </c>
      <c r="AC260" s="81">
        <f t="shared" si="390"/>
        <v>0</v>
      </c>
      <c r="AD260" s="81">
        <f t="shared" si="391"/>
        <v>0</v>
      </c>
      <c r="AE260" s="81">
        <f t="shared" si="392"/>
        <v>0</v>
      </c>
      <c r="AF260" s="83">
        <f t="shared" si="393"/>
        <v>0</v>
      </c>
      <c r="AG260" s="83">
        <f t="shared" si="394"/>
        <v>0</v>
      </c>
      <c r="AH260" s="83">
        <f t="shared" si="395"/>
        <v>0</v>
      </c>
      <c r="AI260" s="83">
        <f t="shared" si="396"/>
        <v>0</v>
      </c>
      <c r="AJ260" s="6">
        <f t="shared" si="397"/>
        <v>0</v>
      </c>
      <c r="AK260" s="1">
        <f t="shared" si="398"/>
        <v>0</v>
      </c>
    </row>
    <row r="261" spans="1:37" ht="12.75" customHeight="1" x14ac:dyDescent="0.2">
      <c r="A261" s="26">
        <v>5.1199999999999501E-3</v>
      </c>
      <c r="B261" s="5">
        <f t="shared" si="387"/>
        <v>5.1199999999999501E-3</v>
      </c>
      <c r="C261" s="74"/>
      <c r="D261" s="74"/>
      <c r="E261" s="74" t="s">
        <v>70</v>
      </c>
      <c r="F261" s="25">
        <f t="shared" si="388"/>
        <v>0</v>
      </c>
      <c r="G261" s="25">
        <f t="shared" si="389"/>
        <v>0</v>
      </c>
      <c r="H261" s="7">
        <f t="shared" si="276"/>
        <v>0</v>
      </c>
      <c r="I261" s="7">
        <f t="shared" si="277"/>
        <v>0</v>
      </c>
      <c r="J261" s="7">
        <f t="shared" si="278"/>
        <v>0</v>
      </c>
      <c r="K261" s="7">
        <f t="shared" si="279"/>
        <v>0</v>
      </c>
      <c r="L261" s="7">
        <f t="shared" si="280"/>
        <v>0</v>
      </c>
      <c r="M261" s="7">
        <f t="shared" si="281"/>
        <v>0</v>
      </c>
      <c r="N261" s="7">
        <f t="shared" si="282"/>
        <v>0</v>
      </c>
      <c r="O261" s="7">
        <f t="shared" si="283"/>
        <v>0</v>
      </c>
      <c r="P261" s="7">
        <f t="shared" si="284"/>
        <v>0</v>
      </c>
      <c r="Q261" s="7">
        <f t="shared" si="285"/>
        <v>0</v>
      </c>
      <c r="R261" s="7">
        <f t="shared" si="286"/>
        <v>0</v>
      </c>
      <c r="S261" s="7">
        <f t="shared" si="287"/>
        <v>0</v>
      </c>
      <c r="T261" s="7">
        <f t="shared" si="288"/>
        <v>0</v>
      </c>
      <c r="U261" s="108">
        <f t="shared" si="289"/>
        <v>0</v>
      </c>
      <c r="V261" s="108">
        <f t="shared" si="290"/>
        <v>0</v>
      </c>
      <c r="W261" s="108">
        <f t="shared" si="291"/>
        <v>0</v>
      </c>
      <c r="X261" s="108">
        <f t="shared" si="292"/>
        <v>0</v>
      </c>
      <c r="Y261" s="71">
        <f t="shared" si="293"/>
        <v>0</v>
      </c>
      <c r="Z261" s="71">
        <f t="shared" si="294"/>
        <v>0</v>
      </c>
      <c r="AA261" s="71">
        <f t="shared" si="295"/>
        <v>0</v>
      </c>
      <c r="AB261" s="71">
        <f t="shared" si="296"/>
        <v>0</v>
      </c>
      <c r="AC261" s="81">
        <f t="shared" si="390"/>
        <v>0</v>
      </c>
      <c r="AD261" s="81">
        <f t="shared" si="391"/>
        <v>0</v>
      </c>
      <c r="AE261" s="81">
        <f t="shared" si="392"/>
        <v>0</v>
      </c>
      <c r="AF261" s="83">
        <f t="shared" si="393"/>
        <v>0</v>
      </c>
      <c r="AG261" s="83">
        <f t="shared" si="394"/>
        <v>0</v>
      </c>
      <c r="AH261" s="83">
        <f t="shared" si="395"/>
        <v>0</v>
      </c>
      <c r="AI261" s="83">
        <f t="shared" si="396"/>
        <v>0</v>
      </c>
      <c r="AJ261" s="6">
        <f t="shared" si="397"/>
        <v>0</v>
      </c>
      <c r="AK261" s="1">
        <f t="shared" si="398"/>
        <v>0</v>
      </c>
    </row>
    <row r="262" spans="1:37" ht="12.75" customHeight="1" x14ac:dyDescent="0.2">
      <c r="A262" s="26">
        <v>4.9999999999999602E-3</v>
      </c>
      <c r="B262" s="5">
        <f t="shared" si="387"/>
        <v>4.9999999999999602E-3</v>
      </c>
      <c r="C262" s="74"/>
      <c r="D262" s="74"/>
      <c r="E262" s="74" t="s">
        <v>70</v>
      </c>
      <c r="F262" s="25">
        <f t="shared" si="388"/>
        <v>0</v>
      </c>
      <c r="G262" s="25">
        <f t="shared" si="389"/>
        <v>0</v>
      </c>
      <c r="H262" s="7">
        <f t="shared" si="276"/>
        <v>0</v>
      </c>
      <c r="I262" s="7">
        <f t="shared" si="277"/>
        <v>0</v>
      </c>
      <c r="J262" s="7">
        <f t="shared" si="278"/>
        <v>0</v>
      </c>
      <c r="K262" s="7">
        <f t="shared" si="279"/>
        <v>0</v>
      </c>
      <c r="L262" s="7">
        <f t="shared" si="280"/>
        <v>0</v>
      </c>
      <c r="M262" s="7">
        <f t="shared" si="281"/>
        <v>0</v>
      </c>
      <c r="N262" s="7">
        <f t="shared" si="282"/>
        <v>0</v>
      </c>
      <c r="O262" s="7">
        <f t="shared" si="283"/>
        <v>0</v>
      </c>
      <c r="P262" s="7">
        <f t="shared" si="284"/>
        <v>0</v>
      </c>
      <c r="Q262" s="7">
        <f t="shared" si="285"/>
        <v>0</v>
      </c>
      <c r="R262" s="7">
        <f t="shared" si="286"/>
        <v>0</v>
      </c>
      <c r="S262" s="7">
        <f t="shared" si="287"/>
        <v>0</v>
      </c>
      <c r="T262" s="7">
        <f t="shared" si="288"/>
        <v>0</v>
      </c>
      <c r="U262" s="108">
        <f t="shared" si="289"/>
        <v>0</v>
      </c>
      <c r="V262" s="108">
        <f t="shared" si="290"/>
        <v>0</v>
      </c>
      <c r="W262" s="108">
        <f t="shared" si="291"/>
        <v>0</v>
      </c>
      <c r="X262" s="108">
        <f t="shared" si="292"/>
        <v>0</v>
      </c>
      <c r="Y262" s="71">
        <f t="shared" si="293"/>
        <v>0</v>
      </c>
      <c r="Z262" s="71">
        <f t="shared" si="294"/>
        <v>0</v>
      </c>
      <c r="AA262" s="71">
        <f t="shared" si="295"/>
        <v>0</v>
      </c>
      <c r="AB262" s="71">
        <f t="shared" si="296"/>
        <v>0</v>
      </c>
      <c r="AC262" s="81">
        <f t="shared" si="390"/>
        <v>0</v>
      </c>
      <c r="AD262" s="81">
        <f t="shared" si="391"/>
        <v>0</v>
      </c>
      <c r="AE262" s="81">
        <f t="shared" si="392"/>
        <v>0</v>
      </c>
      <c r="AF262" s="83">
        <f t="shared" si="393"/>
        <v>0</v>
      </c>
      <c r="AG262" s="83">
        <f t="shared" si="394"/>
        <v>0</v>
      </c>
      <c r="AH262" s="83">
        <f t="shared" si="395"/>
        <v>0</v>
      </c>
      <c r="AI262" s="83">
        <f t="shared" si="396"/>
        <v>0</v>
      </c>
      <c r="AJ262" s="6">
        <f t="shared" si="397"/>
        <v>0</v>
      </c>
      <c r="AK262" s="1">
        <f t="shared" si="398"/>
        <v>0</v>
      </c>
    </row>
    <row r="263" spans="1:37" ht="12.75" customHeight="1" x14ac:dyDescent="0.2">
      <c r="A263" s="26">
        <v>5.0099999999999598E-3</v>
      </c>
      <c r="B263" s="5">
        <f t="shared" si="387"/>
        <v>5.0099999999999598E-3</v>
      </c>
      <c r="C263" s="74"/>
      <c r="D263" s="74"/>
      <c r="E263" s="74" t="s">
        <v>70</v>
      </c>
      <c r="F263" s="25">
        <f t="shared" si="388"/>
        <v>0</v>
      </c>
      <c r="G263" s="25">
        <f t="shared" si="389"/>
        <v>0</v>
      </c>
      <c r="H263" s="7">
        <f t="shared" si="276"/>
        <v>0</v>
      </c>
      <c r="I263" s="7">
        <f t="shared" si="277"/>
        <v>0</v>
      </c>
      <c r="J263" s="7">
        <f t="shared" si="278"/>
        <v>0</v>
      </c>
      <c r="K263" s="7">
        <f t="shared" si="279"/>
        <v>0</v>
      </c>
      <c r="L263" s="7">
        <f t="shared" si="280"/>
        <v>0</v>
      </c>
      <c r="M263" s="7">
        <f t="shared" si="281"/>
        <v>0</v>
      </c>
      <c r="N263" s="7">
        <f t="shared" si="282"/>
        <v>0</v>
      </c>
      <c r="O263" s="7">
        <f t="shared" si="283"/>
        <v>0</v>
      </c>
      <c r="P263" s="7">
        <f t="shared" si="284"/>
        <v>0</v>
      </c>
      <c r="Q263" s="7">
        <f t="shared" si="285"/>
        <v>0</v>
      </c>
      <c r="R263" s="7">
        <f t="shared" si="286"/>
        <v>0</v>
      </c>
      <c r="S263" s="7">
        <f t="shared" si="287"/>
        <v>0</v>
      </c>
      <c r="T263" s="7">
        <f t="shared" si="288"/>
        <v>0</v>
      </c>
      <c r="U263" s="108">
        <f t="shared" si="289"/>
        <v>0</v>
      </c>
      <c r="V263" s="108">
        <f t="shared" si="290"/>
        <v>0</v>
      </c>
      <c r="W263" s="108">
        <f t="shared" si="291"/>
        <v>0</v>
      </c>
      <c r="X263" s="108">
        <f t="shared" si="292"/>
        <v>0</v>
      </c>
      <c r="Y263" s="71">
        <f t="shared" si="293"/>
        <v>0</v>
      </c>
      <c r="Z263" s="71">
        <f t="shared" si="294"/>
        <v>0</v>
      </c>
      <c r="AA263" s="71">
        <f t="shared" si="295"/>
        <v>0</v>
      </c>
      <c r="AB263" s="71">
        <f t="shared" si="296"/>
        <v>0</v>
      </c>
      <c r="AC263" s="81">
        <f t="shared" si="390"/>
        <v>0</v>
      </c>
      <c r="AD263" s="81">
        <f t="shared" si="391"/>
        <v>0</v>
      </c>
      <c r="AE263" s="81">
        <f t="shared" si="392"/>
        <v>0</v>
      </c>
      <c r="AF263" s="83">
        <f t="shared" si="393"/>
        <v>0</v>
      </c>
      <c r="AG263" s="83">
        <f t="shared" si="394"/>
        <v>0</v>
      </c>
      <c r="AH263" s="83">
        <f t="shared" si="395"/>
        <v>0</v>
      </c>
      <c r="AI263" s="83">
        <f t="shared" si="396"/>
        <v>0</v>
      </c>
      <c r="AJ263" s="6">
        <f t="shared" si="397"/>
        <v>0</v>
      </c>
      <c r="AK263" s="1">
        <f t="shared" si="398"/>
        <v>0</v>
      </c>
    </row>
    <row r="264" spans="1:37" ht="12.75" customHeight="1" x14ac:dyDescent="0.2">
      <c r="A264" s="26">
        <v>5.0199999999999603E-3</v>
      </c>
      <c r="B264" s="5">
        <f t="shared" si="387"/>
        <v>5.0199999999999603E-3</v>
      </c>
      <c r="C264" s="74"/>
      <c r="D264" s="74"/>
      <c r="E264" s="74" t="s">
        <v>70</v>
      </c>
      <c r="F264" s="25">
        <f t="shared" si="388"/>
        <v>0</v>
      </c>
      <c r="G264" s="25">
        <f t="shared" si="389"/>
        <v>0</v>
      </c>
      <c r="H264" s="7">
        <f t="shared" si="276"/>
        <v>0</v>
      </c>
      <c r="I264" s="7">
        <f t="shared" si="277"/>
        <v>0</v>
      </c>
      <c r="J264" s="7">
        <f t="shared" si="278"/>
        <v>0</v>
      </c>
      <c r="K264" s="7">
        <f t="shared" si="279"/>
        <v>0</v>
      </c>
      <c r="L264" s="7">
        <f t="shared" si="280"/>
        <v>0</v>
      </c>
      <c r="M264" s="7">
        <f t="shared" si="281"/>
        <v>0</v>
      </c>
      <c r="N264" s="7">
        <f t="shared" si="282"/>
        <v>0</v>
      </c>
      <c r="O264" s="7">
        <f t="shared" si="283"/>
        <v>0</v>
      </c>
      <c r="P264" s="7">
        <f t="shared" si="284"/>
        <v>0</v>
      </c>
      <c r="Q264" s="7">
        <f t="shared" si="285"/>
        <v>0</v>
      </c>
      <c r="R264" s="7">
        <f t="shared" si="286"/>
        <v>0</v>
      </c>
      <c r="S264" s="7">
        <f t="shared" si="287"/>
        <v>0</v>
      </c>
      <c r="T264" s="7">
        <f t="shared" si="288"/>
        <v>0</v>
      </c>
      <c r="U264" s="108">
        <f t="shared" si="289"/>
        <v>0</v>
      </c>
      <c r="V264" s="108">
        <f t="shared" si="290"/>
        <v>0</v>
      </c>
      <c r="W264" s="108">
        <f t="shared" si="291"/>
        <v>0</v>
      </c>
      <c r="X264" s="108">
        <f t="shared" si="292"/>
        <v>0</v>
      </c>
      <c r="Y264" s="71">
        <f t="shared" si="293"/>
        <v>0</v>
      </c>
      <c r="Z264" s="71">
        <f t="shared" si="294"/>
        <v>0</v>
      </c>
      <c r="AA264" s="71">
        <f t="shared" si="295"/>
        <v>0</v>
      </c>
      <c r="AB264" s="71">
        <f t="shared" si="296"/>
        <v>0</v>
      </c>
      <c r="AC264" s="81">
        <f t="shared" si="390"/>
        <v>0</v>
      </c>
      <c r="AD264" s="81">
        <f t="shared" si="391"/>
        <v>0</v>
      </c>
      <c r="AE264" s="81">
        <f t="shared" si="392"/>
        <v>0</v>
      </c>
      <c r="AF264" s="83">
        <f t="shared" si="393"/>
        <v>0</v>
      </c>
      <c r="AG264" s="83">
        <f t="shared" si="394"/>
        <v>0</v>
      </c>
      <c r="AH264" s="83">
        <f t="shared" si="395"/>
        <v>0</v>
      </c>
      <c r="AI264" s="83">
        <f t="shared" si="396"/>
        <v>0</v>
      </c>
      <c r="AJ264" s="6">
        <f t="shared" si="397"/>
        <v>0</v>
      </c>
      <c r="AK264" s="1">
        <f t="shared" si="398"/>
        <v>0</v>
      </c>
    </row>
    <row r="265" spans="1:37" ht="12.75" customHeight="1" x14ac:dyDescent="0.2">
      <c r="A265" s="26">
        <v>5.0299999999999599E-3</v>
      </c>
      <c r="B265" s="5">
        <f t="shared" si="387"/>
        <v>5.0299999999999599E-3</v>
      </c>
      <c r="C265" s="74"/>
      <c r="D265" s="74"/>
      <c r="E265" s="74" t="s">
        <v>70</v>
      </c>
      <c r="F265" s="25">
        <f t="shared" si="388"/>
        <v>0</v>
      </c>
      <c r="G265" s="25">
        <f t="shared" si="389"/>
        <v>0</v>
      </c>
      <c r="H265" s="7">
        <f t="shared" si="276"/>
        <v>0</v>
      </c>
      <c r="I265" s="7">
        <f t="shared" si="277"/>
        <v>0</v>
      </c>
      <c r="J265" s="7">
        <f t="shared" si="278"/>
        <v>0</v>
      </c>
      <c r="K265" s="7">
        <f t="shared" si="279"/>
        <v>0</v>
      </c>
      <c r="L265" s="7">
        <f t="shared" si="280"/>
        <v>0</v>
      </c>
      <c r="M265" s="7">
        <f t="shared" si="281"/>
        <v>0</v>
      </c>
      <c r="N265" s="7">
        <f t="shared" si="282"/>
        <v>0</v>
      </c>
      <c r="O265" s="7">
        <f t="shared" si="283"/>
        <v>0</v>
      </c>
      <c r="P265" s="7">
        <f t="shared" si="284"/>
        <v>0</v>
      </c>
      <c r="Q265" s="7">
        <f t="shared" si="285"/>
        <v>0</v>
      </c>
      <c r="R265" s="7">
        <f t="shared" si="286"/>
        <v>0</v>
      </c>
      <c r="S265" s="7">
        <f t="shared" si="287"/>
        <v>0</v>
      </c>
      <c r="T265" s="7">
        <f t="shared" si="288"/>
        <v>0</v>
      </c>
      <c r="U265" s="108">
        <f t="shared" si="289"/>
        <v>0</v>
      </c>
      <c r="V265" s="108">
        <f t="shared" si="290"/>
        <v>0</v>
      </c>
      <c r="W265" s="108">
        <f t="shared" si="291"/>
        <v>0</v>
      </c>
      <c r="X265" s="108">
        <f t="shared" si="292"/>
        <v>0</v>
      </c>
      <c r="Y265" s="71">
        <f t="shared" si="293"/>
        <v>0</v>
      </c>
      <c r="Z265" s="71">
        <f t="shared" si="294"/>
        <v>0</v>
      </c>
      <c r="AA265" s="71">
        <f t="shared" si="295"/>
        <v>0</v>
      </c>
      <c r="AB265" s="71">
        <f t="shared" si="296"/>
        <v>0</v>
      </c>
      <c r="AC265" s="81">
        <f t="shared" si="390"/>
        <v>0</v>
      </c>
      <c r="AD265" s="81">
        <f t="shared" si="391"/>
        <v>0</v>
      </c>
      <c r="AE265" s="81">
        <f t="shared" si="392"/>
        <v>0</v>
      </c>
      <c r="AF265" s="83">
        <f t="shared" si="393"/>
        <v>0</v>
      </c>
      <c r="AG265" s="83">
        <f t="shared" si="394"/>
        <v>0</v>
      </c>
      <c r="AH265" s="83">
        <f t="shared" si="395"/>
        <v>0</v>
      </c>
      <c r="AI265" s="83">
        <f t="shared" si="396"/>
        <v>0</v>
      </c>
      <c r="AJ265" s="6">
        <f t="shared" si="397"/>
        <v>0</v>
      </c>
      <c r="AK265" s="1">
        <f t="shared" si="398"/>
        <v>0</v>
      </c>
    </row>
    <row r="266" spans="1:37" ht="12.75" customHeight="1" x14ac:dyDescent="0.2">
      <c r="A266" s="26">
        <v>5.0399999999999603E-3</v>
      </c>
      <c r="B266" s="5">
        <f t="shared" si="387"/>
        <v>5.0399999999999603E-3</v>
      </c>
      <c r="C266" s="74"/>
      <c r="D266" s="74"/>
      <c r="E266" s="74" t="s">
        <v>70</v>
      </c>
      <c r="F266" s="25">
        <f t="shared" si="388"/>
        <v>0</v>
      </c>
      <c r="G266" s="25">
        <f t="shared" si="389"/>
        <v>0</v>
      </c>
      <c r="H266" s="7">
        <f t="shared" si="276"/>
        <v>0</v>
      </c>
      <c r="I266" s="7">
        <f t="shared" si="277"/>
        <v>0</v>
      </c>
      <c r="J266" s="7">
        <f t="shared" si="278"/>
        <v>0</v>
      </c>
      <c r="K266" s="7">
        <f t="shared" si="279"/>
        <v>0</v>
      </c>
      <c r="L266" s="7">
        <f t="shared" si="280"/>
        <v>0</v>
      </c>
      <c r="M266" s="7">
        <f t="shared" si="281"/>
        <v>0</v>
      </c>
      <c r="N266" s="7">
        <f t="shared" si="282"/>
        <v>0</v>
      </c>
      <c r="O266" s="7">
        <f t="shared" si="283"/>
        <v>0</v>
      </c>
      <c r="P266" s="7">
        <f t="shared" si="284"/>
        <v>0</v>
      </c>
      <c r="Q266" s="7">
        <f t="shared" si="285"/>
        <v>0</v>
      </c>
      <c r="R266" s="7">
        <f t="shared" si="286"/>
        <v>0</v>
      </c>
      <c r="S266" s="7">
        <f t="shared" si="287"/>
        <v>0</v>
      </c>
      <c r="T266" s="7">
        <f t="shared" si="288"/>
        <v>0</v>
      </c>
      <c r="U266" s="108">
        <f t="shared" si="289"/>
        <v>0</v>
      </c>
      <c r="V266" s="108">
        <f t="shared" si="290"/>
        <v>0</v>
      </c>
      <c r="W266" s="108">
        <f t="shared" si="291"/>
        <v>0</v>
      </c>
      <c r="X266" s="108">
        <f t="shared" si="292"/>
        <v>0</v>
      </c>
      <c r="Y266" s="71">
        <f t="shared" si="293"/>
        <v>0</v>
      </c>
      <c r="Z266" s="71">
        <f t="shared" si="294"/>
        <v>0</v>
      </c>
      <c r="AA266" s="71">
        <f t="shared" si="295"/>
        <v>0</v>
      </c>
      <c r="AB266" s="71">
        <f t="shared" si="296"/>
        <v>0</v>
      </c>
      <c r="AC266" s="81">
        <f t="shared" si="390"/>
        <v>0</v>
      </c>
      <c r="AD266" s="81">
        <f t="shared" si="391"/>
        <v>0</v>
      </c>
      <c r="AE266" s="81">
        <f t="shared" si="392"/>
        <v>0</v>
      </c>
      <c r="AF266" s="83">
        <f t="shared" si="393"/>
        <v>0</v>
      </c>
      <c r="AG266" s="83">
        <f t="shared" si="394"/>
        <v>0</v>
      </c>
      <c r="AH266" s="83">
        <f t="shared" si="395"/>
        <v>0</v>
      </c>
      <c r="AI266" s="83">
        <f t="shared" si="396"/>
        <v>0</v>
      </c>
      <c r="AJ266" s="6">
        <f t="shared" si="397"/>
        <v>0</v>
      </c>
      <c r="AK266" s="1">
        <f t="shared" si="398"/>
        <v>0</v>
      </c>
    </row>
    <row r="267" spans="1:37" ht="12.75" customHeight="1" x14ac:dyDescent="0.2">
      <c r="A267" s="26">
        <v>5.0499999999999599E-3</v>
      </c>
      <c r="B267" s="5">
        <f t="shared" si="387"/>
        <v>5.0499999999999599E-3</v>
      </c>
      <c r="C267" s="74"/>
      <c r="D267" s="74"/>
      <c r="E267" s="74" t="s">
        <v>70</v>
      </c>
      <c r="F267" s="25">
        <f t="shared" si="388"/>
        <v>0</v>
      </c>
      <c r="G267" s="25">
        <f t="shared" si="389"/>
        <v>0</v>
      </c>
      <c r="H267" s="7">
        <f t="shared" si="276"/>
        <v>0</v>
      </c>
      <c r="I267" s="7">
        <f t="shared" si="277"/>
        <v>0</v>
      </c>
      <c r="J267" s="7">
        <f t="shared" si="278"/>
        <v>0</v>
      </c>
      <c r="K267" s="7">
        <f t="shared" si="279"/>
        <v>0</v>
      </c>
      <c r="L267" s="7">
        <f t="shared" si="280"/>
        <v>0</v>
      </c>
      <c r="M267" s="7">
        <f t="shared" si="281"/>
        <v>0</v>
      </c>
      <c r="N267" s="7">
        <f t="shared" si="282"/>
        <v>0</v>
      </c>
      <c r="O267" s="7">
        <f t="shared" si="283"/>
        <v>0</v>
      </c>
      <c r="P267" s="7">
        <f t="shared" si="284"/>
        <v>0</v>
      </c>
      <c r="Q267" s="7">
        <f t="shared" si="285"/>
        <v>0</v>
      </c>
      <c r="R267" s="7">
        <f t="shared" si="286"/>
        <v>0</v>
      </c>
      <c r="S267" s="7">
        <f t="shared" si="287"/>
        <v>0</v>
      </c>
      <c r="T267" s="7">
        <f t="shared" si="288"/>
        <v>0</v>
      </c>
      <c r="U267" s="108">
        <f t="shared" si="289"/>
        <v>0</v>
      </c>
      <c r="V267" s="108">
        <f t="shared" si="290"/>
        <v>0</v>
      </c>
      <c r="W267" s="108">
        <f t="shared" si="291"/>
        <v>0</v>
      </c>
      <c r="X267" s="108">
        <f t="shared" si="292"/>
        <v>0</v>
      </c>
      <c r="Y267" s="71">
        <f t="shared" si="293"/>
        <v>0</v>
      </c>
      <c r="Z267" s="71">
        <f t="shared" si="294"/>
        <v>0</v>
      </c>
      <c r="AA267" s="71">
        <f t="shared" si="295"/>
        <v>0</v>
      </c>
      <c r="AB267" s="71">
        <f t="shared" si="296"/>
        <v>0</v>
      </c>
      <c r="AC267" s="81">
        <f t="shared" si="390"/>
        <v>0</v>
      </c>
      <c r="AD267" s="81">
        <f t="shared" si="391"/>
        <v>0</v>
      </c>
      <c r="AE267" s="81">
        <f t="shared" si="392"/>
        <v>0</v>
      </c>
      <c r="AF267" s="83">
        <f t="shared" si="393"/>
        <v>0</v>
      </c>
      <c r="AG267" s="83">
        <f t="shared" si="394"/>
        <v>0</v>
      </c>
      <c r="AH267" s="83">
        <f t="shared" si="395"/>
        <v>0</v>
      </c>
      <c r="AI267" s="83">
        <f t="shared" si="396"/>
        <v>0</v>
      </c>
      <c r="AJ267" s="6">
        <f t="shared" si="397"/>
        <v>0</v>
      </c>
      <c r="AK267" s="1">
        <f t="shared" si="398"/>
        <v>0</v>
      </c>
    </row>
    <row r="268" spans="1:37" ht="12.75" customHeight="1" x14ac:dyDescent="0.2">
      <c r="A268" s="26">
        <v>5.0599999999999604E-3</v>
      </c>
      <c r="B268" s="5">
        <f t="shared" si="387"/>
        <v>5.0599999999999604E-3</v>
      </c>
      <c r="C268" s="74"/>
      <c r="D268" s="74"/>
      <c r="E268" s="74" t="s">
        <v>70</v>
      </c>
      <c r="F268" s="25">
        <f t="shared" si="388"/>
        <v>0</v>
      </c>
      <c r="G268" s="25">
        <f t="shared" si="389"/>
        <v>0</v>
      </c>
      <c r="H268" s="7">
        <f t="shared" si="276"/>
        <v>0</v>
      </c>
      <c r="I268" s="7">
        <f t="shared" si="277"/>
        <v>0</v>
      </c>
      <c r="J268" s="7">
        <f t="shared" si="278"/>
        <v>0</v>
      </c>
      <c r="K268" s="7">
        <f t="shared" si="279"/>
        <v>0</v>
      </c>
      <c r="L268" s="7">
        <f t="shared" si="280"/>
        <v>0</v>
      </c>
      <c r="M268" s="7">
        <f t="shared" si="281"/>
        <v>0</v>
      </c>
      <c r="N268" s="7">
        <f t="shared" si="282"/>
        <v>0</v>
      </c>
      <c r="O268" s="7">
        <f t="shared" si="283"/>
        <v>0</v>
      </c>
      <c r="P268" s="7">
        <f t="shared" si="284"/>
        <v>0</v>
      </c>
      <c r="Q268" s="7">
        <f t="shared" si="285"/>
        <v>0</v>
      </c>
      <c r="R268" s="7">
        <f t="shared" si="286"/>
        <v>0</v>
      </c>
      <c r="S268" s="7">
        <f t="shared" si="287"/>
        <v>0</v>
      </c>
      <c r="T268" s="7">
        <f t="shared" si="288"/>
        <v>0</v>
      </c>
      <c r="U268" s="108">
        <f t="shared" si="289"/>
        <v>0</v>
      </c>
      <c r="V268" s="108">
        <f t="shared" si="290"/>
        <v>0</v>
      </c>
      <c r="W268" s="108">
        <f t="shared" si="291"/>
        <v>0</v>
      </c>
      <c r="X268" s="108">
        <f t="shared" si="292"/>
        <v>0</v>
      </c>
      <c r="Y268" s="71">
        <f t="shared" si="293"/>
        <v>0</v>
      </c>
      <c r="Z268" s="71">
        <f t="shared" si="294"/>
        <v>0</v>
      </c>
      <c r="AA268" s="71">
        <f t="shared" si="295"/>
        <v>0</v>
      </c>
      <c r="AB268" s="71">
        <f t="shared" si="296"/>
        <v>0</v>
      </c>
      <c r="AC268" s="81">
        <f t="shared" si="390"/>
        <v>0</v>
      </c>
      <c r="AD268" s="81">
        <f t="shared" si="391"/>
        <v>0</v>
      </c>
      <c r="AE268" s="81">
        <f t="shared" si="392"/>
        <v>0</v>
      </c>
      <c r="AF268" s="83">
        <f t="shared" si="393"/>
        <v>0</v>
      </c>
      <c r="AG268" s="83">
        <f t="shared" si="394"/>
        <v>0</v>
      </c>
      <c r="AH268" s="83">
        <f t="shared" si="395"/>
        <v>0</v>
      </c>
      <c r="AI268" s="83">
        <f t="shared" si="396"/>
        <v>0</v>
      </c>
      <c r="AJ268" s="6">
        <f t="shared" si="397"/>
        <v>0</v>
      </c>
      <c r="AK268" s="1">
        <f t="shared" si="398"/>
        <v>0</v>
      </c>
    </row>
    <row r="269" spans="1:37" ht="12.75" customHeight="1" x14ac:dyDescent="0.2">
      <c r="A269" s="26">
        <v>5.06999999999996E-3</v>
      </c>
      <c r="B269" s="5">
        <f t="shared" si="387"/>
        <v>5.06999999999996E-3</v>
      </c>
      <c r="C269" s="74"/>
      <c r="D269" s="74"/>
      <c r="E269" s="74" t="s">
        <v>70</v>
      </c>
      <c r="F269" s="25">
        <f t="shared" si="388"/>
        <v>0</v>
      </c>
      <c r="G269" s="25">
        <f t="shared" si="389"/>
        <v>0</v>
      </c>
      <c r="H269" s="7">
        <f t="shared" si="276"/>
        <v>0</v>
      </c>
      <c r="I269" s="7">
        <f t="shared" si="277"/>
        <v>0</v>
      </c>
      <c r="J269" s="7">
        <f t="shared" si="278"/>
        <v>0</v>
      </c>
      <c r="K269" s="7">
        <f t="shared" si="279"/>
        <v>0</v>
      </c>
      <c r="L269" s="7">
        <f t="shared" si="280"/>
        <v>0</v>
      </c>
      <c r="M269" s="7">
        <f t="shared" si="281"/>
        <v>0</v>
      </c>
      <c r="N269" s="7">
        <f t="shared" si="282"/>
        <v>0</v>
      </c>
      <c r="O269" s="7">
        <f t="shared" si="283"/>
        <v>0</v>
      </c>
      <c r="P269" s="7">
        <f t="shared" si="284"/>
        <v>0</v>
      </c>
      <c r="Q269" s="7">
        <f t="shared" si="285"/>
        <v>0</v>
      </c>
      <c r="R269" s="7">
        <f t="shared" si="286"/>
        <v>0</v>
      </c>
      <c r="S269" s="7">
        <f t="shared" si="287"/>
        <v>0</v>
      </c>
      <c r="T269" s="7">
        <f t="shared" si="288"/>
        <v>0</v>
      </c>
      <c r="U269" s="108">
        <f t="shared" si="289"/>
        <v>0</v>
      </c>
      <c r="V269" s="108">
        <f t="shared" si="290"/>
        <v>0</v>
      </c>
      <c r="W269" s="108">
        <f t="shared" si="291"/>
        <v>0</v>
      </c>
      <c r="X269" s="108">
        <f t="shared" si="292"/>
        <v>0</v>
      </c>
      <c r="Y269" s="71">
        <f t="shared" si="293"/>
        <v>0</v>
      </c>
      <c r="Z269" s="71">
        <f t="shared" si="294"/>
        <v>0</v>
      </c>
      <c r="AA269" s="71">
        <f t="shared" si="295"/>
        <v>0</v>
      </c>
      <c r="AB269" s="71">
        <f t="shared" si="296"/>
        <v>0</v>
      </c>
      <c r="AC269" s="81">
        <f t="shared" si="390"/>
        <v>0</v>
      </c>
      <c r="AD269" s="81">
        <f t="shared" si="391"/>
        <v>0</v>
      </c>
      <c r="AE269" s="81">
        <f t="shared" si="392"/>
        <v>0</v>
      </c>
      <c r="AF269" s="83">
        <f t="shared" si="393"/>
        <v>0</v>
      </c>
      <c r="AG269" s="83">
        <f t="shared" si="394"/>
        <v>0</v>
      </c>
      <c r="AH269" s="83">
        <f t="shared" si="395"/>
        <v>0</v>
      </c>
      <c r="AI269" s="83">
        <f t="shared" si="396"/>
        <v>0</v>
      </c>
      <c r="AJ269" s="6">
        <f t="shared" si="397"/>
        <v>0</v>
      </c>
      <c r="AK269" s="1">
        <f t="shared" si="398"/>
        <v>0</v>
      </c>
    </row>
    <row r="270" spans="1:37" ht="12.75" customHeight="1" x14ac:dyDescent="0.2">
      <c r="A270" s="26">
        <v>5.07999999999995E-3</v>
      </c>
      <c r="B270" s="5">
        <f t="shared" si="387"/>
        <v>5.07999999999995E-3</v>
      </c>
      <c r="C270" s="74"/>
      <c r="D270" s="74"/>
      <c r="E270" s="74" t="s">
        <v>70</v>
      </c>
      <c r="F270" s="25">
        <f t="shared" si="388"/>
        <v>0</v>
      </c>
      <c r="G270" s="25">
        <f t="shared" si="389"/>
        <v>0</v>
      </c>
      <c r="H270" s="7">
        <f t="shared" si="276"/>
        <v>0</v>
      </c>
      <c r="I270" s="7">
        <f t="shared" si="277"/>
        <v>0</v>
      </c>
      <c r="J270" s="7">
        <f t="shared" si="278"/>
        <v>0</v>
      </c>
      <c r="K270" s="7">
        <f t="shared" si="279"/>
        <v>0</v>
      </c>
      <c r="L270" s="7">
        <f t="shared" si="280"/>
        <v>0</v>
      </c>
      <c r="M270" s="7">
        <f t="shared" si="281"/>
        <v>0</v>
      </c>
      <c r="N270" s="7">
        <f t="shared" si="282"/>
        <v>0</v>
      </c>
      <c r="O270" s="7">
        <f t="shared" si="283"/>
        <v>0</v>
      </c>
      <c r="P270" s="7">
        <f t="shared" si="284"/>
        <v>0</v>
      </c>
      <c r="Q270" s="7">
        <f t="shared" si="285"/>
        <v>0</v>
      </c>
      <c r="R270" s="7">
        <f t="shared" si="286"/>
        <v>0</v>
      </c>
      <c r="S270" s="7">
        <f t="shared" si="287"/>
        <v>0</v>
      </c>
      <c r="T270" s="7">
        <f t="shared" si="288"/>
        <v>0</v>
      </c>
      <c r="U270" s="108">
        <f t="shared" si="289"/>
        <v>0</v>
      </c>
      <c r="V270" s="108">
        <f t="shared" si="290"/>
        <v>0</v>
      </c>
      <c r="W270" s="108">
        <f t="shared" si="291"/>
        <v>0</v>
      </c>
      <c r="X270" s="108">
        <f t="shared" si="292"/>
        <v>0</v>
      </c>
      <c r="Y270" s="71">
        <f t="shared" si="293"/>
        <v>0</v>
      </c>
      <c r="Z270" s="71">
        <f t="shared" si="294"/>
        <v>0</v>
      </c>
      <c r="AA270" s="71">
        <f t="shared" si="295"/>
        <v>0</v>
      </c>
      <c r="AB270" s="71">
        <f t="shared" si="296"/>
        <v>0</v>
      </c>
      <c r="AC270" s="81">
        <f t="shared" si="390"/>
        <v>0</v>
      </c>
      <c r="AD270" s="81">
        <f t="shared" si="391"/>
        <v>0</v>
      </c>
      <c r="AE270" s="81">
        <f t="shared" si="392"/>
        <v>0</v>
      </c>
      <c r="AF270" s="83">
        <f t="shared" si="393"/>
        <v>0</v>
      </c>
      <c r="AG270" s="83">
        <f t="shared" si="394"/>
        <v>0</v>
      </c>
      <c r="AH270" s="83">
        <f t="shared" si="395"/>
        <v>0</v>
      </c>
      <c r="AI270" s="83">
        <f t="shared" si="396"/>
        <v>0</v>
      </c>
      <c r="AJ270" s="6">
        <f t="shared" si="397"/>
        <v>0</v>
      </c>
      <c r="AK270" s="1">
        <f t="shared" si="398"/>
        <v>0</v>
      </c>
    </row>
    <row r="271" spans="1:37" ht="12.75" customHeight="1" x14ac:dyDescent="0.2">
      <c r="A271" s="26">
        <v>5.0899999999999496E-3</v>
      </c>
      <c r="B271" s="5">
        <f t="shared" si="387"/>
        <v>5.0899999999999496E-3</v>
      </c>
      <c r="C271" s="74"/>
      <c r="D271" s="74"/>
      <c r="E271" s="74" t="s">
        <v>70</v>
      </c>
      <c r="F271" s="25">
        <f t="shared" si="388"/>
        <v>0</v>
      </c>
      <c r="G271" s="25">
        <f t="shared" si="389"/>
        <v>0</v>
      </c>
      <c r="H271" s="7">
        <f t="shared" si="276"/>
        <v>0</v>
      </c>
      <c r="I271" s="7">
        <f t="shared" si="277"/>
        <v>0</v>
      </c>
      <c r="J271" s="7">
        <f t="shared" si="278"/>
        <v>0</v>
      </c>
      <c r="K271" s="7">
        <f t="shared" si="279"/>
        <v>0</v>
      </c>
      <c r="L271" s="7">
        <f t="shared" si="280"/>
        <v>0</v>
      </c>
      <c r="M271" s="7">
        <f t="shared" si="281"/>
        <v>0</v>
      </c>
      <c r="N271" s="7">
        <f t="shared" si="282"/>
        <v>0</v>
      </c>
      <c r="O271" s="7">
        <f t="shared" si="283"/>
        <v>0</v>
      </c>
      <c r="P271" s="7">
        <f t="shared" si="284"/>
        <v>0</v>
      </c>
      <c r="Q271" s="7">
        <f t="shared" si="285"/>
        <v>0</v>
      </c>
      <c r="R271" s="7">
        <f t="shared" si="286"/>
        <v>0</v>
      </c>
      <c r="S271" s="7">
        <f t="shared" si="287"/>
        <v>0</v>
      </c>
      <c r="T271" s="7">
        <f t="shared" si="288"/>
        <v>0</v>
      </c>
      <c r="U271" s="108">
        <f t="shared" si="289"/>
        <v>0</v>
      </c>
      <c r="V271" s="108">
        <f t="shared" si="290"/>
        <v>0</v>
      </c>
      <c r="W271" s="108">
        <f t="shared" si="291"/>
        <v>0</v>
      </c>
      <c r="X271" s="108">
        <f t="shared" si="292"/>
        <v>0</v>
      </c>
      <c r="Y271" s="71">
        <f t="shared" si="293"/>
        <v>0</v>
      </c>
      <c r="Z271" s="71">
        <f t="shared" si="294"/>
        <v>0</v>
      </c>
      <c r="AA271" s="71">
        <f t="shared" si="295"/>
        <v>0</v>
      </c>
      <c r="AB271" s="71">
        <f t="shared" si="296"/>
        <v>0</v>
      </c>
      <c r="AC271" s="81">
        <f t="shared" si="390"/>
        <v>0</v>
      </c>
      <c r="AD271" s="81">
        <f t="shared" si="391"/>
        <v>0</v>
      </c>
      <c r="AE271" s="81">
        <f t="shared" si="392"/>
        <v>0</v>
      </c>
      <c r="AF271" s="83">
        <f t="shared" si="393"/>
        <v>0</v>
      </c>
      <c r="AG271" s="83">
        <f t="shared" si="394"/>
        <v>0</v>
      </c>
      <c r="AH271" s="83">
        <f t="shared" si="395"/>
        <v>0</v>
      </c>
      <c r="AI271" s="83">
        <f t="shared" si="396"/>
        <v>0</v>
      </c>
      <c r="AJ271" s="6">
        <f t="shared" si="397"/>
        <v>0</v>
      </c>
      <c r="AK271" s="1">
        <f t="shared" si="398"/>
        <v>0</v>
      </c>
    </row>
    <row r="272" spans="1:37" ht="12.75" customHeight="1" x14ac:dyDescent="0.2">
      <c r="A272" s="26">
        <v>5.0999999999999501E-3</v>
      </c>
      <c r="B272" s="5">
        <f t="shared" si="387"/>
        <v>5.0999999999999501E-3</v>
      </c>
      <c r="C272" s="74"/>
      <c r="D272" s="74"/>
      <c r="E272" s="74" t="s">
        <v>70</v>
      </c>
      <c r="F272" s="25">
        <f t="shared" si="388"/>
        <v>0</v>
      </c>
      <c r="G272" s="25">
        <f t="shared" si="389"/>
        <v>0</v>
      </c>
      <c r="H272" s="7">
        <f t="shared" si="276"/>
        <v>0</v>
      </c>
      <c r="I272" s="7">
        <f t="shared" si="277"/>
        <v>0</v>
      </c>
      <c r="J272" s="7">
        <f t="shared" si="278"/>
        <v>0</v>
      </c>
      <c r="K272" s="7">
        <f t="shared" si="279"/>
        <v>0</v>
      </c>
      <c r="L272" s="7">
        <f t="shared" si="280"/>
        <v>0</v>
      </c>
      <c r="M272" s="7">
        <f t="shared" si="281"/>
        <v>0</v>
      </c>
      <c r="N272" s="7">
        <f t="shared" si="282"/>
        <v>0</v>
      </c>
      <c r="O272" s="7">
        <f t="shared" si="283"/>
        <v>0</v>
      </c>
      <c r="P272" s="7">
        <f t="shared" si="284"/>
        <v>0</v>
      </c>
      <c r="Q272" s="7">
        <f t="shared" si="285"/>
        <v>0</v>
      </c>
      <c r="R272" s="7">
        <f t="shared" si="286"/>
        <v>0</v>
      </c>
      <c r="S272" s="7">
        <f t="shared" si="287"/>
        <v>0</v>
      </c>
      <c r="T272" s="7">
        <f t="shared" si="288"/>
        <v>0</v>
      </c>
      <c r="U272" s="108">
        <f t="shared" si="289"/>
        <v>0</v>
      </c>
      <c r="V272" s="108">
        <f t="shared" si="290"/>
        <v>0</v>
      </c>
      <c r="W272" s="108">
        <f t="shared" si="291"/>
        <v>0</v>
      </c>
      <c r="X272" s="108">
        <f t="shared" si="292"/>
        <v>0</v>
      </c>
      <c r="Y272" s="71">
        <f t="shared" si="293"/>
        <v>0</v>
      </c>
      <c r="Z272" s="71">
        <f t="shared" si="294"/>
        <v>0</v>
      </c>
      <c r="AA272" s="71">
        <f t="shared" si="295"/>
        <v>0</v>
      </c>
      <c r="AB272" s="71">
        <f t="shared" si="296"/>
        <v>0</v>
      </c>
      <c r="AC272" s="81">
        <f t="shared" si="390"/>
        <v>0</v>
      </c>
      <c r="AD272" s="81">
        <f t="shared" si="391"/>
        <v>0</v>
      </c>
      <c r="AE272" s="81">
        <f t="shared" si="392"/>
        <v>0</v>
      </c>
      <c r="AF272" s="83">
        <f t="shared" si="393"/>
        <v>0</v>
      </c>
      <c r="AG272" s="83">
        <f t="shared" si="394"/>
        <v>0</v>
      </c>
      <c r="AH272" s="83">
        <f t="shared" si="395"/>
        <v>0</v>
      </c>
      <c r="AI272" s="83">
        <f t="shared" si="396"/>
        <v>0</v>
      </c>
      <c r="AJ272" s="6">
        <f t="shared" si="397"/>
        <v>0</v>
      </c>
      <c r="AK272" s="1">
        <f t="shared" si="398"/>
        <v>0</v>
      </c>
    </row>
    <row r="273" spans="1:37" ht="12.75" customHeight="1" x14ac:dyDescent="0.2">
      <c r="A273" s="26">
        <v>5.1099999999999497E-3</v>
      </c>
      <c r="B273" s="5">
        <f t="shared" si="387"/>
        <v>5.1099999999999497E-3</v>
      </c>
      <c r="C273" s="74"/>
      <c r="D273" s="74"/>
      <c r="E273" s="74" t="s">
        <v>70</v>
      </c>
      <c r="F273" s="25">
        <f t="shared" si="388"/>
        <v>0</v>
      </c>
      <c r="G273" s="25">
        <f t="shared" si="389"/>
        <v>0</v>
      </c>
      <c r="H273" s="7">
        <f t="shared" si="276"/>
        <v>0</v>
      </c>
      <c r="I273" s="7">
        <f t="shared" si="277"/>
        <v>0</v>
      </c>
      <c r="J273" s="7">
        <f t="shared" si="278"/>
        <v>0</v>
      </c>
      <c r="K273" s="7">
        <f t="shared" si="279"/>
        <v>0</v>
      </c>
      <c r="L273" s="7">
        <f t="shared" si="280"/>
        <v>0</v>
      </c>
      <c r="M273" s="7">
        <f t="shared" si="281"/>
        <v>0</v>
      </c>
      <c r="N273" s="7">
        <f t="shared" si="282"/>
        <v>0</v>
      </c>
      <c r="O273" s="7">
        <f t="shared" si="283"/>
        <v>0</v>
      </c>
      <c r="P273" s="7">
        <f t="shared" si="284"/>
        <v>0</v>
      </c>
      <c r="Q273" s="7">
        <f t="shared" si="285"/>
        <v>0</v>
      </c>
      <c r="R273" s="7">
        <f t="shared" si="286"/>
        <v>0</v>
      </c>
      <c r="S273" s="7">
        <f t="shared" si="287"/>
        <v>0</v>
      </c>
      <c r="T273" s="7">
        <f t="shared" si="288"/>
        <v>0</v>
      </c>
      <c r="U273" s="108">
        <f t="shared" si="289"/>
        <v>0</v>
      </c>
      <c r="V273" s="108">
        <f t="shared" si="290"/>
        <v>0</v>
      </c>
      <c r="W273" s="108">
        <f t="shared" si="291"/>
        <v>0</v>
      </c>
      <c r="X273" s="108">
        <f t="shared" si="292"/>
        <v>0</v>
      </c>
      <c r="Y273" s="71">
        <f t="shared" si="293"/>
        <v>0</v>
      </c>
      <c r="Z273" s="71">
        <f t="shared" si="294"/>
        <v>0</v>
      </c>
      <c r="AA273" s="71">
        <f t="shared" si="295"/>
        <v>0</v>
      </c>
      <c r="AB273" s="71">
        <f t="shared" si="296"/>
        <v>0</v>
      </c>
      <c r="AC273" s="81">
        <f t="shared" si="390"/>
        <v>0</v>
      </c>
      <c r="AD273" s="81">
        <f t="shared" si="391"/>
        <v>0</v>
      </c>
      <c r="AE273" s="81">
        <f t="shared" si="392"/>
        <v>0</v>
      </c>
      <c r="AF273" s="83">
        <f t="shared" si="393"/>
        <v>0</v>
      </c>
      <c r="AG273" s="83">
        <f t="shared" si="394"/>
        <v>0</v>
      </c>
      <c r="AH273" s="83">
        <f t="shared" si="395"/>
        <v>0</v>
      </c>
      <c r="AI273" s="83">
        <f t="shared" si="396"/>
        <v>0</v>
      </c>
      <c r="AJ273" s="6">
        <f t="shared" si="397"/>
        <v>0</v>
      </c>
      <c r="AK273" s="1">
        <f t="shared" si="398"/>
        <v>0</v>
      </c>
    </row>
    <row r="274" spans="1:37" ht="12.75" customHeight="1" x14ac:dyDescent="0.2">
      <c r="A274" s="26">
        <v>5.1199999999999501E-3</v>
      </c>
      <c r="B274" s="5">
        <f t="shared" si="387"/>
        <v>5.1199999999999501E-3</v>
      </c>
      <c r="C274" s="74"/>
      <c r="D274" s="74"/>
      <c r="E274" s="74" t="s">
        <v>70</v>
      </c>
      <c r="F274" s="25">
        <f t="shared" si="388"/>
        <v>0</v>
      </c>
      <c r="G274" s="25">
        <f t="shared" si="389"/>
        <v>0</v>
      </c>
      <c r="H274" s="7">
        <f t="shared" si="276"/>
        <v>0</v>
      </c>
      <c r="I274" s="7">
        <f t="shared" si="277"/>
        <v>0</v>
      </c>
      <c r="J274" s="7">
        <f t="shared" si="278"/>
        <v>0</v>
      </c>
      <c r="K274" s="7">
        <f t="shared" si="279"/>
        <v>0</v>
      </c>
      <c r="L274" s="7">
        <f t="shared" si="280"/>
        <v>0</v>
      </c>
      <c r="M274" s="7">
        <f t="shared" si="281"/>
        <v>0</v>
      </c>
      <c r="N274" s="7">
        <f t="shared" si="282"/>
        <v>0</v>
      </c>
      <c r="O274" s="7">
        <f t="shared" si="283"/>
        <v>0</v>
      </c>
      <c r="P274" s="7">
        <f t="shared" si="284"/>
        <v>0</v>
      </c>
      <c r="Q274" s="7">
        <f t="shared" si="285"/>
        <v>0</v>
      </c>
      <c r="R274" s="7">
        <f t="shared" si="286"/>
        <v>0</v>
      </c>
      <c r="S274" s="7">
        <f t="shared" si="287"/>
        <v>0</v>
      </c>
      <c r="T274" s="7">
        <f t="shared" si="288"/>
        <v>0</v>
      </c>
      <c r="U274" s="108">
        <f t="shared" si="289"/>
        <v>0</v>
      </c>
      <c r="V274" s="108">
        <f t="shared" si="290"/>
        <v>0</v>
      </c>
      <c r="W274" s="108">
        <f t="shared" si="291"/>
        <v>0</v>
      </c>
      <c r="X274" s="108">
        <f t="shared" si="292"/>
        <v>0</v>
      </c>
      <c r="Y274" s="71">
        <f t="shared" si="293"/>
        <v>0</v>
      </c>
      <c r="Z274" s="71">
        <f t="shared" si="294"/>
        <v>0</v>
      </c>
      <c r="AA274" s="71">
        <f t="shared" si="295"/>
        <v>0</v>
      </c>
      <c r="AB274" s="71">
        <f t="shared" si="296"/>
        <v>0</v>
      </c>
      <c r="AC274" s="81">
        <f t="shared" si="390"/>
        <v>0</v>
      </c>
      <c r="AD274" s="81">
        <f t="shared" si="391"/>
        <v>0</v>
      </c>
      <c r="AE274" s="81">
        <f t="shared" si="392"/>
        <v>0</v>
      </c>
      <c r="AF274" s="83">
        <f t="shared" si="393"/>
        <v>0</v>
      </c>
      <c r="AG274" s="83">
        <f t="shared" si="394"/>
        <v>0</v>
      </c>
      <c r="AH274" s="83">
        <f t="shared" si="395"/>
        <v>0</v>
      </c>
      <c r="AI274" s="83">
        <f t="shared" si="396"/>
        <v>0</v>
      </c>
      <c r="AJ274" s="6">
        <f t="shared" si="397"/>
        <v>0</v>
      </c>
      <c r="AK274" s="1">
        <f t="shared" si="398"/>
        <v>0</v>
      </c>
    </row>
    <row r="275" spans="1:37" ht="12.75" customHeight="1" x14ac:dyDescent="0.2">
      <c r="A275" s="26">
        <v>4.9999999999999602E-3</v>
      </c>
      <c r="B275" s="5">
        <f t="shared" si="387"/>
        <v>4.9999999999999602E-3</v>
      </c>
      <c r="C275" s="74"/>
      <c r="D275" s="74"/>
      <c r="E275" s="74" t="s">
        <v>70</v>
      </c>
      <c r="F275" s="25">
        <f t="shared" si="388"/>
        <v>0</v>
      </c>
      <c r="G275" s="25">
        <f t="shared" si="389"/>
        <v>0</v>
      </c>
      <c r="H275" s="7">
        <f t="shared" si="276"/>
        <v>0</v>
      </c>
      <c r="I275" s="7">
        <f t="shared" si="277"/>
        <v>0</v>
      </c>
      <c r="J275" s="7">
        <f t="shared" si="278"/>
        <v>0</v>
      </c>
      <c r="K275" s="7">
        <f t="shared" si="279"/>
        <v>0</v>
      </c>
      <c r="L275" s="7">
        <f t="shared" si="280"/>
        <v>0</v>
      </c>
      <c r="M275" s="7">
        <f t="shared" si="281"/>
        <v>0</v>
      </c>
      <c r="N275" s="7">
        <f t="shared" si="282"/>
        <v>0</v>
      </c>
      <c r="O275" s="7">
        <f t="shared" si="283"/>
        <v>0</v>
      </c>
      <c r="P275" s="7">
        <f t="shared" si="284"/>
        <v>0</v>
      </c>
      <c r="Q275" s="7">
        <f t="shared" si="285"/>
        <v>0</v>
      </c>
      <c r="R275" s="7">
        <f t="shared" si="286"/>
        <v>0</v>
      </c>
      <c r="S275" s="7">
        <f t="shared" si="287"/>
        <v>0</v>
      </c>
      <c r="T275" s="7">
        <f t="shared" si="288"/>
        <v>0</v>
      </c>
      <c r="U275" s="108">
        <f t="shared" si="289"/>
        <v>0</v>
      </c>
      <c r="V275" s="108">
        <f t="shared" si="290"/>
        <v>0</v>
      </c>
      <c r="W275" s="108">
        <f t="shared" si="291"/>
        <v>0</v>
      </c>
      <c r="X275" s="108">
        <f t="shared" si="292"/>
        <v>0</v>
      </c>
      <c r="Y275" s="71">
        <f t="shared" si="293"/>
        <v>0</v>
      </c>
      <c r="Z275" s="71">
        <f t="shared" si="294"/>
        <v>0</v>
      </c>
      <c r="AA275" s="71">
        <f t="shared" si="295"/>
        <v>0</v>
      </c>
      <c r="AB275" s="71">
        <f t="shared" si="296"/>
        <v>0</v>
      </c>
      <c r="AC275" s="81">
        <f t="shared" si="390"/>
        <v>0</v>
      </c>
      <c r="AD275" s="81">
        <f t="shared" si="391"/>
        <v>0</v>
      </c>
      <c r="AE275" s="81">
        <f t="shared" si="392"/>
        <v>0</v>
      </c>
      <c r="AF275" s="83">
        <f t="shared" si="393"/>
        <v>0</v>
      </c>
      <c r="AG275" s="83">
        <f t="shared" si="394"/>
        <v>0</v>
      </c>
      <c r="AH275" s="83">
        <f t="shared" si="395"/>
        <v>0</v>
      </c>
      <c r="AI275" s="83">
        <f t="shared" si="396"/>
        <v>0</v>
      </c>
      <c r="AJ275" s="6">
        <f t="shared" si="397"/>
        <v>0</v>
      </c>
      <c r="AK275" s="1">
        <f t="shared" si="398"/>
        <v>0</v>
      </c>
    </row>
    <row r="276" spans="1:37" ht="12.75" customHeight="1" x14ac:dyDescent="0.2">
      <c r="A276" s="26">
        <v>5.0099999999999598E-3</v>
      </c>
      <c r="B276" s="5">
        <f t="shared" si="387"/>
        <v>5.0099999999999598E-3</v>
      </c>
      <c r="C276" s="74"/>
      <c r="D276" s="74"/>
      <c r="E276" s="74" t="s">
        <v>70</v>
      </c>
      <c r="F276" s="25">
        <f t="shared" si="388"/>
        <v>0</v>
      </c>
      <c r="G276" s="25">
        <f t="shared" si="389"/>
        <v>0</v>
      </c>
      <c r="H276" s="7">
        <f t="shared" si="276"/>
        <v>0</v>
      </c>
      <c r="I276" s="7">
        <f t="shared" si="277"/>
        <v>0</v>
      </c>
      <c r="J276" s="7">
        <f t="shared" si="278"/>
        <v>0</v>
      </c>
      <c r="K276" s="7">
        <f t="shared" si="279"/>
        <v>0</v>
      </c>
      <c r="L276" s="7">
        <f t="shared" si="280"/>
        <v>0</v>
      </c>
      <c r="M276" s="7">
        <f t="shared" si="281"/>
        <v>0</v>
      </c>
      <c r="N276" s="7">
        <f t="shared" si="282"/>
        <v>0</v>
      </c>
      <c r="O276" s="7">
        <f t="shared" si="283"/>
        <v>0</v>
      </c>
      <c r="P276" s="7">
        <f t="shared" si="284"/>
        <v>0</v>
      </c>
      <c r="Q276" s="7">
        <f t="shared" si="285"/>
        <v>0</v>
      </c>
      <c r="R276" s="7">
        <f t="shared" si="286"/>
        <v>0</v>
      </c>
      <c r="S276" s="7">
        <f t="shared" si="287"/>
        <v>0</v>
      </c>
      <c r="T276" s="7">
        <f t="shared" si="288"/>
        <v>0</v>
      </c>
      <c r="U276" s="108">
        <f t="shared" si="289"/>
        <v>0</v>
      </c>
      <c r="V276" s="108">
        <f t="shared" si="290"/>
        <v>0</v>
      </c>
      <c r="W276" s="108">
        <f t="shared" si="291"/>
        <v>0</v>
      </c>
      <c r="X276" s="108">
        <f t="shared" si="292"/>
        <v>0</v>
      </c>
      <c r="Y276" s="71">
        <f t="shared" si="293"/>
        <v>0</v>
      </c>
      <c r="Z276" s="71">
        <f t="shared" si="294"/>
        <v>0</v>
      </c>
      <c r="AA276" s="71">
        <f t="shared" si="295"/>
        <v>0</v>
      </c>
      <c r="AB276" s="71">
        <f t="shared" si="296"/>
        <v>0</v>
      </c>
      <c r="AC276" s="81">
        <f t="shared" si="390"/>
        <v>0</v>
      </c>
      <c r="AD276" s="81">
        <f t="shared" si="391"/>
        <v>0</v>
      </c>
      <c r="AE276" s="81">
        <f t="shared" si="392"/>
        <v>0</v>
      </c>
      <c r="AF276" s="83">
        <f t="shared" si="393"/>
        <v>0</v>
      </c>
      <c r="AG276" s="83">
        <f t="shared" si="394"/>
        <v>0</v>
      </c>
      <c r="AH276" s="83">
        <f t="shared" si="395"/>
        <v>0</v>
      </c>
      <c r="AI276" s="83">
        <f t="shared" si="396"/>
        <v>0</v>
      </c>
      <c r="AJ276" s="6">
        <f t="shared" si="397"/>
        <v>0</v>
      </c>
      <c r="AK276" s="1">
        <f t="shared" si="398"/>
        <v>0</v>
      </c>
    </row>
    <row r="277" spans="1:37" ht="12.75" customHeight="1" x14ac:dyDescent="0.2">
      <c r="A277" s="26">
        <v>5.0199999999999603E-3</v>
      </c>
      <c r="B277" s="5">
        <f t="shared" si="387"/>
        <v>5.0199999999999603E-3</v>
      </c>
      <c r="C277" s="74"/>
      <c r="D277" s="74"/>
      <c r="E277" s="74" t="s">
        <v>70</v>
      </c>
      <c r="F277" s="25">
        <f t="shared" si="388"/>
        <v>0</v>
      </c>
      <c r="G277" s="25">
        <f t="shared" si="389"/>
        <v>0</v>
      </c>
      <c r="H277" s="7">
        <f t="shared" si="276"/>
        <v>0</v>
      </c>
      <c r="I277" s="7">
        <f t="shared" si="277"/>
        <v>0</v>
      </c>
      <c r="J277" s="7">
        <f t="shared" si="278"/>
        <v>0</v>
      </c>
      <c r="K277" s="7">
        <f t="shared" si="279"/>
        <v>0</v>
      </c>
      <c r="L277" s="7">
        <f t="shared" si="280"/>
        <v>0</v>
      </c>
      <c r="M277" s="7">
        <f t="shared" si="281"/>
        <v>0</v>
      </c>
      <c r="N277" s="7">
        <f t="shared" si="282"/>
        <v>0</v>
      </c>
      <c r="O277" s="7">
        <f t="shared" si="283"/>
        <v>0</v>
      </c>
      <c r="P277" s="7">
        <f t="shared" si="284"/>
        <v>0</v>
      </c>
      <c r="Q277" s="7">
        <f t="shared" si="285"/>
        <v>0</v>
      </c>
      <c r="R277" s="7">
        <f t="shared" si="286"/>
        <v>0</v>
      </c>
      <c r="S277" s="7">
        <f t="shared" si="287"/>
        <v>0</v>
      </c>
      <c r="T277" s="7">
        <f t="shared" si="288"/>
        <v>0</v>
      </c>
      <c r="U277" s="108">
        <f t="shared" si="289"/>
        <v>0</v>
      </c>
      <c r="V277" s="108">
        <f t="shared" si="290"/>
        <v>0</v>
      </c>
      <c r="W277" s="108">
        <f t="shared" si="291"/>
        <v>0</v>
      </c>
      <c r="X277" s="108">
        <f t="shared" si="292"/>
        <v>0</v>
      </c>
      <c r="Y277" s="71">
        <f t="shared" si="293"/>
        <v>0</v>
      </c>
      <c r="Z277" s="71">
        <f t="shared" si="294"/>
        <v>0</v>
      </c>
      <c r="AA277" s="71">
        <f t="shared" si="295"/>
        <v>0</v>
      </c>
      <c r="AB277" s="71">
        <f t="shared" si="296"/>
        <v>0</v>
      </c>
      <c r="AC277" s="81">
        <f t="shared" si="390"/>
        <v>0</v>
      </c>
      <c r="AD277" s="81">
        <f t="shared" si="391"/>
        <v>0</v>
      </c>
      <c r="AE277" s="81">
        <f t="shared" si="392"/>
        <v>0</v>
      </c>
      <c r="AF277" s="83">
        <f t="shared" si="393"/>
        <v>0</v>
      </c>
      <c r="AG277" s="83">
        <f t="shared" si="394"/>
        <v>0</v>
      </c>
      <c r="AH277" s="83">
        <f t="shared" si="395"/>
        <v>0</v>
      </c>
      <c r="AI277" s="83">
        <f t="shared" si="396"/>
        <v>0</v>
      </c>
      <c r="AJ277" s="6">
        <f t="shared" si="397"/>
        <v>0</v>
      </c>
      <c r="AK277" s="1">
        <f t="shared" si="398"/>
        <v>0</v>
      </c>
    </row>
    <row r="278" spans="1:37" ht="12.75" customHeight="1" x14ac:dyDescent="0.2">
      <c r="A278" s="26">
        <v>5.0299999999999599E-3</v>
      </c>
      <c r="B278" s="5">
        <f t="shared" si="387"/>
        <v>5.0299999999999599E-3</v>
      </c>
      <c r="C278" s="74"/>
      <c r="D278" s="74"/>
      <c r="E278" s="74" t="s">
        <v>70</v>
      </c>
      <c r="F278" s="25">
        <f t="shared" si="388"/>
        <v>0</v>
      </c>
      <c r="G278" s="25">
        <f t="shared" si="389"/>
        <v>0</v>
      </c>
      <c r="H278" s="7">
        <f t="shared" si="276"/>
        <v>0</v>
      </c>
      <c r="I278" s="7">
        <f t="shared" si="277"/>
        <v>0</v>
      </c>
      <c r="J278" s="7">
        <f t="shared" si="278"/>
        <v>0</v>
      </c>
      <c r="K278" s="7">
        <f t="shared" si="279"/>
        <v>0</v>
      </c>
      <c r="L278" s="7">
        <f t="shared" si="280"/>
        <v>0</v>
      </c>
      <c r="M278" s="7">
        <f t="shared" si="281"/>
        <v>0</v>
      </c>
      <c r="N278" s="7">
        <f t="shared" si="282"/>
        <v>0</v>
      </c>
      <c r="O278" s="7">
        <f t="shared" si="283"/>
        <v>0</v>
      </c>
      <c r="P278" s="7">
        <f t="shared" si="284"/>
        <v>0</v>
      </c>
      <c r="Q278" s="7">
        <f t="shared" si="285"/>
        <v>0</v>
      </c>
      <c r="R278" s="7">
        <f t="shared" si="286"/>
        <v>0</v>
      </c>
      <c r="S278" s="7">
        <f t="shared" si="287"/>
        <v>0</v>
      </c>
      <c r="T278" s="7">
        <f t="shared" si="288"/>
        <v>0</v>
      </c>
      <c r="U278" s="108">
        <f t="shared" si="289"/>
        <v>0</v>
      </c>
      <c r="V278" s="108">
        <f t="shared" si="290"/>
        <v>0</v>
      </c>
      <c r="W278" s="108">
        <f t="shared" si="291"/>
        <v>0</v>
      </c>
      <c r="X278" s="108">
        <f t="shared" si="292"/>
        <v>0</v>
      </c>
      <c r="Y278" s="71">
        <f t="shared" si="293"/>
        <v>0</v>
      </c>
      <c r="Z278" s="71">
        <f t="shared" si="294"/>
        <v>0</v>
      </c>
      <c r="AA278" s="71">
        <f t="shared" si="295"/>
        <v>0</v>
      </c>
      <c r="AB278" s="71">
        <f t="shared" si="296"/>
        <v>0</v>
      </c>
      <c r="AC278" s="81">
        <f t="shared" si="390"/>
        <v>0</v>
      </c>
      <c r="AD278" s="81">
        <f t="shared" si="391"/>
        <v>0</v>
      </c>
      <c r="AE278" s="81">
        <f t="shared" si="392"/>
        <v>0</v>
      </c>
      <c r="AF278" s="83">
        <f t="shared" si="393"/>
        <v>0</v>
      </c>
      <c r="AG278" s="83">
        <f t="shared" si="394"/>
        <v>0</v>
      </c>
      <c r="AH278" s="83">
        <f t="shared" si="395"/>
        <v>0</v>
      </c>
      <c r="AI278" s="83">
        <f t="shared" si="396"/>
        <v>0</v>
      </c>
      <c r="AJ278" s="6">
        <f t="shared" si="397"/>
        <v>0</v>
      </c>
      <c r="AK278" s="1">
        <f t="shared" si="398"/>
        <v>0</v>
      </c>
    </row>
    <row r="279" spans="1:37" ht="12.75" customHeight="1" x14ac:dyDescent="0.2">
      <c r="A279" s="26">
        <v>5.0399999999999603E-3</v>
      </c>
      <c r="B279" s="5">
        <f t="shared" si="387"/>
        <v>5.0399999999999603E-3</v>
      </c>
      <c r="C279" s="74"/>
      <c r="D279" s="74"/>
      <c r="E279" s="74" t="s">
        <v>70</v>
      </c>
      <c r="F279" s="25">
        <f t="shared" si="388"/>
        <v>0</v>
      </c>
      <c r="G279" s="25">
        <f t="shared" si="389"/>
        <v>0</v>
      </c>
      <c r="H279" s="7">
        <f t="shared" si="276"/>
        <v>0</v>
      </c>
      <c r="I279" s="7">
        <f t="shared" si="277"/>
        <v>0</v>
      </c>
      <c r="J279" s="7">
        <f t="shared" si="278"/>
        <v>0</v>
      </c>
      <c r="K279" s="7">
        <f t="shared" si="279"/>
        <v>0</v>
      </c>
      <c r="L279" s="7">
        <f t="shared" si="280"/>
        <v>0</v>
      </c>
      <c r="M279" s="7">
        <f t="shared" si="281"/>
        <v>0</v>
      </c>
      <c r="N279" s="7">
        <f t="shared" si="282"/>
        <v>0</v>
      </c>
      <c r="O279" s="7">
        <f t="shared" si="283"/>
        <v>0</v>
      </c>
      <c r="P279" s="7">
        <f t="shared" si="284"/>
        <v>0</v>
      </c>
      <c r="Q279" s="7">
        <f t="shared" si="285"/>
        <v>0</v>
      </c>
      <c r="R279" s="7">
        <f t="shared" si="286"/>
        <v>0</v>
      </c>
      <c r="S279" s="7">
        <f t="shared" si="287"/>
        <v>0</v>
      </c>
      <c r="T279" s="7">
        <f t="shared" si="288"/>
        <v>0</v>
      </c>
      <c r="U279" s="108">
        <f t="shared" si="289"/>
        <v>0</v>
      </c>
      <c r="V279" s="108">
        <f t="shared" si="290"/>
        <v>0</v>
      </c>
      <c r="W279" s="108">
        <f t="shared" si="291"/>
        <v>0</v>
      </c>
      <c r="X279" s="108">
        <f t="shared" si="292"/>
        <v>0</v>
      </c>
      <c r="Y279" s="71">
        <f t="shared" si="293"/>
        <v>0</v>
      </c>
      <c r="Z279" s="71">
        <f t="shared" si="294"/>
        <v>0</v>
      </c>
      <c r="AA279" s="71">
        <f t="shared" si="295"/>
        <v>0</v>
      </c>
      <c r="AB279" s="71">
        <f t="shared" si="296"/>
        <v>0</v>
      </c>
      <c r="AC279" s="81">
        <f t="shared" si="390"/>
        <v>0</v>
      </c>
      <c r="AD279" s="81">
        <f t="shared" si="391"/>
        <v>0</v>
      </c>
      <c r="AE279" s="81">
        <f t="shared" si="392"/>
        <v>0</v>
      </c>
      <c r="AF279" s="83">
        <f t="shared" si="393"/>
        <v>0</v>
      </c>
      <c r="AG279" s="83">
        <f t="shared" si="394"/>
        <v>0</v>
      </c>
      <c r="AH279" s="83">
        <f t="shared" si="395"/>
        <v>0</v>
      </c>
      <c r="AI279" s="83">
        <f t="shared" si="396"/>
        <v>0</v>
      </c>
      <c r="AJ279" s="6">
        <f t="shared" si="397"/>
        <v>0</v>
      </c>
      <c r="AK279" s="1">
        <f t="shared" si="398"/>
        <v>0</v>
      </c>
    </row>
    <row r="280" spans="1:37" ht="12.75" customHeight="1" x14ac:dyDescent="0.2">
      <c r="A280" s="26">
        <v>5.0499999999999599E-3</v>
      </c>
      <c r="B280" s="5">
        <f t="shared" si="387"/>
        <v>5.0499999999999599E-3</v>
      </c>
      <c r="C280" s="74"/>
      <c r="D280" s="74"/>
      <c r="E280" s="74" t="s">
        <v>70</v>
      </c>
      <c r="F280" s="25">
        <f t="shared" si="388"/>
        <v>0</v>
      </c>
      <c r="G280" s="25">
        <f t="shared" si="389"/>
        <v>0</v>
      </c>
      <c r="H280" s="7">
        <f t="shared" si="276"/>
        <v>0</v>
      </c>
      <c r="I280" s="7">
        <f t="shared" si="277"/>
        <v>0</v>
      </c>
      <c r="J280" s="7">
        <f t="shared" si="278"/>
        <v>0</v>
      </c>
      <c r="K280" s="7">
        <f t="shared" si="279"/>
        <v>0</v>
      </c>
      <c r="L280" s="7">
        <f t="shared" si="280"/>
        <v>0</v>
      </c>
      <c r="M280" s="7">
        <f t="shared" si="281"/>
        <v>0</v>
      </c>
      <c r="N280" s="7">
        <f t="shared" si="282"/>
        <v>0</v>
      </c>
      <c r="O280" s="7">
        <f t="shared" si="283"/>
        <v>0</v>
      </c>
      <c r="P280" s="7">
        <f t="shared" si="284"/>
        <v>0</v>
      </c>
      <c r="Q280" s="7">
        <f t="shared" si="285"/>
        <v>0</v>
      </c>
      <c r="R280" s="7">
        <f t="shared" si="286"/>
        <v>0</v>
      </c>
      <c r="S280" s="7">
        <f t="shared" si="287"/>
        <v>0</v>
      </c>
      <c r="T280" s="7">
        <f t="shared" si="288"/>
        <v>0</v>
      </c>
      <c r="U280" s="108">
        <f t="shared" si="289"/>
        <v>0</v>
      </c>
      <c r="V280" s="108">
        <f t="shared" si="290"/>
        <v>0</v>
      </c>
      <c r="W280" s="108">
        <f t="shared" si="291"/>
        <v>0</v>
      </c>
      <c r="X280" s="108">
        <f t="shared" si="292"/>
        <v>0</v>
      </c>
      <c r="Y280" s="71">
        <f t="shared" si="293"/>
        <v>0</v>
      </c>
      <c r="Z280" s="71">
        <f t="shared" si="294"/>
        <v>0</v>
      </c>
      <c r="AA280" s="71">
        <f t="shared" si="295"/>
        <v>0</v>
      </c>
      <c r="AB280" s="71">
        <f t="shared" si="296"/>
        <v>0</v>
      </c>
      <c r="AC280" s="81">
        <f t="shared" si="390"/>
        <v>0</v>
      </c>
      <c r="AD280" s="81">
        <f t="shared" si="391"/>
        <v>0</v>
      </c>
      <c r="AE280" s="81">
        <f t="shared" si="392"/>
        <v>0</v>
      </c>
      <c r="AF280" s="83">
        <f t="shared" si="393"/>
        <v>0</v>
      </c>
      <c r="AG280" s="83">
        <f t="shared" si="394"/>
        <v>0</v>
      </c>
      <c r="AH280" s="83">
        <f t="shared" si="395"/>
        <v>0</v>
      </c>
      <c r="AI280" s="83">
        <f t="shared" si="396"/>
        <v>0</v>
      </c>
      <c r="AJ280" s="6">
        <f t="shared" si="397"/>
        <v>0</v>
      </c>
      <c r="AK280" s="1">
        <f t="shared" si="398"/>
        <v>0</v>
      </c>
    </row>
    <row r="281" spans="1:37" ht="12.75" customHeight="1" x14ac:dyDescent="0.2">
      <c r="A281" s="26">
        <v>5.0599999999999604E-3</v>
      </c>
      <c r="B281" s="5">
        <f t="shared" si="387"/>
        <v>5.0599999999999604E-3</v>
      </c>
      <c r="C281" s="74"/>
      <c r="D281" s="74"/>
      <c r="E281" s="74" t="s">
        <v>70</v>
      </c>
      <c r="F281" s="25">
        <f t="shared" si="388"/>
        <v>0</v>
      </c>
      <c r="G281" s="25">
        <f t="shared" si="389"/>
        <v>0</v>
      </c>
      <c r="H281" s="7">
        <f t="shared" si="276"/>
        <v>0</v>
      </c>
      <c r="I281" s="7">
        <f t="shared" si="277"/>
        <v>0</v>
      </c>
      <c r="J281" s="7">
        <f t="shared" si="278"/>
        <v>0</v>
      </c>
      <c r="K281" s="7">
        <f t="shared" si="279"/>
        <v>0</v>
      </c>
      <c r="L281" s="7">
        <f t="shared" si="280"/>
        <v>0</v>
      </c>
      <c r="M281" s="7">
        <f t="shared" si="281"/>
        <v>0</v>
      </c>
      <c r="N281" s="7">
        <f t="shared" si="282"/>
        <v>0</v>
      </c>
      <c r="O281" s="7">
        <f t="shared" si="283"/>
        <v>0</v>
      </c>
      <c r="P281" s="7">
        <f t="shared" si="284"/>
        <v>0</v>
      </c>
      <c r="Q281" s="7">
        <f t="shared" si="285"/>
        <v>0</v>
      </c>
      <c r="R281" s="7">
        <f t="shared" si="286"/>
        <v>0</v>
      </c>
      <c r="S281" s="7">
        <f t="shared" si="287"/>
        <v>0</v>
      </c>
      <c r="T281" s="7">
        <f t="shared" si="288"/>
        <v>0</v>
      </c>
      <c r="U281" s="108">
        <f t="shared" si="289"/>
        <v>0</v>
      </c>
      <c r="V281" s="108">
        <f t="shared" si="290"/>
        <v>0</v>
      </c>
      <c r="W281" s="108">
        <f t="shared" si="291"/>
        <v>0</v>
      </c>
      <c r="X281" s="108">
        <f t="shared" si="292"/>
        <v>0</v>
      </c>
      <c r="Y281" s="71">
        <f t="shared" si="293"/>
        <v>0</v>
      </c>
      <c r="Z281" s="71">
        <f t="shared" si="294"/>
        <v>0</v>
      </c>
      <c r="AA281" s="71">
        <f t="shared" si="295"/>
        <v>0</v>
      </c>
      <c r="AB281" s="71">
        <f t="shared" si="296"/>
        <v>0</v>
      </c>
      <c r="AC281" s="81">
        <f t="shared" si="390"/>
        <v>0</v>
      </c>
      <c r="AD281" s="81">
        <f t="shared" si="391"/>
        <v>0</v>
      </c>
      <c r="AE281" s="81">
        <f t="shared" si="392"/>
        <v>0</v>
      </c>
      <c r="AF281" s="83">
        <f t="shared" si="393"/>
        <v>0</v>
      </c>
      <c r="AG281" s="83">
        <f t="shared" si="394"/>
        <v>0</v>
      </c>
      <c r="AH281" s="83">
        <f t="shared" si="395"/>
        <v>0</v>
      </c>
      <c r="AI281" s="83">
        <f t="shared" si="396"/>
        <v>0</v>
      </c>
      <c r="AJ281" s="6">
        <f t="shared" si="397"/>
        <v>0</v>
      </c>
      <c r="AK281" s="1">
        <f t="shared" si="398"/>
        <v>0</v>
      </c>
    </row>
    <row r="282" spans="1:37" ht="12.75" customHeight="1" x14ac:dyDescent="0.2">
      <c r="A282" s="26">
        <v>5.06999999999996E-3</v>
      </c>
      <c r="B282" s="5">
        <f t="shared" si="387"/>
        <v>5.06999999999996E-3</v>
      </c>
      <c r="C282" s="74"/>
      <c r="D282" s="74"/>
      <c r="E282" s="74" t="s">
        <v>70</v>
      </c>
      <c r="F282" s="25">
        <f t="shared" si="388"/>
        <v>0</v>
      </c>
      <c r="G282" s="25">
        <f t="shared" si="389"/>
        <v>0</v>
      </c>
      <c r="H282" s="7">
        <f t="shared" si="276"/>
        <v>0</v>
      </c>
      <c r="I282" s="7">
        <f t="shared" si="277"/>
        <v>0</v>
      </c>
      <c r="J282" s="7">
        <f t="shared" si="278"/>
        <v>0</v>
      </c>
      <c r="K282" s="7">
        <f t="shared" si="279"/>
        <v>0</v>
      </c>
      <c r="L282" s="7">
        <f t="shared" si="280"/>
        <v>0</v>
      </c>
      <c r="M282" s="7">
        <f t="shared" si="281"/>
        <v>0</v>
      </c>
      <c r="N282" s="7">
        <f t="shared" si="282"/>
        <v>0</v>
      </c>
      <c r="O282" s="7">
        <f t="shared" si="283"/>
        <v>0</v>
      </c>
      <c r="P282" s="7">
        <f t="shared" si="284"/>
        <v>0</v>
      </c>
      <c r="Q282" s="7">
        <f t="shared" si="285"/>
        <v>0</v>
      </c>
      <c r="R282" s="7">
        <f t="shared" si="286"/>
        <v>0</v>
      </c>
      <c r="S282" s="7">
        <f t="shared" si="287"/>
        <v>0</v>
      </c>
      <c r="T282" s="7">
        <f t="shared" si="288"/>
        <v>0</v>
      </c>
      <c r="U282" s="108">
        <f t="shared" si="289"/>
        <v>0</v>
      </c>
      <c r="V282" s="108">
        <f t="shared" si="290"/>
        <v>0</v>
      </c>
      <c r="W282" s="108">
        <f t="shared" si="291"/>
        <v>0</v>
      </c>
      <c r="X282" s="108">
        <f t="shared" si="292"/>
        <v>0</v>
      </c>
      <c r="Y282" s="71">
        <f t="shared" si="293"/>
        <v>0</v>
      </c>
      <c r="Z282" s="71">
        <f t="shared" si="294"/>
        <v>0</v>
      </c>
      <c r="AA282" s="71">
        <f t="shared" si="295"/>
        <v>0</v>
      </c>
      <c r="AB282" s="71">
        <f t="shared" si="296"/>
        <v>0</v>
      </c>
      <c r="AC282" s="81">
        <f t="shared" si="390"/>
        <v>0</v>
      </c>
      <c r="AD282" s="81">
        <f t="shared" si="391"/>
        <v>0</v>
      </c>
      <c r="AE282" s="81">
        <f t="shared" si="392"/>
        <v>0</v>
      </c>
      <c r="AF282" s="83">
        <f t="shared" si="393"/>
        <v>0</v>
      </c>
      <c r="AG282" s="83">
        <f t="shared" si="394"/>
        <v>0</v>
      </c>
      <c r="AH282" s="83">
        <f t="shared" si="395"/>
        <v>0</v>
      </c>
      <c r="AI282" s="83">
        <f t="shared" si="396"/>
        <v>0</v>
      </c>
      <c r="AJ282" s="6">
        <f t="shared" si="397"/>
        <v>0</v>
      </c>
      <c r="AK282" s="1">
        <f t="shared" si="398"/>
        <v>0</v>
      </c>
    </row>
    <row r="283" spans="1:37" ht="12.75" customHeight="1" x14ac:dyDescent="0.2">
      <c r="A283" s="26">
        <v>5.07999999999995E-3</v>
      </c>
      <c r="B283" s="5">
        <f t="shared" si="387"/>
        <v>5.07999999999995E-3</v>
      </c>
      <c r="C283" s="74"/>
      <c r="D283" s="74"/>
      <c r="E283" s="74" t="s">
        <v>70</v>
      </c>
      <c r="F283" s="25">
        <f t="shared" si="388"/>
        <v>0</v>
      </c>
      <c r="G283" s="25">
        <f t="shared" si="389"/>
        <v>0</v>
      </c>
      <c r="H283" s="7">
        <f t="shared" si="276"/>
        <v>0</v>
      </c>
      <c r="I283" s="7">
        <f t="shared" si="277"/>
        <v>0</v>
      </c>
      <c r="J283" s="7">
        <f t="shared" si="278"/>
        <v>0</v>
      </c>
      <c r="K283" s="7">
        <f t="shared" si="279"/>
        <v>0</v>
      </c>
      <c r="L283" s="7">
        <f t="shared" si="280"/>
        <v>0</v>
      </c>
      <c r="M283" s="7">
        <f t="shared" si="281"/>
        <v>0</v>
      </c>
      <c r="N283" s="7">
        <f t="shared" si="282"/>
        <v>0</v>
      </c>
      <c r="O283" s="7">
        <f t="shared" si="283"/>
        <v>0</v>
      </c>
      <c r="P283" s="7">
        <f t="shared" si="284"/>
        <v>0</v>
      </c>
      <c r="Q283" s="7">
        <f t="shared" si="285"/>
        <v>0</v>
      </c>
      <c r="R283" s="7">
        <f t="shared" si="286"/>
        <v>0</v>
      </c>
      <c r="S283" s="7">
        <f t="shared" si="287"/>
        <v>0</v>
      </c>
      <c r="T283" s="7">
        <f t="shared" si="288"/>
        <v>0</v>
      </c>
      <c r="U283" s="108">
        <f t="shared" si="289"/>
        <v>0</v>
      </c>
      <c r="V283" s="108">
        <f t="shared" si="290"/>
        <v>0</v>
      </c>
      <c r="W283" s="108">
        <f t="shared" si="291"/>
        <v>0</v>
      </c>
      <c r="X283" s="108">
        <f t="shared" si="292"/>
        <v>0</v>
      </c>
      <c r="Y283" s="71">
        <f t="shared" si="293"/>
        <v>0</v>
      </c>
      <c r="Z283" s="71">
        <f t="shared" si="294"/>
        <v>0</v>
      </c>
      <c r="AA283" s="71">
        <f t="shared" si="295"/>
        <v>0</v>
      </c>
      <c r="AB283" s="71">
        <f t="shared" si="296"/>
        <v>0</v>
      </c>
      <c r="AC283" s="81">
        <f t="shared" si="390"/>
        <v>0</v>
      </c>
      <c r="AD283" s="81">
        <f t="shared" si="391"/>
        <v>0</v>
      </c>
      <c r="AE283" s="81">
        <f t="shared" si="392"/>
        <v>0</v>
      </c>
      <c r="AF283" s="83">
        <f t="shared" si="393"/>
        <v>0</v>
      </c>
      <c r="AG283" s="83">
        <f t="shared" si="394"/>
        <v>0</v>
      </c>
      <c r="AH283" s="83">
        <f t="shared" si="395"/>
        <v>0</v>
      </c>
      <c r="AI283" s="83">
        <f t="shared" si="396"/>
        <v>0</v>
      </c>
      <c r="AJ283" s="6">
        <f t="shared" si="397"/>
        <v>0</v>
      </c>
      <c r="AK283" s="1">
        <f t="shared" si="398"/>
        <v>0</v>
      </c>
    </row>
    <row r="284" spans="1:37" ht="12.75" customHeight="1" x14ac:dyDescent="0.2">
      <c r="A284" s="26">
        <v>5.0899999999999496E-3</v>
      </c>
      <c r="B284" s="5">
        <f t="shared" ref="B284:B347" si="399">AK284+A284</f>
        <v>5.0899999999999496E-3</v>
      </c>
      <c r="C284" s="74"/>
      <c r="D284" s="74"/>
      <c r="E284" s="74" t="s">
        <v>70</v>
      </c>
      <c r="F284" s="25">
        <f t="shared" ref="F284:F347" si="400">COUNTIF(H284:AB284,"&gt;1")</f>
        <v>0</v>
      </c>
      <c r="G284" s="25">
        <f t="shared" ref="G284:G347" si="401">COUNTIF(AF284:AJ284,"&gt;1")</f>
        <v>0</v>
      </c>
      <c r="H284" s="7">
        <f t="shared" si="276"/>
        <v>0</v>
      </c>
      <c r="I284" s="7">
        <f t="shared" si="277"/>
        <v>0</v>
      </c>
      <c r="J284" s="7">
        <f t="shared" si="278"/>
        <v>0</v>
      </c>
      <c r="K284" s="7">
        <f t="shared" si="279"/>
        <v>0</v>
      </c>
      <c r="L284" s="7">
        <f t="shared" si="280"/>
        <v>0</v>
      </c>
      <c r="M284" s="7">
        <f t="shared" si="281"/>
        <v>0</v>
      </c>
      <c r="N284" s="7">
        <f t="shared" si="282"/>
        <v>0</v>
      </c>
      <c r="O284" s="7">
        <f t="shared" si="283"/>
        <v>0</v>
      </c>
      <c r="P284" s="7">
        <f t="shared" si="284"/>
        <v>0</v>
      </c>
      <c r="Q284" s="7">
        <f t="shared" si="285"/>
        <v>0</v>
      </c>
      <c r="R284" s="7">
        <f t="shared" si="286"/>
        <v>0</v>
      </c>
      <c r="S284" s="7">
        <f t="shared" si="287"/>
        <v>0</v>
      </c>
      <c r="T284" s="7">
        <f t="shared" si="288"/>
        <v>0</v>
      </c>
      <c r="U284" s="108">
        <f t="shared" si="289"/>
        <v>0</v>
      </c>
      <c r="V284" s="108">
        <f t="shared" si="290"/>
        <v>0</v>
      </c>
      <c r="W284" s="108">
        <f t="shared" si="291"/>
        <v>0</v>
      </c>
      <c r="X284" s="108">
        <f t="shared" si="292"/>
        <v>0</v>
      </c>
      <c r="Y284" s="71">
        <f t="shared" si="293"/>
        <v>0</v>
      </c>
      <c r="Z284" s="71">
        <f t="shared" si="294"/>
        <v>0</v>
      </c>
      <c r="AA284" s="71">
        <f t="shared" si="295"/>
        <v>0</v>
      </c>
      <c r="AB284" s="71">
        <f t="shared" si="296"/>
        <v>0</v>
      </c>
      <c r="AC284" s="81">
        <f t="shared" ref="AC284:AC347" si="402">LARGE(H284:T284,5)</f>
        <v>0</v>
      </c>
      <c r="AD284" s="81">
        <f t="shared" ref="AD284:AD347" si="403">LARGE(U284:X284,1)</f>
        <v>0</v>
      </c>
      <c r="AE284" s="81">
        <f t="shared" ref="AE284:AE347" si="404">LARGE(Y284:AB284,1)</f>
        <v>0</v>
      </c>
      <c r="AF284" s="83">
        <f t="shared" ref="AF284:AF347" si="405">LARGE(H284:T284,1)</f>
        <v>0</v>
      </c>
      <c r="AG284" s="83">
        <f t="shared" ref="AG284:AG347" si="406">LARGE(H284:T284,2)</f>
        <v>0</v>
      </c>
      <c r="AH284" s="83">
        <f t="shared" ref="AH284:AH347" si="407">LARGE(H284:T284,4)</f>
        <v>0</v>
      </c>
      <c r="AI284" s="83">
        <f t="shared" ref="AI284:AI347" si="408">LARGE(H284:T284,3)</f>
        <v>0</v>
      </c>
      <c r="AJ284" s="6">
        <f t="shared" ref="AJ284:AJ347" si="409">LARGE(AC284:AE284,1)</f>
        <v>0</v>
      </c>
      <c r="AK284" s="1">
        <f t="shared" ref="AK284:AK347" si="410">SUM(AF284:AJ284)</f>
        <v>0</v>
      </c>
    </row>
    <row r="285" spans="1:37" ht="12.75" customHeight="1" x14ac:dyDescent="0.2">
      <c r="A285" s="26">
        <v>5.0999999999999501E-3</v>
      </c>
      <c r="B285" s="5">
        <f t="shared" si="399"/>
        <v>5.0999999999999501E-3</v>
      </c>
      <c r="C285" s="74"/>
      <c r="D285" s="74"/>
      <c r="E285" s="74" t="s">
        <v>70</v>
      </c>
      <c r="F285" s="25">
        <f t="shared" si="400"/>
        <v>0</v>
      </c>
      <c r="G285" s="25">
        <f t="shared" si="401"/>
        <v>0</v>
      </c>
      <c r="H285" s="7">
        <f t="shared" si="276"/>
        <v>0</v>
      </c>
      <c r="I285" s="7">
        <f t="shared" si="277"/>
        <v>0</v>
      </c>
      <c r="J285" s="7">
        <f t="shared" si="278"/>
        <v>0</v>
      </c>
      <c r="K285" s="7">
        <f t="shared" si="279"/>
        <v>0</v>
      </c>
      <c r="L285" s="7">
        <f t="shared" si="280"/>
        <v>0</v>
      </c>
      <c r="M285" s="7">
        <f t="shared" si="281"/>
        <v>0</v>
      </c>
      <c r="N285" s="7">
        <f t="shared" si="282"/>
        <v>0</v>
      </c>
      <c r="O285" s="7">
        <f t="shared" si="283"/>
        <v>0</v>
      </c>
      <c r="P285" s="7">
        <f t="shared" si="284"/>
        <v>0</v>
      </c>
      <c r="Q285" s="7">
        <f t="shared" si="285"/>
        <v>0</v>
      </c>
      <c r="R285" s="7">
        <f t="shared" si="286"/>
        <v>0</v>
      </c>
      <c r="S285" s="7">
        <f t="shared" si="287"/>
        <v>0</v>
      </c>
      <c r="T285" s="7">
        <f t="shared" si="288"/>
        <v>0</v>
      </c>
      <c r="U285" s="108">
        <f t="shared" si="289"/>
        <v>0</v>
      </c>
      <c r="V285" s="108">
        <f t="shared" si="290"/>
        <v>0</v>
      </c>
      <c r="W285" s="108">
        <f t="shared" si="291"/>
        <v>0</v>
      </c>
      <c r="X285" s="108">
        <f t="shared" si="292"/>
        <v>0</v>
      </c>
      <c r="Y285" s="71">
        <f t="shared" si="293"/>
        <v>0</v>
      </c>
      <c r="Z285" s="71">
        <f t="shared" si="294"/>
        <v>0</v>
      </c>
      <c r="AA285" s="71">
        <f t="shared" si="295"/>
        <v>0</v>
      </c>
      <c r="AB285" s="71">
        <f t="shared" si="296"/>
        <v>0</v>
      </c>
      <c r="AC285" s="81">
        <f t="shared" si="402"/>
        <v>0</v>
      </c>
      <c r="AD285" s="81">
        <f t="shared" si="403"/>
        <v>0</v>
      </c>
      <c r="AE285" s="81">
        <f t="shared" si="404"/>
        <v>0</v>
      </c>
      <c r="AF285" s="83">
        <f t="shared" si="405"/>
        <v>0</v>
      </c>
      <c r="AG285" s="83">
        <f t="shared" si="406"/>
        <v>0</v>
      </c>
      <c r="AH285" s="83">
        <f t="shared" si="407"/>
        <v>0</v>
      </c>
      <c r="AI285" s="83">
        <f t="shared" si="408"/>
        <v>0</v>
      </c>
      <c r="AJ285" s="6">
        <f t="shared" si="409"/>
        <v>0</v>
      </c>
      <c r="AK285" s="1">
        <f t="shared" si="410"/>
        <v>0</v>
      </c>
    </row>
    <row r="286" spans="1:37" ht="12.75" customHeight="1" x14ac:dyDescent="0.2">
      <c r="A286" s="26">
        <v>5.1099999999999497E-3</v>
      </c>
      <c r="B286" s="5">
        <f t="shared" si="399"/>
        <v>5.1099999999999497E-3</v>
      </c>
      <c r="C286" s="74"/>
      <c r="D286" s="74"/>
      <c r="E286" s="74" t="s">
        <v>70</v>
      </c>
      <c r="F286" s="25">
        <f t="shared" si="400"/>
        <v>0</v>
      </c>
      <c r="G286" s="25">
        <f t="shared" si="401"/>
        <v>0</v>
      </c>
      <c r="H286" s="7">
        <f t="shared" si="276"/>
        <v>0</v>
      </c>
      <c r="I286" s="7">
        <f t="shared" si="277"/>
        <v>0</v>
      </c>
      <c r="J286" s="7">
        <f t="shared" si="278"/>
        <v>0</v>
      </c>
      <c r="K286" s="7">
        <f t="shared" si="279"/>
        <v>0</v>
      </c>
      <c r="L286" s="7">
        <f t="shared" si="280"/>
        <v>0</v>
      </c>
      <c r="M286" s="7">
        <f t="shared" si="281"/>
        <v>0</v>
      </c>
      <c r="N286" s="7">
        <f t="shared" si="282"/>
        <v>0</v>
      </c>
      <c r="O286" s="7">
        <f t="shared" si="283"/>
        <v>0</v>
      </c>
      <c r="P286" s="7">
        <f t="shared" si="284"/>
        <v>0</v>
      </c>
      <c r="Q286" s="7">
        <f t="shared" si="285"/>
        <v>0</v>
      </c>
      <c r="R286" s="7">
        <f t="shared" si="286"/>
        <v>0</v>
      </c>
      <c r="S286" s="7">
        <f t="shared" si="287"/>
        <v>0</v>
      </c>
      <c r="T286" s="7">
        <f t="shared" si="288"/>
        <v>0</v>
      </c>
      <c r="U286" s="108">
        <f t="shared" si="289"/>
        <v>0</v>
      </c>
      <c r="V286" s="108">
        <f t="shared" si="290"/>
        <v>0</v>
      </c>
      <c r="W286" s="108">
        <f t="shared" si="291"/>
        <v>0</v>
      </c>
      <c r="X286" s="108">
        <f t="shared" si="292"/>
        <v>0</v>
      </c>
      <c r="Y286" s="71">
        <f t="shared" si="293"/>
        <v>0</v>
      </c>
      <c r="Z286" s="71">
        <f t="shared" si="294"/>
        <v>0</v>
      </c>
      <c r="AA286" s="71">
        <f t="shared" si="295"/>
        <v>0</v>
      </c>
      <c r="AB286" s="71">
        <f t="shared" si="296"/>
        <v>0</v>
      </c>
      <c r="AC286" s="81">
        <f t="shared" si="402"/>
        <v>0</v>
      </c>
      <c r="AD286" s="81">
        <f t="shared" si="403"/>
        <v>0</v>
      </c>
      <c r="AE286" s="81">
        <f t="shared" si="404"/>
        <v>0</v>
      </c>
      <c r="AF286" s="83">
        <f t="shared" si="405"/>
        <v>0</v>
      </c>
      <c r="AG286" s="83">
        <f t="shared" si="406"/>
        <v>0</v>
      </c>
      <c r="AH286" s="83">
        <f t="shared" si="407"/>
        <v>0</v>
      </c>
      <c r="AI286" s="83">
        <f t="shared" si="408"/>
        <v>0</v>
      </c>
      <c r="AJ286" s="6">
        <f t="shared" si="409"/>
        <v>0</v>
      </c>
      <c r="AK286" s="1">
        <f t="shared" si="410"/>
        <v>0</v>
      </c>
    </row>
    <row r="287" spans="1:37" ht="12.75" customHeight="1" x14ac:dyDescent="0.2">
      <c r="A287" s="26">
        <v>5.1199999999999501E-3</v>
      </c>
      <c r="B287" s="5">
        <f t="shared" si="399"/>
        <v>5.1199999999999501E-3</v>
      </c>
      <c r="C287" s="74"/>
      <c r="D287" s="74"/>
      <c r="E287" s="74" t="s">
        <v>70</v>
      </c>
      <c r="F287" s="25">
        <f t="shared" si="400"/>
        <v>0</v>
      </c>
      <c r="G287" s="25">
        <f t="shared" si="401"/>
        <v>0</v>
      </c>
      <c r="H287" s="7">
        <f t="shared" si="276"/>
        <v>0</v>
      </c>
      <c r="I287" s="7">
        <f t="shared" si="277"/>
        <v>0</v>
      </c>
      <c r="J287" s="7">
        <f t="shared" si="278"/>
        <v>0</v>
      </c>
      <c r="K287" s="7">
        <f t="shared" si="279"/>
        <v>0</v>
      </c>
      <c r="L287" s="7">
        <f t="shared" si="280"/>
        <v>0</v>
      </c>
      <c r="M287" s="7">
        <f t="shared" si="281"/>
        <v>0</v>
      </c>
      <c r="N287" s="7">
        <f t="shared" si="282"/>
        <v>0</v>
      </c>
      <c r="O287" s="7">
        <f t="shared" si="283"/>
        <v>0</v>
      </c>
      <c r="P287" s="7">
        <f t="shared" si="284"/>
        <v>0</v>
      </c>
      <c r="Q287" s="7">
        <f t="shared" si="285"/>
        <v>0</v>
      </c>
      <c r="R287" s="7">
        <f t="shared" si="286"/>
        <v>0</v>
      </c>
      <c r="S287" s="7">
        <f t="shared" si="287"/>
        <v>0</v>
      </c>
      <c r="T287" s="7">
        <f t="shared" si="288"/>
        <v>0</v>
      </c>
      <c r="U287" s="108">
        <f t="shared" si="289"/>
        <v>0</v>
      </c>
      <c r="V287" s="108">
        <f t="shared" si="290"/>
        <v>0</v>
      </c>
      <c r="W287" s="108">
        <f t="shared" si="291"/>
        <v>0</v>
      </c>
      <c r="X287" s="108">
        <f t="shared" si="292"/>
        <v>0</v>
      </c>
      <c r="Y287" s="71">
        <f t="shared" si="293"/>
        <v>0</v>
      </c>
      <c r="Z287" s="71">
        <f t="shared" si="294"/>
        <v>0</v>
      </c>
      <c r="AA287" s="71">
        <f t="shared" si="295"/>
        <v>0</v>
      </c>
      <c r="AB287" s="71">
        <f t="shared" si="296"/>
        <v>0</v>
      </c>
      <c r="AC287" s="81">
        <f t="shared" si="402"/>
        <v>0</v>
      </c>
      <c r="AD287" s="81">
        <f t="shared" si="403"/>
        <v>0</v>
      </c>
      <c r="AE287" s="81">
        <f t="shared" si="404"/>
        <v>0</v>
      </c>
      <c r="AF287" s="83">
        <f t="shared" si="405"/>
        <v>0</v>
      </c>
      <c r="AG287" s="83">
        <f t="shared" si="406"/>
        <v>0</v>
      </c>
      <c r="AH287" s="83">
        <f t="shared" si="407"/>
        <v>0</v>
      </c>
      <c r="AI287" s="83">
        <f t="shared" si="408"/>
        <v>0</v>
      </c>
      <c r="AJ287" s="6">
        <f t="shared" si="409"/>
        <v>0</v>
      </c>
      <c r="AK287" s="1">
        <f t="shared" si="410"/>
        <v>0</v>
      </c>
    </row>
    <row r="288" spans="1:37" ht="12.75" customHeight="1" x14ac:dyDescent="0.2">
      <c r="A288" s="26">
        <v>5.0599999999999604E-3</v>
      </c>
      <c r="B288" s="5">
        <f t="shared" si="399"/>
        <v>5.0599999999999604E-3</v>
      </c>
      <c r="C288" s="74"/>
      <c r="D288" s="74"/>
      <c r="E288" s="74" t="s">
        <v>70</v>
      </c>
      <c r="F288" s="25">
        <f t="shared" si="400"/>
        <v>0</v>
      </c>
      <c r="G288" s="25">
        <f t="shared" si="401"/>
        <v>0</v>
      </c>
      <c r="H288" s="7">
        <f t="shared" si="276"/>
        <v>0</v>
      </c>
      <c r="I288" s="7">
        <f t="shared" si="277"/>
        <v>0</v>
      </c>
      <c r="J288" s="7">
        <f t="shared" si="278"/>
        <v>0</v>
      </c>
      <c r="K288" s="7">
        <f t="shared" si="279"/>
        <v>0</v>
      </c>
      <c r="L288" s="7">
        <f t="shared" si="280"/>
        <v>0</v>
      </c>
      <c r="M288" s="7">
        <f t="shared" si="281"/>
        <v>0</v>
      </c>
      <c r="N288" s="7">
        <f t="shared" si="282"/>
        <v>0</v>
      </c>
      <c r="O288" s="7">
        <f t="shared" si="283"/>
        <v>0</v>
      </c>
      <c r="P288" s="7">
        <f t="shared" si="284"/>
        <v>0</v>
      </c>
      <c r="Q288" s="7">
        <f t="shared" si="285"/>
        <v>0</v>
      </c>
      <c r="R288" s="7">
        <f t="shared" si="286"/>
        <v>0</v>
      </c>
      <c r="S288" s="7">
        <f t="shared" si="287"/>
        <v>0</v>
      </c>
      <c r="T288" s="7">
        <f t="shared" si="288"/>
        <v>0</v>
      </c>
      <c r="U288" s="108">
        <f t="shared" si="289"/>
        <v>0</v>
      </c>
      <c r="V288" s="108">
        <f t="shared" si="290"/>
        <v>0</v>
      </c>
      <c r="W288" s="108">
        <f t="shared" si="291"/>
        <v>0</v>
      </c>
      <c r="X288" s="108">
        <f t="shared" si="292"/>
        <v>0</v>
      </c>
      <c r="Y288" s="71">
        <f t="shared" si="293"/>
        <v>0</v>
      </c>
      <c r="Z288" s="71">
        <f t="shared" si="294"/>
        <v>0</v>
      </c>
      <c r="AA288" s="71">
        <f t="shared" si="295"/>
        <v>0</v>
      </c>
      <c r="AB288" s="71">
        <f t="shared" si="296"/>
        <v>0</v>
      </c>
      <c r="AC288" s="81">
        <f t="shared" si="402"/>
        <v>0</v>
      </c>
      <c r="AD288" s="81">
        <f t="shared" si="403"/>
        <v>0</v>
      </c>
      <c r="AE288" s="81">
        <f t="shared" si="404"/>
        <v>0</v>
      </c>
      <c r="AF288" s="83">
        <f t="shared" si="405"/>
        <v>0</v>
      </c>
      <c r="AG288" s="83">
        <f t="shared" si="406"/>
        <v>0</v>
      </c>
      <c r="AH288" s="83">
        <f t="shared" si="407"/>
        <v>0</v>
      </c>
      <c r="AI288" s="83">
        <f t="shared" si="408"/>
        <v>0</v>
      </c>
      <c r="AJ288" s="6">
        <f t="shared" si="409"/>
        <v>0</v>
      </c>
      <c r="AK288" s="1">
        <f t="shared" si="410"/>
        <v>0</v>
      </c>
    </row>
    <row r="289" spans="1:37" ht="12.75" customHeight="1" x14ac:dyDescent="0.2">
      <c r="A289" s="26">
        <v>5.06999999999996E-3</v>
      </c>
      <c r="B289" s="5">
        <f t="shared" si="399"/>
        <v>5.06999999999996E-3</v>
      </c>
      <c r="C289" s="74"/>
      <c r="D289" s="74"/>
      <c r="E289" s="74" t="s">
        <v>70</v>
      </c>
      <c r="F289" s="25">
        <f t="shared" si="400"/>
        <v>0</v>
      </c>
      <c r="G289" s="25">
        <f t="shared" si="401"/>
        <v>0</v>
      </c>
      <c r="H289" s="7">
        <f t="shared" si="276"/>
        <v>0</v>
      </c>
      <c r="I289" s="7">
        <f t="shared" si="277"/>
        <v>0</v>
      </c>
      <c r="J289" s="7">
        <f t="shared" si="278"/>
        <v>0</v>
      </c>
      <c r="K289" s="7">
        <f t="shared" si="279"/>
        <v>0</v>
      </c>
      <c r="L289" s="7">
        <f t="shared" si="280"/>
        <v>0</v>
      </c>
      <c r="M289" s="7">
        <f t="shared" si="281"/>
        <v>0</v>
      </c>
      <c r="N289" s="7">
        <f t="shared" si="282"/>
        <v>0</v>
      </c>
      <c r="O289" s="7">
        <f t="shared" si="283"/>
        <v>0</v>
      </c>
      <c r="P289" s="7">
        <f t="shared" si="284"/>
        <v>0</v>
      </c>
      <c r="Q289" s="7">
        <f t="shared" si="285"/>
        <v>0</v>
      </c>
      <c r="R289" s="7">
        <f t="shared" si="286"/>
        <v>0</v>
      </c>
      <c r="S289" s="7">
        <f t="shared" si="287"/>
        <v>0</v>
      </c>
      <c r="T289" s="7">
        <f t="shared" si="288"/>
        <v>0</v>
      </c>
      <c r="U289" s="108">
        <f t="shared" si="289"/>
        <v>0</v>
      </c>
      <c r="V289" s="108">
        <f t="shared" si="290"/>
        <v>0</v>
      </c>
      <c r="W289" s="108">
        <f t="shared" si="291"/>
        <v>0</v>
      </c>
      <c r="X289" s="108">
        <f t="shared" si="292"/>
        <v>0</v>
      </c>
      <c r="Y289" s="71">
        <f t="shared" si="293"/>
        <v>0</v>
      </c>
      <c r="Z289" s="71">
        <f t="shared" si="294"/>
        <v>0</v>
      </c>
      <c r="AA289" s="71">
        <f t="shared" si="295"/>
        <v>0</v>
      </c>
      <c r="AB289" s="71">
        <f t="shared" si="296"/>
        <v>0</v>
      </c>
      <c r="AC289" s="81">
        <f t="shared" si="402"/>
        <v>0</v>
      </c>
      <c r="AD289" s="81">
        <f t="shared" si="403"/>
        <v>0</v>
      </c>
      <c r="AE289" s="81">
        <f t="shared" si="404"/>
        <v>0</v>
      </c>
      <c r="AF289" s="83">
        <f t="shared" si="405"/>
        <v>0</v>
      </c>
      <c r="AG289" s="83">
        <f t="shared" si="406"/>
        <v>0</v>
      </c>
      <c r="AH289" s="83">
        <f t="shared" si="407"/>
        <v>0</v>
      </c>
      <c r="AI289" s="83">
        <f t="shared" si="408"/>
        <v>0</v>
      </c>
      <c r="AJ289" s="6">
        <f t="shared" si="409"/>
        <v>0</v>
      </c>
      <c r="AK289" s="1">
        <f t="shared" si="410"/>
        <v>0</v>
      </c>
    </row>
    <row r="290" spans="1:37" ht="12.75" customHeight="1" x14ac:dyDescent="0.2">
      <c r="A290" s="26">
        <v>5.07999999999995E-3</v>
      </c>
      <c r="B290" s="5">
        <f t="shared" si="399"/>
        <v>5.07999999999995E-3</v>
      </c>
      <c r="C290" s="74"/>
      <c r="D290" s="74"/>
      <c r="E290" s="74" t="s">
        <v>70</v>
      </c>
      <c r="F290" s="25">
        <f t="shared" si="400"/>
        <v>0</v>
      </c>
      <c r="G290" s="25">
        <f t="shared" si="401"/>
        <v>0</v>
      </c>
      <c r="H290" s="7">
        <f t="shared" si="276"/>
        <v>0</v>
      </c>
      <c r="I290" s="7">
        <f t="shared" si="277"/>
        <v>0</v>
      </c>
      <c r="J290" s="7">
        <f t="shared" si="278"/>
        <v>0</v>
      </c>
      <c r="K290" s="7">
        <f t="shared" si="279"/>
        <v>0</v>
      </c>
      <c r="L290" s="7">
        <f t="shared" si="280"/>
        <v>0</v>
      </c>
      <c r="M290" s="7">
        <f t="shared" si="281"/>
        <v>0</v>
      </c>
      <c r="N290" s="7">
        <f t="shared" si="282"/>
        <v>0</v>
      </c>
      <c r="O290" s="7">
        <f t="shared" si="283"/>
        <v>0</v>
      </c>
      <c r="P290" s="7">
        <f t="shared" si="284"/>
        <v>0</v>
      </c>
      <c r="Q290" s="7">
        <f t="shared" si="285"/>
        <v>0</v>
      </c>
      <c r="R290" s="7">
        <f t="shared" si="286"/>
        <v>0</v>
      </c>
      <c r="S290" s="7">
        <f t="shared" si="287"/>
        <v>0</v>
      </c>
      <c r="T290" s="7">
        <f t="shared" si="288"/>
        <v>0</v>
      </c>
      <c r="U290" s="108">
        <f t="shared" si="289"/>
        <v>0</v>
      </c>
      <c r="V290" s="108">
        <f t="shared" si="290"/>
        <v>0</v>
      </c>
      <c r="W290" s="108">
        <f t="shared" si="291"/>
        <v>0</v>
      </c>
      <c r="X290" s="108">
        <f t="shared" si="292"/>
        <v>0</v>
      </c>
      <c r="Y290" s="71">
        <f t="shared" si="293"/>
        <v>0</v>
      </c>
      <c r="Z290" s="71">
        <f t="shared" si="294"/>
        <v>0</v>
      </c>
      <c r="AA290" s="71">
        <f t="shared" si="295"/>
        <v>0</v>
      </c>
      <c r="AB290" s="71">
        <f t="shared" si="296"/>
        <v>0</v>
      </c>
      <c r="AC290" s="81">
        <f t="shared" si="402"/>
        <v>0</v>
      </c>
      <c r="AD290" s="81">
        <f t="shared" si="403"/>
        <v>0</v>
      </c>
      <c r="AE290" s="81">
        <f t="shared" si="404"/>
        <v>0</v>
      </c>
      <c r="AF290" s="83">
        <f t="shared" si="405"/>
        <v>0</v>
      </c>
      <c r="AG290" s="83">
        <f t="shared" si="406"/>
        <v>0</v>
      </c>
      <c r="AH290" s="83">
        <f t="shared" si="407"/>
        <v>0</v>
      </c>
      <c r="AI290" s="83">
        <f t="shared" si="408"/>
        <v>0</v>
      </c>
      <c r="AJ290" s="6">
        <f t="shared" si="409"/>
        <v>0</v>
      </c>
      <c r="AK290" s="1">
        <f t="shared" si="410"/>
        <v>0</v>
      </c>
    </row>
    <row r="291" spans="1:37" ht="12.75" customHeight="1" x14ac:dyDescent="0.2">
      <c r="A291" s="26">
        <v>5.0899999999999496E-3</v>
      </c>
      <c r="B291" s="5">
        <f t="shared" si="399"/>
        <v>5.0899999999999496E-3</v>
      </c>
      <c r="C291" s="74"/>
      <c r="D291" s="74"/>
      <c r="E291" s="74" t="s">
        <v>70</v>
      </c>
      <c r="F291" s="25">
        <f t="shared" si="400"/>
        <v>0</v>
      </c>
      <c r="G291" s="25">
        <f t="shared" si="401"/>
        <v>0</v>
      </c>
      <c r="H291" s="7">
        <f t="shared" si="276"/>
        <v>0</v>
      </c>
      <c r="I291" s="7">
        <f t="shared" si="277"/>
        <v>0</v>
      </c>
      <c r="J291" s="7">
        <f t="shared" si="278"/>
        <v>0</v>
      </c>
      <c r="K291" s="7">
        <f t="shared" si="279"/>
        <v>0</v>
      </c>
      <c r="L291" s="7">
        <f t="shared" si="280"/>
        <v>0</v>
      </c>
      <c r="M291" s="7">
        <f t="shared" si="281"/>
        <v>0</v>
      </c>
      <c r="N291" s="7">
        <f t="shared" si="282"/>
        <v>0</v>
      </c>
      <c r="O291" s="7">
        <f t="shared" si="283"/>
        <v>0</v>
      </c>
      <c r="P291" s="7">
        <f t="shared" si="284"/>
        <v>0</v>
      </c>
      <c r="Q291" s="7">
        <f t="shared" si="285"/>
        <v>0</v>
      </c>
      <c r="R291" s="7">
        <f t="shared" si="286"/>
        <v>0</v>
      </c>
      <c r="S291" s="7">
        <f t="shared" si="287"/>
        <v>0</v>
      </c>
      <c r="T291" s="7">
        <f t="shared" si="288"/>
        <v>0</v>
      </c>
      <c r="U291" s="108">
        <f t="shared" si="289"/>
        <v>0</v>
      </c>
      <c r="V291" s="108">
        <f t="shared" si="290"/>
        <v>0</v>
      </c>
      <c r="W291" s="108">
        <f t="shared" si="291"/>
        <v>0</v>
      </c>
      <c r="X291" s="108">
        <f t="shared" si="292"/>
        <v>0</v>
      </c>
      <c r="Y291" s="71">
        <f t="shared" si="293"/>
        <v>0</v>
      </c>
      <c r="Z291" s="71">
        <f t="shared" si="294"/>
        <v>0</v>
      </c>
      <c r="AA291" s="71">
        <f t="shared" si="295"/>
        <v>0</v>
      </c>
      <c r="AB291" s="71">
        <f t="shared" si="296"/>
        <v>0</v>
      </c>
      <c r="AC291" s="81">
        <f t="shared" si="402"/>
        <v>0</v>
      </c>
      <c r="AD291" s="81">
        <f t="shared" si="403"/>
        <v>0</v>
      </c>
      <c r="AE291" s="81">
        <f t="shared" si="404"/>
        <v>0</v>
      </c>
      <c r="AF291" s="83">
        <f t="shared" si="405"/>
        <v>0</v>
      </c>
      <c r="AG291" s="83">
        <f t="shared" si="406"/>
        <v>0</v>
      </c>
      <c r="AH291" s="83">
        <f t="shared" si="407"/>
        <v>0</v>
      </c>
      <c r="AI291" s="83">
        <f t="shared" si="408"/>
        <v>0</v>
      </c>
      <c r="AJ291" s="6">
        <f t="shared" si="409"/>
        <v>0</v>
      </c>
      <c r="AK291" s="1">
        <f t="shared" si="410"/>
        <v>0</v>
      </c>
    </row>
    <row r="292" spans="1:37" ht="12.75" customHeight="1" x14ac:dyDescent="0.2">
      <c r="A292" s="26">
        <v>5.0999999999999501E-3</v>
      </c>
      <c r="B292" s="5">
        <f t="shared" si="399"/>
        <v>5.0999999999999501E-3</v>
      </c>
      <c r="C292" s="74"/>
      <c r="D292" s="74"/>
      <c r="E292" s="74" t="s">
        <v>70</v>
      </c>
      <c r="F292" s="25">
        <f t="shared" si="400"/>
        <v>0</v>
      </c>
      <c r="G292" s="25">
        <f t="shared" si="401"/>
        <v>0</v>
      </c>
      <c r="H292" s="7">
        <f t="shared" si="276"/>
        <v>0</v>
      </c>
      <c r="I292" s="7">
        <f t="shared" si="277"/>
        <v>0</v>
      </c>
      <c r="J292" s="7">
        <f t="shared" si="278"/>
        <v>0</v>
      </c>
      <c r="K292" s="7">
        <f t="shared" si="279"/>
        <v>0</v>
      </c>
      <c r="L292" s="7">
        <f t="shared" si="280"/>
        <v>0</v>
      </c>
      <c r="M292" s="7">
        <f t="shared" si="281"/>
        <v>0</v>
      </c>
      <c r="N292" s="7">
        <f t="shared" si="282"/>
        <v>0</v>
      </c>
      <c r="O292" s="7">
        <f t="shared" si="283"/>
        <v>0</v>
      </c>
      <c r="P292" s="7">
        <f t="shared" si="284"/>
        <v>0</v>
      </c>
      <c r="Q292" s="7">
        <f t="shared" si="285"/>
        <v>0</v>
      </c>
      <c r="R292" s="7">
        <f t="shared" si="286"/>
        <v>0</v>
      </c>
      <c r="S292" s="7">
        <f t="shared" si="287"/>
        <v>0</v>
      </c>
      <c r="T292" s="7">
        <f t="shared" si="288"/>
        <v>0</v>
      </c>
      <c r="U292" s="108">
        <f t="shared" si="289"/>
        <v>0</v>
      </c>
      <c r="V292" s="108">
        <f t="shared" si="290"/>
        <v>0</v>
      </c>
      <c r="W292" s="108">
        <f t="shared" si="291"/>
        <v>0</v>
      </c>
      <c r="X292" s="108">
        <f t="shared" si="292"/>
        <v>0</v>
      </c>
      <c r="Y292" s="71">
        <f t="shared" si="293"/>
        <v>0</v>
      </c>
      <c r="Z292" s="71">
        <f t="shared" si="294"/>
        <v>0</v>
      </c>
      <c r="AA292" s="71">
        <f t="shared" si="295"/>
        <v>0</v>
      </c>
      <c r="AB292" s="71">
        <f t="shared" si="296"/>
        <v>0</v>
      </c>
      <c r="AC292" s="81">
        <f t="shared" si="402"/>
        <v>0</v>
      </c>
      <c r="AD292" s="81">
        <f t="shared" si="403"/>
        <v>0</v>
      </c>
      <c r="AE292" s="81">
        <f t="shared" si="404"/>
        <v>0</v>
      </c>
      <c r="AF292" s="83">
        <f t="shared" si="405"/>
        <v>0</v>
      </c>
      <c r="AG292" s="83">
        <f t="shared" si="406"/>
        <v>0</v>
      </c>
      <c r="AH292" s="83">
        <f t="shared" si="407"/>
        <v>0</v>
      </c>
      <c r="AI292" s="83">
        <f t="shared" si="408"/>
        <v>0</v>
      </c>
      <c r="AJ292" s="6">
        <f t="shared" si="409"/>
        <v>0</v>
      </c>
      <c r="AK292" s="1">
        <f t="shared" si="410"/>
        <v>0</v>
      </c>
    </row>
    <row r="293" spans="1:37" ht="12.75" customHeight="1" x14ac:dyDescent="0.2">
      <c r="A293" s="26">
        <v>5.1099999999999497E-3</v>
      </c>
      <c r="B293" s="5">
        <f t="shared" si="399"/>
        <v>5.1099999999999497E-3</v>
      </c>
      <c r="C293" s="74"/>
      <c r="D293" s="74"/>
      <c r="E293" s="74" t="s">
        <v>70</v>
      </c>
      <c r="F293" s="25">
        <f t="shared" si="400"/>
        <v>0</v>
      </c>
      <c r="G293" s="25">
        <f t="shared" si="401"/>
        <v>0</v>
      </c>
      <c r="H293" s="7">
        <f t="shared" si="276"/>
        <v>0</v>
      </c>
      <c r="I293" s="7">
        <f t="shared" si="277"/>
        <v>0</v>
      </c>
      <c r="J293" s="7">
        <f t="shared" si="278"/>
        <v>0</v>
      </c>
      <c r="K293" s="7">
        <f t="shared" si="279"/>
        <v>0</v>
      </c>
      <c r="L293" s="7">
        <f t="shared" si="280"/>
        <v>0</v>
      </c>
      <c r="M293" s="7">
        <f t="shared" si="281"/>
        <v>0</v>
      </c>
      <c r="N293" s="7">
        <f t="shared" si="282"/>
        <v>0</v>
      </c>
      <c r="O293" s="7">
        <f t="shared" si="283"/>
        <v>0</v>
      </c>
      <c r="P293" s="7">
        <f t="shared" si="284"/>
        <v>0</v>
      </c>
      <c r="Q293" s="7">
        <f t="shared" si="285"/>
        <v>0</v>
      </c>
      <c r="R293" s="7">
        <f t="shared" si="286"/>
        <v>0</v>
      </c>
      <c r="S293" s="7">
        <f t="shared" si="287"/>
        <v>0</v>
      </c>
      <c r="T293" s="7">
        <f t="shared" si="288"/>
        <v>0</v>
      </c>
      <c r="U293" s="108">
        <f t="shared" si="289"/>
        <v>0</v>
      </c>
      <c r="V293" s="108">
        <f t="shared" si="290"/>
        <v>0</v>
      </c>
      <c r="W293" s="108">
        <f t="shared" si="291"/>
        <v>0</v>
      </c>
      <c r="X293" s="108">
        <f t="shared" si="292"/>
        <v>0</v>
      </c>
      <c r="Y293" s="71">
        <f t="shared" si="293"/>
        <v>0</v>
      </c>
      <c r="Z293" s="71">
        <f t="shared" si="294"/>
        <v>0</v>
      </c>
      <c r="AA293" s="71">
        <f t="shared" si="295"/>
        <v>0</v>
      </c>
      <c r="AB293" s="71">
        <f t="shared" si="296"/>
        <v>0</v>
      </c>
      <c r="AC293" s="81">
        <f t="shared" si="402"/>
        <v>0</v>
      </c>
      <c r="AD293" s="81">
        <f t="shared" si="403"/>
        <v>0</v>
      </c>
      <c r="AE293" s="81">
        <f t="shared" si="404"/>
        <v>0</v>
      </c>
      <c r="AF293" s="83">
        <f t="shared" si="405"/>
        <v>0</v>
      </c>
      <c r="AG293" s="83">
        <f t="shared" si="406"/>
        <v>0</v>
      </c>
      <c r="AH293" s="83">
        <f t="shared" si="407"/>
        <v>0</v>
      </c>
      <c r="AI293" s="83">
        <f t="shared" si="408"/>
        <v>0</v>
      </c>
      <c r="AJ293" s="6">
        <f t="shared" si="409"/>
        <v>0</v>
      </c>
      <c r="AK293" s="1">
        <f t="shared" si="410"/>
        <v>0</v>
      </c>
    </row>
    <row r="294" spans="1:37" ht="12.75" customHeight="1" x14ac:dyDescent="0.2">
      <c r="A294" s="26">
        <v>5.1199999999999501E-3</v>
      </c>
      <c r="B294" s="5">
        <f t="shared" si="399"/>
        <v>5.1199999999999501E-3</v>
      </c>
      <c r="C294" s="74"/>
      <c r="D294" s="74"/>
      <c r="E294" s="74" t="s">
        <v>70</v>
      </c>
      <c r="F294" s="25">
        <f t="shared" si="400"/>
        <v>0</v>
      </c>
      <c r="G294" s="25">
        <f t="shared" si="401"/>
        <v>0</v>
      </c>
      <c r="H294" s="7">
        <f t="shared" si="276"/>
        <v>0</v>
      </c>
      <c r="I294" s="7">
        <f t="shared" si="277"/>
        <v>0</v>
      </c>
      <c r="J294" s="7">
        <f t="shared" si="278"/>
        <v>0</v>
      </c>
      <c r="K294" s="7">
        <f t="shared" si="279"/>
        <v>0</v>
      </c>
      <c r="L294" s="7">
        <f t="shared" si="280"/>
        <v>0</v>
      </c>
      <c r="M294" s="7">
        <f t="shared" si="281"/>
        <v>0</v>
      </c>
      <c r="N294" s="7">
        <f t="shared" si="282"/>
        <v>0</v>
      </c>
      <c r="O294" s="7">
        <f t="shared" si="283"/>
        <v>0</v>
      </c>
      <c r="P294" s="7">
        <f t="shared" si="284"/>
        <v>0</v>
      </c>
      <c r="Q294" s="7">
        <f t="shared" si="285"/>
        <v>0</v>
      </c>
      <c r="R294" s="7">
        <f t="shared" si="286"/>
        <v>0</v>
      </c>
      <c r="S294" s="7">
        <f t="shared" si="287"/>
        <v>0</v>
      </c>
      <c r="T294" s="7">
        <f t="shared" si="288"/>
        <v>0</v>
      </c>
      <c r="U294" s="108">
        <f t="shared" si="289"/>
        <v>0</v>
      </c>
      <c r="V294" s="108">
        <f t="shared" si="290"/>
        <v>0</v>
      </c>
      <c r="W294" s="108">
        <f t="shared" si="291"/>
        <v>0</v>
      </c>
      <c r="X294" s="108">
        <f t="shared" si="292"/>
        <v>0</v>
      </c>
      <c r="Y294" s="71">
        <f t="shared" si="293"/>
        <v>0</v>
      </c>
      <c r="Z294" s="71">
        <f t="shared" si="294"/>
        <v>0</v>
      </c>
      <c r="AA294" s="71">
        <f t="shared" si="295"/>
        <v>0</v>
      </c>
      <c r="AB294" s="71">
        <f t="shared" si="296"/>
        <v>0</v>
      </c>
      <c r="AC294" s="81">
        <f t="shared" si="402"/>
        <v>0</v>
      </c>
      <c r="AD294" s="81">
        <f t="shared" si="403"/>
        <v>0</v>
      </c>
      <c r="AE294" s="81">
        <f t="shared" si="404"/>
        <v>0</v>
      </c>
      <c r="AF294" s="83">
        <f t="shared" si="405"/>
        <v>0</v>
      </c>
      <c r="AG294" s="83">
        <f t="shared" si="406"/>
        <v>0</v>
      </c>
      <c r="AH294" s="83">
        <f t="shared" si="407"/>
        <v>0</v>
      </c>
      <c r="AI294" s="83">
        <f t="shared" si="408"/>
        <v>0</v>
      </c>
      <c r="AJ294" s="6">
        <f t="shared" si="409"/>
        <v>0</v>
      </c>
      <c r="AK294" s="1">
        <f t="shared" si="410"/>
        <v>0</v>
      </c>
    </row>
    <row r="295" spans="1:37" ht="12.75" customHeight="1" x14ac:dyDescent="0.2">
      <c r="A295" s="26">
        <v>4.9999999999999602E-3</v>
      </c>
      <c r="B295" s="5">
        <f t="shared" si="399"/>
        <v>4.9999999999999602E-3</v>
      </c>
      <c r="C295" s="74"/>
      <c r="D295" s="74"/>
      <c r="E295" s="74" t="s">
        <v>70</v>
      </c>
      <c r="F295" s="25">
        <f t="shared" si="400"/>
        <v>0</v>
      </c>
      <c r="G295" s="25">
        <f t="shared" si="401"/>
        <v>0</v>
      </c>
      <c r="H295" s="7">
        <f t="shared" si="276"/>
        <v>0</v>
      </c>
      <c r="I295" s="7">
        <f t="shared" si="277"/>
        <v>0</v>
      </c>
      <c r="J295" s="7">
        <f t="shared" si="278"/>
        <v>0</v>
      </c>
      <c r="K295" s="7">
        <f t="shared" si="279"/>
        <v>0</v>
      </c>
      <c r="L295" s="7">
        <f t="shared" si="280"/>
        <v>0</v>
      </c>
      <c r="M295" s="7">
        <f t="shared" si="281"/>
        <v>0</v>
      </c>
      <c r="N295" s="7">
        <f t="shared" si="282"/>
        <v>0</v>
      </c>
      <c r="O295" s="7">
        <f t="shared" si="283"/>
        <v>0</v>
      </c>
      <c r="P295" s="7">
        <f t="shared" si="284"/>
        <v>0</v>
      </c>
      <c r="Q295" s="7">
        <f t="shared" si="285"/>
        <v>0</v>
      </c>
      <c r="R295" s="7">
        <f t="shared" si="286"/>
        <v>0</v>
      </c>
      <c r="S295" s="7">
        <f t="shared" si="287"/>
        <v>0</v>
      </c>
      <c r="T295" s="7">
        <f t="shared" si="288"/>
        <v>0</v>
      </c>
      <c r="U295" s="108">
        <f t="shared" si="289"/>
        <v>0</v>
      </c>
      <c r="V295" s="108">
        <f t="shared" si="290"/>
        <v>0</v>
      </c>
      <c r="W295" s="108">
        <f t="shared" si="291"/>
        <v>0</v>
      </c>
      <c r="X295" s="108">
        <f t="shared" si="292"/>
        <v>0</v>
      </c>
      <c r="Y295" s="71">
        <f t="shared" si="293"/>
        <v>0</v>
      </c>
      <c r="Z295" s="71">
        <f t="shared" si="294"/>
        <v>0</v>
      </c>
      <c r="AA295" s="71">
        <f t="shared" si="295"/>
        <v>0</v>
      </c>
      <c r="AB295" s="71">
        <f t="shared" si="296"/>
        <v>0</v>
      </c>
      <c r="AC295" s="81">
        <f t="shared" si="402"/>
        <v>0</v>
      </c>
      <c r="AD295" s="81">
        <f t="shared" si="403"/>
        <v>0</v>
      </c>
      <c r="AE295" s="81">
        <f t="shared" si="404"/>
        <v>0</v>
      </c>
      <c r="AF295" s="83">
        <f t="shared" si="405"/>
        <v>0</v>
      </c>
      <c r="AG295" s="83">
        <f t="shared" si="406"/>
        <v>0</v>
      </c>
      <c r="AH295" s="83">
        <f t="shared" si="407"/>
        <v>0</v>
      </c>
      <c r="AI295" s="83">
        <f t="shared" si="408"/>
        <v>0</v>
      </c>
      <c r="AJ295" s="6">
        <f t="shared" si="409"/>
        <v>0</v>
      </c>
      <c r="AK295" s="1">
        <f t="shared" si="410"/>
        <v>0</v>
      </c>
    </row>
    <row r="296" spans="1:37" ht="12.75" customHeight="1" x14ac:dyDescent="0.2">
      <c r="A296" s="26">
        <v>5.0099999999999598E-3</v>
      </c>
      <c r="B296" s="5">
        <f t="shared" si="399"/>
        <v>5.0099999999999598E-3</v>
      </c>
      <c r="C296" s="74"/>
      <c r="D296" s="74"/>
      <c r="E296" s="74" t="s">
        <v>70</v>
      </c>
      <c r="F296" s="25">
        <f t="shared" si="400"/>
        <v>0</v>
      </c>
      <c r="G296" s="25">
        <f t="shared" si="401"/>
        <v>0</v>
      </c>
      <c r="H296" s="7">
        <f t="shared" si="276"/>
        <v>0</v>
      </c>
      <c r="I296" s="7">
        <f t="shared" si="277"/>
        <v>0</v>
      </c>
      <c r="J296" s="7">
        <f t="shared" si="278"/>
        <v>0</v>
      </c>
      <c r="K296" s="7">
        <f t="shared" si="279"/>
        <v>0</v>
      </c>
      <c r="L296" s="7">
        <f t="shared" si="280"/>
        <v>0</v>
      </c>
      <c r="M296" s="7">
        <f t="shared" si="281"/>
        <v>0</v>
      </c>
      <c r="N296" s="7">
        <f t="shared" si="282"/>
        <v>0</v>
      </c>
      <c r="O296" s="7">
        <f t="shared" si="283"/>
        <v>0</v>
      </c>
      <c r="P296" s="7">
        <f t="shared" si="284"/>
        <v>0</v>
      </c>
      <c r="Q296" s="7">
        <f t="shared" si="285"/>
        <v>0</v>
      </c>
      <c r="R296" s="7">
        <f t="shared" si="286"/>
        <v>0</v>
      </c>
      <c r="S296" s="7">
        <f t="shared" si="287"/>
        <v>0</v>
      </c>
      <c r="T296" s="7">
        <f t="shared" si="288"/>
        <v>0</v>
      </c>
      <c r="U296" s="108">
        <f t="shared" si="289"/>
        <v>0</v>
      </c>
      <c r="V296" s="108">
        <f t="shared" si="290"/>
        <v>0</v>
      </c>
      <c r="W296" s="108">
        <f t="shared" si="291"/>
        <v>0</v>
      </c>
      <c r="X296" s="108">
        <f t="shared" si="292"/>
        <v>0</v>
      </c>
      <c r="Y296" s="71">
        <f t="shared" si="293"/>
        <v>0</v>
      </c>
      <c r="Z296" s="71">
        <f t="shared" si="294"/>
        <v>0</v>
      </c>
      <c r="AA296" s="71">
        <f t="shared" si="295"/>
        <v>0</v>
      </c>
      <c r="AB296" s="71">
        <f t="shared" si="296"/>
        <v>0</v>
      </c>
      <c r="AC296" s="81">
        <f t="shared" si="402"/>
        <v>0</v>
      </c>
      <c r="AD296" s="81">
        <f t="shared" si="403"/>
        <v>0</v>
      </c>
      <c r="AE296" s="81">
        <f t="shared" si="404"/>
        <v>0</v>
      </c>
      <c r="AF296" s="83">
        <f t="shared" si="405"/>
        <v>0</v>
      </c>
      <c r="AG296" s="83">
        <f t="shared" si="406"/>
        <v>0</v>
      </c>
      <c r="AH296" s="83">
        <f t="shared" si="407"/>
        <v>0</v>
      </c>
      <c r="AI296" s="83">
        <f t="shared" si="408"/>
        <v>0</v>
      </c>
      <c r="AJ296" s="6">
        <f t="shared" si="409"/>
        <v>0</v>
      </c>
      <c r="AK296" s="1">
        <f t="shared" si="410"/>
        <v>0</v>
      </c>
    </row>
    <row r="297" spans="1:37" ht="12.75" customHeight="1" x14ac:dyDescent="0.2">
      <c r="A297" s="26">
        <v>5.0199999999999603E-3</v>
      </c>
      <c r="B297" s="5">
        <f t="shared" si="399"/>
        <v>5.0199999999999603E-3</v>
      </c>
      <c r="C297" s="74"/>
      <c r="D297" s="74"/>
      <c r="E297" s="74" t="s">
        <v>70</v>
      </c>
      <c r="F297" s="25">
        <f t="shared" si="400"/>
        <v>0</v>
      </c>
      <c r="G297" s="25">
        <f t="shared" si="401"/>
        <v>0</v>
      </c>
      <c r="H297" s="7">
        <f t="shared" si="276"/>
        <v>0</v>
      </c>
      <c r="I297" s="7">
        <f t="shared" si="277"/>
        <v>0</v>
      </c>
      <c r="J297" s="7">
        <f t="shared" si="278"/>
        <v>0</v>
      </c>
      <c r="K297" s="7">
        <f t="shared" si="279"/>
        <v>0</v>
      </c>
      <c r="L297" s="7">
        <f t="shared" si="280"/>
        <v>0</v>
      </c>
      <c r="M297" s="7">
        <f t="shared" si="281"/>
        <v>0</v>
      </c>
      <c r="N297" s="7">
        <f t="shared" si="282"/>
        <v>0</v>
      </c>
      <c r="O297" s="7">
        <f t="shared" si="283"/>
        <v>0</v>
      </c>
      <c r="P297" s="7">
        <f t="shared" si="284"/>
        <v>0</v>
      </c>
      <c r="Q297" s="7">
        <f t="shared" si="285"/>
        <v>0</v>
      </c>
      <c r="R297" s="7">
        <f t="shared" si="286"/>
        <v>0</v>
      </c>
      <c r="S297" s="7">
        <f t="shared" si="287"/>
        <v>0</v>
      </c>
      <c r="T297" s="7">
        <f t="shared" si="288"/>
        <v>0</v>
      </c>
      <c r="U297" s="108">
        <f t="shared" si="289"/>
        <v>0</v>
      </c>
      <c r="V297" s="108">
        <f t="shared" si="290"/>
        <v>0</v>
      </c>
      <c r="W297" s="108">
        <f t="shared" si="291"/>
        <v>0</v>
      </c>
      <c r="X297" s="108">
        <f t="shared" si="292"/>
        <v>0</v>
      </c>
      <c r="Y297" s="71">
        <f t="shared" si="293"/>
        <v>0</v>
      </c>
      <c r="Z297" s="71">
        <f t="shared" si="294"/>
        <v>0</v>
      </c>
      <c r="AA297" s="71">
        <f t="shared" si="295"/>
        <v>0</v>
      </c>
      <c r="AB297" s="71">
        <f t="shared" si="296"/>
        <v>0</v>
      </c>
      <c r="AC297" s="81">
        <f t="shared" si="402"/>
        <v>0</v>
      </c>
      <c r="AD297" s="81">
        <f t="shared" si="403"/>
        <v>0</v>
      </c>
      <c r="AE297" s="81">
        <f t="shared" si="404"/>
        <v>0</v>
      </c>
      <c r="AF297" s="83">
        <f t="shared" si="405"/>
        <v>0</v>
      </c>
      <c r="AG297" s="83">
        <f t="shared" si="406"/>
        <v>0</v>
      </c>
      <c r="AH297" s="83">
        <f t="shared" si="407"/>
        <v>0</v>
      </c>
      <c r="AI297" s="83">
        <f t="shared" si="408"/>
        <v>0</v>
      </c>
      <c r="AJ297" s="6">
        <f t="shared" si="409"/>
        <v>0</v>
      </c>
      <c r="AK297" s="1">
        <f t="shared" si="410"/>
        <v>0</v>
      </c>
    </row>
    <row r="298" spans="1:37" ht="12.75" customHeight="1" x14ac:dyDescent="0.2">
      <c r="A298" s="26">
        <v>5.0299999999999599E-3</v>
      </c>
      <c r="B298" s="5">
        <f t="shared" si="399"/>
        <v>5.0299999999999599E-3</v>
      </c>
      <c r="C298" s="74"/>
      <c r="D298" s="74"/>
      <c r="E298" s="74" t="s">
        <v>70</v>
      </c>
      <c r="F298" s="25">
        <f t="shared" si="400"/>
        <v>0</v>
      </c>
      <c r="G298" s="25">
        <f t="shared" si="401"/>
        <v>0</v>
      </c>
      <c r="H298" s="7">
        <f t="shared" si="276"/>
        <v>0</v>
      </c>
      <c r="I298" s="7">
        <f t="shared" si="277"/>
        <v>0</v>
      </c>
      <c r="J298" s="7">
        <f t="shared" si="278"/>
        <v>0</v>
      </c>
      <c r="K298" s="7">
        <f t="shared" si="279"/>
        <v>0</v>
      </c>
      <c r="L298" s="7">
        <f t="shared" si="280"/>
        <v>0</v>
      </c>
      <c r="M298" s="7">
        <f t="shared" si="281"/>
        <v>0</v>
      </c>
      <c r="N298" s="7">
        <f t="shared" si="282"/>
        <v>0</v>
      </c>
      <c r="O298" s="7">
        <f t="shared" si="283"/>
        <v>0</v>
      </c>
      <c r="P298" s="7">
        <f t="shared" si="284"/>
        <v>0</v>
      </c>
      <c r="Q298" s="7">
        <f t="shared" si="285"/>
        <v>0</v>
      </c>
      <c r="R298" s="7">
        <f t="shared" si="286"/>
        <v>0</v>
      </c>
      <c r="S298" s="7">
        <f t="shared" si="287"/>
        <v>0</v>
      </c>
      <c r="T298" s="7">
        <f t="shared" si="288"/>
        <v>0</v>
      </c>
      <c r="U298" s="108">
        <f t="shared" si="289"/>
        <v>0</v>
      </c>
      <c r="V298" s="108">
        <f t="shared" si="290"/>
        <v>0</v>
      </c>
      <c r="W298" s="108">
        <f t="shared" si="291"/>
        <v>0</v>
      </c>
      <c r="X298" s="108">
        <f t="shared" si="292"/>
        <v>0</v>
      </c>
      <c r="Y298" s="71">
        <f t="shared" si="293"/>
        <v>0</v>
      </c>
      <c r="Z298" s="71">
        <f t="shared" si="294"/>
        <v>0</v>
      </c>
      <c r="AA298" s="71">
        <f t="shared" si="295"/>
        <v>0</v>
      </c>
      <c r="AB298" s="71">
        <f t="shared" si="296"/>
        <v>0</v>
      </c>
      <c r="AC298" s="81">
        <f t="shared" si="402"/>
        <v>0</v>
      </c>
      <c r="AD298" s="81">
        <f t="shared" si="403"/>
        <v>0</v>
      </c>
      <c r="AE298" s="81">
        <f t="shared" si="404"/>
        <v>0</v>
      </c>
      <c r="AF298" s="83">
        <f t="shared" si="405"/>
        <v>0</v>
      </c>
      <c r="AG298" s="83">
        <f t="shared" si="406"/>
        <v>0</v>
      </c>
      <c r="AH298" s="83">
        <f t="shared" si="407"/>
        <v>0</v>
      </c>
      <c r="AI298" s="83">
        <f t="shared" si="408"/>
        <v>0</v>
      </c>
      <c r="AJ298" s="6">
        <f t="shared" si="409"/>
        <v>0</v>
      </c>
      <c r="AK298" s="1">
        <f t="shared" si="410"/>
        <v>0</v>
      </c>
    </row>
    <row r="299" spans="1:37" ht="12.75" customHeight="1" x14ac:dyDescent="0.2">
      <c r="A299" s="26">
        <v>5.0399999999999603E-3</v>
      </c>
      <c r="B299" s="5">
        <f t="shared" si="399"/>
        <v>5.0399999999999603E-3</v>
      </c>
      <c r="C299" s="74"/>
      <c r="D299" s="74"/>
      <c r="E299" s="74" t="s">
        <v>70</v>
      </c>
      <c r="F299" s="25">
        <f t="shared" si="400"/>
        <v>0</v>
      </c>
      <c r="G299" s="25">
        <f t="shared" si="401"/>
        <v>0</v>
      </c>
      <c r="H299" s="7">
        <f t="shared" si="276"/>
        <v>0</v>
      </c>
      <c r="I299" s="7">
        <f t="shared" si="277"/>
        <v>0</v>
      </c>
      <c r="J299" s="7">
        <f t="shared" si="278"/>
        <v>0</v>
      </c>
      <c r="K299" s="7">
        <f t="shared" si="279"/>
        <v>0</v>
      </c>
      <c r="L299" s="7">
        <f t="shared" si="280"/>
        <v>0</v>
      </c>
      <c r="M299" s="7">
        <f t="shared" si="281"/>
        <v>0</v>
      </c>
      <c r="N299" s="7">
        <f t="shared" si="282"/>
        <v>0</v>
      </c>
      <c r="O299" s="7">
        <f t="shared" si="283"/>
        <v>0</v>
      </c>
      <c r="P299" s="7">
        <f t="shared" si="284"/>
        <v>0</v>
      </c>
      <c r="Q299" s="7">
        <f t="shared" si="285"/>
        <v>0</v>
      </c>
      <c r="R299" s="7">
        <f t="shared" si="286"/>
        <v>0</v>
      </c>
      <c r="S299" s="7">
        <f t="shared" si="287"/>
        <v>0</v>
      </c>
      <c r="T299" s="7">
        <f t="shared" si="288"/>
        <v>0</v>
      </c>
      <c r="U299" s="108">
        <f t="shared" si="289"/>
        <v>0</v>
      </c>
      <c r="V299" s="108">
        <f t="shared" si="290"/>
        <v>0</v>
      </c>
      <c r="W299" s="108">
        <f t="shared" si="291"/>
        <v>0</v>
      </c>
      <c r="X299" s="108">
        <f t="shared" si="292"/>
        <v>0</v>
      </c>
      <c r="Y299" s="71">
        <f t="shared" si="293"/>
        <v>0</v>
      </c>
      <c r="Z299" s="71">
        <f t="shared" si="294"/>
        <v>0</v>
      </c>
      <c r="AA299" s="71">
        <f t="shared" si="295"/>
        <v>0</v>
      </c>
      <c r="AB299" s="71">
        <f t="shared" si="296"/>
        <v>0</v>
      </c>
      <c r="AC299" s="81">
        <f t="shared" si="402"/>
        <v>0</v>
      </c>
      <c r="AD299" s="81">
        <f t="shared" si="403"/>
        <v>0</v>
      </c>
      <c r="AE299" s="81">
        <f t="shared" si="404"/>
        <v>0</v>
      </c>
      <c r="AF299" s="83">
        <f t="shared" si="405"/>
        <v>0</v>
      </c>
      <c r="AG299" s="83">
        <f t="shared" si="406"/>
        <v>0</v>
      </c>
      <c r="AH299" s="83">
        <f t="shared" si="407"/>
        <v>0</v>
      </c>
      <c r="AI299" s="83">
        <f t="shared" si="408"/>
        <v>0</v>
      </c>
      <c r="AJ299" s="6">
        <f t="shared" si="409"/>
        <v>0</v>
      </c>
      <c r="AK299" s="1">
        <f t="shared" si="410"/>
        <v>0</v>
      </c>
    </row>
    <row r="300" spans="1:37" ht="12.75" customHeight="1" x14ac:dyDescent="0.2">
      <c r="A300" s="26">
        <v>5.0499999999999599E-3</v>
      </c>
      <c r="B300" s="5">
        <f t="shared" si="399"/>
        <v>5.0499999999999599E-3</v>
      </c>
      <c r="C300" s="74"/>
      <c r="D300" s="74"/>
      <c r="E300" s="74" t="s">
        <v>70</v>
      </c>
      <c r="F300" s="25">
        <f t="shared" si="400"/>
        <v>0</v>
      </c>
      <c r="G300" s="25">
        <f t="shared" si="401"/>
        <v>0</v>
      </c>
      <c r="H300" s="7">
        <f t="shared" si="276"/>
        <v>0</v>
      </c>
      <c r="I300" s="7">
        <f t="shared" si="277"/>
        <v>0</v>
      </c>
      <c r="J300" s="7">
        <f t="shared" si="278"/>
        <v>0</v>
      </c>
      <c r="K300" s="7">
        <f t="shared" si="279"/>
        <v>0</v>
      </c>
      <c r="L300" s="7">
        <f t="shared" si="280"/>
        <v>0</v>
      </c>
      <c r="M300" s="7">
        <f t="shared" si="281"/>
        <v>0</v>
      </c>
      <c r="N300" s="7">
        <f t="shared" si="282"/>
        <v>0</v>
      </c>
      <c r="O300" s="7">
        <f t="shared" si="283"/>
        <v>0</v>
      </c>
      <c r="P300" s="7">
        <f t="shared" si="284"/>
        <v>0</v>
      </c>
      <c r="Q300" s="7">
        <f t="shared" si="285"/>
        <v>0</v>
      </c>
      <c r="R300" s="7">
        <f t="shared" si="286"/>
        <v>0</v>
      </c>
      <c r="S300" s="7">
        <f t="shared" si="287"/>
        <v>0</v>
      </c>
      <c r="T300" s="7">
        <f t="shared" si="288"/>
        <v>0</v>
      </c>
      <c r="U300" s="108">
        <f t="shared" si="289"/>
        <v>0</v>
      </c>
      <c r="V300" s="108">
        <f t="shared" si="290"/>
        <v>0</v>
      </c>
      <c r="W300" s="108">
        <f t="shared" si="291"/>
        <v>0</v>
      </c>
      <c r="X300" s="108">
        <f t="shared" si="292"/>
        <v>0</v>
      </c>
      <c r="Y300" s="71">
        <f t="shared" si="293"/>
        <v>0</v>
      </c>
      <c r="Z300" s="71">
        <f t="shared" si="294"/>
        <v>0</v>
      </c>
      <c r="AA300" s="71">
        <f t="shared" si="295"/>
        <v>0</v>
      </c>
      <c r="AB300" s="71">
        <f t="shared" si="296"/>
        <v>0</v>
      </c>
      <c r="AC300" s="81">
        <f t="shared" si="402"/>
        <v>0</v>
      </c>
      <c r="AD300" s="81">
        <f t="shared" si="403"/>
        <v>0</v>
      </c>
      <c r="AE300" s="81">
        <f t="shared" si="404"/>
        <v>0</v>
      </c>
      <c r="AF300" s="83">
        <f t="shared" si="405"/>
        <v>0</v>
      </c>
      <c r="AG300" s="83">
        <f t="shared" si="406"/>
        <v>0</v>
      </c>
      <c r="AH300" s="83">
        <f t="shared" si="407"/>
        <v>0</v>
      </c>
      <c r="AI300" s="83">
        <f t="shared" si="408"/>
        <v>0</v>
      </c>
      <c r="AJ300" s="6">
        <f t="shared" si="409"/>
        <v>0</v>
      </c>
      <c r="AK300" s="1">
        <f t="shared" si="410"/>
        <v>0</v>
      </c>
    </row>
    <row r="301" spans="1:37" ht="12.75" customHeight="1" x14ac:dyDescent="0.2">
      <c r="A301" s="26">
        <v>5.0599999999999604E-3</v>
      </c>
      <c r="B301" s="5">
        <f t="shared" si="399"/>
        <v>5.0599999999999604E-3</v>
      </c>
      <c r="C301" s="74"/>
      <c r="D301" s="74"/>
      <c r="E301" s="74" t="s">
        <v>70</v>
      </c>
      <c r="F301" s="25">
        <f t="shared" si="400"/>
        <v>0</v>
      </c>
      <c r="G301" s="25">
        <f t="shared" si="401"/>
        <v>0</v>
      </c>
      <c r="H301" s="7">
        <f t="shared" si="276"/>
        <v>0</v>
      </c>
      <c r="I301" s="7">
        <f t="shared" si="277"/>
        <v>0</v>
      </c>
      <c r="J301" s="7">
        <f t="shared" si="278"/>
        <v>0</v>
      </c>
      <c r="K301" s="7">
        <f t="shared" si="279"/>
        <v>0</v>
      </c>
      <c r="L301" s="7">
        <f t="shared" si="280"/>
        <v>0</v>
      </c>
      <c r="M301" s="7">
        <f t="shared" si="281"/>
        <v>0</v>
      </c>
      <c r="N301" s="7">
        <f t="shared" si="282"/>
        <v>0</v>
      </c>
      <c r="O301" s="7">
        <f t="shared" si="283"/>
        <v>0</v>
      </c>
      <c r="P301" s="7">
        <f t="shared" si="284"/>
        <v>0</v>
      </c>
      <c r="Q301" s="7">
        <f t="shared" si="285"/>
        <v>0</v>
      </c>
      <c r="R301" s="7">
        <f t="shared" si="286"/>
        <v>0</v>
      </c>
      <c r="S301" s="7">
        <f t="shared" si="287"/>
        <v>0</v>
      </c>
      <c r="T301" s="7">
        <f t="shared" si="288"/>
        <v>0</v>
      </c>
      <c r="U301" s="108">
        <f t="shared" si="289"/>
        <v>0</v>
      </c>
      <c r="V301" s="108">
        <f t="shared" si="290"/>
        <v>0</v>
      </c>
      <c r="W301" s="108">
        <f t="shared" si="291"/>
        <v>0</v>
      </c>
      <c r="X301" s="108">
        <f t="shared" si="292"/>
        <v>0</v>
      </c>
      <c r="Y301" s="71">
        <f t="shared" si="293"/>
        <v>0</v>
      </c>
      <c r="Z301" s="71">
        <f t="shared" si="294"/>
        <v>0</v>
      </c>
      <c r="AA301" s="71">
        <f t="shared" si="295"/>
        <v>0</v>
      </c>
      <c r="AB301" s="71">
        <f t="shared" si="296"/>
        <v>0</v>
      </c>
      <c r="AC301" s="81">
        <f t="shared" si="402"/>
        <v>0</v>
      </c>
      <c r="AD301" s="81">
        <f t="shared" si="403"/>
        <v>0</v>
      </c>
      <c r="AE301" s="81">
        <f t="shared" si="404"/>
        <v>0</v>
      </c>
      <c r="AF301" s="83">
        <f t="shared" si="405"/>
        <v>0</v>
      </c>
      <c r="AG301" s="83">
        <f t="shared" si="406"/>
        <v>0</v>
      </c>
      <c r="AH301" s="83">
        <f t="shared" si="407"/>
        <v>0</v>
      </c>
      <c r="AI301" s="83">
        <f t="shared" si="408"/>
        <v>0</v>
      </c>
      <c r="AJ301" s="6">
        <f t="shared" si="409"/>
        <v>0</v>
      </c>
      <c r="AK301" s="1">
        <f t="shared" si="410"/>
        <v>0</v>
      </c>
    </row>
    <row r="302" spans="1:37" ht="12.75" customHeight="1" x14ac:dyDescent="0.2">
      <c r="A302" s="26">
        <v>5.06999999999996E-3</v>
      </c>
      <c r="B302" s="5">
        <f t="shared" si="399"/>
        <v>5.06999999999996E-3</v>
      </c>
      <c r="C302" s="74"/>
      <c r="D302" s="74"/>
      <c r="E302" s="74" t="s">
        <v>70</v>
      </c>
      <c r="F302" s="25">
        <f t="shared" si="400"/>
        <v>0</v>
      </c>
      <c r="G302" s="25">
        <f t="shared" si="401"/>
        <v>0</v>
      </c>
      <c r="H302" s="7">
        <f t="shared" si="276"/>
        <v>0</v>
      </c>
      <c r="I302" s="7">
        <f t="shared" si="277"/>
        <v>0</v>
      </c>
      <c r="J302" s="7">
        <f t="shared" si="278"/>
        <v>0</v>
      </c>
      <c r="K302" s="7">
        <f t="shared" si="279"/>
        <v>0</v>
      </c>
      <c r="L302" s="7">
        <f t="shared" si="280"/>
        <v>0</v>
      </c>
      <c r="M302" s="7">
        <f t="shared" si="281"/>
        <v>0</v>
      </c>
      <c r="N302" s="7">
        <f t="shared" si="282"/>
        <v>0</v>
      </c>
      <c r="O302" s="7">
        <f t="shared" si="283"/>
        <v>0</v>
      </c>
      <c r="P302" s="7">
        <f t="shared" si="284"/>
        <v>0</v>
      </c>
      <c r="Q302" s="7">
        <f t="shared" si="285"/>
        <v>0</v>
      </c>
      <c r="R302" s="7">
        <f t="shared" si="286"/>
        <v>0</v>
      </c>
      <c r="S302" s="7">
        <f t="shared" si="287"/>
        <v>0</v>
      </c>
      <c r="T302" s="7">
        <f t="shared" si="288"/>
        <v>0</v>
      </c>
      <c r="U302" s="108">
        <f t="shared" si="289"/>
        <v>0</v>
      </c>
      <c r="V302" s="108">
        <f t="shared" si="290"/>
        <v>0</v>
      </c>
      <c r="W302" s="108">
        <f t="shared" si="291"/>
        <v>0</v>
      </c>
      <c r="X302" s="108">
        <f t="shared" si="292"/>
        <v>0</v>
      </c>
      <c r="Y302" s="71">
        <f t="shared" si="293"/>
        <v>0</v>
      </c>
      <c r="Z302" s="71">
        <f t="shared" si="294"/>
        <v>0</v>
      </c>
      <c r="AA302" s="71">
        <f t="shared" si="295"/>
        <v>0</v>
      </c>
      <c r="AB302" s="71">
        <f t="shared" si="296"/>
        <v>0</v>
      </c>
      <c r="AC302" s="81">
        <f t="shared" si="402"/>
        <v>0</v>
      </c>
      <c r="AD302" s="81">
        <f t="shared" si="403"/>
        <v>0</v>
      </c>
      <c r="AE302" s="81">
        <f t="shared" si="404"/>
        <v>0</v>
      </c>
      <c r="AF302" s="83">
        <f t="shared" si="405"/>
        <v>0</v>
      </c>
      <c r="AG302" s="83">
        <f t="shared" si="406"/>
        <v>0</v>
      </c>
      <c r="AH302" s="83">
        <f t="shared" si="407"/>
        <v>0</v>
      </c>
      <c r="AI302" s="83">
        <f t="shared" si="408"/>
        <v>0</v>
      </c>
      <c r="AJ302" s="6">
        <f t="shared" si="409"/>
        <v>0</v>
      </c>
      <c r="AK302" s="1">
        <f t="shared" si="410"/>
        <v>0</v>
      </c>
    </row>
    <row r="303" spans="1:37" ht="12.75" customHeight="1" x14ac:dyDescent="0.2">
      <c r="A303" s="26">
        <v>5.07999999999995E-3</v>
      </c>
      <c r="B303" s="5">
        <f t="shared" si="399"/>
        <v>5.07999999999995E-3</v>
      </c>
      <c r="C303" s="74"/>
      <c r="D303" s="74"/>
      <c r="E303" s="74" t="s">
        <v>70</v>
      </c>
      <c r="F303" s="25">
        <f t="shared" si="400"/>
        <v>0</v>
      </c>
      <c r="G303" s="25">
        <f t="shared" si="401"/>
        <v>0</v>
      </c>
      <c r="H303" s="7">
        <f t="shared" si="276"/>
        <v>0</v>
      </c>
      <c r="I303" s="7">
        <f t="shared" si="277"/>
        <v>0</v>
      </c>
      <c r="J303" s="7">
        <f t="shared" si="278"/>
        <v>0</v>
      </c>
      <c r="K303" s="7">
        <f t="shared" si="279"/>
        <v>0</v>
      </c>
      <c r="L303" s="7">
        <f t="shared" si="280"/>
        <v>0</v>
      </c>
      <c r="M303" s="7">
        <f t="shared" si="281"/>
        <v>0</v>
      </c>
      <c r="N303" s="7">
        <f t="shared" si="282"/>
        <v>0</v>
      </c>
      <c r="O303" s="7">
        <f t="shared" si="283"/>
        <v>0</v>
      </c>
      <c r="P303" s="7">
        <f t="shared" si="284"/>
        <v>0</v>
      </c>
      <c r="Q303" s="7">
        <f t="shared" si="285"/>
        <v>0</v>
      </c>
      <c r="R303" s="7">
        <f t="shared" si="286"/>
        <v>0</v>
      </c>
      <c r="S303" s="7">
        <f t="shared" si="287"/>
        <v>0</v>
      </c>
      <c r="T303" s="7">
        <f t="shared" si="288"/>
        <v>0</v>
      </c>
      <c r="U303" s="108">
        <f t="shared" si="289"/>
        <v>0</v>
      </c>
      <c r="V303" s="108">
        <f t="shared" si="290"/>
        <v>0</v>
      </c>
      <c r="W303" s="108">
        <f t="shared" si="291"/>
        <v>0</v>
      </c>
      <c r="X303" s="108">
        <f t="shared" si="292"/>
        <v>0</v>
      </c>
      <c r="Y303" s="71">
        <f t="shared" si="293"/>
        <v>0</v>
      </c>
      <c r="Z303" s="71">
        <f t="shared" si="294"/>
        <v>0</v>
      </c>
      <c r="AA303" s="71">
        <f t="shared" si="295"/>
        <v>0</v>
      </c>
      <c r="AB303" s="71">
        <f t="shared" si="296"/>
        <v>0</v>
      </c>
      <c r="AC303" s="81">
        <f t="shared" si="402"/>
        <v>0</v>
      </c>
      <c r="AD303" s="81">
        <f t="shared" si="403"/>
        <v>0</v>
      </c>
      <c r="AE303" s="81">
        <f t="shared" si="404"/>
        <v>0</v>
      </c>
      <c r="AF303" s="83">
        <f t="shared" si="405"/>
        <v>0</v>
      </c>
      <c r="AG303" s="83">
        <f t="shared" si="406"/>
        <v>0</v>
      </c>
      <c r="AH303" s="83">
        <f t="shared" si="407"/>
        <v>0</v>
      </c>
      <c r="AI303" s="83">
        <f t="shared" si="408"/>
        <v>0</v>
      </c>
      <c r="AJ303" s="6">
        <f t="shared" si="409"/>
        <v>0</v>
      </c>
      <c r="AK303" s="1">
        <f t="shared" si="410"/>
        <v>0</v>
      </c>
    </row>
    <row r="304" spans="1:37" ht="12.75" customHeight="1" x14ac:dyDescent="0.2">
      <c r="A304" s="26">
        <v>5.0899999999999496E-3</v>
      </c>
      <c r="B304" s="5">
        <f t="shared" si="399"/>
        <v>5.0899999999999496E-3</v>
      </c>
      <c r="C304" s="74"/>
      <c r="D304" s="74"/>
      <c r="E304" s="74" t="s">
        <v>70</v>
      </c>
      <c r="F304" s="25">
        <f t="shared" si="400"/>
        <v>0</v>
      </c>
      <c r="G304" s="25">
        <f t="shared" si="401"/>
        <v>0</v>
      </c>
      <c r="H304" s="7">
        <f t="shared" si="276"/>
        <v>0</v>
      </c>
      <c r="I304" s="7">
        <f t="shared" si="277"/>
        <v>0</v>
      </c>
      <c r="J304" s="7">
        <f t="shared" si="278"/>
        <v>0</v>
      </c>
      <c r="K304" s="7">
        <f t="shared" si="279"/>
        <v>0</v>
      </c>
      <c r="L304" s="7">
        <f t="shared" si="280"/>
        <v>0</v>
      </c>
      <c r="M304" s="7">
        <f t="shared" si="281"/>
        <v>0</v>
      </c>
      <c r="N304" s="7">
        <f t="shared" si="282"/>
        <v>0</v>
      </c>
      <c r="O304" s="7">
        <f t="shared" si="283"/>
        <v>0</v>
      </c>
      <c r="P304" s="7">
        <f t="shared" si="284"/>
        <v>0</v>
      </c>
      <c r="Q304" s="7">
        <f t="shared" si="285"/>
        <v>0</v>
      </c>
      <c r="R304" s="7">
        <f t="shared" si="286"/>
        <v>0</v>
      </c>
      <c r="S304" s="7">
        <f t="shared" si="287"/>
        <v>0</v>
      </c>
      <c r="T304" s="7">
        <f t="shared" si="288"/>
        <v>0</v>
      </c>
      <c r="U304" s="108">
        <f t="shared" si="289"/>
        <v>0</v>
      </c>
      <c r="V304" s="108">
        <f t="shared" si="290"/>
        <v>0</v>
      </c>
      <c r="W304" s="108">
        <f t="shared" si="291"/>
        <v>0</v>
      </c>
      <c r="X304" s="108">
        <f t="shared" si="292"/>
        <v>0</v>
      </c>
      <c r="Y304" s="71">
        <f t="shared" si="293"/>
        <v>0</v>
      </c>
      <c r="Z304" s="71">
        <f t="shared" si="294"/>
        <v>0</v>
      </c>
      <c r="AA304" s="71">
        <f t="shared" si="295"/>
        <v>0</v>
      </c>
      <c r="AB304" s="71">
        <f t="shared" si="296"/>
        <v>0</v>
      </c>
      <c r="AC304" s="81">
        <f t="shared" si="402"/>
        <v>0</v>
      </c>
      <c r="AD304" s="81">
        <f t="shared" si="403"/>
        <v>0</v>
      </c>
      <c r="AE304" s="81">
        <f t="shared" si="404"/>
        <v>0</v>
      </c>
      <c r="AF304" s="83">
        <f t="shared" si="405"/>
        <v>0</v>
      </c>
      <c r="AG304" s="83">
        <f t="shared" si="406"/>
        <v>0</v>
      </c>
      <c r="AH304" s="83">
        <f t="shared" si="407"/>
        <v>0</v>
      </c>
      <c r="AI304" s="83">
        <f t="shared" si="408"/>
        <v>0</v>
      </c>
      <c r="AJ304" s="6">
        <f t="shared" si="409"/>
        <v>0</v>
      </c>
      <c r="AK304" s="1">
        <f t="shared" si="410"/>
        <v>0</v>
      </c>
    </row>
    <row r="305" spans="1:37" ht="12.75" customHeight="1" x14ac:dyDescent="0.2">
      <c r="A305" s="26">
        <v>5.0999999999999501E-3</v>
      </c>
      <c r="B305" s="5">
        <f t="shared" si="399"/>
        <v>5.0999999999999501E-3</v>
      </c>
      <c r="C305" s="74"/>
      <c r="D305" s="74"/>
      <c r="E305" s="74" t="s">
        <v>70</v>
      </c>
      <c r="F305" s="25">
        <f t="shared" si="400"/>
        <v>0</v>
      </c>
      <c r="G305" s="25">
        <f t="shared" si="401"/>
        <v>0</v>
      </c>
      <c r="H305" s="7">
        <f t="shared" si="276"/>
        <v>0</v>
      </c>
      <c r="I305" s="7">
        <f t="shared" si="277"/>
        <v>0</v>
      </c>
      <c r="J305" s="7">
        <f t="shared" si="278"/>
        <v>0</v>
      </c>
      <c r="K305" s="7">
        <f t="shared" si="279"/>
        <v>0</v>
      </c>
      <c r="L305" s="7">
        <f t="shared" si="280"/>
        <v>0</v>
      </c>
      <c r="M305" s="7">
        <f t="shared" si="281"/>
        <v>0</v>
      </c>
      <c r="N305" s="7">
        <f t="shared" si="282"/>
        <v>0</v>
      </c>
      <c r="O305" s="7">
        <f t="shared" si="283"/>
        <v>0</v>
      </c>
      <c r="P305" s="7">
        <f t="shared" si="284"/>
        <v>0</v>
      </c>
      <c r="Q305" s="7">
        <f t="shared" si="285"/>
        <v>0</v>
      </c>
      <c r="R305" s="7">
        <f t="shared" si="286"/>
        <v>0</v>
      </c>
      <c r="S305" s="7">
        <f t="shared" si="287"/>
        <v>0</v>
      </c>
      <c r="T305" s="7">
        <f t="shared" si="288"/>
        <v>0</v>
      </c>
      <c r="U305" s="108">
        <f t="shared" si="289"/>
        <v>0</v>
      </c>
      <c r="V305" s="108">
        <f t="shared" si="290"/>
        <v>0</v>
      </c>
      <c r="W305" s="108">
        <f t="shared" si="291"/>
        <v>0</v>
      </c>
      <c r="X305" s="108">
        <f t="shared" si="292"/>
        <v>0</v>
      </c>
      <c r="Y305" s="71">
        <f t="shared" si="293"/>
        <v>0</v>
      </c>
      <c r="Z305" s="71">
        <f t="shared" si="294"/>
        <v>0</v>
      </c>
      <c r="AA305" s="71">
        <f t="shared" si="295"/>
        <v>0</v>
      </c>
      <c r="AB305" s="71">
        <f t="shared" si="296"/>
        <v>0</v>
      </c>
      <c r="AC305" s="81">
        <f t="shared" si="402"/>
        <v>0</v>
      </c>
      <c r="AD305" s="81">
        <f t="shared" si="403"/>
        <v>0</v>
      </c>
      <c r="AE305" s="81">
        <f t="shared" si="404"/>
        <v>0</v>
      </c>
      <c r="AF305" s="83">
        <f t="shared" si="405"/>
        <v>0</v>
      </c>
      <c r="AG305" s="83">
        <f t="shared" si="406"/>
        <v>0</v>
      </c>
      <c r="AH305" s="83">
        <f t="shared" si="407"/>
        <v>0</v>
      </c>
      <c r="AI305" s="83">
        <f t="shared" si="408"/>
        <v>0</v>
      </c>
      <c r="AJ305" s="6">
        <f t="shared" si="409"/>
        <v>0</v>
      </c>
      <c r="AK305" s="1">
        <f t="shared" si="410"/>
        <v>0</v>
      </c>
    </row>
    <row r="306" spans="1:37" ht="12.75" customHeight="1" x14ac:dyDescent="0.2">
      <c r="A306" s="26">
        <v>5.1099999999999497E-3</v>
      </c>
      <c r="B306" s="5">
        <f t="shared" si="399"/>
        <v>5.1099999999999497E-3</v>
      </c>
      <c r="C306" s="74"/>
      <c r="D306" s="74"/>
      <c r="E306" s="74" t="s">
        <v>70</v>
      </c>
      <c r="F306" s="25">
        <f t="shared" si="400"/>
        <v>0</v>
      </c>
      <c r="G306" s="25">
        <f t="shared" si="401"/>
        <v>0</v>
      </c>
      <c r="H306" s="7">
        <f t="shared" si="276"/>
        <v>0</v>
      </c>
      <c r="I306" s="7">
        <f t="shared" si="277"/>
        <v>0</v>
      </c>
      <c r="J306" s="7">
        <f t="shared" si="278"/>
        <v>0</v>
      </c>
      <c r="K306" s="7">
        <f t="shared" si="279"/>
        <v>0</v>
      </c>
      <c r="L306" s="7">
        <f t="shared" si="280"/>
        <v>0</v>
      </c>
      <c r="M306" s="7">
        <f t="shared" si="281"/>
        <v>0</v>
      </c>
      <c r="N306" s="7">
        <f t="shared" si="282"/>
        <v>0</v>
      </c>
      <c r="O306" s="7">
        <f t="shared" si="283"/>
        <v>0</v>
      </c>
      <c r="P306" s="7">
        <f t="shared" si="284"/>
        <v>0</v>
      </c>
      <c r="Q306" s="7">
        <f t="shared" si="285"/>
        <v>0</v>
      </c>
      <c r="R306" s="7">
        <f t="shared" si="286"/>
        <v>0</v>
      </c>
      <c r="S306" s="7">
        <f t="shared" si="287"/>
        <v>0</v>
      </c>
      <c r="T306" s="7">
        <f t="shared" si="288"/>
        <v>0</v>
      </c>
      <c r="U306" s="108">
        <f t="shared" si="289"/>
        <v>0</v>
      </c>
      <c r="V306" s="108">
        <f t="shared" si="290"/>
        <v>0</v>
      </c>
      <c r="W306" s="108">
        <f t="shared" si="291"/>
        <v>0</v>
      </c>
      <c r="X306" s="108">
        <f t="shared" si="292"/>
        <v>0</v>
      </c>
      <c r="Y306" s="71">
        <f t="shared" si="293"/>
        <v>0</v>
      </c>
      <c r="Z306" s="71">
        <f t="shared" si="294"/>
        <v>0</v>
      </c>
      <c r="AA306" s="71">
        <f t="shared" si="295"/>
        <v>0</v>
      </c>
      <c r="AB306" s="71">
        <f t="shared" si="296"/>
        <v>0</v>
      </c>
      <c r="AC306" s="81">
        <f t="shared" si="402"/>
        <v>0</v>
      </c>
      <c r="AD306" s="81">
        <f t="shared" si="403"/>
        <v>0</v>
      </c>
      <c r="AE306" s="81">
        <f t="shared" si="404"/>
        <v>0</v>
      </c>
      <c r="AF306" s="83">
        <f t="shared" si="405"/>
        <v>0</v>
      </c>
      <c r="AG306" s="83">
        <f t="shared" si="406"/>
        <v>0</v>
      </c>
      <c r="AH306" s="83">
        <f t="shared" si="407"/>
        <v>0</v>
      </c>
      <c r="AI306" s="83">
        <f t="shared" si="408"/>
        <v>0</v>
      </c>
      <c r="AJ306" s="6">
        <f t="shared" si="409"/>
        <v>0</v>
      </c>
      <c r="AK306" s="1">
        <f t="shared" si="410"/>
        <v>0</v>
      </c>
    </row>
    <row r="307" spans="1:37" ht="12.75" customHeight="1" x14ac:dyDescent="0.2">
      <c r="A307" s="26">
        <v>5.1199999999999501E-3</v>
      </c>
      <c r="B307" s="5">
        <f t="shared" si="399"/>
        <v>5.1199999999999501E-3</v>
      </c>
      <c r="C307" s="74"/>
      <c r="D307" s="74"/>
      <c r="E307" s="74" t="s">
        <v>70</v>
      </c>
      <c r="F307" s="25">
        <f t="shared" si="400"/>
        <v>0</v>
      </c>
      <c r="G307" s="25">
        <f t="shared" si="401"/>
        <v>0</v>
      </c>
      <c r="H307" s="7">
        <f t="shared" si="276"/>
        <v>0</v>
      </c>
      <c r="I307" s="7">
        <f t="shared" si="277"/>
        <v>0</v>
      </c>
      <c r="J307" s="7">
        <f t="shared" si="278"/>
        <v>0</v>
      </c>
      <c r="K307" s="7">
        <f t="shared" si="279"/>
        <v>0</v>
      </c>
      <c r="L307" s="7">
        <f t="shared" si="280"/>
        <v>0</v>
      </c>
      <c r="M307" s="7">
        <f t="shared" si="281"/>
        <v>0</v>
      </c>
      <c r="N307" s="7">
        <f t="shared" si="282"/>
        <v>0</v>
      </c>
      <c r="O307" s="7">
        <f t="shared" si="283"/>
        <v>0</v>
      </c>
      <c r="P307" s="7">
        <f t="shared" si="284"/>
        <v>0</v>
      </c>
      <c r="Q307" s="7">
        <f t="shared" si="285"/>
        <v>0</v>
      </c>
      <c r="R307" s="7">
        <f t="shared" si="286"/>
        <v>0</v>
      </c>
      <c r="S307" s="7">
        <f t="shared" si="287"/>
        <v>0</v>
      </c>
      <c r="T307" s="7">
        <f t="shared" si="288"/>
        <v>0</v>
      </c>
      <c r="U307" s="108">
        <f t="shared" si="289"/>
        <v>0</v>
      </c>
      <c r="V307" s="108">
        <f t="shared" si="290"/>
        <v>0</v>
      </c>
      <c r="W307" s="108">
        <f t="shared" si="291"/>
        <v>0</v>
      </c>
      <c r="X307" s="108">
        <f t="shared" si="292"/>
        <v>0</v>
      </c>
      <c r="Y307" s="71">
        <f t="shared" si="293"/>
        <v>0</v>
      </c>
      <c r="Z307" s="71">
        <f t="shared" si="294"/>
        <v>0</v>
      </c>
      <c r="AA307" s="71">
        <f t="shared" si="295"/>
        <v>0</v>
      </c>
      <c r="AB307" s="71">
        <f t="shared" si="296"/>
        <v>0</v>
      </c>
      <c r="AC307" s="81">
        <f t="shared" si="402"/>
        <v>0</v>
      </c>
      <c r="AD307" s="81">
        <f t="shared" si="403"/>
        <v>0</v>
      </c>
      <c r="AE307" s="81">
        <f t="shared" si="404"/>
        <v>0</v>
      </c>
      <c r="AF307" s="83">
        <f t="shared" si="405"/>
        <v>0</v>
      </c>
      <c r="AG307" s="83">
        <f t="shared" si="406"/>
        <v>0</v>
      </c>
      <c r="AH307" s="83">
        <f t="shared" si="407"/>
        <v>0</v>
      </c>
      <c r="AI307" s="83">
        <f t="shared" si="408"/>
        <v>0</v>
      </c>
      <c r="AJ307" s="6">
        <f t="shared" si="409"/>
        <v>0</v>
      </c>
      <c r="AK307" s="1">
        <f t="shared" si="410"/>
        <v>0</v>
      </c>
    </row>
    <row r="308" spans="1:37" ht="12.75" customHeight="1" x14ac:dyDescent="0.2">
      <c r="A308" s="26">
        <v>4.9999999999999602E-3</v>
      </c>
      <c r="B308" s="5">
        <f t="shared" si="399"/>
        <v>4.9999999999999602E-3</v>
      </c>
      <c r="C308" s="74"/>
      <c r="D308" s="74"/>
      <c r="E308" s="74" t="s">
        <v>70</v>
      </c>
      <c r="F308" s="25">
        <f t="shared" si="400"/>
        <v>0</v>
      </c>
      <c r="G308" s="25">
        <f t="shared" si="401"/>
        <v>0</v>
      </c>
      <c r="H308" s="7">
        <f t="shared" si="276"/>
        <v>0</v>
      </c>
      <c r="I308" s="7">
        <f t="shared" si="277"/>
        <v>0</v>
      </c>
      <c r="J308" s="7">
        <f t="shared" si="278"/>
        <v>0</v>
      </c>
      <c r="K308" s="7">
        <f t="shared" si="279"/>
        <v>0</v>
      </c>
      <c r="L308" s="7">
        <f t="shared" si="280"/>
        <v>0</v>
      </c>
      <c r="M308" s="7">
        <f t="shared" si="281"/>
        <v>0</v>
      </c>
      <c r="N308" s="7">
        <f t="shared" si="282"/>
        <v>0</v>
      </c>
      <c r="O308" s="7">
        <f t="shared" si="283"/>
        <v>0</v>
      </c>
      <c r="P308" s="7">
        <f t="shared" si="284"/>
        <v>0</v>
      </c>
      <c r="Q308" s="7">
        <f t="shared" si="285"/>
        <v>0</v>
      </c>
      <c r="R308" s="7">
        <f t="shared" si="286"/>
        <v>0</v>
      </c>
      <c r="S308" s="7">
        <f t="shared" si="287"/>
        <v>0</v>
      </c>
      <c r="T308" s="7">
        <f t="shared" si="288"/>
        <v>0</v>
      </c>
      <c r="U308" s="108">
        <f t="shared" si="289"/>
        <v>0</v>
      </c>
      <c r="V308" s="108">
        <f t="shared" si="290"/>
        <v>0</v>
      </c>
      <c r="W308" s="108">
        <f t="shared" si="291"/>
        <v>0</v>
      </c>
      <c r="X308" s="108">
        <f t="shared" si="292"/>
        <v>0</v>
      </c>
      <c r="Y308" s="71">
        <f t="shared" si="293"/>
        <v>0</v>
      </c>
      <c r="Z308" s="71">
        <f t="shared" si="294"/>
        <v>0</v>
      </c>
      <c r="AA308" s="71">
        <f t="shared" si="295"/>
        <v>0</v>
      </c>
      <c r="AB308" s="71">
        <f t="shared" si="296"/>
        <v>0</v>
      </c>
      <c r="AC308" s="81">
        <f t="shared" si="402"/>
        <v>0</v>
      </c>
      <c r="AD308" s="81">
        <f t="shared" si="403"/>
        <v>0</v>
      </c>
      <c r="AE308" s="81">
        <f t="shared" si="404"/>
        <v>0</v>
      </c>
      <c r="AF308" s="83">
        <f t="shared" si="405"/>
        <v>0</v>
      </c>
      <c r="AG308" s="83">
        <f t="shared" si="406"/>
        <v>0</v>
      </c>
      <c r="AH308" s="83">
        <f t="shared" si="407"/>
        <v>0</v>
      </c>
      <c r="AI308" s="83">
        <f t="shared" si="408"/>
        <v>0</v>
      </c>
      <c r="AJ308" s="6">
        <f t="shared" si="409"/>
        <v>0</v>
      </c>
      <c r="AK308" s="1">
        <f t="shared" si="410"/>
        <v>0</v>
      </c>
    </row>
    <row r="309" spans="1:37" ht="12.75" customHeight="1" x14ac:dyDescent="0.2">
      <c r="A309" s="26">
        <v>5.0099999999999598E-3</v>
      </c>
      <c r="B309" s="5">
        <f t="shared" si="399"/>
        <v>5.0099999999999598E-3</v>
      </c>
      <c r="C309" s="74"/>
      <c r="D309" s="74"/>
      <c r="E309" s="74" t="s">
        <v>70</v>
      </c>
      <c r="F309" s="25">
        <f t="shared" si="400"/>
        <v>0</v>
      </c>
      <c r="G309" s="25">
        <f t="shared" si="401"/>
        <v>0</v>
      </c>
      <c r="H309" s="7">
        <f t="shared" si="276"/>
        <v>0</v>
      </c>
      <c r="I309" s="7">
        <f t="shared" si="277"/>
        <v>0</v>
      </c>
      <c r="J309" s="7">
        <f t="shared" si="278"/>
        <v>0</v>
      </c>
      <c r="K309" s="7">
        <f t="shared" si="279"/>
        <v>0</v>
      </c>
      <c r="L309" s="7">
        <f t="shared" si="280"/>
        <v>0</v>
      </c>
      <c r="M309" s="7">
        <f t="shared" si="281"/>
        <v>0</v>
      </c>
      <c r="N309" s="7">
        <f t="shared" si="282"/>
        <v>0</v>
      </c>
      <c r="O309" s="7">
        <f t="shared" si="283"/>
        <v>0</v>
      </c>
      <c r="P309" s="7">
        <f t="shared" si="284"/>
        <v>0</v>
      </c>
      <c r="Q309" s="7">
        <f t="shared" si="285"/>
        <v>0</v>
      </c>
      <c r="R309" s="7">
        <f t="shared" si="286"/>
        <v>0</v>
      </c>
      <c r="S309" s="7">
        <f t="shared" si="287"/>
        <v>0</v>
      </c>
      <c r="T309" s="7">
        <f t="shared" si="288"/>
        <v>0</v>
      </c>
      <c r="U309" s="108">
        <f t="shared" si="289"/>
        <v>0</v>
      </c>
      <c r="V309" s="108">
        <f t="shared" si="290"/>
        <v>0</v>
      </c>
      <c r="W309" s="108">
        <f t="shared" si="291"/>
        <v>0</v>
      </c>
      <c r="X309" s="108">
        <f t="shared" si="292"/>
        <v>0</v>
      </c>
      <c r="Y309" s="71">
        <f t="shared" si="293"/>
        <v>0</v>
      </c>
      <c r="Z309" s="71">
        <f t="shared" si="294"/>
        <v>0</v>
      </c>
      <c r="AA309" s="71">
        <f t="shared" si="295"/>
        <v>0</v>
      </c>
      <c r="AB309" s="71">
        <f t="shared" si="296"/>
        <v>0</v>
      </c>
      <c r="AC309" s="81">
        <f t="shared" si="402"/>
        <v>0</v>
      </c>
      <c r="AD309" s="81">
        <f t="shared" si="403"/>
        <v>0</v>
      </c>
      <c r="AE309" s="81">
        <f t="shared" si="404"/>
        <v>0</v>
      </c>
      <c r="AF309" s="83">
        <f t="shared" si="405"/>
        <v>0</v>
      </c>
      <c r="AG309" s="83">
        <f t="shared" si="406"/>
        <v>0</v>
      </c>
      <c r="AH309" s="83">
        <f t="shared" si="407"/>
        <v>0</v>
      </c>
      <c r="AI309" s="83">
        <f t="shared" si="408"/>
        <v>0</v>
      </c>
      <c r="AJ309" s="6">
        <f t="shared" si="409"/>
        <v>0</v>
      </c>
      <c r="AK309" s="1">
        <f t="shared" si="410"/>
        <v>0</v>
      </c>
    </row>
    <row r="310" spans="1:37" ht="12.75" customHeight="1" x14ac:dyDescent="0.2">
      <c r="A310" s="26">
        <v>5.0199999999999603E-3</v>
      </c>
      <c r="B310" s="5">
        <f t="shared" si="399"/>
        <v>5.0199999999999603E-3</v>
      </c>
      <c r="C310" s="74"/>
      <c r="D310" s="74"/>
      <c r="E310" s="74" t="s">
        <v>70</v>
      </c>
      <c r="F310" s="25">
        <f t="shared" si="400"/>
        <v>0</v>
      </c>
      <c r="G310" s="25">
        <f t="shared" si="401"/>
        <v>0</v>
      </c>
      <c r="H310" s="7">
        <f t="shared" si="276"/>
        <v>0</v>
      </c>
      <c r="I310" s="7">
        <f t="shared" si="277"/>
        <v>0</v>
      </c>
      <c r="J310" s="7">
        <f t="shared" si="278"/>
        <v>0</v>
      </c>
      <c r="K310" s="7">
        <f t="shared" si="279"/>
        <v>0</v>
      </c>
      <c r="L310" s="7">
        <f t="shared" si="280"/>
        <v>0</v>
      </c>
      <c r="M310" s="7">
        <f t="shared" si="281"/>
        <v>0</v>
      </c>
      <c r="N310" s="7">
        <f t="shared" si="282"/>
        <v>0</v>
      </c>
      <c r="O310" s="7">
        <f t="shared" si="283"/>
        <v>0</v>
      </c>
      <c r="P310" s="7">
        <f t="shared" si="284"/>
        <v>0</v>
      </c>
      <c r="Q310" s="7">
        <f t="shared" si="285"/>
        <v>0</v>
      </c>
      <c r="R310" s="7">
        <f t="shared" si="286"/>
        <v>0</v>
      </c>
      <c r="S310" s="7">
        <f t="shared" si="287"/>
        <v>0</v>
      </c>
      <c r="T310" s="7">
        <f t="shared" si="288"/>
        <v>0</v>
      </c>
      <c r="U310" s="108">
        <f t="shared" si="289"/>
        <v>0</v>
      </c>
      <c r="V310" s="108">
        <f t="shared" si="290"/>
        <v>0</v>
      </c>
      <c r="W310" s="108">
        <f t="shared" si="291"/>
        <v>0</v>
      </c>
      <c r="X310" s="108">
        <f t="shared" si="292"/>
        <v>0</v>
      </c>
      <c r="Y310" s="71">
        <f t="shared" si="293"/>
        <v>0</v>
      </c>
      <c r="Z310" s="71">
        <f t="shared" si="294"/>
        <v>0</v>
      </c>
      <c r="AA310" s="71">
        <f t="shared" si="295"/>
        <v>0</v>
      </c>
      <c r="AB310" s="71">
        <f t="shared" si="296"/>
        <v>0</v>
      </c>
      <c r="AC310" s="81">
        <f t="shared" si="402"/>
        <v>0</v>
      </c>
      <c r="AD310" s="81">
        <f t="shared" si="403"/>
        <v>0</v>
      </c>
      <c r="AE310" s="81">
        <f t="shared" si="404"/>
        <v>0</v>
      </c>
      <c r="AF310" s="83">
        <f t="shared" si="405"/>
        <v>0</v>
      </c>
      <c r="AG310" s="83">
        <f t="shared" si="406"/>
        <v>0</v>
      </c>
      <c r="AH310" s="83">
        <f t="shared" si="407"/>
        <v>0</v>
      </c>
      <c r="AI310" s="83">
        <f t="shared" si="408"/>
        <v>0</v>
      </c>
      <c r="AJ310" s="6">
        <f t="shared" si="409"/>
        <v>0</v>
      </c>
      <c r="AK310" s="1">
        <f t="shared" si="410"/>
        <v>0</v>
      </c>
    </row>
    <row r="311" spans="1:37" ht="12.75" customHeight="1" x14ac:dyDescent="0.2">
      <c r="A311" s="26">
        <v>5.0299999999999599E-3</v>
      </c>
      <c r="B311" s="5">
        <f t="shared" si="399"/>
        <v>5.0299999999999599E-3</v>
      </c>
      <c r="C311" s="74"/>
      <c r="D311" s="74"/>
      <c r="E311" s="74" t="s">
        <v>70</v>
      </c>
      <c r="F311" s="25">
        <f t="shared" si="400"/>
        <v>0</v>
      </c>
      <c r="G311" s="25">
        <f t="shared" si="401"/>
        <v>0</v>
      </c>
      <c r="H311" s="7">
        <f t="shared" si="276"/>
        <v>0</v>
      </c>
      <c r="I311" s="7">
        <f t="shared" si="277"/>
        <v>0</v>
      </c>
      <c r="J311" s="7">
        <f t="shared" si="278"/>
        <v>0</v>
      </c>
      <c r="K311" s="7">
        <f t="shared" si="279"/>
        <v>0</v>
      </c>
      <c r="L311" s="7">
        <f t="shared" si="280"/>
        <v>0</v>
      </c>
      <c r="M311" s="7">
        <f t="shared" si="281"/>
        <v>0</v>
      </c>
      <c r="N311" s="7">
        <f t="shared" si="282"/>
        <v>0</v>
      </c>
      <c r="O311" s="7">
        <f t="shared" si="283"/>
        <v>0</v>
      </c>
      <c r="P311" s="7">
        <f t="shared" si="284"/>
        <v>0</v>
      </c>
      <c r="Q311" s="7">
        <f t="shared" si="285"/>
        <v>0</v>
      </c>
      <c r="R311" s="7">
        <f t="shared" si="286"/>
        <v>0</v>
      </c>
      <c r="S311" s="7">
        <f t="shared" si="287"/>
        <v>0</v>
      </c>
      <c r="T311" s="7">
        <f t="shared" si="288"/>
        <v>0</v>
      </c>
      <c r="U311" s="108">
        <f t="shared" si="289"/>
        <v>0</v>
      </c>
      <c r="V311" s="108">
        <f t="shared" si="290"/>
        <v>0</v>
      </c>
      <c r="W311" s="108">
        <f t="shared" si="291"/>
        <v>0</v>
      </c>
      <c r="X311" s="108">
        <f t="shared" si="292"/>
        <v>0</v>
      </c>
      <c r="Y311" s="71">
        <f t="shared" si="293"/>
        <v>0</v>
      </c>
      <c r="Z311" s="71">
        <f t="shared" si="294"/>
        <v>0</v>
      </c>
      <c r="AA311" s="71">
        <f t="shared" si="295"/>
        <v>0</v>
      </c>
      <c r="AB311" s="71">
        <f t="shared" si="296"/>
        <v>0</v>
      </c>
      <c r="AC311" s="81">
        <f t="shared" si="402"/>
        <v>0</v>
      </c>
      <c r="AD311" s="81">
        <f t="shared" si="403"/>
        <v>0</v>
      </c>
      <c r="AE311" s="81">
        <f t="shared" si="404"/>
        <v>0</v>
      </c>
      <c r="AF311" s="83">
        <f t="shared" si="405"/>
        <v>0</v>
      </c>
      <c r="AG311" s="83">
        <f t="shared" si="406"/>
        <v>0</v>
      </c>
      <c r="AH311" s="83">
        <f t="shared" si="407"/>
        <v>0</v>
      </c>
      <c r="AI311" s="83">
        <f t="shared" si="408"/>
        <v>0</v>
      </c>
      <c r="AJ311" s="6">
        <f t="shared" si="409"/>
        <v>0</v>
      </c>
      <c r="AK311" s="1">
        <f t="shared" si="410"/>
        <v>0</v>
      </c>
    </row>
    <row r="312" spans="1:37" ht="12.75" customHeight="1" x14ac:dyDescent="0.2">
      <c r="A312" s="26">
        <v>5.0399999999999603E-3</v>
      </c>
      <c r="B312" s="5">
        <f t="shared" si="399"/>
        <v>5.0399999999999603E-3</v>
      </c>
      <c r="C312" s="74"/>
      <c r="D312" s="74"/>
      <c r="E312" s="74" t="s">
        <v>70</v>
      </c>
      <c r="F312" s="25">
        <f t="shared" si="400"/>
        <v>0</v>
      </c>
      <c r="G312" s="25">
        <f t="shared" si="401"/>
        <v>0</v>
      </c>
      <c r="H312" s="7">
        <f t="shared" si="276"/>
        <v>0</v>
      </c>
      <c r="I312" s="7">
        <f t="shared" si="277"/>
        <v>0</v>
      </c>
      <c r="J312" s="7">
        <f t="shared" si="278"/>
        <v>0</v>
      </c>
      <c r="K312" s="7">
        <f t="shared" si="279"/>
        <v>0</v>
      </c>
      <c r="L312" s="7">
        <f t="shared" si="280"/>
        <v>0</v>
      </c>
      <c r="M312" s="7">
        <f t="shared" si="281"/>
        <v>0</v>
      </c>
      <c r="N312" s="7">
        <f t="shared" si="282"/>
        <v>0</v>
      </c>
      <c r="O312" s="7">
        <f t="shared" si="283"/>
        <v>0</v>
      </c>
      <c r="P312" s="7">
        <f t="shared" si="284"/>
        <v>0</v>
      </c>
      <c r="Q312" s="7">
        <f t="shared" si="285"/>
        <v>0</v>
      </c>
      <c r="R312" s="7">
        <f t="shared" si="286"/>
        <v>0</v>
      </c>
      <c r="S312" s="7">
        <f t="shared" si="287"/>
        <v>0</v>
      </c>
      <c r="T312" s="7">
        <f t="shared" si="288"/>
        <v>0</v>
      </c>
      <c r="U312" s="108">
        <f t="shared" si="289"/>
        <v>0</v>
      </c>
      <c r="V312" s="108">
        <f t="shared" si="290"/>
        <v>0</v>
      </c>
      <c r="W312" s="108">
        <f t="shared" si="291"/>
        <v>0</v>
      </c>
      <c r="X312" s="108">
        <f t="shared" si="292"/>
        <v>0</v>
      </c>
      <c r="Y312" s="71">
        <f t="shared" si="293"/>
        <v>0</v>
      </c>
      <c r="Z312" s="71">
        <f t="shared" si="294"/>
        <v>0</v>
      </c>
      <c r="AA312" s="71">
        <f t="shared" si="295"/>
        <v>0</v>
      </c>
      <c r="AB312" s="71">
        <f t="shared" si="296"/>
        <v>0</v>
      </c>
      <c r="AC312" s="81">
        <f t="shared" si="402"/>
        <v>0</v>
      </c>
      <c r="AD312" s="81">
        <f t="shared" si="403"/>
        <v>0</v>
      </c>
      <c r="AE312" s="81">
        <f t="shared" si="404"/>
        <v>0</v>
      </c>
      <c r="AF312" s="83">
        <f t="shared" si="405"/>
        <v>0</v>
      </c>
      <c r="AG312" s="83">
        <f t="shared" si="406"/>
        <v>0</v>
      </c>
      <c r="AH312" s="83">
        <f t="shared" si="407"/>
        <v>0</v>
      </c>
      <c r="AI312" s="83">
        <f t="shared" si="408"/>
        <v>0</v>
      </c>
      <c r="AJ312" s="6">
        <f t="shared" si="409"/>
        <v>0</v>
      </c>
      <c r="AK312" s="1">
        <f t="shared" si="410"/>
        <v>0</v>
      </c>
    </row>
    <row r="313" spans="1:37" ht="12.75" customHeight="1" x14ac:dyDescent="0.2">
      <c r="A313" s="26">
        <v>5.0499999999999599E-3</v>
      </c>
      <c r="B313" s="5">
        <f t="shared" si="399"/>
        <v>5.0499999999999599E-3</v>
      </c>
      <c r="C313" s="74"/>
      <c r="D313" s="74"/>
      <c r="E313" s="74" t="s">
        <v>70</v>
      </c>
      <c r="F313" s="25">
        <f t="shared" si="400"/>
        <v>0</v>
      </c>
      <c r="G313" s="25">
        <f t="shared" si="401"/>
        <v>0</v>
      </c>
      <c r="H313" s="7">
        <f t="shared" si="276"/>
        <v>0</v>
      </c>
      <c r="I313" s="7">
        <f t="shared" si="277"/>
        <v>0</v>
      </c>
      <c r="J313" s="7">
        <f t="shared" si="278"/>
        <v>0</v>
      </c>
      <c r="K313" s="7">
        <f t="shared" si="279"/>
        <v>0</v>
      </c>
      <c r="L313" s="7">
        <f t="shared" si="280"/>
        <v>0</v>
      </c>
      <c r="M313" s="7">
        <f t="shared" si="281"/>
        <v>0</v>
      </c>
      <c r="N313" s="7">
        <f t="shared" si="282"/>
        <v>0</v>
      </c>
      <c r="O313" s="7">
        <f t="shared" si="283"/>
        <v>0</v>
      </c>
      <c r="P313" s="7">
        <f t="shared" si="284"/>
        <v>0</v>
      </c>
      <c r="Q313" s="7">
        <f t="shared" si="285"/>
        <v>0</v>
      </c>
      <c r="R313" s="7">
        <f t="shared" si="286"/>
        <v>0</v>
      </c>
      <c r="S313" s="7">
        <f t="shared" si="287"/>
        <v>0</v>
      </c>
      <c r="T313" s="7">
        <f t="shared" si="288"/>
        <v>0</v>
      </c>
      <c r="U313" s="108">
        <f t="shared" si="289"/>
        <v>0</v>
      </c>
      <c r="V313" s="108">
        <f t="shared" si="290"/>
        <v>0</v>
      </c>
      <c r="W313" s="108">
        <f t="shared" si="291"/>
        <v>0</v>
      </c>
      <c r="X313" s="108">
        <f t="shared" si="292"/>
        <v>0</v>
      </c>
      <c r="Y313" s="71">
        <f t="shared" si="293"/>
        <v>0</v>
      </c>
      <c r="Z313" s="71">
        <f t="shared" si="294"/>
        <v>0</v>
      </c>
      <c r="AA313" s="71">
        <f t="shared" si="295"/>
        <v>0</v>
      </c>
      <c r="AB313" s="71">
        <f t="shared" si="296"/>
        <v>0</v>
      </c>
      <c r="AC313" s="81">
        <f t="shared" si="402"/>
        <v>0</v>
      </c>
      <c r="AD313" s="81">
        <f t="shared" si="403"/>
        <v>0</v>
      </c>
      <c r="AE313" s="81">
        <f t="shared" si="404"/>
        <v>0</v>
      </c>
      <c r="AF313" s="83">
        <f t="shared" si="405"/>
        <v>0</v>
      </c>
      <c r="AG313" s="83">
        <f t="shared" si="406"/>
        <v>0</v>
      </c>
      <c r="AH313" s="83">
        <f t="shared" si="407"/>
        <v>0</v>
      </c>
      <c r="AI313" s="83">
        <f t="shared" si="408"/>
        <v>0</v>
      </c>
      <c r="AJ313" s="6">
        <f t="shared" si="409"/>
        <v>0</v>
      </c>
      <c r="AK313" s="1">
        <f t="shared" si="410"/>
        <v>0</v>
      </c>
    </row>
    <row r="314" spans="1:37" ht="12.75" customHeight="1" x14ac:dyDescent="0.2">
      <c r="A314" s="26">
        <v>5.0599999999999604E-3</v>
      </c>
      <c r="B314" s="5">
        <f t="shared" si="399"/>
        <v>5.0599999999999604E-3</v>
      </c>
      <c r="C314" s="74"/>
      <c r="D314" s="74"/>
      <c r="E314" s="74" t="s">
        <v>70</v>
      </c>
      <c r="F314" s="25">
        <f t="shared" si="400"/>
        <v>0</v>
      </c>
      <c r="G314" s="25">
        <f t="shared" si="401"/>
        <v>0</v>
      </c>
      <c r="H314" s="7">
        <f t="shared" si="276"/>
        <v>0</v>
      </c>
      <c r="I314" s="7">
        <f t="shared" si="277"/>
        <v>0</v>
      </c>
      <c r="J314" s="7">
        <f t="shared" si="278"/>
        <v>0</v>
      </c>
      <c r="K314" s="7">
        <f t="shared" si="279"/>
        <v>0</v>
      </c>
      <c r="L314" s="7">
        <f t="shared" si="280"/>
        <v>0</v>
      </c>
      <c r="M314" s="7">
        <f t="shared" si="281"/>
        <v>0</v>
      </c>
      <c r="N314" s="7">
        <f t="shared" si="282"/>
        <v>0</v>
      </c>
      <c r="O314" s="7">
        <f t="shared" si="283"/>
        <v>0</v>
      </c>
      <c r="P314" s="7">
        <f t="shared" si="284"/>
        <v>0</v>
      </c>
      <c r="Q314" s="7">
        <f t="shared" si="285"/>
        <v>0</v>
      </c>
      <c r="R314" s="7">
        <f t="shared" si="286"/>
        <v>0</v>
      </c>
      <c r="S314" s="7">
        <f t="shared" si="287"/>
        <v>0</v>
      </c>
      <c r="T314" s="7">
        <f t="shared" si="288"/>
        <v>0</v>
      </c>
      <c r="U314" s="108">
        <f t="shared" si="289"/>
        <v>0</v>
      </c>
      <c r="V314" s="108">
        <f t="shared" si="290"/>
        <v>0</v>
      </c>
      <c r="W314" s="108">
        <f t="shared" si="291"/>
        <v>0</v>
      </c>
      <c r="X314" s="108">
        <f t="shared" si="292"/>
        <v>0</v>
      </c>
      <c r="Y314" s="71">
        <f t="shared" si="293"/>
        <v>0</v>
      </c>
      <c r="Z314" s="71">
        <f t="shared" si="294"/>
        <v>0</v>
      </c>
      <c r="AA314" s="71">
        <f t="shared" si="295"/>
        <v>0</v>
      </c>
      <c r="AB314" s="71">
        <f t="shared" si="296"/>
        <v>0</v>
      </c>
      <c r="AC314" s="81">
        <f t="shared" si="402"/>
        <v>0</v>
      </c>
      <c r="AD314" s="81">
        <f t="shared" si="403"/>
        <v>0</v>
      </c>
      <c r="AE314" s="81">
        <f t="shared" si="404"/>
        <v>0</v>
      </c>
      <c r="AF314" s="83">
        <f t="shared" si="405"/>
        <v>0</v>
      </c>
      <c r="AG314" s="83">
        <f t="shared" si="406"/>
        <v>0</v>
      </c>
      <c r="AH314" s="83">
        <f t="shared" si="407"/>
        <v>0</v>
      </c>
      <c r="AI314" s="83">
        <f t="shared" si="408"/>
        <v>0</v>
      </c>
      <c r="AJ314" s="6">
        <f t="shared" si="409"/>
        <v>0</v>
      </c>
      <c r="AK314" s="1">
        <f t="shared" si="410"/>
        <v>0</v>
      </c>
    </row>
    <row r="315" spans="1:37" ht="12.75" customHeight="1" x14ac:dyDescent="0.2">
      <c r="A315" s="26">
        <v>5.06999999999996E-3</v>
      </c>
      <c r="B315" s="5">
        <f t="shared" si="399"/>
        <v>5.06999999999996E-3</v>
      </c>
      <c r="C315" s="74"/>
      <c r="D315" s="74"/>
      <c r="E315" s="74" t="s">
        <v>70</v>
      </c>
      <c r="F315" s="25">
        <f t="shared" si="400"/>
        <v>0</v>
      </c>
      <c r="G315" s="25">
        <f t="shared" si="401"/>
        <v>0</v>
      </c>
      <c r="H315" s="7">
        <f t="shared" si="276"/>
        <v>0</v>
      </c>
      <c r="I315" s="7">
        <f t="shared" si="277"/>
        <v>0</v>
      </c>
      <c r="J315" s="7">
        <f t="shared" si="278"/>
        <v>0</v>
      </c>
      <c r="K315" s="7">
        <f t="shared" si="279"/>
        <v>0</v>
      </c>
      <c r="L315" s="7">
        <f t="shared" si="280"/>
        <v>0</v>
      </c>
      <c r="M315" s="7">
        <f t="shared" si="281"/>
        <v>0</v>
      </c>
      <c r="N315" s="7">
        <f t="shared" si="282"/>
        <v>0</v>
      </c>
      <c r="O315" s="7">
        <f t="shared" si="283"/>
        <v>0</v>
      </c>
      <c r="P315" s="7">
        <f t="shared" si="284"/>
        <v>0</v>
      </c>
      <c r="Q315" s="7">
        <f t="shared" si="285"/>
        <v>0</v>
      </c>
      <c r="R315" s="7">
        <f t="shared" si="286"/>
        <v>0</v>
      </c>
      <c r="S315" s="7">
        <f t="shared" si="287"/>
        <v>0</v>
      </c>
      <c r="T315" s="7">
        <f t="shared" si="288"/>
        <v>0</v>
      </c>
      <c r="U315" s="108">
        <f t="shared" si="289"/>
        <v>0</v>
      </c>
      <c r="V315" s="108">
        <f t="shared" si="290"/>
        <v>0</v>
      </c>
      <c r="W315" s="108">
        <f t="shared" si="291"/>
        <v>0</v>
      </c>
      <c r="X315" s="108">
        <f t="shared" si="292"/>
        <v>0</v>
      </c>
      <c r="Y315" s="71">
        <f t="shared" si="293"/>
        <v>0</v>
      </c>
      <c r="Z315" s="71">
        <f t="shared" si="294"/>
        <v>0</v>
      </c>
      <c r="AA315" s="71">
        <f t="shared" si="295"/>
        <v>0</v>
      </c>
      <c r="AB315" s="71">
        <f t="shared" si="296"/>
        <v>0</v>
      </c>
      <c r="AC315" s="81">
        <f t="shared" si="402"/>
        <v>0</v>
      </c>
      <c r="AD315" s="81">
        <f t="shared" si="403"/>
        <v>0</v>
      </c>
      <c r="AE315" s="81">
        <f t="shared" si="404"/>
        <v>0</v>
      </c>
      <c r="AF315" s="83">
        <f t="shared" si="405"/>
        <v>0</v>
      </c>
      <c r="AG315" s="83">
        <f t="shared" si="406"/>
        <v>0</v>
      </c>
      <c r="AH315" s="83">
        <f t="shared" si="407"/>
        <v>0</v>
      </c>
      <c r="AI315" s="83">
        <f t="shared" si="408"/>
        <v>0</v>
      </c>
      <c r="AJ315" s="6">
        <f t="shared" si="409"/>
        <v>0</v>
      </c>
      <c r="AK315" s="1">
        <f t="shared" si="410"/>
        <v>0</v>
      </c>
    </row>
    <row r="316" spans="1:37" ht="12.75" customHeight="1" x14ac:dyDescent="0.2">
      <c r="A316" s="26">
        <v>5.07999999999995E-3</v>
      </c>
      <c r="B316" s="5">
        <f t="shared" si="399"/>
        <v>5.07999999999995E-3</v>
      </c>
      <c r="C316" s="74"/>
      <c r="D316" s="74"/>
      <c r="E316" s="74" t="s">
        <v>70</v>
      </c>
      <c r="F316" s="25">
        <f t="shared" si="400"/>
        <v>0</v>
      </c>
      <c r="G316" s="25">
        <f t="shared" si="401"/>
        <v>0</v>
      </c>
      <c r="H316" s="7">
        <f t="shared" si="276"/>
        <v>0</v>
      </c>
      <c r="I316" s="7">
        <f t="shared" si="277"/>
        <v>0</v>
      </c>
      <c r="J316" s="7">
        <f t="shared" si="278"/>
        <v>0</v>
      </c>
      <c r="K316" s="7">
        <f t="shared" si="279"/>
        <v>0</v>
      </c>
      <c r="L316" s="7">
        <f t="shared" si="280"/>
        <v>0</v>
      </c>
      <c r="M316" s="7">
        <f t="shared" si="281"/>
        <v>0</v>
      </c>
      <c r="N316" s="7">
        <f t="shared" si="282"/>
        <v>0</v>
      </c>
      <c r="O316" s="7">
        <f t="shared" si="283"/>
        <v>0</v>
      </c>
      <c r="P316" s="7">
        <f t="shared" si="284"/>
        <v>0</v>
      </c>
      <c r="Q316" s="7">
        <f t="shared" si="285"/>
        <v>0</v>
      </c>
      <c r="R316" s="7">
        <f t="shared" si="286"/>
        <v>0</v>
      </c>
      <c r="S316" s="7">
        <f t="shared" si="287"/>
        <v>0</v>
      </c>
      <c r="T316" s="7">
        <f t="shared" si="288"/>
        <v>0</v>
      </c>
      <c r="U316" s="108">
        <f t="shared" si="289"/>
        <v>0</v>
      </c>
      <c r="V316" s="108">
        <f t="shared" si="290"/>
        <v>0</v>
      </c>
      <c r="W316" s="108">
        <f t="shared" si="291"/>
        <v>0</v>
      </c>
      <c r="X316" s="108">
        <f t="shared" si="292"/>
        <v>0</v>
      </c>
      <c r="Y316" s="71">
        <f t="shared" si="293"/>
        <v>0</v>
      </c>
      <c r="Z316" s="71">
        <f t="shared" si="294"/>
        <v>0</v>
      </c>
      <c r="AA316" s="71">
        <f t="shared" si="295"/>
        <v>0</v>
      </c>
      <c r="AB316" s="71">
        <f t="shared" si="296"/>
        <v>0</v>
      </c>
      <c r="AC316" s="81">
        <f t="shared" si="402"/>
        <v>0</v>
      </c>
      <c r="AD316" s="81">
        <f t="shared" si="403"/>
        <v>0</v>
      </c>
      <c r="AE316" s="81">
        <f t="shared" si="404"/>
        <v>0</v>
      </c>
      <c r="AF316" s="83">
        <f t="shared" si="405"/>
        <v>0</v>
      </c>
      <c r="AG316" s="83">
        <f t="shared" si="406"/>
        <v>0</v>
      </c>
      <c r="AH316" s="83">
        <f t="shared" si="407"/>
        <v>0</v>
      </c>
      <c r="AI316" s="83">
        <f t="shared" si="408"/>
        <v>0</v>
      </c>
      <c r="AJ316" s="6">
        <f t="shared" si="409"/>
        <v>0</v>
      </c>
      <c r="AK316" s="1">
        <f t="shared" si="410"/>
        <v>0</v>
      </c>
    </row>
    <row r="317" spans="1:37" ht="12.75" customHeight="1" x14ac:dyDescent="0.2">
      <c r="A317" s="26">
        <v>5.0899999999999496E-3</v>
      </c>
      <c r="B317" s="5">
        <f t="shared" si="399"/>
        <v>5.0899999999999496E-3</v>
      </c>
      <c r="C317" s="74"/>
      <c r="D317" s="74"/>
      <c r="E317" s="74" t="s">
        <v>70</v>
      </c>
      <c r="F317" s="25">
        <f t="shared" si="400"/>
        <v>0</v>
      </c>
      <c r="G317" s="25">
        <f t="shared" si="401"/>
        <v>0</v>
      </c>
      <c r="H317" s="7">
        <f t="shared" si="276"/>
        <v>0</v>
      </c>
      <c r="I317" s="7">
        <f t="shared" si="277"/>
        <v>0</v>
      </c>
      <c r="J317" s="7">
        <f t="shared" si="278"/>
        <v>0</v>
      </c>
      <c r="K317" s="7">
        <f t="shared" si="279"/>
        <v>0</v>
      </c>
      <c r="L317" s="7">
        <f t="shared" si="280"/>
        <v>0</v>
      </c>
      <c r="M317" s="7">
        <f t="shared" si="281"/>
        <v>0</v>
      </c>
      <c r="N317" s="7">
        <f t="shared" si="282"/>
        <v>0</v>
      </c>
      <c r="O317" s="7">
        <f t="shared" si="283"/>
        <v>0</v>
      </c>
      <c r="P317" s="7">
        <f t="shared" si="284"/>
        <v>0</v>
      </c>
      <c r="Q317" s="7">
        <f t="shared" si="285"/>
        <v>0</v>
      </c>
      <c r="R317" s="7">
        <f t="shared" si="286"/>
        <v>0</v>
      </c>
      <c r="S317" s="7">
        <f t="shared" si="287"/>
        <v>0</v>
      </c>
      <c r="T317" s="7">
        <f t="shared" si="288"/>
        <v>0</v>
      </c>
      <c r="U317" s="108">
        <f t="shared" si="289"/>
        <v>0</v>
      </c>
      <c r="V317" s="108">
        <f t="shared" si="290"/>
        <v>0</v>
      </c>
      <c r="W317" s="108">
        <f t="shared" si="291"/>
        <v>0</v>
      </c>
      <c r="X317" s="108">
        <f t="shared" si="292"/>
        <v>0</v>
      </c>
      <c r="Y317" s="71">
        <f t="shared" si="293"/>
        <v>0</v>
      </c>
      <c r="Z317" s="71">
        <f t="shared" si="294"/>
        <v>0</v>
      </c>
      <c r="AA317" s="71">
        <f t="shared" si="295"/>
        <v>0</v>
      </c>
      <c r="AB317" s="71">
        <f t="shared" si="296"/>
        <v>0</v>
      </c>
      <c r="AC317" s="81">
        <f t="shared" si="402"/>
        <v>0</v>
      </c>
      <c r="AD317" s="81">
        <f t="shared" si="403"/>
        <v>0</v>
      </c>
      <c r="AE317" s="81">
        <f t="shared" si="404"/>
        <v>0</v>
      </c>
      <c r="AF317" s="83">
        <f t="shared" si="405"/>
        <v>0</v>
      </c>
      <c r="AG317" s="83">
        <f t="shared" si="406"/>
        <v>0</v>
      </c>
      <c r="AH317" s="83">
        <f t="shared" si="407"/>
        <v>0</v>
      </c>
      <c r="AI317" s="83">
        <f t="shared" si="408"/>
        <v>0</v>
      </c>
      <c r="AJ317" s="6">
        <f t="shared" si="409"/>
        <v>0</v>
      </c>
      <c r="AK317" s="1">
        <f t="shared" si="410"/>
        <v>0</v>
      </c>
    </row>
    <row r="318" spans="1:37" ht="12.75" customHeight="1" x14ac:dyDescent="0.2">
      <c r="A318" s="26">
        <v>5.0999999999999501E-3</v>
      </c>
      <c r="B318" s="5">
        <f t="shared" si="399"/>
        <v>5.0999999999999501E-3</v>
      </c>
      <c r="C318" s="74"/>
      <c r="D318" s="74"/>
      <c r="E318" s="74" t="s">
        <v>70</v>
      </c>
      <c r="F318" s="25">
        <f t="shared" si="400"/>
        <v>0</v>
      </c>
      <c r="G318" s="25">
        <f t="shared" si="401"/>
        <v>0</v>
      </c>
      <c r="H318" s="7">
        <f t="shared" si="276"/>
        <v>0</v>
      </c>
      <c r="I318" s="7">
        <f t="shared" si="277"/>
        <v>0</v>
      </c>
      <c r="J318" s="7">
        <f t="shared" si="278"/>
        <v>0</v>
      </c>
      <c r="K318" s="7">
        <f t="shared" si="279"/>
        <v>0</v>
      </c>
      <c r="L318" s="7">
        <f t="shared" si="280"/>
        <v>0</v>
      </c>
      <c r="M318" s="7">
        <f t="shared" si="281"/>
        <v>0</v>
      </c>
      <c r="N318" s="7">
        <f t="shared" si="282"/>
        <v>0</v>
      </c>
      <c r="O318" s="7">
        <f t="shared" si="283"/>
        <v>0</v>
      </c>
      <c r="P318" s="7">
        <f t="shared" si="284"/>
        <v>0</v>
      </c>
      <c r="Q318" s="7">
        <f t="shared" si="285"/>
        <v>0</v>
      </c>
      <c r="R318" s="7">
        <f t="shared" si="286"/>
        <v>0</v>
      </c>
      <c r="S318" s="7">
        <f t="shared" si="287"/>
        <v>0</v>
      </c>
      <c r="T318" s="7">
        <f t="shared" si="288"/>
        <v>0</v>
      </c>
      <c r="U318" s="108">
        <f t="shared" si="289"/>
        <v>0</v>
      </c>
      <c r="V318" s="108">
        <f t="shared" si="290"/>
        <v>0</v>
      </c>
      <c r="W318" s="108">
        <f t="shared" si="291"/>
        <v>0</v>
      </c>
      <c r="X318" s="108">
        <f t="shared" si="292"/>
        <v>0</v>
      </c>
      <c r="Y318" s="71">
        <f t="shared" si="293"/>
        <v>0</v>
      </c>
      <c r="Z318" s="71">
        <f t="shared" si="294"/>
        <v>0</v>
      </c>
      <c r="AA318" s="71">
        <f t="shared" si="295"/>
        <v>0</v>
      </c>
      <c r="AB318" s="71">
        <f t="shared" si="296"/>
        <v>0</v>
      </c>
      <c r="AC318" s="81">
        <f t="shared" si="402"/>
        <v>0</v>
      </c>
      <c r="AD318" s="81">
        <f t="shared" si="403"/>
        <v>0</v>
      </c>
      <c r="AE318" s="81">
        <f t="shared" si="404"/>
        <v>0</v>
      </c>
      <c r="AF318" s="83">
        <f t="shared" si="405"/>
        <v>0</v>
      </c>
      <c r="AG318" s="83">
        <f t="shared" si="406"/>
        <v>0</v>
      </c>
      <c r="AH318" s="83">
        <f t="shared" si="407"/>
        <v>0</v>
      </c>
      <c r="AI318" s="83">
        <f t="shared" si="408"/>
        <v>0</v>
      </c>
      <c r="AJ318" s="6">
        <f t="shared" si="409"/>
        <v>0</v>
      </c>
      <c r="AK318" s="1">
        <f t="shared" si="410"/>
        <v>0</v>
      </c>
    </row>
    <row r="319" spans="1:37" ht="12.75" customHeight="1" x14ac:dyDescent="0.2">
      <c r="A319" s="26">
        <v>5.1099999999999497E-3</v>
      </c>
      <c r="B319" s="5">
        <f t="shared" si="399"/>
        <v>5.1099999999999497E-3</v>
      </c>
      <c r="C319" s="74"/>
      <c r="D319" s="74"/>
      <c r="E319" s="74" t="s">
        <v>70</v>
      </c>
      <c r="F319" s="25">
        <f t="shared" si="400"/>
        <v>0</v>
      </c>
      <c r="G319" s="25">
        <f t="shared" si="401"/>
        <v>0</v>
      </c>
      <c r="H319" s="7">
        <f t="shared" si="276"/>
        <v>0</v>
      </c>
      <c r="I319" s="7">
        <f t="shared" si="277"/>
        <v>0</v>
      </c>
      <c r="J319" s="7">
        <f t="shared" si="278"/>
        <v>0</v>
      </c>
      <c r="K319" s="7">
        <f t="shared" si="279"/>
        <v>0</v>
      </c>
      <c r="L319" s="7">
        <f t="shared" si="280"/>
        <v>0</v>
      </c>
      <c r="M319" s="7">
        <f t="shared" si="281"/>
        <v>0</v>
      </c>
      <c r="N319" s="7">
        <f t="shared" si="282"/>
        <v>0</v>
      </c>
      <c r="O319" s="7">
        <f t="shared" si="283"/>
        <v>0</v>
      </c>
      <c r="P319" s="7">
        <f t="shared" si="284"/>
        <v>0</v>
      </c>
      <c r="Q319" s="7">
        <f t="shared" si="285"/>
        <v>0</v>
      </c>
      <c r="R319" s="7">
        <f t="shared" si="286"/>
        <v>0</v>
      </c>
      <c r="S319" s="7">
        <f t="shared" si="287"/>
        <v>0</v>
      </c>
      <c r="T319" s="7">
        <f t="shared" si="288"/>
        <v>0</v>
      </c>
      <c r="U319" s="108">
        <f t="shared" si="289"/>
        <v>0</v>
      </c>
      <c r="V319" s="108">
        <f t="shared" si="290"/>
        <v>0</v>
      </c>
      <c r="W319" s="108">
        <f t="shared" si="291"/>
        <v>0</v>
      </c>
      <c r="X319" s="108">
        <f t="shared" si="292"/>
        <v>0</v>
      </c>
      <c r="Y319" s="71">
        <f t="shared" si="293"/>
        <v>0</v>
      </c>
      <c r="Z319" s="71">
        <f t="shared" si="294"/>
        <v>0</v>
      </c>
      <c r="AA319" s="71">
        <f t="shared" si="295"/>
        <v>0</v>
      </c>
      <c r="AB319" s="71">
        <f t="shared" si="296"/>
        <v>0</v>
      </c>
      <c r="AC319" s="81">
        <f t="shared" si="402"/>
        <v>0</v>
      </c>
      <c r="AD319" s="81">
        <f t="shared" si="403"/>
        <v>0</v>
      </c>
      <c r="AE319" s="81">
        <f t="shared" si="404"/>
        <v>0</v>
      </c>
      <c r="AF319" s="83">
        <f t="shared" si="405"/>
        <v>0</v>
      </c>
      <c r="AG319" s="83">
        <f t="shared" si="406"/>
        <v>0</v>
      </c>
      <c r="AH319" s="83">
        <f t="shared" si="407"/>
        <v>0</v>
      </c>
      <c r="AI319" s="83">
        <f t="shared" si="408"/>
        <v>0</v>
      </c>
      <c r="AJ319" s="6">
        <f t="shared" si="409"/>
        <v>0</v>
      </c>
      <c r="AK319" s="1">
        <f t="shared" si="410"/>
        <v>0</v>
      </c>
    </row>
    <row r="320" spans="1:37" ht="12.75" customHeight="1" x14ac:dyDescent="0.2">
      <c r="A320" s="26">
        <v>5.1199999999999501E-3</v>
      </c>
      <c r="B320" s="5">
        <f t="shared" si="399"/>
        <v>5.1199999999999501E-3</v>
      </c>
      <c r="C320" s="74"/>
      <c r="D320" s="74"/>
      <c r="E320" s="74" t="s">
        <v>70</v>
      </c>
      <c r="F320" s="25">
        <f t="shared" si="400"/>
        <v>0</v>
      </c>
      <c r="G320" s="25">
        <f t="shared" si="401"/>
        <v>0</v>
      </c>
      <c r="H320" s="7">
        <f t="shared" si="276"/>
        <v>0</v>
      </c>
      <c r="I320" s="7">
        <f t="shared" si="277"/>
        <v>0</v>
      </c>
      <c r="J320" s="7">
        <f t="shared" si="278"/>
        <v>0</v>
      </c>
      <c r="K320" s="7">
        <f t="shared" si="279"/>
        <v>0</v>
      </c>
      <c r="L320" s="7">
        <f t="shared" si="280"/>
        <v>0</v>
      </c>
      <c r="M320" s="7">
        <f t="shared" si="281"/>
        <v>0</v>
      </c>
      <c r="N320" s="7">
        <f t="shared" si="282"/>
        <v>0</v>
      </c>
      <c r="O320" s="7">
        <f t="shared" si="283"/>
        <v>0</v>
      </c>
      <c r="P320" s="7">
        <f t="shared" si="284"/>
        <v>0</v>
      </c>
      <c r="Q320" s="7">
        <f t="shared" si="285"/>
        <v>0</v>
      </c>
      <c r="R320" s="7">
        <f t="shared" si="286"/>
        <v>0</v>
      </c>
      <c r="S320" s="7">
        <f t="shared" si="287"/>
        <v>0</v>
      </c>
      <c r="T320" s="7">
        <f t="shared" si="288"/>
        <v>0</v>
      </c>
      <c r="U320" s="108">
        <f t="shared" si="289"/>
        <v>0</v>
      </c>
      <c r="V320" s="108">
        <f t="shared" si="290"/>
        <v>0</v>
      </c>
      <c r="W320" s="108">
        <f t="shared" si="291"/>
        <v>0</v>
      </c>
      <c r="X320" s="108">
        <f t="shared" si="292"/>
        <v>0</v>
      </c>
      <c r="Y320" s="71">
        <f t="shared" si="293"/>
        <v>0</v>
      </c>
      <c r="Z320" s="71">
        <f t="shared" si="294"/>
        <v>0</v>
      </c>
      <c r="AA320" s="71">
        <f t="shared" si="295"/>
        <v>0</v>
      </c>
      <c r="AB320" s="71">
        <f t="shared" si="296"/>
        <v>0</v>
      </c>
      <c r="AC320" s="81">
        <f t="shared" si="402"/>
        <v>0</v>
      </c>
      <c r="AD320" s="81">
        <f t="shared" si="403"/>
        <v>0</v>
      </c>
      <c r="AE320" s="81">
        <f t="shared" si="404"/>
        <v>0</v>
      </c>
      <c r="AF320" s="83">
        <f t="shared" si="405"/>
        <v>0</v>
      </c>
      <c r="AG320" s="83">
        <f t="shared" si="406"/>
        <v>0</v>
      </c>
      <c r="AH320" s="83">
        <f t="shared" si="407"/>
        <v>0</v>
      </c>
      <c r="AI320" s="83">
        <f t="shared" si="408"/>
        <v>0</v>
      </c>
      <c r="AJ320" s="6">
        <f t="shared" si="409"/>
        <v>0</v>
      </c>
      <c r="AK320" s="1">
        <f t="shared" si="410"/>
        <v>0</v>
      </c>
    </row>
    <row r="321" spans="1:37" ht="12.75" customHeight="1" x14ac:dyDescent="0.2">
      <c r="A321" s="26">
        <v>5.0599999999999604E-3</v>
      </c>
      <c r="B321" s="5">
        <f t="shared" si="399"/>
        <v>5.0599999999999604E-3</v>
      </c>
      <c r="C321" s="74"/>
      <c r="D321" s="74"/>
      <c r="E321" s="74" t="s">
        <v>70</v>
      </c>
      <c r="F321" s="25">
        <f t="shared" si="400"/>
        <v>0</v>
      </c>
      <c r="G321" s="25">
        <f t="shared" si="401"/>
        <v>0</v>
      </c>
      <c r="H321" s="7">
        <f t="shared" si="276"/>
        <v>0</v>
      </c>
      <c r="I321" s="7">
        <f t="shared" si="277"/>
        <v>0</v>
      </c>
      <c r="J321" s="7">
        <f t="shared" si="278"/>
        <v>0</v>
      </c>
      <c r="K321" s="7">
        <f t="shared" si="279"/>
        <v>0</v>
      </c>
      <c r="L321" s="7">
        <f t="shared" si="280"/>
        <v>0</v>
      </c>
      <c r="M321" s="7">
        <f t="shared" si="281"/>
        <v>0</v>
      </c>
      <c r="N321" s="7">
        <f t="shared" si="282"/>
        <v>0</v>
      </c>
      <c r="O321" s="7">
        <f t="shared" si="283"/>
        <v>0</v>
      </c>
      <c r="P321" s="7">
        <f t="shared" si="284"/>
        <v>0</v>
      </c>
      <c r="Q321" s="7">
        <f t="shared" si="285"/>
        <v>0</v>
      </c>
      <c r="R321" s="7">
        <f t="shared" si="286"/>
        <v>0</v>
      </c>
      <c r="S321" s="7">
        <f t="shared" si="287"/>
        <v>0</v>
      </c>
      <c r="T321" s="7">
        <f t="shared" si="288"/>
        <v>0</v>
      </c>
      <c r="U321" s="108">
        <f t="shared" si="289"/>
        <v>0</v>
      </c>
      <c r="V321" s="108">
        <f t="shared" si="290"/>
        <v>0</v>
      </c>
      <c r="W321" s="108">
        <f t="shared" si="291"/>
        <v>0</v>
      </c>
      <c r="X321" s="108">
        <f t="shared" si="292"/>
        <v>0</v>
      </c>
      <c r="Y321" s="71">
        <f t="shared" si="293"/>
        <v>0</v>
      </c>
      <c r="Z321" s="71">
        <f t="shared" si="294"/>
        <v>0</v>
      </c>
      <c r="AA321" s="71">
        <f t="shared" si="295"/>
        <v>0</v>
      </c>
      <c r="AB321" s="71">
        <f t="shared" si="296"/>
        <v>0</v>
      </c>
      <c r="AC321" s="81">
        <f t="shared" si="402"/>
        <v>0</v>
      </c>
      <c r="AD321" s="81">
        <f t="shared" si="403"/>
        <v>0</v>
      </c>
      <c r="AE321" s="81">
        <f t="shared" si="404"/>
        <v>0</v>
      </c>
      <c r="AF321" s="83">
        <f t="shared" si="405"/>
        <v>0</v>
      </c>
      <c r="AG321" s="83">
        <f t="shared" si="406"/>
        <v>0</v>
      </c>
      <c r="AH321" s="83">
        <f t="shared" si="407"/>
        <v>0</v>
      </c>
      <c r="AI321" s="83">
        <f t="shared" si="408"/>
        <v>0</v>
      </c>
      <c r="AJ321" s="6">
        <f t="shared" si="409"/>
        <v>0</v>
      </c>
      <c r="AK321" s="1">
        <f t="shared" si="410"/>
        <v>0</v>
      </c>
    </row>
    <row r="322" spans="1:37" ht="12.75" customHeight="1" x14ac:dyDescent="0.2">
      <c r="A322" s="26">
        <v>5.06999999999996E-3</v>
      </c>
      <c r="B322" s="5">
        <f t="shared" si="399"/>
        <v>5.06999999999996E-3</v>
      </c>
      <c r="C322" s="74"/>
      <c r="D322" s="74"/>
      <c r="E322" s="74" t="s">
        <v>70</v>
      </c>
      <c r="F322" s="25">
        <f t="shared" si="400"/>
        <v>0</v>
      </c>
      <c r="G322" s="25">
        <f t="shared" si="401"/>
        <v>0</v>
      </c>
      <c r="H322" s="7">
        <f t="shared" si="276"/>
        <v>0</v>
      </c>
      <c r="I322" s="7">
        <f t="shared" si="277"/>
        <v>0</v>
      </c>
      <c r="J322" s="7">
        <f t="shared" si="278"/>
        <v>0</v>
      </c>
      <c r="K322" s="7">
        <f t="shared" si="279"/>
        <v>0</v>
      </c>
      <c r="L322" s="7">
        <f t="shared" si="280"/>
        <v>0</v>
      </c>
      <c r="M322" s="7">
        <f t="shared" si="281"/>
        <v>0</v>
      </c>
      <c r="N322" s="7">
        <f t="shared" si="282"/>
        <v>0</v>
      </c>
      <c r="O322" s="7">
        <f t="shared" si="283"/>
        <v>0</v>
      </c>
      <c r="P322" s="7">
        <f t="shared" si="284"/>
        <v>0</v>
      </c>
      <c r="Q322" s="7">
        <f t="shared" si="285"/>
        <v>0</v>
      </c>
      <c r="R322" s="7">
        <f t="shared" si="286"/>
        <v>0</v>
      </c>
      <c r="S322" s="7">
        <f t="shared" si="287"/>
        <v>0</v>
      </c>
      <c r="T322" s="7">
        <f t="shared" si="288"/>
        <v>0</v>
      </c>
      <c r="U322" s="108">
        <f t="shared" si="289"/>
        <v>0</v>
      </c>
      <c r="V322" s="108">
        <f t="shared" si="290"/>
        <v>0</v>
      </c>
      <c r="W322" s="108">
        <f t="shared" si="291"/>
        <v>0</v>
      </c>
      <c r="X322" s="108">
        <f t="shared" si="292"/>
        <v>0</v>
      </c>
      <c r="Y322" s="71">
        <f t="shared" si="293"/>
        <v>0</v>
      </c>
      <c r="Z322" s="71">
        <f t="shared" si="294"/>
        <v>0</v>
      </c>
      <c r="AA322" s="71">
        <f t="shared" si="295"/>
        <v>0</v>
      </c>
      <c r="AB322" s="71">
        <f t="shared" si="296"/>
        <v>0</v>
      </c>
      <c r="AC322" s="81">
        <f t="shared" si="402"/>
        <v>0</v>
      </c>
      <c r="AD322" s="81">
        <f t="shared" si="403"/>
        <v>0</v>
      </c>
      <c r="AE322" s="81">
        <f t="shared" si="404"/>
        <v>0</v>
      </c>
      <c r="AF322" s="83">
        <f t="shared" si="405"/>
        <v>0</v>
      </c>
      <c r="AG322" s="83">
        <f t="shared" si="406"/>
        <v>0</v>
      </c>
      <c r="AH322" s="83">
        <f t="shared" si="407"/>
        <v>0</v>
      </c>
      <c r="AI322" s="83">
        <f t="shared" si="408"/>
        <v>0</v>
      </c>
      <c r="AJ322" s="6">
        <f t="shared" si="409"/>
        <v>0</v>
      </c>
      <c r="AK322" s="1">
        <f t="shared" si="410"/>
        <v>0</v>
      </c>
    </row>
    <row r="323" spans="1:37" ht="12.75" customHeight="1" x14ac:dyDescent="0.2">
      <c r="A323" s="26">
        <v>5.07999999999995E-3</v>
      </c>
      <c r="B323" s="5">
        <f t="shared" si="399"/>
        <v>5.07999999999995E-3</v>
      </c>
      <c r="C323" s="74"/>
      <c r="D323" s="74"/>
      <c r="E323" s="74" t="s">
        <v>70</v>
      </c>
      <c r="F323" s="25">
        <f t="shared" si="400"/>
        <v>0</v>
      </c>
      <c r="G323" s="25">
        <f t="shared" si="401"/>
        <v>0</v>
      </c>
      <c r="H323" s="7">
        <f t="shared" si="276"/>
        <v>0</v>
      </c>
      <c r="I323" s="7">
        <f t="shared" si="277"/>
        <v>0</v>
      </c>
      <c r="J323" s="7">
        <f t="shared" si="278"/>
        <v>0</v>
      </c>
      <c r="K323" s="7">
        <f t="shared" si="279"/>
        <v>0</v>
      </c>
      <c r="L323" s="7">
        <f t="shared" si="280"/>
        <v>0</v>
      </c>
      <c r="M323" s="7">
        <f t="shared" si="281"/>
        <v>0</v>
      </c>
      <c r="N323" s="7">
        <f t="shared" si="282"/>
        <v>0</v>
      </c>
      <c r="O323" s="7">
        <f t="shared" si="283"/>
        <v>0</v>
      </c>
      <c r="P323" s="7">
        <f t="shared" si="284"/>
        <v>0</v>
      </c>
      <c r="Q323" s="7">
        <f t="shared" si="285"/>
        <v>0</v>
      </c>
      <c r="R323" s="7">
        <f t="shared" si="286"/>
        <v>0</v>
      </c>
      <c r="S323" s="7">
        <f t="shared" si="287"/>
        <v>0</v>
      </c>
      <c r="T323" s="7">
        <f t="shared" si="288"/>
        <v>0</v>
      </c>
      <c r="U323" s="108">
        <f t="shared" si="289"/>
        <v>0</v>
      </c>
      <c r="V323" s="108">
        <f t="shared" si="290"/>
        <v>0</v>
      </c>
      <c r="W323" s="108">
        <f t="shared" si="291"/>
        <v>0</v>
      </c>
      <c r="X323" s="108">
        <f t="shared" si="292"/>
        <v>0</v>
      </c>
      <c r="Y323" s="71">
        <f t="shared" si="293"/>
        <v>0</v>
      </c>
      <c r="Z323" s="71">
        <f t="shared" si="294"/>
        <v>0</v>
      </c>
      <c r="AA323" s="71">
        <f t="shared" si="295"/>
        <v>0</v>
      </c>
      <c r="AB323" s="71">
        <f t="shared" si="296"/>
        <v>0</v>
      </c>
      <c r="AC323" s="81">
        <f t="shared" si="402"/>
        <v>0</v>
      </c>
      <c r="AD323" s="81">
        <f t="shared" si="403"/>
        <v>0</v>
      </c>
      <c r="AE323" s="81">
        <f t="shared" si="404"/>
        <v>0</v>
      </c>
      <c r="AF323" s="83">
        <f t="shared" si="405"/>
        <v>0</v>
      </c>
      <c r="AG323" s="83">
        <f t="shared" si="406"/>
        <v>0</v>
      </c>
      <c r="AH323" s="83">
        <f t="shared" si="407"/>
        <v>0</v>
      </c>
      <c r="AI323" s="83">
        <f t="shared" si="408"/>
        <v>0</v>
      </c>
      <c r="AJ323" s="6">
        <f t="shared" si="409"/>
        <v>0</v>
      </c>
      <c r="AK323" s="1">
        <f t="shared" si="410"/>
        <v>0</v>
      </c>
    </row>
    <row r="324" spans="1:37" ht="12.75" customHeight="1" x14ac:dyDescent="0.2">
      <c r="A324" s="26">
        <v>5.0899999999999496E-3</v>
      </c>
      <c r="B324" s="5">
        <f t="shared" si="399"/>
        <v>5.0899999999999496E-3</v>
      </c>
      <c r="C324" s="74"/>
      <c r="D324" s="74"/>
      <c r="E324" s="74" t="s">
        <v>70</v>
      </c>
      <c r="F324" s="25">
        <f t="shared" si="400"/>
        <v>0</v>
      </c>
      <c r="G324" s="25">
        <f t="shared" si="401"/>
        <v>0</v>
      </c>
      <c r="H324" s="7">
        <f t="shared" si="276"/>
        <v>0</v>
      </c>
      <c r="I324" s="7">
        <f t="shared" si="277"/>
        <v>0</v>
      </c>
      <c r="J324" s="7">
        <f t="shared" si="278"/>
        <v>0</v>
      </c>
      <c r="K324" s="7">
        <f t="shared" si="279"/>
        <v>0</v>
      </c>
      <c r="L324" s="7">
        <f t="shared" si="280"/>
        <v>0</v>
      </c>
      <c r="M324" s="7">
        <f t="shared" si="281"/>
        <v>0</v>
      </c>
      <c r="N324" s="7">
        <f t="shared" si="282"/>
        <v>0</v>
      </c>
      <c r="O324" s="7">
        <f t="shared" si="283"/>
        <v>0</v>
      </c>
      <c r="P324" s="7">
        <f t="shared" si="284"/>
        <v>0</v>
      </c>
      <c r="Q324" s="7">
        <f t="shared" si="285"/>
        <v>0</v>
      </c>
      <c r="R324" s="7">
        <f t="shared" si="286"/>
        <v>0</v>
      </c>
      <c r="S324" s="7">
        <f t="shared" si="287"/>
        <v>0</v>
      </c>
      <c r="T324" s="7">
        <f t="shared" si="288"/>
        <v>0</v>
      </c>
      <c r="U324" s="108">
        <f t="shared" si="289"/>
        <v>0</v>
      </c>
      <c r="V324" s="108">
        <f t="shared" si="290"/>
        <v>0</v>
      </c>
      <c r="W324" s="108">
        <f t="shared" si="291"/>
        <v>0</v>
      </c>
      <c r="X324" s="108">
        <f t="shared" si="292"/>
        <v>0</v>
      </c>
      <c r="Y324" s="71">
        <f t="shared" si="293"/>
        <v>0</v>
      </c>
      <c r="Z324" s="71">
        <f t="shared" si="294"/>
        <v>0</v>
      </c>
      <c r="AA324" s="71">
        <f t="shared" si="295"/>
        <v>0</v>
      </c>
      <c r="AB324" s="71">
        <f t="shared" si="296"/>
        <v>0</v>
      </c>
      <c r="AC324" s="81">
        <f t="shared" si="402"/>
        <v>0</v>
      </c>
      <c r="AD324" s="81">
        <f t="shared" si="403"/>
        <v>0</v>
      </c>
      <c r="AE324" s="81">
        <f t="shared" si="404"/>
        <v>0</v>
      </c>
      <c r="AF324" s="83">
        <f t="shared" si="405"/>
        <v>0</v>
      </c>
      <c r="AG324" s="83">
        <f t="shared" si="406"/>
        <v>0</v>
      </c>
      <c r="AH324" s="83">
        <f t="shared" si="407"/>
        <v>0</v>
      </c>
      <c r="AI324" s="83">
        <f t="shared" si="408"/>
        <v>0</v>
      </c>
      <c r="AJ324" s="6">
        <f t="shared" si="409"/>
        <v>0</v>
      </c>
      <c r="AK324" s="1">
        <f t="shared" si="410"/>
        <v>0</v>
      </c>
    </row>
    <row r="325" spans="1:37" ht="12.75" customHeight="1" x14ac:dyDescent="0.2">
      <c r="A325" s="26">
        <v>5.0999999999999501E-3</v>
      </c>
      <c r="B325" s="5">
        <f t="shared" si="399"/>
        <v>5.0999999999999501E-3</v>
      </c>
      <c r="C325" s="74"/>
      <c r="D325" s="74"/>
      <c r="E325" s="74" t="s">
        <v>70</v>
      </c>
      <c r="F325" s="25">
        <f t="shared" si="400"/>
        <v>0</v>
      </c>
      <c r="G325" s="25">
        <f t="shared" si="401"/>
        <v>0</v>
      </c>
      <c r="H325" s="7">
        <f t="shared" si="276"/>
        <v>0</v>
      </c>
      <c r="I325" s="7">
        <f t="shared" si="277"/>
        <v>0</v>
      </c>
      <c r="J325" s="7">
        <f t="shared" si="278"/>
        <v>0</v>
      </c>
      <c r="K325" s="7">
        <f t="shared" si="279"/>
        <v>0</v>
      </c>
      <c r="L325" s="7">
        <f t="shared" si="280"/>
        <v>0</v>
      </c>
      <c r="M325" s="7">
        <f t="shared" si="281"/>
        <v>0</v>
      </c>
      <c r="N325" s="7">
        <f t="shared" si="282"/>
        <v>0</v>
      </c>
      <c r="O325" s="7">
        <f t="shared" si="283"/>
        <v>0</v>
      </c>
      <c r="P325" s="7">
        <f t="shared" si="284"/>
        <v>0</v>
      </c>
      <c r="Q325" s="7">
        <f t="shared" si="285"/>
        <v>0</v>
      </c>
      <c r="R325" s="7">
        <f t="shared" si="286"/>
        <v>0</v>
      </c>
      <c r="S325" s="7">
        <f t="shared" si="287"/>
        <v>0</v>
      </c>
      <c r="T325" s="7">
        <f t="shared" si="288"/>
        <v>0</v>
      </c>
      <c r="U325" s="108">
        <f t="shared" si="289"/>
        <v>0</v>
      </c>
      <c r="V325" s="108">
        <f t="shared" si="290"/>
        <v>0</v>
      </c>
      <c r="W325" s="108">
        <f t="shared" si="291"/>
        <v>0</v>
      </c>
      <c r="X325" s="108">
        <f t="shared" si="292"/>
        <v>0</v>
      </c>
      <c r="Y325" s="71">
        <f t="shared" si="293"/>
        <v>0</v>
      </c>
      <c r="Z325" s="71">
        <f t="shared" si="294"/>
        <v>0</v>
      </c>
      <c r="AA325" s="71">
        <f t="shared" si="295"/>
        <v>0</v>
      </c>
      <c r="AB325" s="71">
        <f t="shared" si="296"/>
        <v>0</v>
      </c>
      <c r="AC325" s="81">
        <f t="shared" si="402"/>
        <v>0</v>
      </c>
      <c r="AD325" s="81">
        <f t="shared" si="403"/>
        <v>0</v>
      </c>
      <c r="AE325" s="81">
        <f t="shared" si="404"/>
        <v>0</v>
      </c>
      <c r="AF325" s="83">
        <f t="shared" si="405"/>
        <v>0</v>
      </c>
      <c r="AG325" s="83">
        <f t="shared" si="406"/>
        <v>0</v>
      </c>
      <c r="AH325" s="83">
        <f t="shared" si="407"/>
        <v>0</v>
      </c>
      <c r="AI325" s="83">
        <f t="shared" si="408"/>
        <v>0</v>
      </c>
      <c r="AJ325" s="6">
        <f t="shared" si="409"/>
        <v>0</v>
      </c>
      <c r="AK325" s="1">
        <f t="shared" si="410"/>
        <v>0</v>
      </c>
    </row>
    <row r="326" spans="1:37" ht="12.75" customHeight="1" x14ac:dyDescent="0.2">
      <c r="A326" s="26">
        <v>5.1099999999999497E-3</v>
      </c>
      <c r="B326" s="5">
        <f t="shared" si="399"/>
        <v>5.1099999999999497E-3</v>
      </c>
      <c r="C326" s="74"/>
      <c r="D326" s="74"/>
      <c r="E326" s="74" t="s">
        <v>70</v>
      </c>
      <c r="F326" s="25">
        <f t="shared" si="400"/>
        <v>0</v>
      </c>
      <c r="G326" s="25">
        <f t="shared" si="401"/>
        <v>0</v>
      </c>
      <c r="H326" s="7">
        <f t="shared" si="276"/>
        <v>0</v>
      </c>
      <c r="I326" s="7">
        <f t="shared" si="277"/>
        <v>0</v>
      </c>
      <c r="J326" s="7">
        <f t="shared" si="278"/>
        <v>0</v>
      </c>
      <c r="K326" s="7">
        <f t="shared" si="279"/>
        <v>0</v>
      </c>
      <c r="L326" s="7">
        <f t="shared" si="280"/>
        <v>0</v>
      </c>
      <c r="M326" s="7">
        <f t="shared" si="281"/>
        <v>0</v>
      </c>
      <c r="N326" s="7">
        <f t="shared" si="282"/>
        <v>0</v>
      </c>
      <c r="O326" s="7">
        <f t="shared" si="283"/>
        <v>0</v>
      </c>
      <c r="P326" s="7">
        <f t="shared" si="284"/>
        <v>0</v>
      </c>
      <c r="Q326" s="7">
        <f t="shared" si="285"/>
        <v>0</v>
      </c>
      <c r="R326" s="7">
        <f t="shared" si="286"/>
        <v>0</v>
      </c>
      <c r="S326" s="7">
        <f t="shared" si="287"/>
        <v>0</v>
      </c>
      <c r="T326" s="7">
        <f t="shared" si="288"/>
        <v>0</v>
      </c>
      <c r="U326" s="108">
        <f t="shared" si="289"/>
        <v>0</v>
      </c>
      <c r="V326" s="108">
        <f t="shared" si="290"/>
        <v>0</v>
      </c>
      <c r="W326" s="108">
        <f t="shared" si="291"/>
        <v>0</v>
      </c>
      <c r="X326" s="108">
        <f t="shared" si="292"/>
        <v>0</v>
      </c>
      <c r="Y326" s="71">
        <f t="shared" si="293"/>
        <v>0</v>
      </c>
      <c r="Z326" s="71">
        <f t="shared" si="294"/>
        <v>0</v>
      </c>
      <c r="AA326" s="71">
        <f t="shared" si="295"/>
        <v>0</v>
      </c>
      <c r="AB326" s="71">
        <f t="shared" si="296"/>
        <v>0</v>
      </c>
      <c r="AC326" s="81">
        <f t="shared" si="402"/>
        <v>0</v>
      </c>
      <c r="AD326" s="81">
        <f t="shared" si="403"/>
        <v>0</v>
      </c>
      <c r="AE326" s="81">
        <f t="shared" si="404"/>
        <v>0</v>
      </c>
      <c r="AF326" s="83">
        <f t="shared" si="405"/>
        <v>0</v>
      </c>
      <c r="AG326" s="83">
        <f t="shared" si="406"/>
        <v>0</v>
      </c>
      <c r="AH326" s="83">
        <f t="shared" si="407"/>
        <v>0</v>
      </c>
      <c r="AI326" s="83">
        <f t="shared" si="408"/>
        <v>0</v>
      </c>
      <c r="AJ326" s="6">
        <f t="shared" si="409"/>
        <v>0</v>
      </c>
      <c r="AK326" s="1">
        <f t="shared" si="410"/>
        <v>0</v>
      </c>
    </row>
    <row r="327" spans="1:37" ht="12.75" customHeight="1" x14ac:dyDescent="0.2">
      <c r="A327" s="26">
        <v>5.1199999999999501E-3</v>
      </c>
      <c r="B327" s="5">
        <f t="shared" si="399"/>
        <v>5.1199999999999501E-3</v>
      </c>
      <c r="C327" s="74"/>
      <c r="D327" s="74"/>
      <c r="E327" s="74" t="s">
        <v>70</v>
      </c>
      <c r="F327" s="25">
        <f t="shared" si="400"/>
        <v>0</v>
      </c>
      <c r="G327" s="25">
        <f t="shared" si="401"/>
        <v>0</v>
      </c>
      <c r="H327" s="7">
        <f t="shared" si="276"/>
        <v>0</v>
      </c>
      <c r="I327" s="7">
        <f t="shared" si="277"/>
        <v>0</v>
      </c>
      <c r="J327" s="7">
        <f t="shared" si="278"/>
        <v>0</v>
      </c>
      <c r="K327" s="7">
        <f t="shared" si="279"/>
        <v>0</v>
      </c>
      <c r="L327" s="7">
        <f t="shared" si="280"/>
        <v>0</v>
      </c>
      <c r="M327" s="7">
        <f t="shared" si="281"/>
        <v>0</v>
      </c>
      <c r="N327" s="7">
        <f t="shared" si="282"/>
        <v>0</v>
      </c>
      <c r="O327" s="7">
        <f t="shared" si="283"/>
        <v>0</v>
      </c>
      <c r="P327" s="7">
        <f t="shared" si="284"/>
        <v>0</v>
      </c>
      <c r="Q327" s="7">
        <f t="shared" si="285"/>
        <v>0</v>
      </c>
      <c r="R327" s="7">
        <f t="shared" si="286"/>
        <v>0</v>
      </c>
      <c r="S327" s="7">
        <f t="shared" si="287"/>
        <v>0</v>
      </c>
      <c r="T327" s="7">
        <f t="shared" si="288"/>
        <v>0</v>
      </c>
      <c r="U327" s="108">
        <f t="shared" si="289"/>
        <v>0</v>
      </c>
      <c r="V327" s="108">
        <f t="shared" si="290"/>
        <v>0</v>
      </c>
      <c r="W327" s="108">
        <f t="shared" si="291"/>
        <v>0</v>
      </c>
      <c r="X327" s="108">
        <f t="shared" si="292"/>
        <v>0</v>
      </c>
      <c r="Y327" s="71">
        <f t="shared" si="293"/>
        <v>0</v>
      </c>
      <c r="Z327" s="71">
        <f t="shared" si="294"/>
        <v>0</v>
      </c>
      <c r="AA327" s="71">
        <f t="shared" si="295"/>
        <v>0</v>
      </c>
      <c r="AB327" s="71">
        <f t="shared" si="296"/>
        <v>0</v>
      </c>
      <c r="AC327" s="81">
        <f t="shared" si="402"/>
        <v>0</v>
      </c>
      <c r="AD327" s="81">
        <f t="shared" si="403"/>
        <v>0</v>
      </c>
      <c r="AE327" s="81">
        <f t="shared" si="404"/>
        <v>0</v>
      </c>
      <c r="AF327" s="83">
        <f t="shared" si="405"/>
        <v>0</v>
      </c>
      <c r="AG327" s="83">
        <f t="shared" si="406"/>
        <v>0</v>
      </c>
      <c r="AH327" s="83">
        <f t="shared" si="407"/>
        <v>0</v>
      </c>
      <c r="AI327" s="83">
        <f t="shared" si="408"/>
        <v>0</v>
      </c>
      <c r="AJ327" s="6">
        <f t="shared" si="409"/>
        <v>0</v>
      </c>
      <c r="AK327" s="1">
        <f t="shared" si="410"/>
        <v>0</v>
      </c>
    </row>
    <row r="328" spans="1:37" ht="12.75" customHeight="1" x14ac:dyDescent="0.2">
      <c r="A328" s="26">
        <v>4.9999999999999602E-3</v>
      </c>
      <c r="B328" s="5">
        <f t="shared" si="399"/>
        <v>4.9999999999999602E-3</v>
      </c>
      <c r="C328" s="74"/>
      <c r="D328" s="74"/>
      <c r="E328" s="74" t="s">
        <v>70</v>
      </c>
      <c r="F328" s="25">
        <f t="shared" si="400"/>
        <v>0</v>
      </c>
      <c r="G328" s="25">
        <f t="shared" si="401"/>
        <v>0</v>
      </c>
      <c r="H328" s="7">
        <f t="shared" si="276"/>
        <v>0</v>
      </c>
      <c r="I328" s="7">
        <f t="shared" si="277"/>
        <v>0</v>
      </c>
      <c r="J328" s="7">
        <f t="shared" si="278"/>
        <v>0</v>
      </c>
      <c r="K328" s="7">
        <f t="shared" si="279"/>
        <v>0</v>
      </c>
      <c r="L328" s="7">
        <f t="shared" si="280"/>
        <v>0</v>
      </c>
      <c r="M328" s="7">
        <f t="shared" si="281"/>
        <v>0</v>
      </c>
      <c r="N328" s="7">
        <f t="shared" si="282"/>
        <v>0</v>
      </c>
      <c r="O328" s="7">
        <f t="shared" si="283"/>
        <v>0</v>
      </c>
      <c r="P328" s="7">
        <f t="shared" si="284"/>
        <v>0</v>
      </c>
      <c r="Q328" s="7">
        <f t="shared" si="285"/>
        <v>0</v>
      </c>
      <c r="R328" s="7">
        <f t="shared" si="286"/>
        <v>0</v>
      </c>
      <c r="S328" s="7">
        <f t="shared" si="287"/>
        <v>0</v>
      </c>
      <c r="T328" s="7">
        <f t="shared" si="288"/>
        <v>0</v>
      </c>
      <c r="U328" s="108">
        <f t="shared" si="289"/>
        <v>0</v>
      </c>
      <c r="V328" s="108">
        <f t="shared" si="290"/>
        <v>0</v>
      </c>
      <c r="W328" s="108">
        <f t="shared" si="291"/>
        <v>0</v>
      </c>
      <c r="X328" s="108">
        <f t="shared" si="292"/>
        <v>0</v>
      </c>
      <c r="Y328" s="71">
        <f t="shared" si="293"/>
        <v>0</v>
      </c>
      <c r="Z328" s="71">
        <f t="shared" si="294"/>
        <v>0</v>
      </c>
      <c r="AA328" s="71">
        <f t="shared" si="295"/>
        <v>0</v>
      </c>
      <c r="AB328" s="71">
        <f t="shared" si="296"/>
        <v>0</v>
      </c>
      <c r="AC328" s="81">
        <f t="shared" si="402"/>
        <v>0</v>
      </c>
      <c r="AD328" s="81">
        <f t="shared" si="403"/>
        <v>0</v>
      </c>
      <c r="AE328" s="81">
        <f t="shared" si="404"/>
        <v>0</v>
      </c>
      <c r="AF328" s="83">
        <f t="shared" si="405"/>
        <v>0</v>
      </c>
      <c r="AG328" s="83">
        <f t="shared" si="406"/>
        <v>0</v>
      </c>
      <c r="AH328" s="83">
        <f t="shared" si="407"/>
        <v>0</v>
      </c>
      <c r="AI328" s="83">
        <f t="shared" si="408"/>
        <v>0</v>
      </c>
      <c r="AJ328" s="6">
        <f t="shared" si="409"/>
        <v>0</v>
      </c>
      <c r="AK328" s="1">
        <f t="shared" si="410"/>
        <v>0</v>
      </c>
    </row>
    <row r="329" spans="1:37" ht="12.75" customHeight="1" x14ac:dyDescent="0.2">
      <c r="A329" s="26">
        <v>5.0099999999999598E-3</v>
      </c>
      <c r="B329" s="5">
        <f t="shared" si="399"/>
        <v>5.0099999999999598E-3</v>
      </c>
      <c r="C329" s="74"/>
      <c r="D329" s="74"/>
      <c r="E329" s="74" t="s">
        <v>70</v>
      </c>
      <c r="F329" s="25">
        <f t="shared" si="400"/>
        <v>0</v>
      </c>
      <c r="G329" s="25">
        <f t="shared" si="401"/>
        <v>0</v>
      </c>
      <c r="H329" s="7">
        <f t="shared" si="276"/>
        <v>0</v>
      </c>
      <c r="I329" s="7">
        <f t="shared" si="277"/>
        <v>0</v>
      </c>
      <c r="J329" s="7">
        <f t="shared" si="278"/>
        <v>0</v>
      </c>
      <c r="K329" s="7">
        <f t="shared" si="279"/>
        <v>0</v>
      </c>
      <c r="L329" s="7">
        <f t="shared" si="280"/>
        <v>0</v>
      </c>
      <c r="M329" s="7">
        <f t="shared" si="281"/>
        <v>0</v>
      </c>
      <c r="N329" s="7">
        <f t="shared" si="282"/>
        <v>0</v>
      </c>
      <c r="O329" s="7">
        <f t="shared" si="283"/>
        <v>0</v>
      </c>
      <c r="P329" s="7">
        <f t="shared" si="284"/>
        <v>0</v>
      </c>
      <c r="Q329" s="7">
        <f t="shared" si="285"/>
        <v>0</v>
      </c>
      <c r="R329" s="7">
        <f t="shared" si="286"/>
        <v>0</v>
      </c>
      <c r="S329" s="7">
        <f t="shared" si="287"/>
        <v>0</v>
      </c>
      <c r="T329" s="7">
        <f t="shared" si="288"/>
        <v>0</v>
      </c>
      <c r="U329" s="108">
        <f t="shared" si="289"/>
        <v>0</v>
      </c>
      <c r="V329" s="108">
        <f t="shared" si="290"/>
        <v>0</v>
      </c>
      <c r="W329" s="108">
        <f t="shared" si="291"/>
        <v>0</v>
      </c>
      <c r="X329" s="108">
        <f t="shared" si="292"/>
        <v>0</v>
      </c>
      <c r="Y329" s="71">
        <f t="shared" si="293"/>
        <v>0</v>
      </c>
      <c r="Z329" s="71">
        <f t="shared" si="294"/>
        <v>0</v>
      </c>
      <c r="AA329" s="71">
        <f t="shared" si="295"/>
        <v>0</v>
      </c>
      <c r="AB329" s="71">
        <f t="shared" si="296"/>
        <v>0</v>
      </c>
      <c r="AC329" s="81">
        <f t="shared" si="402"/>
        <v>0</v>
      </c>
      <c r="AD329" s="81">
        <f t="shared" si="403"/>
        <v>0</v>
      </c>
      <c r="AE329" s="81">
        <f t="shared" si="404"/>
        <v>0</v>
      </c>
      <c r="AF329" s="83">
        <f t="shared" si="405"/>
        <v>0</v>
      </c>
      <c r="AG329" s="83">
        <f t="shared" si="406"/>
        <v>0</v>
      </c>
      <c r="AH329" s="83">
        <f t="shared" si="407"/>
        <v>0</v>
      </c>
      <c r="AI329" s="83">
        <f t="shared" si="408"/>
        <v>0</v>
      </c>
      <c r="AJ329" s="6">
        <f t="shared" si="409"/>
        <v>0</v>
      </c>
      <c r="AK329" s="1">
        <f t="shared" si="410"/>
        <v>0</v>
      </c>
    </row>
    <row r="330" spans="1:37" ht="12.75" customHeight="1" x14ac:dyDescent="0.2">
      <c r="A330" s="26">
        <v>5.0199999999999603E-3</v>
      </c>
      <c r="B330" s="5">
        <f t="shared" si="399"/>
        <v>5.0199999999999603E-3</v>
      </c>
      <c r="C330" s="74"/>
      <c r="D330" s="74"/>
      <c r="E330" s="74" t="s">
        <v>70</v>
      </c>
      <c r="F330" s="25">
        <f t="shared" si="400"/>
        <v>0</v>
      </c>
      <c r="G330" s="25">
        <f t="shared" si="401"/>
        <v>0</v>
      </c>
      <c r="H330" s="7">
        <f t="shared" si="276"/>
        <v>0</v>
      </c>
      <c r="I330" s="7">
        <f t="shared" si="277"/>
        <v>0</v>
      </c>
      <c r="J330" s="7">
        <f t="shared" si="278"/>
        <v>0</v>
      </c>
      <c r="K330" s="7">
        <f t="shared" si="279"/>
        <v>0</v>
      </c>
      <c r="L330" s="7">
        <f t="shared" si="280"/>
        <v>0</v>
      </c>
      <c r="M330" s="7">
        <f t="shared" si="281"/>
        <v>0</v>
      </c>
      <c r="N330" s="7">
        <f t="shared" si="282"/>
        <v>0</v>
      </c>
      <c r="O330" s="7">
        <f t="shared" si="283"/>
        <v>0</v>
      </c>
      <c r="P330" s="7">
        <f t="shared" si="284"/>
        <v>0</v>
      </c>
      <c r="Q330" s="7">
        <f t="shared" si="285"/>
        <v>0</v>
      </c>
      <c r="R330" s="7">
        <f t="shared" si="286"/>
        <v>0</v>
      </c>
      <c r="S330" s="7">
        <f t="shared" si="287"/>
        <v>0</v>
      </c>
      <c r="T330" s="7">
        <f t="shared" si="288"/>
        <v>0</v>
      </c>
      <c r="U330" s="108">
        <f t="shared" si="289"/>
        <v>0</v>
      </c>
      <c r="V330" s="108">
        <f t="shared" si="290"/>
        <v>0</v>
      </c>
      <c r="W330" s="108">
        <f t="shared" si="291"/>
        <v>0</v>
      </c>
      <c r="X330" s="108">
        <f t="shared" si="292"/>
        <v>0</v>
      </c>
      <c r="Y330" s="71">
        <f t="shared" si="293"/>
        <v>0</v>
      </c>
      <c r="Z330" s="71">
        <f t="shared" si="294"/>
        <v>0</v>
      </c>
      <c r="AA330" s="71">
        <f t="shared" si="295"/>
        <v>0</v>
      </c>
      <c r="AB330" s="71">
        <f t="shared" si="296"/>
        <v>0</v>
      </c>
      <c r="AC330" s="81">
        <f t="shared" si="402"/>
        <v>0</v>
      </c>
      <c r="AD330" s="81">
        <f t="shared" si="403"/>
        <v>0</v>
      </c>
      <c r="AE330" s="81">
        <f t="shared" si="404"/>
        <v>0</v>
      </c>
      <c r="AF330" s="83">
        <f t="shared" si="405"/>
        <v>0</v>
      </c>
      <c r="AG330" s="83">
        <f t="shared" si="406"/>
        <v>0</v>
      </c>
      <c r="AH330" s="83">
        <f t="shared" si="407"/>
        <v>0</v>
      </c>
      <c r="AI330" s="83">
        <f t="shared" si="408"/>
        <v>0</v>
      </c>
      <c r="AJ330" s="6">
        <f t="shared" si="409"/>
        <v>0</v>
      </c>
      <c r="AK330" s="1">
        <f t="shared" si="410"/>
        <v>0</v>
      </c>
    </row>
    <row r="331" spans="1:37" ht="12.75" customHeight="1" x14ac:dyDescent="0.2">
      <c r="A331" s="26">
        <v>5.0299999999999599E-3</v>
      </c>
      <c r="B331" s="5">
        <f t="shared" si="399"/>
        <v>5.0299999999999599E-3</v>
      </c>
      <c r="C331" s="74"/>
      <c r="D331" s="74"/>
      <c r="E331" s="74" t="s">
        <v>70</v>
      </c>
      <c r="F331" s="25">
        <f t="shared" si="400"/>
        <v>0</v>
      </c>
      <c r="G331" s="25">
        <f t="shared" si="401"/>
        <v>0</v>
      </c>
      <c r="H331" s="7">
        <f t="shared" si="276"/>
        <v>0</v>
      </c>
      <c r="I331" s="7">
        <f t="shared" si="277"/>
        <v>0</v>
      </c>
      <c r="J331" s="7">
        <f t="shared" si="278"/>
        <v>0</v>
      </c>
      <c r="K331" s="7">
        <f t="shared" si="279"/>
        <v>0</v>
      </c>
      <c r="L331" s="7">
        <f t="shared" si="280"/>
        <v>0</v>
      </c>
      <c r="M331" s="7">
        <f t="shared" si="281"/>
        <v>0</v>
      </c>
      <c r="N331" s="7">
        <f t="shared" si="282"/>
        <v>0</v>
      </c>
      <c r="O331" s="7">
        <f t="shared" si="283"/>
        <v>0</v>
      </c>
      <c r="P331" s="7">
        <f t="shared" si="284"/>
        <v>0</v>
      </c>
      <c r="Q331" s="7">
        <f t="shared" si="285"/>
        <v>0</v>
      </c>
      <c r="R331" s="7">
        <f t="shared" si="286"/>
        <v>0</v>
      </c>
      <c r="S331" s="7">
        <f t="shared" si="287"/>
        <v>0</v>
      </c>
      <c r="T331" s="7">
        <f t="shared" si="288"/>
        <v>0</v>
      </c>
      <c r="U331" s="108">
        <f t="shared" si="289"/>
        <v>0</v>
      </c>
      <c r="V331" s="108">
        <f t="shared" si="290"/>
        <v>0</v>
      </c>
      <c r="W331" s="108">
        <f t="shared" si="291"/>
        <v>0</v>
      </c>
      <c r="X331" s="108">
        <f t="shared" si="292"/>
        <v>0</v>
      </c>
      <c r="Y331" s="71">
        <f t="shared" si="293"/>
        <v>0</v>
      </c>
      <c r="Z331" s="71">
        <f t="shared" si="294"/>
        <v>0</v>
      </c>
      <c r="AA331" s="71">
        <f t="shared" si="295"/>
        <v>0</v>
      </c>
      <c r="AB331" s="71">
        <f t="shared" si="296"/>
        <v>0</v>
      </c>
      <c r="AC331" s="81">
        <f t="shared" si="402"/>
        <v>0</v>
      </c>
      <c r="AD331" s="81">
        <f t="shared" si="403"/>
        <v>0</v>
      </c>
      <c r="AE331" s="81">
        <f t="shared" si="404"/>
        <v>0</v>
      </c>
      <c r="AF331" s="83">
        <f t="shared" si="405"/>
        <v>0</v>
      </c>
      <c r="AG331" s="83">
        <f t="shared" si="406"/>
        <v>0</v>
      </c>
      <c r="AH331" s="83">
        <f t="shared" si="407"/>
        <v>0</v>
      </c>
      <c r="AI331" s="83">
        <f t="shared" si="408"/>
        <v>0</v>
      </c>
      <c r="AJ331" s="6">
        <f t="shared" si="409"/>
        <v>0</v>
      </c>
      <c r="AK331" s="1">
        <f t="shared" si="410"/>
        <v>0</v>
      </c>
    </row>
    <row r="332" spans="1:37" ht="12.75" customHeight="1" x14ac:dyDescent="0.2">
      <c r="A332" s="26">
        <v>5.0399999999999603E-3</v>
      </c>
      <c r="B332" s="5">
        <f t="shared" si="399"/>
        <v>5.0399999999999603E-3</v>
      </c>
      <c r="C332" s="74"/>
      <c r="D332" s="74"/>
      <c r="E332" s="74" t="s">
        <v>70</v>
      </c>
      <c r="F332" s="25">
        <f t="shared" si="400"/>
        <v>0</v>
      </c>
      <c r="G332" s="25">
        <f t="shared" si="401"/>
        <v>0</v>
      </c>
      <c r="H332" s="7">
        <f t="shared" si="276"/>
        <v>0</v>
      </c>
      <c r="I332" s="7">
        <f t="shared" si="277"/>
        <v>0</v>
      </c>
      <c r="J332" s="7">
        <f t="shared" si="278"/>
        <v>0</v>
      </c>
      <c r="K332" s="7">
        <f t="shared" si="279"/>
        <v>0</v>
      </c>
      <c r="L332" s="7">
        <f t="shared" si="280"/>
        <v>0</v>
      </c>
      <c r="M332" s="7">
        <f t="shared" si="281"/>
        <v>0</v>
      </c>
      <c r="N332" s="7">
        <f t="shared" si="282"/>
        <v>0</v>
      </c>
      <c r="O332" s="7">
        <f t="shared" si="283"/>
        <v>0</v>
      </c>
      <c r="P332" s="7">
        <f t="shared" si="284"/>
        <v>0</v>
      </c>
      <c r="Q332" s="7">
        <f t="shared" si="285"/>
        <v>0</v>
      </c>
      <c r="R332" s="7">
        <f t="shared" si="286"/>
        <v>0</v>
      </c>
      <c r="S332" s="7">
        <f t="shared" si="287"/>
        <v>0</v>
      </c>
      <c r="T332" s="7">
        <f t="shared" si="288"/>
        <v>0</v>
      </c>
      <c r="U332" s="108">
        <f t="shared" si="289"/>
        <v>0</v>
      </c>
      <c r="V332" s="108">
        <f t="shared" si="290"/>
        <v>0</v>
      </c>
      <c r="W332" s="108">
        <f t="shared" si="291"/>
        <v>0</v>
      </c>
      <c r="X332" s="108">
        <f t="shared" si="292"/>
        <v>0</v>
      </c>
      <c r="Y332" s="71">
        <f t="shared" si="293"/>
        <v>0</v>
      </c>
      <c r="Z332" s="71">
        <f t="shared" si="294"/>
        <v>0</v>
      </c>
      <c r="AA332" s="71">
        <f t="shared" si="295"/>
        <v>0</v>
      </c>
      <c r="AB332" s="71">
        <f t="shared" si="296"/>
        <v>0</v>
      </c>
      <c r="AC332" s="81">
        <f t="shared" si="402"/>
        <v>0</v>
      </c>
      <c r="AD332" s="81">
        <f t="shared" si="403"/>
        <v>0</v>
      </c>
      <c r="AE332" s="81">
        <f t="shared" si="404"/>
        <v>0</v>
      </c>
      <c r="AF332" s="83">
        <f t="shared" si="405"/>
        <v>0</v>
      </c>
      <c r="AG332" s="83">
        <f t="shared" si="406"/>
        <v>0</v>
      </c>
      <c r="AH332" s="83">
        <f t="shared" si="407"/>
        <v>0</v>
      </c>
      <c r="AI332" s="83">
        <f t="shared" si="408"/>
        <v>0</v>
      </c>
      <c r="AJ332" s="6">
        <f t="shared" si="409"/>
        <v>0</v>
      </c>
      <c r="AK332" s="1">
        <f t="shared" si="410"/>
        <v>0</v>
      </c>
    </row>
    <row r="333" spans="1:37" ht="12.75" customHeight="1" x14ac:dyDescent="0.2">
      <c r="A333" s="26">
        <v>5.0499999999999599E-3</v>
      </c>
      <c r="B333" s="5">
        <f t="shared" si="399"/>
        <v>5.0499999999999599E-3</v>
      </c>
      <c r="C333" s="74"/>
      <c r="D333" s="74"/>
      <c r="E333" s="74" t="s">
        <v>70</v>
      </c>
      <c r="F333" s="25">
        <f t="shared" si="400"/>
        <v>0</v>
      </c>
      <c r="G333" s="25">
        <f t="shared" si="401"/>
        <v>0</v>
      </c>
      <c r="H333" s="7">
        <f t="shared" si="276"/>
        <v>0</v>
      </c>
      <c r="I333" s="7">
        <f t="shared" si="277"/>
        <v>0</v>
      </c>
      <c r="J333" s="7">
        <f t="shared" si="278"/>
        <v>0</v>
      </c>
      <c r="K333" s="7">
        <f t="shared" si="279"/>
        <v>0</v>
      </c>
      <c r="L333" s="7">
        <f t="shared" si="280"/>
        <v>0</v>
      </c>
      <c r="M333" s="7">
        <f t="shared" si="281"/>
        <v>0</v>
      </c>
      <c r="N333" s="7">
        <f t="shared" si="282"/>
        <v>0</v>
      </c>
      <c r="O333" s="7">
        <f t="shared" si="283"/>
        <v>0</v>
      </c>
      <c r="P333" s="7">
        <f t="shared" si="284"/>
        <v>0</v>
      </c>
      <c r="Q333" s="7">
        <f t="shared" si="285"/>
        <v>0</v>
      </c>
      <c r="R333" s="7">
        <f t="shared" si="286"/>
        <v>0</v>
      </c>
      <c r="S333" s="7">
        <f t="shared" si="287"/>
        <v>0</v>
      </c>
      <c r="T333" s="7">
        <f t="shared" si="288"/>
        <v>0</v>
      </c>
      <c r="U333" s="108">
        <f t="shared" si="289"/>
        <v>0</v>
      </c>
      <c r="V333" s="108">
        <f t="shared" si="290"/>
        <v>0</v>
      </c>
      <c r="W333" s="108">
        <f t="shared" si="291"/>
        <v>0</v>
      </c>
      <c r="X333" s="108">
        <f t="shared" si="292"/>
        <v>0</v>
      </c>
      <c r="Y333" s="71">
        <f t="shared" si="293"/>
        <v>0</v>
      </c>
      <c r="Z333" s="71">
        <f t="shared" si="294"/>
        <v>0</v>
      </c>
      <c r="AA333" s="71">
        <f t="shared" si="295"/>
        <v>0</v>
      </c>
      <c r="AB333" s="71">
        <f t="shared" si="296"/>
        <v>0</v>
      </c>
      <c r="AC333" s="81">
        <f t="shared" si="402"/>
        <v>0</v>
      </c>
      <c r="AD333" s="81">
        <f t="shared" si="403"/>
        <v>0</v>
      </c>
      <c r="AE333" s="81">
        <f t="shared" si="404"/>
        <v>0</v>
      </c>
      <c r="AF333" s="83">
        <f t="shared" si="405"/>
        <v>0</v>
      </c>
      <c r="AG333" s="83">
        <f t="shared" si="406"/>
        <v>0</v>
      </c>
      <c r="AH333" s="83">
        <f t="shared" si="407"/>
        <v>0</v>
      </c>
      <c r="AI333" s="83">
        <f t="shared" si="408"/>
        <v>0</v>
      </c>
      <c r="AJ333" s="6">
        <f t="shared" si="409"/>
        <v>0</v>
      </c>
      <c r="AK333" s="1">
        <f t="shared" si="410"/>
        <v>0</v>
      </c>
    </row>
    <row r="334" spans="1:37" ht="12.75" customHeight="1" x14ac:dyDescent="0.2">
      <c r="A334" s="26">
        <v>5.0599999999999604E-3</v>
      </c>
      <c r="B334" s="5">
        <f t="shared" si="399"/>
        <v>5.0599999999999604E-3</v>
      </c>
      <c r="C334" s="74"/>
      <c r="D334" s="74"/>
      <c r="E334" s="74" t="s">
        <v>70</v>
      </c>
      <c r="F334" s="25">
        <f t="shared" si="400"/>
        <v>0</v>
      </c>
      <c r="G334" s="25">
        <f t="shared" si="401"/>
        <v>0</v>
      </c>
      <c r="H334" s="7">
        <f t="shared" si="276"/>
        <v>0</v>
      </c>
      <c r="I334" s="7">
        <f t="shared" si="277"/>
        <v>0</v>
      </c>
      <c r="J334" s="7">
        <f t="shared" si="278"/>
        <v>0</v>
      </c>
      <c r="K334" s="7">
        <f t="shared" si="279"/>
        <v>0</v>
      </c>
      <c r="L334" s="7">
        <f t="shared" si="280"/>
        <v>0</v>
      </c>
      <c r="M334" s="7">
        <f t="shared" si="281"/>
        <v>0</v>
      </c>
      <c r="N334" s="7">
        <f t="shared" si="282"/>
        <v>0</v>
      </c>
      <c r="O334" s="7">
        <f t="shared" si="283"/>
        <v>0</v>
      </c>
      <c r="P334" s="7">
        <f t="shared" si="284"/>
        <v>0</v>
      </c>
      <c r="Q334" s="7">
        <f t="shared" si="285"/>
        <v>0</v>
      </c>
      <c r="R334" s="7">
        <f t="shared" si="286"/>
        <v>0</v>
      </c>
      <c r="S334" s="7">
        <f t="shared" si="287"/>
        <v>0</v>
      </c>
      <c r="T334" s="7">
        <f t="shared" si="288"/>
        <v>0</v>
      </c>
      <c r="U334" s="108">
        <f t="shared" si="289"/>
        <v>0</v>
      </c>
      <c r="V334" s="108">
        <f t="shared" si="290"/>
        <v>0</v>
      </c>
      <c r="W334" s="108">
        <f t="shared" si="291"/>
        <v>0</v>
      </c>
      <c r="X334" s="108">
        <f t="shared" si="292"/>
        <v>0</v>
      </c>
      <c r="Y334" s="71">
        <f t="shared" si="293"/>
        <v>0</v>
      </c>
      <c r="Z334" s="71">
        <f t="shared" si="294"/>
        <v>0</v>
      </c>
      <c r="AA334" s="71">
        <f t="shared" si="295"/>
        <v>0</v>
      </c>
      <c r="AB334" s="71">
        <f t="shared" si="296"/>
        <v>0</v>
      </c>
      <c r="AC334" s="81">
        <f t="shared" si="402"/>
        <v>0</v>
      </c>
      <c r="AD334" s="81">
        <f t="shared" si="403"/>
        <v>0</v>
      </c>
      <c r="AE334" s="81">
        <f t="shared" si="404"/>
        <v>0</v>
      </c>
      <c r="AF334" s="83">
        <f t="shared" si="405"/>
        <v>0</v>
      </c>
      <c r="AG334" s="83">
        <f t="shared" si="406"/>
        <v>0</v>
      </c>
      <c r="AH334" s="83">
        <f t="shared" si="407"/>
        <v>0</v>
      </c>
      <c r="AI334" s="83">
        <f t="shared" si="408"/>
        <v>0</v>
      </c>
      <c r="AJ334" s="6">
        <f t="shared" si="409"/>
        <v>0</v>
      </c>
      <c r="AK334" s="1">
        <f t="shared" si="410"/>
        <v>0</v>
      </c>
    </row>
    <row r="335" spans="1:37" ht="12.75" customHeight="1" x14ac:dyDescent="0.2">
      <c r="A335" s="26">
        <v>5.06999999999996E-3</v>
      </c>
      <c r="B335" s="5">
        <f t="shared" si="399"/>
        <v>5.06999999999996E-3</v>
      </c>
      <c r="C335" s="74"/>
      <c r="D335" s="74"/>
      <c r="E335" s="74" t="s">
        <v>70</v>
      </c>
      <c r="F335" s="25">
        <f t="shared" si="400"/>
        <v>0</v>
      </c>
      <c r="G335" s="25">
        <f t="shared" si="401"/>
        <v>0</v>
      </c>
      <c r="H335" s="7">
        <f t="shared" si="276"/>
        <v>0</v>
      </c>
      <c r="I335" s="7">
        <f t="shared" si="277"/>
        <v>0</v>
      </c>
      <c r="J335" s="7">
        <f t="shared" si="278"/>
        <v>0</v>
      </c>
      <c r="K335" s="7">
        <f t="shared" si="279"/>
        <v>0</v>
      </c>
      <c r="L335" s="7">
        <f t="shared" si="280"/>
        <v>0</v>
      </c>
      <c r="M335" s="7">
        <f t="shared" si="281"/>
        <v>0</v>
      </c>
      <c r="N335" s="7">
        <f t="shared" si="282"/>
        <v>0</v>
      </c>
      <c r="O335" s="7">
        <f t="shared" si="283"/>
        <v>0</v>
      </c>
      <c r="P335" s="7">
        <f t="shared" si="284"/>
        <v>0</v>
      </c>
      <c r="Q335" s="7">
        <f t="shared" si="285"/>
        <v>0</v>
      </c>
      <c r="R335" s="7">
        <f t="shared" si="286"/>
        <v>0</v>
      </c>
      <c r="S335" s="7">
        <f t="shared" si="287"/>
        <v>0</v>
      </c>
      <c r="T335" s="7">
        <f t="shared" si="288"/>
        <v>0</v>
      </c>
      <c r="U335" s="108">
        <f t="shared" si="289"/>
        <v>0</v>
      </c>
      <c r="V335" s="108">
        <f t="shared" si="290"/>
        <v>0</v>
      </c>
      <c r="W335" s="108">
        <f t="shared" si="291"/>
        <v>0</v>
      </c>
      <c r="X335" s="108">
        <f t="shared" si="292"/>
        <v>0</v>
      </c>
      <c r="Y335" s="71">
        <f t="shared" si="293"/>
        <v>0</v>
      </c>
      <c r="Z335" s="71">
        <f t="shared" si="294"/>
        <v>0</v>
      </c>
      <c r="AA335" s="71">
        <f t="shared" si="295"/>
        <v>0</v>
      </c>
      <c r="AB335" s="71">
        <f t="shared" si="296"/>
        <v>0</v>
      </c>
      <c r="AC335" s="81">
        <f t="shared" si="402"/>
        <v>0</v>
      </c>
      <c r="AD335" s="81">
        <f t="shared" si="403"/>
        <v>0</v>
      </c>
      <c r="AE335" s="81">
        <f t="shared" si="404"/>
        <v>0</v>
      </c>
      <c r="AF335" s="83">
        <f t="shared" si="405"/>
        <v>0</v>
      </c>
      <c r="AG335" s="83">
        <f t="shared" si="406"/>
        <v>0</v>
      </c>
      <c r="AH335" s="83">
        <f t="shared" si="407"/>
        <v>0</v>
      </c>
      <c r="AI335" s="83">
        <f t="shared" si="408"/>
        <v>0</v>
      </c>
      <c r="AJ335" s="6">
        <f t="shared" si="409"/>
        <v>0</v>
      </c>
      <c r="AK335" s="1">
        <f t="shared" si="410"/>
        <v>0</v>
      </c>
    </row>
    <row r="336" spans="1:37" ht="12.75" customHeight="1" x14ac:dyDescent="0.2">
      <c r="A336" s="26">
        <v>5.07999999999995E-3</v>
      </c>
      <c r="B336" s="5">
        <f t="shared" si="399"/>
        <v>5.07999999999995E-3</v>
      </c>
      <c r="C336" s="74"/>
      <c r="D336" s="74"/>
      <c r="E336" s="74" t="s">
        <v>70</v>
      </c>
      <c r="F336" s="25">
        <f t="shared" si="400"/>
        <v>0</v>
      </c>
      <c r="G336" s="25">
        <f t="shared" si="401"/>
        <v>0</v>
      </c>
      <c r="H336" s="7">
        <f t="shared" si="276"/>
        <v>0</v>
      </c>
      <c r="I336" s="7">
        <f t="shared" si="277"/>
        <v>0</v>
      </c>
      <c r="J336" s="7">
        <f t="shared" si="278"/>
        <v>0</v>
      </c>
      <c r="K336" s="7">
        <f t="shared" si="279"/>
        <v>0</v>
      </c>
      <c r="L336" s="7">
        <f t="shared" si="280"/>
        <v>0</v>
      </c>
      <c r="M336" s="7">
        <f t="shared" si="281"/>
        <v>0</v>
      </c>
      <c r="N336" s="7">
        <f t="shared" si="282"/>
        <v>0</v>
      </c>
      <c r="O336" s="7">
        <f t="shared" si="283"/>
        <v>0</v>
      </c>
      <c r="P336" s="7">
        <f t="shared" si="284"/>
        <v>0</v>
      </c>
      <c r="Q336" s="7">
        <f t="shared" si="285"/>
        <v>0</v>
      </c>
      <c r="R336" s="7">
        <f t="shared" si="286"/>
        <v>0</v>
      </c>
      <c r="S336" s="7">
        <f t="shared" si="287"/>
        <v>0</v>
      </c>
      <c r="T336" s="7">
        <f t="shared" si="288"/>
        <v>0</v>
      </c>
      <c r="U336" s="108">
        <f t="shared" si="289"/>
        <v>0</v>
      </c>
      <c r="V336" s="108">
        <f t="shared" si="290"/>
        <v>0</v>
      </c>
      <c r="W336" s="108">
        <f t="shared" si="291"/>
        <v>0</v>
      </c>
      <c r="X336" s="108">
        <f t="shared" si="292"/>
        <v>0</v>
      </c>
      <c r="Y336" s="71">
        <f t="shared" si="293"/>
        <v>0</v>
      </c>
      <c r="Z336" s="71">
        <f t="shared" si="294"/>
        <v>0</v>
      </c>
      <c r="AA336" s="71">
        <f t="shared" si="295"/>
        <v>0</v>
      </c>
      <c r="AB336" s="71">
        <f t="shared" si="296"/>
        <v>0</v>
      </c>
      <c r="AC336" s="81">
        <f t="shared" si="402"/>
        <v>0</v>
      </c>
      <c r="AD336" s="81">
        <f t="shared" si="403"/>
        <v>0</v>
      </c>
      <c r="AE336" s="81">
        <f t="shared" si="404"/>
        <v>0</v>
      </c>
      <c r="AF336" s="83">
        <f t="shared" si="405"/>
        <v>0</v>
      </c>
      <c r="AG336" s="83">
        <f t="shared" si="406"/>
        <v>0</v>
      </c>
      <c r="AH336" s="83">
        <f t="shared" si="407"/>
        <v>0</v>
      </c>
      <c r="AI336" s="83">
        <f t="shared" si="408"/>
        <v>0</v>
      </c>
      <c r="AJ336" s="6">
        <f t="shared" si="409"/>
        <v>0</v>
      </c>
      <c r="AK336" s="1">
        <f t="shared" si="410"/>
        <v>0</v>
      </c>
    </row>
    <row r="337" spans="1:37" ht="12.75" customHeight="1" x14ac:dyDescent="0.2">
      <c r="A337" s="26">
        <v>5.0899999999999496E-3</v>
      </c>
      <c r="B337" s="5">
        <f t="shared" si="399"/>
        <v>5.0899999999999496E-3</v>
      </c>
      <c r="C337" s="74"/>
      <c r="D337" s="74"/>
      <c r="E337" s="74" t="s">
        <v>70</v>
      </c>
      <c r="F337" s="25">
        <f t="shared" si="400"/>
        <v>0</v>
      </c>
      <c r="G337" s="25">
        <f t="shared" si="401"/>
        <v>0</v>
      </c>
      <c r="H337" s="7">
        <f t="shared" si="276"/>
        <v>0</v>
      </c>
      <c r="I337" s="7">
        <f t="shared" si="277"/>
        <v>0</v>
      </c>
      <c r="J337" s="7">
        <f t="shared" si="278"/>
        <v>0</v>
      </c>
      <c r="K337" s="7">
        <f t="shared" si="279"/>
        <v>0</v>
      </c>
      <c r="L337" s="7">
        <f t="shared" si="280"/>
        <v>0</v>
      </c>
      <c r="M337" s="7">
        <f t="shared" si="281"/>
        <v>0</v>
      </c>
      <c r="N337" s="7">
        <f t="shared" si="282"/>
        <v>0</v>
      </c>
      <c r="O337" s="7">
        <f t="shared" si="283"/>
        <v>0</v>
      </c>
      <c r="P337" s="7">
        <f t="shared" si="284"/>
        <v>0</v>
      </c>
      <c r="Q337" s="7">
        <f t="shared" si="285"/>
        <v>0</v>
      </c>
      <c r="R337" s="7">
        <f t="shared" si="286"/>
        <v>0</v>
      </c>
      <c r="S337" s="7">
        <f t="shared" si="287"/>
        <v>0</v>
      </c>
      <c r="T337" s="7">
        <f t="shared" si="288"/>
        <v>0</v>
      </c>
      <c r="U337" s="108">
        <f t="shared" si="289"/>
        <v>0</v>
      </c>
      <c r="V337" s="108">
        <f t="shared" si="290"/>
        <v>0</v>
      </c>
      <c r="W337" s="108">
        <f t="shared" si="291"/>
        <v>0</v>
      </c>
      <c r="X337" s="108">
        <f t="shared" si="292"/>
        <v>0</v>
      </c>
      <c r="Y337" s="71">
        <f t="shared" si="293"/>
        <v>0</v>
      </c>
      <c r="Z337" s="71">
        <f t="shared" si="294"/>
        <v>0</v>
      </c>
      <c r="AA337" s="71">
        <f t="shared" si="295"/>
        <v>0</v>
      </c>
      <c r="AB337" s="71">
        <f t="shared" si="296"/>
        <v>0</v>
      </c>
      <c r="AC337" s="81">
        <f t="shared" si="402"/>
        <v>0</v>
      </c>
      <c r="AD337" s="81">
        <f t="shared" si="403"/>
        <v>0</v>
      </c>
      <c r="AE337" s="81">
        <f t="shared" si="404"/>
        <v>0</v>
      </c>
      <c r="AF337" s="83">
        <f t="shared" si="405"/>
        <v>0</v>
      </c>
      <c r="AG337" s="83">
        <f t="shared" si="406"/>
        <v>0</v>
      </c>
      <c r="AH337" s="83">
        <f t="shared" si="407"/>
        <v>0</v>
      </c>
      <c r="AI337" s="83">
        <f t="shared" si="408"/>
        <v>0</v>
      </c>
      <c r="AJ337" s="6">
        <f t="shared" si="409"/>
        <v>0</v>
      </c>
      <c r="AK337" s="1">
        <f t="shared" si="410"/>
        <v>0</v>
      </c>
    </row>
    <row r="338" spans="1:37" ht="12.75" customHeight="1" x14ac:dyDescent="0.2">
      <c r="A338" s="26">
        <v>5.0999999999999501E-3</v>
      </c>
      <c r="B338" s="5">
        <f t="shared" si="399"/>
        <v>5.0999999999999501E-3</v>
      </c>
      <c r="C338" s="74"/>
      <c r="D338" s="74"/>
      <c r="E338" s="74" t="s">
        <v>70</v>
      </c>
      <c r="F338" s="25">
        <f t="shared" si="400"/>
        <v>0</v>
      </c>
      <c r="G338" s="25">
        <f t="shared" si="401"/>
        <v>0</v>
      </c>
      <c r="H338" s="7">
        <f t="shared" si="276"/>
        <v>0</v>
      </c>
      <c r="I338" s="7">
        <f t="shared" si="277"/>
        <v>0</v>
      </c>
      <c r="J338" s="7">
        <f t="shared" si="278"/>
        <v>0</v>
      </c>
      <c r="K338" s="7">
        <f t="shared" si="279"/>
        <v>0</v>
      </c>
      <c r="L338" s="7">
        <f t="shared" si="280"/>
        <v>0</v>
      </c>
      <c r="M338" s="7">
        <f t="shared" si="281"/>
        <v>0</v>
      </c>
      <c r="N338" s="7">
        <f t="shared" si="282"/>
        <v>0</v>
      </c>
      <c r="O338" s="7">
        <f t="shared" si="283"/>
        <v>0</v>
      </c>
      <c r="P338" s="7">
        <f t="shared" si="284"/>
        <v>0</v>
      </c>
      <c r="Q338" s="7">
        <f t="shared" si="285"/>
        <v>0</v>
      </c>
      <c r="R338" s="7">
        <f t="shared" si="286"/>
        <v>0</v>
      </c>
      <c r="S338" s="7">
        <f t="shared" si="287"/>
        <v>0</v>
      </c>
      <c r="T338" s="7">
        <f t="shared" si="288"/>
        <v>0</v>
      </c>
      <c r="U338" s="108">
        <f t="shared" si="289"/>
        <v>0</v>
      </c>
      <c r="V338" s="108">
        <f t="shared" si="290"/>
        <v>0</v>
      </c>
      <c r="W338" s="108">
        <f t="shared" si="291"/>
        <v>0</v>
      </c>
      <c r="X338" s="108">
        <f t="shared" si="292"/>
        <v>0</v>
      </c>
      <c r="Y338" s="71">
        <f t="shared" si="293"/>
        <v>0</v>
      </c>
      <c r="Z338" s="71">
        <f t="shared" si="294"/>
        <v>0</v>
      </c>
      <c r="AA338" s="71">
        <f t="shared" si="295"/>
        <v>0</v>
      </c>
      <c r="AB338" s="71">
        <f t="shared" si="296"/>
        <v>0</v>
      </c>
      <c r="AC338" s="81">
        <f t="shared" si="402"/>
        <v>0</v>
      </c>
      <c r="AD338" s="81">
        <f t="shared" si="403"/>
        <v>0</v>
      </c>
      <c r="AE338" s="81">
        <f t="shared" si="404"/>
        <v>0</v>
      </c>
      <c r="AF338" s="83">
        <f t="shared" si="405"/>
        <v>0</v>
      </c>
      <c r="AG338" s="83">
        <f t="shared" si="406"/>
        <v>0</v>
      </c>
      <c r="AH338" s="83">
        <f t="shared" si="407"/>
        <v>0</v>
      </c>
      <c r="AI338" s="83">
        <f t="shared" si="408"/>
        <v>0</v>
      </c>
      <c r="AJ338" s="6">
        <f t="shared" si="409"/>
        <v>0</v>
      </c>
      <c r="AK338" s="1">
        <f t="shared" si="410"/>
        <v>0</v>
      </c>
    </row>
    <row r="339" spans="1:37" ht="12.75" customHeight="1" x14ac:dyDescent="0.2">
      <c r="A339" s="26">
        <v>5.1099999999999497E-3</v>
      </c>
      <c r="B339" s="5">
        <f t="shared" si="399"/>
        <v>5.1099999999999497E-3</v>
      </c>
      <c r="C339" s="74"/>
      <c r="D339" s="74"/>
      <c r="E339" s="74" t="s">
        <v>70</v>
      </c>
      <c r="F339" s="25">
        <f t="shared" si="400"/>
        <v>0</v>
      </c>
      <c r="G339" s="25">
        <f t="shared" si="401"/>
        <v>0</v>
      </c>
      <c r="H339" s="7">
        <f t="shared" si="276"/>
        <v>0</v>
      </c>
      <c r="I339" s="7">
        <f t="shared" si="277"/>
        <v>0</v>
      </c>
      <c r="J339" s="7">
        <f t="shared" si="278"/>
        <v>0</v>
      </c>
      <c r="K339" s="7">
        <f t="shared" si="279"/>
        <v>0</v>
      </c>
      <c r="L339" s="7">
        <f t="shared" si="280"/>
        <v>0</v>
      </c>
      <c r="M339" s="7">
        <f t="shared" si="281"/>
        <v>0</v>
      </c>
      <c r="N339" s="7">
        <f t="shared" si="282"/>
        <v>0</v>
      </c>
      <c r="O339" s="7">
        <f t="shared" si="283"/>
        <v>0</v>
      </c>
      <c r="P339" s="7">
        <f t="shared" si="284"/>
        <v>0</v>
      </c>
      <c r="Q339" s="7">
        <f t="shared" si="285"/>
        <v>0</v>
      </c>
      <c r="R339" s="7">
        <f t="shared" si="286"/>
        <v>0</v>
      </c>
      <c r="S339" s="7">
        <f t="shared" si="287"/>
        <v>0</v>
      </c>
      <c r="T339" s="7">
        <f t="shared" si="288"/>
        <v>0</v>
      </c>
      <c r="U339" s="108">
        <f t="shared" si="289"/>
        <v>0</v>
      </c>
      <c r="V339" s="108">
        <f t="shared" si="290"/>
        <v>0</v>
      </c>
      <c r="W339" s="108">
        <f t="shared" si="291"/>
        <v>0</v>
      </c>
      <c r="X339" s="108">
        <f t="shared" si="292"/>
        <v>0</v>
      </c>
      <c r="Y339" s="71">
        <f t="shared" si="293"/>
        <v>0</v>
      </c>
      <c r="Z339" s="71">
        <f t="shared" si="294"/>
        <v>0</v>
      </c>
      <c r="AA339" s="71">
        <f t="shared" si="295"/>
        <v>0</v>
      </c>
      <c r="AB339" s="71">
        <f t="shared" si="296"/>
        <v>0</v>
      </c>
      <c r="AC339" s="81">
        <f t="shared" si="402"/>
        <v>0</v>
      </c>
      <c r="AD339" s="81">
        <f t="shared" si="403"/>
        <v>0</v>
      </c>
      <c r="AE339" s="81">
        <f t="shared" si="404"/>
        <v>0</v>
      </c>
      <c r="AF339" s="83">
        <f t="shared" si="405"/>
        <v>0</v>
      </c>
      <c r="AG339" s="83">
        <f t="shared" si="406"/>
        <v>0</v>
      </c>
      <c r="AH339" s="83">
        <f t="shared" si="407"/>
        <v>0</v>
      </c>
      <c r="AI339" s="83">
        <f t="shared" si="408"/>
        <v>0</v>
      </c>
      <c r="AJ339" s="6">
        <f t="shared" si="409"/>
        <v>0</v>
      </c>
      <c r="AK339" s="1">
        <f t="shared" si="410"/>
        <v>0</v>
      </c>
    </row>
    <row r="340" spans="1:37" ht="12.75" customHeight="1" x14ac:dyDescent="0.2">
      <c r="A340" s="26">
        <v>5.1199999999999501E-3</v>
      </c>
      <c r="B340" s="5">
        <f t="shared" si="399"/>
        <v>5.1199999999999501E-3</v>
      </c>
      <c r="C340" s="74"/>
      <c r="D340" s="74"/>
      <c r="E340" s="74" t="s">
        <v>70</v>
      </c>
      <c r="F340" s="25">
        <f t="shared" si="400"/>
        <v>0</v>
      </c>
      <c r="G340" s="25">
        <f t="shared" si="401"/>
        <v>0</v>
      </c>
      <c r="H340" s="7">
        <f t="shared" si="276"/>
        <v>0</v>
      </c>
      <c r="I340" s="7">
        <f t="shared" si="277"/>
        <v>0</v>
      </c>
      <c r="J340" s="7">
        <f t="shared" si="278"/>
        <v>0</v>
      </c>
      <c r="K340" s="7">
        <f t="shared" si="279"/>
        <v>0</v>
      </c>
      <c r="L340" s="7">
        <f t="shared" si="280"/>
        <v>0</v>
      </c>
      <c r="M340" s="7">
        <f t="shared" si="281"/>
        <v>0</v>
      </c>
      <c r="N340" s="7">
        <f t="shared" si="282"/>
        <v>0</v>
      </c>
      <c r="O340" s="7">
        <f t="shared" si="283"/>
        <v>0</v>
      </c>
      <c r="P340" s="7">
        <f t="shared" si="284"/>
        <v>0</v>
      </c>
      <c r="Q340" s="7">
        <f t="shared" si="285"/>
        <v>0</v>
      </c>
      <c r="R340" s="7">
        <f t="shared" si="286"/>
        <v>0</v>
      </c>
      <c r="S340" s="7">
        <f t="shared" si="287"/>
        <v>0</v>
      </c>
      <c r="T340" s="7">
        <f t="shared" si="288"/>
        <v>0</v>
      </c>
      <c r="U340" s="108">
        <f t="shared" si="289"/>
        <v>0</v>
      </c>
      <c r="V340" s="108">
        <f t="shared" si="290"/>
        <v>0</v>
      </c>
      <c r="W340" s="108">
        <f t="shared" si="291"/>
        <v>0</v>
      </c>
      <c r="X340" s="108">
        <f t="shared" si="292"/>
        <v>0</v>
      </c>
      <c r="Y340" s="71">
        <f t="shared" si="293"/>
        <v>0</v>
      </c>
      <c r="Z340" s="71">
        <f t="shared" si="294"/>
        <v>0</v>
      </c>
      <c r="AA340" s="71">
        <f t="shared" si="295"/>
        <v>0</v>
      </c>
      <c r="AB340" s="71">
        <f t="shared" si="296"/>
        <v>0</v>
      </c>
      <c r="AC340" s="81">
        <f t="shared" si="402"/>
        <v>0</v>
      </c>
      <c r="AD340" s="81">
        <f t="shared" si="403"/>
        <v>0</v>
      </c>
      <c r="AE340" s="81">
        <f t="shared" si="404"/>
        <v>0</v>
      </c>
      <c r="AF340" s="83">
        <f t="shared" si="405"/>
        <v>0</v>
      </c>
      <c r="AG340" s="83">
        <f t="shared" si="406"/>
        <v>0</v>
      </c>
      <c r="AH340" s="83">
        <f t="shared" si="407"/>
        <v>0</v>
      </c>
      <c r="AI340" s="83">
        <f t="shared" si="408"/>
        <v>0</v>
      </c>
      <c r="AJ340" s="6">
        <f t="shared" si="409"/>
        <v>0</v>
      </c>
      <c r="AK340" s="1">
        <f t="shared" si="410"/>
        <v>0</v>
      </c>
    </row>
    <row r="341" spans="1:37" ht="12.75" customHeight="1" x14ac:dyDescent="0.2">
      <c r="A341" s="26">
        <v>4.9999999999999602E-3</v>
      </c>
      <c r="B341" s="5">
        <f t="shared" si="399"/>
        <v>4.9999999999999602E-3</v>
      </c>
      <c r="C341" s="74"/>
      <c r="D341" s="74"/>
      <c r="E341" s="74" t="s">
        <v>70</v>
      </c>
      <c r="F341" s="25">
        <f t="shared" si="400"/>
        <v>0</v>
      </c>
      <c r="G341" s="25">
        <f t="shared" si="401"/>
        <v>0</v>
      </c>
      <c r="H341" s="7">
        <f t="shared" si="276"/>
        <v>0</v>
      </c>
      <c r="I341" s="7">
        <f t="shared" si="277"/>
        <v>0</v>
      </c>
      <c r="J341" s="7">
        <f t="shared" si="278"/>
        <v>0</v>
      </c>
      <c r="K341" s="7">
        <f t="shared" si="279"/>
        <v>0</v>
      </c>
      <c r="L341" s="7">
        <f t="shared" si="280"/>
        <v>0</v>
      </c>
      <c r="M341" s="7">
        <f t="shared" si="281"/>
        <v>0</v>
      </c>
      <c r="N341" s="7">
        <f t="shared" si="282"/>
        <v>0</v>
      </c>
      <c r="O341" s="7">
        <f t="shared" si="283"/>
        <v>0</v>
      </c>
      <c r="P341" s="7">
        <f t="shared" si="284"/>
        <v>0</v>
      </c>
      <c r="Q341" s="7">
        <f t="shared" si="285"/>
        <v>0</v>
      </c>
      <c r="R341" s="7">
        <f t="shared" si="286"/>
        <v>0</v>
      </c>
      <c r="S341" s="7">
        <f t="shared" si="287"/>
        <v>0</v>
      </c>
      <c r="T341" s="7">
        <f t="shared" si="288"/>
        <v>0</v>
      </c>
      <c r="U341" s="108">
        <f t="shared" si="289"/>
        <v>0</v>
      </c>
      <c r="V341" s="108">
        <f t="shared" si="290"/>
        <v>0</v>
      </c>
      <c r="W341" s="108">
        <f t="shared" si="291"/>
        <v>0</v>
      </c>
      <c r="X341" s="108">
        <f t="shared" si="292"/>
        <v>0</v>
      </c>
      <c r="Y341" s="71">
        <f t="shared" si="293"/>
        <v>0</v>
      </c>
      <c r="Z341" s="71">
        <f t="shared" si="294"/>
        <v>0</v>
      </c>
      <c r="AA341" s="71">
        <f t="shared" si="295"/>
        <v>0</v>
      </c>
      <c r="AB341" s="71">
        <f t="shared" si="296"/>
        <v>0</v>
      </c>
      <c r="AC341" s="81">
        <f t="shared" si="402"/>
        <v>0</v>
      </c>
      <c r="AD341" s="81">
        <f t="shared" si="403"/>
        <v>0</v>
      </c>
      <c r="AE341" s="81">
        <f t="shared" si="404"/>
        <v>0</v>
      </c>
      <c r="AF341" s="83">
        <f t="shared" si="405"/>
        <v>0</v>
      </c>
      <c r="AG341" s="83">
        <f t="shared" si="406"/>
        <v>0</v>
      </c>
      <c r="AH341" s="83">
        <f t="shared" si="407"/>
        <v>0</v>
      </c>
      <c r="AI341" s="83">
        <f t="shared" si="408"/>
        <v>0</v>
      </c>
      <c r="AJ341" s="6">
        <f t="shared" si="409"/>
        <v>0</v>
      </c>
      <c r="AK341" s="1">
        <f t="shared" si="410"/>
        <v>0</v>
      </c>
    </row>
    <row r="342" spans="1:37" ht="12.75" customHeight="1" x14ac:dyDescent="0.2">
      <c r="A342" s="26">
        <v>5.0099999999999598E-3</v>
      </c>
      <c r="B342" s="5">
        <f t="shared" si="399"/>
        <v>5.0099999999999598E-3</v>
      </c>
      <c r="C342" s="74"/>
      <c r="D342" s="74"/>
      <c r="E342" s="74" t="s">
        <v>70</v>
      </c>
      <c r="F342" s="25">
        <f t="shared" si="400"/>
        <v>0</v>
      </c>
      <c r="G342" s="25">
        <f t="shared" si="401"/>
        <v>0</v>
      </c>
      <c r="H342" s="7">
        <f t="shared" si="276"/>
        <v>0</v>
      </c>
      <c r="I342" s="7">
        <f t="shared" si="277"/>
        <v>0</v>
      </c>
      <c r="J342" s="7">
        <f t="shared" si="278"/>
        <v>0</v>
      </c>
      <c r="K342" s="7">
        <f t="shared" si="279"/>
        <v>0</v>
      </c>
      <c r="L342" s="7">
        <f t="shared" si="280"/>
        <v>0</v>
      </c>
      <c r="M342" s="7">
        <f t="shared" si="281"/>
        <v>0</v>
      </c>
      <c r="N342" s="7">
        <f t="shared" si="282"/>
        <v>0</v>
      </c>
      <c r="O342" s="7">
        <f t="shared" si="283"/>
        <v>0</v>
      </c>
      <c r="P342" s="7">
        <f t="shared" si="284"/>
        <v>0</v>
      </c>
      <c r="Q342" s="7">
        <f t="shared" si="285"/>
        <v>0</v>
      </c>
      <c r="R342" s="7">
        <f t="shared" si="286"/>
        <v>0</v>
      </c>
      <c r="S342" s="7">
        <f t="shared" si="287"/>
        <v>0</v>
      </c>
      <c r="T342" s="7">
        <f t="shared" si="288"/>
        <v>0</v>
      </c>
      <c r="U342" s="108">
        <f t="shared" si="289"/>
        <v>0</v>
      </c>
      <c r="V342" s="108">
        <f t="shared" si="290"/>
        <v>0</v>
      </c>
      <c r="W342" s="108">
        <f t="shared" si="291"/>
        <v>0</v>
      </c>
      <c r="X342" s="108">
        <f t="shared" si="292"/>
        <v>0</v>
      </c>
      <c r="Y342" s="71">
        <f t="shared" si="293"/>
        <v>0</v>
      </c>
      <c r="Z342" s="71">
        <f t="shared" si="294"/>
        <v>0</v>
      </c>
      <c r="AA342" s="71">
        <f t="shared" si="295"/>
        <v>0</v>
      </c>
      <c r="AB342" s="71">
        <f t="shared" si="296"/>
        <v>0</v>
      </c>
      <c r="AC342" s="81">
        <f t="shared" si="402"/>
        <v>0</v>
      </c>
      <c r="AD342" s="81">
        <f t="shared" si="403"/>
        <v>0</v>
      </c>
      <c r="AE342" s="81">
        <f t="shared" si="404"/>
        <v>0</v>
      </c>
      <c r="AF342" s="83">
        <f t="shared" si="405"/>
        <v>0</v>
      </c>
      <c r="AG342" s="83">
        <f t="shared" si="406"/>
        <v>0</v>
      </c>
      <c r="AH342" s="83">
        <f t="shared" si="407"/>
        <v>0</v>
      </c>
      <c r="AI342" s="83">
        <f t="shared" si="408"/>
        <v>0</v>
      </c>
      <c r="AJ342" s="6">
        <f t="shared" si="409"/>
        <v>0</v>
      </c>
      <c r="AK342" s="1">
        <f t="shared" si="410"/>
        <v>0</v>
      </c>
    </row>
    <row r="343" spans="1:37" ht="12.75" customHeight="1" x14ac:dyDescent="0.2">
      <c r="A343" s="26">
        <v>5.0199999999999603E-3</v>
      </c>
      <c r="B343" s="5">
        <f t="shared" si="399"/>
        <v>5.0199999999999603E-3</v>
      </c>
      <c r="C343" s="74"/>
      <c r="D343" s="74"/>
      <c r="E343" s="74" t="s">
        <v>70</v>
      </c>
      <c r="F343" s="25">
        <f t="shared" si="400"/>
        <v>0</v>
      </c>
      <c r="G343" s="25">
        <f t="shared" si="401"/>
        <v>0</v>
      </c>
      <c r="H343" s="7">
        <f t="shared" si="276"/>
        <v>0</v>
      </c>
      <c r="I343" s="7">
        <f t="shared" si="277"/>
        <v>0</v>
      </c>
      <c r="J343" s="7">
        <f t="shared" si="278"/>
        <v>0</v>
      </c>
      <c r="K343" s="7">
        <f t="shared" si="279"/>
        <v>0</v>
      </c>
      <c r="L343" s="7">
        <f t="shared" si="280"/>
        <v>0</v>
      </c>
      <c r="M343" s="7">
        <f t="shared" si="281"/>
        <v>0</v>
      </c>
      <c r="N343" s="7">
        <f t="shared" si="282"/>
        <v>0</v>
      </c>
      <c r="O343" s="7">
        <f t="shared" si="283"/>
        <v>0</v>
      </c>
      <c r="P343" s="7">
        <f t="shared" si="284"/>
        <v>0</v>
      </c>
      <c r="Q343" s="7">
        <f t="shared" si="285"/>
        <v>0</v>
      </c>
      <c r="R343" s="7">
        <f t="shared" si="286"/>
        <v>0</v>
      </c>
      <c r="S343" s="7">
        <f t="shared" si="287"/>
        <v>0</v>
      </c>
      <c r="T343" s="7">
        <f t="shared" si="288"/>
        <v>0</v>
      </c>
      <c r="U343" s="108">
        <f t="shared" si="289"/>
        <v>0</v>
      </c>
      <c r="V343" s="108">
        <f t="shared" si="290"/>
        <v>0</v>
      </c>
      <c r="W343" s="108">
        <f t="shared" si="291"/>
        <v>0</v>
      </c>
      <c r="X343" s="108">
        <f t="shared" si="292"/>
        <v>0</v>
      </c>
      <c r="Y343" s="71">
        <f t="shared" si="293"/>
        <v>0</v>
      </c>
      <c r="Z343" s="71">
        <f t="shared" si="294"/>
        <v>0</v>
      </c>
      <c r="AA343" s="71">
        <f t="shared" si="295"/>
        <v>0</v>
      </c>
      <c r="AB343" s="71">
        <f t="shared" si="296"/>
        <v>0</v>
      </c>
      <c r="AC343" s="81">
        <f t="shared" si="402"/>
        <v>0</v>
      </c>
      <c r="AD343" s="81">
        <f t="shared" si="403"/>
        <v>0</v>
      </c>
      <c r="AE343" s="81">
        <f t="shared" si="404"/>
        <v>0</v>
      </c>
      <c r="AF343" s="83">
        <f t="shared" si="405"/>
        <v>0</v>
      </c>
      <c r="AG343" s="83">
        <f t="shared" si="406"/>
        <v>0</v>
      </c>
      <c r="AH343" s="83">
        <f t="shared" si="407"/>
        <v>0</v>
      </c>
      <c r="AI343" s="83">
        <f t="shared" si="408"/>
        <v>0</v>
      </c>
      <c r="AJ343" s="6">
        <f t="shared" si="409"/>
        <v>0</v>
      </c>
      <c r="AK343" s="1">
        <f t="shared" si="410"/>
        <v>0</v>
      </c>
    </row>
    <row r="344" spans="1:37" ht="12.75" customHeight="1" x14ac:dyDescent="0.2">
      <c r="A344" s="26">
        <v>5.0299999999999599E-3</v>
      </c>
      <c r="B344" s="5">
        <f t="shared" si="399"/>
        <v>5.0299999999999599E-3</v>
      </c>
      <c r="C344" s="74"/>
      <c r="D344" s="74"/>
      <c r="E344" s="74" t="s">
        <v>70</v>
      </c>
      <c r="F344" s="25">
        <f t="shared" si="400"/>
        <v>0</v>
      </c>
      <c r="G344" s="25">
        <f t="shared" si="401"/>
        <v>0</v>
      </c>
      <c r="H344" s="7">
        <f t="shared" si="276"/>
        <v>0</v>
      </c>
      <c r="I344" s="7">
        <f t="shared" si="277"/>
        <v>0</v>
      </c>
      <c r="J344" s="7">
        <f t="shared" si="278"/>
        <v>0</v>
      </c>
      <c r="K344" s="7">
        <f t="shared" si="279"/>
        <v>0</v>
      </c>
      <c r="L344" s="7">
        <f t="shared" si="280"/>
        <v>0</v>
      </c>
      <c r="M344" s="7">
        <f t="shared" si="281"/>
        <v>0</v>
      </c>
      <c r="N344" s="7">
        <f t="shared" si="282"/>
        <v>0</v>
      </c>
      <c r="O344" s="7">
        <f t="shared" si="283"/>
        <v>0</v>
      </c>
      <c r="P344" s="7">
        <f t="shared" si="284"/>
        <v>0</v>
      </c>
      <c r="Q344" s="7">
        <f t="shared" si="285"/>
        <v>0</v>
      </c>
      <c r="R344" s="7">
        <f t="shared" si="286"/>
        <v>0</v>
      </c>
      <c r="S344" s="7">
        <f t="shared" si="287"/>
        <v>0</v>
      </c>
      <c r="T344" s="7">
        <f t="shared" si="288"/>
        <v>0</v>
      </c>
      <c r="U344" s="108">
        <f t="shared" si="289"/>
        <v>0</v>
      </c>
      <c r="V344" s="108">
        <f t="shared" si="290"/>
        <v>0</v>
      </c>
      <c r="W344" s="108">
        <f t="shared" si="291"/>
        <v>0</v>
      </c>
      <c r="X344" s="108">
        <f t="shared" si="292"/>
        <v>0</v>
      </c>
      <c r="Y344" s="71">
        <f t="shared" si="293"/>
        <v>0</v>
      </c>
      <c r="Z344" s="71">
        <f t="shared" si="294"/>
        <v>0</v>
      </c>
      <c r="AA344" s="71">
        <f t="shared" si="295"/>
        <v>0</v>
      </c>
      <c r="AB344" s="71">
        <f t="shared" si="296"/>
        <v>0</v>
      </c>
      <c r="AC344" s="81">
        <f t="shared" si="402"/>
        <v>0</v>
      </c>
      <c r="AD344" s="81">
        <f t="shared" si="403"/>
        <v>0</v>
      </c>
      <c r="AE344" s="81">
        <f t="shared" si="404"/>
        <v>0</v>
      </c>
      <c r="AF344" s="83">
        <f t="shared" si="405"/>
        <v>0</v>
      </c>
      <c r="AG344" s="83">
        <f t="shared" si="406"/>
        <v>0</v>
      </c>
      <c r="AH344" s="83">
        <f t="shared" si="407"/>
        <v>0</v>
      </c>
      <c r="AI344" s="83">
        <f t="shared" si="408"/>
        <v>0</v>
      </c>
      <c r="AJ344" s="6">
        <f t="shared" si="409"/>
        <v>0</v>
      </c>
      <c r="AK344" s="1">
        <f t="shared" si="410"/>
        <v>0</v>
      </c>
    </row>
    <row r="345" spans="1:37" ht="12.75" customHeight="1" x14ac:dyDescent="0.2">
      <c r="A345" s="26">
        <v>5.0399999999999603E-3</v>
      </c>
      <c r="B345" s="5">
        <f t="shared" si="399"/>
        <v>5.0399999999999603E-3</v>
      </c>
      <c r="C345" s="74"/>
      <c r="D345" s="74"/>
      <c r="E345" s="74" t="s">
        <v>70</v>
      </c>
      <c r="F345" s="25">
        <f t="shared" si="400"/>
        <v>0</v>
      </c>
      <c r="G345" s="25">
        <f t="shared" si="401"/>
        <v>0</v>
      </c>
      <c r="H345" s="7">
        <f t="shared" si="276"/>
        <v>0</v>
      </c>
      <c r="I345" s="7">
        <f t="shared" si="277"/>
        <v>0</v>
      </c>
      <c r="J345" s="7">
        <f t="shared" si="278"/>
        <v>0</v>
      </c>
      <c r="K345" s="7">
        <f t="shared" si="279"/>
        <v>0</v>
      </c>
      <c r="L345" s="7">
        <f t="shared" si="280"/>
        <v>0</v>
      </c>
      <c r="M345" s="7">
        <f t="shared" si="281"/>
        <v>0</v>
      </c>
      <c r="N345" s="7">
        <f t="shared" si="282"/>
        <v>0</v>
      </c>
      <c r="O345" s="7">
        <f t="shared" si="283"/>
        <v>0</v>
      </c>
      <c r="P345" s="7">
        <f t="shared" si="284"/>
        <v>0</v>
      </c>
      <c r="Q345" s="7">
        <f t="shared" si="285"/>
        <v>0</v>
      </c>
      <c r="R345" s="7">
        <f t="shared" si="286"/>
        <v>0</v>
      </c>
      <c r="S345" s="7">
        <f t="shared" si="287"/>
        <v>0</v>
      </c>
      <c r="T345" s="7">
        <f t="shared" si="288"/>
        <v>0</v>
      </c>
      <c r="U345" s="108">
        <f t="shared" si="289"/>
        <v>0</v>
      </c>
      <c r="V345" s="108">
        <f t="shared" si="290"/>
        <v>0</v>
      </c>
      <c r="W345" s="108">
        <f t="shared" si="291"/>
        <v>0</v>
      </c>
      <c r="X345" s="108">
        <f t="shared" si="292"/>
        <v>0</v>
      </c>
      <c r="Y345" s="71">
        <f t="shared" si="293"/>
        <v>0</v>
      </c>
      <c r="Z345" s="71">
        <f t="shared" si="294"/>
        <v>0</v>
      </c>
      <c r="AA345" s="71">
        <f t="shared" si="295"/>
        <v>0</v>
      </c>
      <c r="AB345" s="71">
        <f t="shared" si="296"/>
        <v>0</v>
      </c>
      <c r="AC345" s="81">
        <f t="shared" si="402"/>
        <v>0</v>
      </c>
      <c r="AD345" s="81">
        <f t="shared" si="403"/>
        <v>0</v>
      </c>
      <c r="AE345" s="81">
        <f t="shared" si="404"/>
        <v>0</v>
      </c>
      <c r="AF345" s="83">
        <f t="shared" si="405"/>
        <v>0</v>
      </c>
      <c r="AG345" s="83">
        <f t="shared" si="406"/>
        <v>0</v>
      </c>
      <c r="AH345" s="83">
        <f t="shared" si="407"/>
        <v>0</v>
      </c>
      <c r="AI345" s="83">
        <f t="shared" si="408"/>
        <v>0</v>
      </c>
      <c r="AJ345" s="6">
        <f t="shared" si="409"/>
        <v>0</v>
      </c>
      <c r="AK345" s="1">
        <f t="shared" si="410"/>
        <v>0</v>
      </c>
    </row>
    <row r="346" spans="1:37" ht="12.75" customHeight="1" x14ac:dyDescent="0.2">
      <c r="A346" s="26">
        <v>5.0499999999999599E-3</v>
      </c>
      <c r="B346" s="5">
        <f t="shared" si="399"/>
        <v>5.0499999999999599E-3</v>
      </c>
      <c r="C346" s="74"/>
      <c r="D346" s="74"/>
      <c r="E346" s="74" t="s">
        <v>70</v>
      </c>
      <c r="F346" s="25">
        <f t="shared" si="400"/>
        <v>0</v>
      </c>
      <c r="G346" s="25">
        <f t="shared" si="401"/>
        <v>0</v>
      </c>
      <c r="H346" s="7">
        <f t="shared" si="276"/>
        <v>0</v>
      </c>
      <c r="I346" s="7">
        <f t="shared" si="277"/>
        <v>0</v>
      </c>
      <c r="J346" s="7">
        <f t="shared" si="278"/>
        <v>0</v>
      </c>
      <c r="K346" s="7">
        <f t="shared" si="279"/>
        <v>0</v>
      </c>
      <c r="L346" s="7">
        <f t="shared" si="280"/>
        <v>0</v>
      </c>
      <c r="M346" s="7">
        <f t="shared" si="281"/>
        <v>0</v>
      </c>
      <c r="N346" s="7">
        <f t="shared" si="282"/>
        <v>0</v>
      </c>
      <c r="O346" s="7">
        <f t="shared" si="283"/>
        <v>0</v>
      </c>
      <c r="P346" s="7">
        <f t="shared" si="284"/>
        <v>0</v>
      </c>
      <c r="Q346" s="7">
        <f t="shared" si="285"/>
        <v>0</v>
      </c>
      <c r="R346" s="7">
        <f t="shared" si="286"/>
        <v>0</v>
      </c>
      <c r="S346" s="7">
        <f t="shared" si="287"/>
        <v>0</v>
      </c>
      <c r="T346" s="7">
        <f t="shared" si="288"/>
        <v>0</v>
      </c>
      <c r="U346" s="108">
        <f t="shared" si="289"/>
        <v>0</v>
      </c>
      <c r="V346" s="108">
        <f t="shared" si="290"/>
        <v>0</v>
      </c>
      <c r="W346" s="108">
        <f t="shared" si="291"/>
        <v>0</v>
      </c>
      <c r="X346" s="108">
        <f t="shared" si="292"/>
        <v>0</v>
      </c>
      <c r="Y346" s="71">
        <f t="shared" si="293"/>
        <v>0</v>
      </c>
      <c r="Z346" s="71">
        <f t="shared" si="294"/>
        <v>0</v>
      </c>
      <c r="AA346" s="71">
        <f t="shared" si="295"/>
        <v>0</v>
      </c>
      <c r="AB346" s="71">
        <f t="shared" si="296"/>
        <v>0</v>
      </c>
      <c r="AC346" s="81">
        <f t="shared" si="402"/>
        <v>0</v>
      </c>
      <c r="AD346" s="81">
        <f t="shared" si="403"/>
        <v>0</v>
      </c>
      <c r="AE346" s="81">
        <f t="shared" si="404"/>
        <v>0</v>
      </c>
      <c r="AF346" s="83">
        <f t="shared" si="405"/>
        <v>0</v>
      </c>
      <c r="AG346" s="83">
        <f t="shared" si="406"/>
        <v>0</v>
      </c>
      <c r="AH346" s="83">
        <f t="shared" si="407"/>
        <v>0</v>
      </c>
      <c r="AI346" s="83">
        <f t="shared" si="408"/>
        <v>0</v>
      </c>
      <c r="AJ346" s="6">
        <f t="shared" si="409"/>
        <v>0</v>
      </c>
      <c r="AK346" s="1">
        <f t="shared" si="410"/>
        <v>0</v>
      </c>
    </row>
    <row r="347" spans="1:37" ht="12.75" customHeight="1" x14ac:dyDescent="0.2">
      <c r="A347" s="26">
        <v>5.0599999999999604E-3</v>
      </c>
      <c r="B347" s="5">
        <f t="shared" si="399"/>
        <v>5.0599999999999604E-3</v>
      </c>
      <c r="C347" s="74"/>
      <c r="D347" s="74"/>
      <c r="E347" s="74" t="s">
        <v>70</v>
      </c>
      <c r="F347" s="25">
        <f t="shared" si="400"/>
        <v>0</v>
      </c>
      <c r="G347" s="25">
        <f t="shared" si="401"/>
        <v>0</v>
      </c>
      <c r="H347" s="7">
        <f t="shared" si="276"/>
        <v>0</v>
      </c>
      <c r="I347" s="7">
        <f t="shared" si="277"/>
        <v>0</v>
      </c>
      <c r="J347" s="7">
        <f t="shared" si="278"/>
        <v>0</v>
      </c>
      <c r="K347" s="7">
        <f t="shared" si="279"/>
        <v>0</v>
      </c>
      <c r="L347" s="7">
        <f t="shared" si="280"/>
        <v>0</v>
      </c>
      <c r="M347" s="7">
        <f t="shared" si="281"/>
        <v>0</v>
      </c>
      <c r="N347" s="7">
        <f t="shared" si="282"/>
        <v>0</v>
      </c>
      <c r="O347" s="7">
        <f t="shared" si="283"/>
        <v>0</v>
      </c>
      <c r="P347" s="7">
        <f t="shared" si="284"/>
        <v>0</v>
      </c>
      <c r="Q347" s="7">
        <f t="shared" si="285"/>
        <v>0</v>
      </c>
      <c r="R347" s="7">
        <f t="shared" si="286"/>
        <v>0</v>
      </c>
      <c r="S347" s="7">
        <f t="shared" si="287"/>
        <v>0</v>
      </c>
      <c r="T347" s="7">
        <f t="shared" si="288"/>
        <v>0</v>
      </c>
      <c r="U347" s="108">
        <f t="shared" si="289"/>
        <v>0</v>
      </c>
      <c r="V347" s="108">
        <f t="shared" si="290"/>
        <v>0</v>
      </c>
      <c r="W347" s="108">
        <f t="shared" si="291"/>
        <v>0</v>
      </c>
      <c r="X347" s="108">
        <f t="shared" si="292"/>
        <v>0</v>
      </c>
      <c r="Y347" s="71">
        <f t="shared" si="293"/>
        <v>0</v>
      </c>
      <c r="Z347" s="71">
        <f t="shared" si="294"/>
        <v>0</v>
      </c>
      <c r="AA347" s="71">
        <f t="shared" si="295"/>
        <v>0</v>
      </c>
      <c r="AB347" s="71">
        <f t="shared" si="296"/>
        <v>0</v>
      </c>
      <c r="AC347" s="81">
        <f t="shared" si="402"/>
        <v>0</v>
      </c>
      <c r="AD347" s="81">
        <f t="shared" si="403"/>
        <v>0</v>
      </c>
      <c r="AE347" s="81">
        <f t="shared" si="404"/>
        <v>0</v>
      </c>
      <c r="AF347" s="83">
        <f t="shared" si="405"/>
        <v>0</v>
      </c>
      <c r="AG347" s="83">
        <f t="shared" si="406"/>
        <v>0</v>
      </c>
      <c r="AH347" s="83">
        <f t="shared" si="407"/>
        <v>0</v>
      </c>
      <c r="AI347" s="83">
        <f t="shared" si="408"/>
        <v>0</v>
      </c>
      <c r="AJ347" s="6">
        <f t="shared" si="409"/>
        <v>0</v>
      </c>
      <c r="AK347" s="1">
        <f t="shared" si="410"/>
        <v>0</v>
      </c>
    </row>
    <row r="348" spans="1:37" ht="12.75" customHeight="1" x14ac:dyDescent="0.2">
      <c r="A348" s="26">
        <v>5.06999999999996E-3</v>
      </c>
      <c r="B348" s="5">
        <f t="shared" ref="B348:B353" si="411">AK348+A348</f>
        <v>5.06999999999996E-3</v>
      </c>
      <c r="C348" s="74"/>
      <c r="D348" s="74"/>
      <c r="E348" s="74" t="s">
        <v>70</v>
      </c>
      <c r="F348" s="25">
        <f t="shared" ref="F348:F353" si="412">COUNTIF(H348:AB348,"&gt;1")</f>
        <v>0</v>
      </c>
      <c r="G348" s="25">
        <f t="shared" ref="G348:G353" si="413">COUNTIF(AF348:AJ348,"&gt;1")</f>
        <v>0</v>
      </c>
      <c r="H348" s="7">
        <f t="shared" si="276"/>
        <v>0</v>
      </c>
      <c r="I348" s="7">
        <f t="shared" si="277"/>
        <v>0</v>
      </c>
      <c r="J348" s="7">
        <f t="shared" si="278"/>
        <v>0</v>
      </c>
      <c r="K348" s="7">
        <f t="shared" si="279"/>
        <v>0</v>
      </c>
      <c r="L348" s="7">
        <f t="shared" si="280"/>
        <v>0</v>
      </c>
      <c r="M348" s="7">
        <f t="shared" si="281"/>
        <v>0</v>
      </c>
      <c r="N348" s="7">
        <f t="shared" si="282"/>
        <v>0</v>
      </c>
      <c r="O348" s="7">
        <f t="shared" si="283"/>
        <v>0</v>
      </c>
      <c r="P348" s="7">
        <f t="shared" si="284"/>
        <v>0</v>
      </c>
      <c r="Q348" s="7">
        <f t="shared" si="285"/>
        <v>0</v>
      </c>
      <c r="R348" s="7">
        <f t="shared" si="286"/>
        <v>0</v>
      </c>
      <c r="S348" s="7">
        <f t="shared" si="287"/>
        <v>0</v>
      </c>
      <c r="T348" s="7">
        <f t="shared" si="288"/>
        <v>0</v>
      </c>
      <c r="U348" s="108">
        <f t="shared" si="289"/>
        <v>0</v>
      </c>
      <c r="V348" s="108">
        <f t="shared" si="290"/>
        <v>0</v>
      </c>
      <c r="W348" s="108">
        <f t="shared" si="291"/>
        <v>0</v>
      </c>
      <c r="X348" s="108">
        <f t="shared" si="292"/>
        <v>0</v>
      </c>
      <c r="Y348" s="71">
        <f t="shared" si="293"/>
        <v>0</v>
      </c>
      <c r="Z348" s="71">
        <f t="shared" si="294"/>
        <v>0</v>
      </c>
      <c r="AA348" s="71">
        <f t="shared" si="295"/>
        <v>0</v>
      </c>
      <c r="AB348" s="71">
        <f t="shared" si="296"/>
        <v>0</v>
      </c>
      <c r="AC348" s="81">
        <f t="shared" ref="AC348:AC353" si="414">LARGE(H348:T348,5)</f>
        <v>0</v>
      </c>
      <c r="AD348" s="81">
        <f t="shared" ref="AD348:AD353" si="415">LARGE(U348:X348,1)</f>
        <v>0</v>
      </c>
      <c r="AE348" s="81">
        <f t="shared" ref="AE348:AE353" si="416">LARGE(Y348:AB348,1)</f>
        <v>0</v>
      </c>
      <c r="AF348" s="83">
        <f t="shared" ref="AF348:AF353" si="417">LARGE(H348:T348,1)</f>
        <v>0</v>
      </c>
      <c r="AG348" s="83">
        <f t="shared" ref="AG348:AG353" si="418">LARGE(H348:T348,2)</f>
        <v>0</v>
      </c>
      <c r="AH348" s="83">
        <f t="shared" ref="AH348:AH353" si="419">LARGE(H348:T348,4)</f>
        <v>0</v>
      </c>
      <c r="AI348" s="83">
        <f t="shared" ref="AI348:AI353" si="420">LARGE(H348:T348,3)</f>
        <v>0</v>
      </c>
      <c r="AJ348" s="6">
        <f t="shared" ref="AJ348:AJ353" si="421">LARGE(AC348:AE348,1)</f>
        <v>0</v>
      </c>
      <c r="AK348" s="1">
        <f t="shared" ref="AK348:AK353" si="422">SUM(AF348:AJ348)</f>
        <v>0</v>
      </c>
    </row>
    <row r="349" spans="1:37" ht="12.75" customHeight="1" x14ac:dyDescent="0.2">
      <c r="A349" s="26">
        <v>5.07999999999995E-3</v>
      </c>
      <c r="B349" s="5">
        <f t="shared" si="411"/>
        <v>5.07999999999995E-3</v>
      </c>
      <c r="C349" s="74"/>
      <c r="D349" s="74"/>
      <c r="E349" s="74" t="s">
        <v>70</v>
      </c>
      <c r="F349" s="25">
        <f t="shared" si="412"/>
        <v>0</v>
      </c>
      <c r="G349" s="25">
        <f t="shared" si="413"/>
        <v>0</v>
      </c>
      <c r="H349" s="7">
        <f t="shared" si="276"/>
        <v>0</v>
      </c>
      <c r="I349" s="7">
        <f t="shared" si="277"/>
        <v>0</v>
      </c>
      <c r="J349" s="7">
        <f t="shared" si="278"/>
        <v>0</v>
      </c>
      <c r="K349" s="7">
        <f t="shared" si="279"/>
        <v>0</v>
      </c>
      <c r="L349" s="7">
        <f t="shared" si="280"/>
        <v>0</v>
      </c>
      <c r="M349" s="7">
        <f t="shared" si="281"/>
        <v>0</v>
      </c>
      <c r="N349" s="7">
        <f t="shared" si="282"/>
        <v>0</v>
      </c>
      <c r="O349" s="7">
        <f t="shared" si="283"/>
        <v>0</v>
      </c>
      <c r="P349" s="7">
        <f t="shared" si="284"/>
        <v>0</v>
      </c>
      <c r="Q349" s="7">
        <f t="shared" si="285"/>
        <v>0</v>
      </c>
      <c r="R349" s="7">
        <f t="shared" si="286"/>
        <v>0</v>
      </c>
      <c r="S349" s="7">
        <f t="shared" si="287"/>
        <v>0</v>
      </c>
      <c r="T349" s="7">
        <f t="shared" si="288"/>
        <v>0</v>
      </c>
      <c r="U349" s="108">
        <f t="shared" si="289"/>
        <v>0</v>
      </c>
      <c r="V349" s="108">
        <f t="shared" si="290"/>
        <v>0</v>
      </c>
      <c r="W349" s="108">
        <f t="shared" si="291"/>
        <v>0</v>
      </c>
      <c r="X349" s="108">
        <f t="shared" si="292"/>
        <v>0</v>
      </c>
      <c r="Y349" s="71">
        <f t="shared" si="293"/>
        <v>0</v>
      </c>
      <c r="Z349" s="71">
        <f t="shared" si="294"/>
        <v>0</v>
      </c>
      <c r="AA349" s="71">
        <f t="shared" si="295"/>
        <v>0</v>
      </c>
      <c r="AB349" s="71">
        <f t="shared" si="296"/>
        <v>0</v>
      </c>
      <c r="AC349" s="81">
        <f t="shared" si="414"/>
        <v>0</v>
      </c>
      <c r="AD349" s="81">
        <f t="shared" si="415"/>
        <v>0</v>
      </c>
      <c r="AE349" s="81">
        <f t="shared" si="416"/>
        <v>0</v>
      </c>
      <c r="AF349" s="83">
        <f t="shared" si="417"/>
        <v>0</v>
      </c>
      <c r="AG349" s="83">
        <f t="shared" si="418"/>
        <v>0</v>
      </c>
      <c r="AH349" s="83">
        <f t="shared" si="419"/>
        <v>0</v>
      </c>
      <c r="AI349" s="83">
        <f t="shared" si="420"/>
        <v>0</v>
      </c>
      <c r="AJ349" s="6">
        <f t="shared" si="421"/>
        <v>0</v>
      </c>
      <c r="AK349" s="1">
        <f t="shared" si="422"/>
        <v>0</v>
      </c>
    </row>
    <row r="350" spans="1:37" ht="12.75" customHeight="1" x14ac:dyDescent="0.2">
      <c r="A350" s="26">
        <v>5.0899999999999496E-3</v>
      </c>
      <c r="B350" s="5">
        <f t="shared" si="411"/>
        <v>5.0899999999999496E-3</v>
      </c>
      <c r="C350" s="74"/>
      <c r="D350" s="74"/>
      <c r="E350" s="74" t="s">
        <v>70</v>
      </c>
      <c r="F350" s="25">
        <f t="shared" si="412"/>
        <v>0</v>
      </c>
      <c r="G350" s="25">
        <f t="shared" si="413"/>
        <v>0</v>
      </c>
      <c r="H350" s="7">
        <f t="shared" si="276"/>
        <v>0</v>
      </c>
      <c r="I350" s="7">
        <f t="shared" si="277"/>
        <v>0</v>
      </c>
      <c r="J350" s="7">
        <f t="shared" si="278"/>
        <v>0</v>
      </c>
      <c r="K350" s="7">
        <f t="shared" si="279"/>
        <v>0</v>
      </c>
      <c r="L350" s="7">
        <f t="shared" si="280"/>
        <v>0</v>
      </c>
      <c r="M350" s="7">
        <f t="shared" si="281"/>
        <v>0</v>
      </c>
      <c r="N350" s="7">
        <f t="shared" si="282"/>
        <v>0</v>
      </c>
      <c r="O350" s="7">
        <f t="shared" si="283"/>
        <v>0</v>
      </c>
      <c r="P350" s="7">
        <f t="shared" si="284"/>
        <v>0</v>
      </c>
      <c r="Q350" s="7">
        <f t="shared" si="285"/>
        <v>0</v>
      </c>
      <c r="R350" s="7">
        <f t="shared" si="286"/>
        <v>0</v>
      </c>
      <c r="S350" s="7">
        <f t="shared" si="287"/>
        <v>0</v>
      </c>
      <c r="T350" s="7">
        <f t="shared" si="288"/>
        <v>0</v>
      </c>
      <c r="U350" s="108">
        <f t="shared" si="289"/>
        <v>0</v>
      </c>
      <c r="V350" s="108">
        <f t="shared" si="290"/>
        <v>0</v>
      </c>
      <c r="W350" s="108">
        <f t="shared" si="291"/>
        <v>0</v>
      </c>
      <c r="X350" s="108">
        <f t="shared" si="292"/>
        <v>0</v>
      </c>
      <c r="Y350" s="71">
        <f t="shared" si="293"/>
        <v>0</v>
      </c>
      <c r="Z350" s="71">
        <f t="shared" si="294"/>
        <v>0</v>
      </c>
      <c r="AA350" s="71">
        <f t="shared" si="295"/>
        <v>0</v>
      </c>
      <c r="AB350" s="71">
        <f t="shared" si="296"/>
        <v>0</v>
      </c>
      <c r="AC350" s="81">
        <f t="shared" si="414"/>
        <v>0</v>
      </c>
      <c r="AD350" s="81">
        <f t="shared" si="415"/>
        <v>0</v>
      </c>
      <c r="AE350" s="81">
        <f t="shared" si="416"/>
        <v>0</v>
      </c>
      <c r="AF350" s="83">
        <f t="shared" si="417"/>
        <v>0</v>
      </c>
      <c r="AG350" s="83">
        <f t="shared" si="418"/>
        <v>0</v>
      </c>
      <c r="AH350" s="83">
        <f t="shared" si="419"/>
        <v>0</v>
      </c>
      <c r="AI350" s="83">
        <f t="shared" si="420"/>
        <v>0</v>
      </c>
      <c r="AJ350" s="6">
        <f t="shared" si="421"/>
        <v>0</v>
      </c>
      <c r="AK350" s="1">
        <f t="shared" si="422"/>
        <v>0</v>
      </c>
    </row>
    <row r="351" spans="1:37" ht="12.75" customHeight="1" x14ac:dyDescent="0.2">
      <c r="A351" s="26">
        <v>5.0999999999999501E-3</v>
      </c>
      <c r="B351" s="5">
        <f t="shared" si="411"/>
        <v>5.0999999999999501E-3</v>
      </c>
      <c r="C351" s="74"/>
      <c r="D351" s="74"/>
      <c r="E351" s="74" t="s">
        <v>70</v>
      </c>
      <c r="F351" s="25">
        <f t="shared" si="412"/>
        <v>0</v>
      </c>
      <c r="G351" s="25">
        <f t="shared" si="413"/>
        <v>0</v>
      </c>
      <c r="H351" s="7">
        <f t="shared" si="276"/>
        <v>0</v>
      </c>
      <c r="I351" s="7">
        <f t="shared" si="277"/>
        <v>0</v>
      </c>
      <c r="J351" s="7">
        <f t="shared" si="278"/>
        <v>0</v>
      </c>
      <c r="K351" s="7">
        <f t="shared" si="279"/>
        <v>0</v>
      </c>
      <c r="L351" s="7">
        <f t="shared" si="280"/>
        <v>0</v>
      </c>
      <c r="M351" s="7">
        <f t="shared" si="281"/>
        <v>0</v>
      </c>
      <c r="N351" s="7">
        <f t="shared" si="282"/>
        <v>0</v>
      </c>
      <c r="O351" s="7">
        <f t="shared" si="283"/>
        <v>0</v>
      </c>
      <c r="P351" s="7">
        <f t="shared" si="284"/>
        <v>0</v>
      </c>
      <c r="Q351" s="7">
        <f t="shared" si="285"/>
        <v>0</v>
      </c>
      <c r="R351" s="7">
        <f t="shared" si="286"/>
        <v>0</v>
      </c>
      <c r="S351" s="7">
        <f t="shared" si="287"/>
        <v>0</v>
      </c>
      <c r="T351" s="7">
        <f t="shared" si="288"/>
        <v>0</v>
      </c>
      <c r="U351" s="108">
        <f t="shared" si="289"/>
        <v>0</v>
      </c>
      <c r="V351" s="108">
        <f t="shared" si="290"/>
        <v>0</v>
      </c>
      <c r="W351" s="108">
        <f t="shared" si="291"/>
        <v>0</v>
      </c>
      <c r="X351" s="108">
        <f t="shared" si="292"/>
        <v>0</v>
      </c>
      <c r="Y351" s="71">
        <f t="shared" si="293"/>
        <v>0</v>
      </c>
      <c r="Z351" s="71">
        <f t="shared" si="294"/>
        <v>0</v>
      </c>
      <c r="AA351" s="71">
        <f t="shared" si="295"/>
        <v>0</v>
      </c>
      <c r="AB351" s="71">
        <f t="shared" si="296"/>
        <v>0</v>
      </c>
      <c r="AC351" s="81">
        <f t="shared" si="414"/>
        <v>0</v>
      </c>
      <c r="AD351" s="81">
        <f t="shared" si="415"/>
        <v>0</v>
      </c>
      <c r="AE351" s="81">
        <f t="shared" si="416"/>
        <v>0</v>
      </c>
      <c r="AF351" s="83">
        <f t="shared" si="417"/>
        <v>0</v>
      </c>
      <c r="AG351" s="83">
        <f t="shared" si="418"/>
        <v>0</v>
      </c>
      <c r="AH351" s="83">
        <f t="shared" si="419"/>
        <v>0</v>
      </c>
      <c r="AI351" s="83">
        <f t="shared" si="420"/>
        <v>0</v>
      </c>
      <c r="AJ351" s="6">
        <f t="shared" si="421"/>
        <v>0</v>
      </c>
      <c r="AK351" s="1">
        <f t="shared" si="422"/>
        <v>0</v>
      </c>
    </row>
    <row r="352" spans="1:37" ht="12.75" customHeight="1" x14ac:dyDescent="0.2">
      <c r="A352" s="26">
        <v>5.1099999999999497E-3</v>
      </c>
      <c r="B352" s="5">
        <f t="shared" si="411"/>
        <v>5.1099999999999497E-3</v>
      </c>
      <c r="C352" s="74"/>
      <c r="D352" s="74"/>
      <c r="E352" s="74" t="s">
        <v>70</v>
      </c>
      <c r="F352" s="25">
        <f t="shared" si="412"/>
        <v>0</v>
      </c>
      <c r="G352" s="25">
        <f t="shared" si="413"/>
        <v>0</v>
      </c>
      <c r="H352" s="7">
        <f t="shared" si="276"/>
        <v>0</v>
      </c>
      <c r="I352" s="7">
        <f t="shared" si="277"/>
        <v>0</v>
      </c>
      <c r="J352" s="7">
        <f t="shared" si="278"/>
        <v>0</v>
      </c>
      <c r="K352" s="7">
        <f t="shared" si="279"/>
        <v>0</v>
      </c>
      <c r="L352" s="7">
        <f t="shared" si="280"/>
        <v>0</v>
      </c>
      <c r="M352" s="7">
        <f t="shared" si="281"/>
        <v>0</v>
      </c>
      <c r="N352" s="7">
        <f t="shared" si="282"/>
        <v>0</v>
      </c>
      <c r="O352" s="7">
        <f t="shared" si="283"/>
        <v>0</v>
      </c>
      <c r="P352" s="7">
        <f t="shared" si="284"/>
        <v>0</v>
      </c>
      <c r="Q352" s="7">
        <f t="shared" si="285"/>
        <v>0</v>
      </c>
      <c r="R352" s="7">
        <f t="shared" si="286"/>
        <v>0</v>
      </c>
      <c r="S352" s="7">
        <f t="shared" si="287"/>
        <v>0</v>
      </c>
      <c r="T352" s="7">
        <f t="shared" si="288"/>
        <v>0</v>
      </c>
      <c r="U352" s="108">
        <f t="shared" si="289"/>
        <v>0</v>
      </c>
      <c r="V352" s="108">
        <f t="shared" si="290"/>
        <v>0</v>
      </c>
      <c r="W352" s="108">
        <f t="shared" si="291"/>
        <v>0</v>
      </c>
      <c r="X352" s="108">
        <f t="shared" si="292"/>
        <v>0</v>
      </c>
      <c r="Y352" s="71">
        <f t="shared" si="293"/>
        <v>0</v>
      </c>
      <c r="Z352" s="71">
        <f t="shared" si="294"/>
        <v>0</v>
      </c>
      <c r="AA352" s="71">
        <f t="shared" si="295"/>
        <v>0</v>
      </c>
      <c r="AB352" s="71">
        <f t="shared" si="296"/>
        <v>0</v>
      </c>
      <c r="AC352" s="81">
        <f t="shared" si="414"/>
        <v>0</v>
      </c>
      <c r="AD352" s="81">
        <f t="shared" si="415"/>
        <v>0</v>
      </c>
      <c r="AE352" s="81">
        <f t="shared" si="416"/>
        <v>0</v>
      </c>
      <c r="AF352" s="83">
        <f t="shared" si="417"/>
        <v>0</v>
      </c>
      <c r="AG352" s="83">
        <f t="shared" si="418"/>
        <v>0</v>
      </c>
      <c r="AH352" s="83">
        <f t="shared" si="419"/>
        <v>0</v>
      </c>
      <c r="AI352" s="83">
        <f t="shared" si="420"/>
        <v>0</v>
      </c>
      <c r="AJ352" s="6">
        <f t="shared" si="421"/>
        <v>0</v>
      </c>
      <c r="AK352" s="1">
        <f t="shared" si="422"/>
        <v>0</v>
      </c>
    </row>
    <row r="353" spans="1:37" ht="12.75" customHeight="1" x14ac:dyDescent="0.2">
      <c r="A353" s="26">
        <v>5.1199999999999501E-3</v>
      </c>
      <c r="B353" s="5">
        <f t="shared" si="411"/>
        <v>5.1199999999999501E-3</v>
      </c>
      <c r="C353" s="74"/>
      <c r="D353" s="74"/>
      <c r="E353" s="74" t="s">
        <v>70</v>
      </c>
      <c r="F353" s="25">
        <f t="shared" si="412"/>
        <v>0</v>
      </c>
      <c r="G353" s="25">
        <f t="shared" si="413"/>
        <v>0</v>
      </c>
      <c r="H353" s="7">
        <f t="shared" si="276"/>
        <v>0</v>
      </c>
      <c r="I353" s="7">
        <f t="shared" si="277"/>
        <v>0</v>
      </c>
      <c r="J353" s="7">
        <f t="shared" si="278"/>
        <v>0</v>
      </c>
      <c r="K353" s="7">
        <f t="shared" si="279"/>
        <v>0</v>
      </c>
      <c r="L353" s="7">
        <f t="shared" si="280"/>
        <v>0</v>
      </c>
      <c r="M353" s="7">
        <f t="shared" si="281"/>
        <v>0</v>
      </c>
      <c r="N353" s="7">
        <f t="shared" si="282"/>
        <v>0</v>
      </c>
      <c r="O353" s="7">
        <f t="shared" si="283"/>
        <v>0</v>
      </c>
      <c r="P353" s="7">
        <f t="shared" si="284"/>
        <v>0</v>
      </c>
      <c r="Q353" s="7">
        <f t="shared" si="285"/>
        <v>0</v>
      </c>
      <c r="R353" s="7">
        <f t="shared" si="286"/>
        <v>0</v>
      </c>
      <c r="S353" s="7">
        <f t="shared" si="287"/>
        <v>0</v>
      </c>
      <c r="T353" s="7">
        <f t="shared" si="288"/>
        <v>0</v>
      </c>
      <c r="U353" s="108">
        <f t="shared" si="289"/>
        <v>0</v>
      </c>
      <c r="V353" s="108">
        <f t="shared" si="290"/>
        <v>0</v>
      </c>
      <c r="W353" s="108">
        <f t="shared" si="291"/>
        <v>0</v>
      </c>
      <c r="X353" s="108">
        <f t="shared" si="292"/>
        <v>0</v>
      </c>
      <c r="Y353" s="71">
        <f t="shared" si="293"/>
        <v>0</v>
      </c>
      <c r="Z353" s="71">
        <f t="shared" si="294"/>
        <v>0</v>
      </c>
      <c r="AA353" s="71">
        <f t="shared" si="295"/>
        <v>0</v>
      </c>
      <c r="AB353" s="71">
        <f t="shared" si="296"/>
        <v>0</v>
      </c>
      <c r="AC353" s="81">
        <f t="shared" si="414"/>
        <v>0</v>
      </c>
      <c r="AD353" s="81">
        <f t="shared" si="415"/>
        <v>0</v>
      </c>
      <c r="AE353" s="81">
        <f t="shared" si="416"/>
        <v>0</v>
      </c>
      <c r="AF353" s="83">
        <f t="shared" si="417"/>
        <v>0</v>
      </c>
      <c r="AG353" s="83">
        <f t="shared" si="418"/>
        <v>0</v>
      </c>
      <c r="AH353" s="83">
        <f t="shared" si="419"/>
        <v>0</v>
      </c>
      <c r="AI353" s="83">
        <f t="shared" si="420"/>
        <v>0</v>
      </c>
      <c r="AJ353" s="6">
        <f t="shared" si="421"/>
        <v>0</v>
      </c>
      <c r="AK353" s="1">
        <f t="shared" si="422"/>
        <v>0</v>
      </c>
    </row>
    <row r="354" spans="1:37" ht="12.75" customHeight="1" x14ac:dyDescent="0.2">
      <c r="A354" s="26">
        <v>5.1299999999999497E-3</v>
      </c>
      <c r="B354" s="5">
        <f t="shared" si="318"/>
        <v>5.1299999999999497E-3</v>
      </c>
      <c r="C354" s="74"/>
      <c r="D354" s="74"/>
      <c r="E354" s="74" t="s">
        <v>70</v>
      </c>
      <c r="F354" s="25">
        <f t="shared" si="366"/>
        <v>0</v>
      </c>
      <c r="G354" s="25">
        <f t="shared" si="367"/>
        <v>0</v>
      </c>
      <c r="H354" s="7">
        <f t="shared" si="276"/>
        <v>0</v>
      </c>
      <c r="I354" s="7">
        <f t="shared" si="277"/>
        <v>0</v>
      </c>
      <c r="J354" s="7">
        <f t="shared" si="278"/>
        <v>0</v>
      </c>
      <c r="K354" s="7">
        <f t="shared" si="279"/>
        <v>0</v>
      </c>
      <c r="L354" s="7">
        <f t="shared" si="280"/>
        <v>0</v>
      </c>
      <c r="M354" s="7">
        <f t="shared" si="281"/>
        <v>0</v>
      </c>
      <c r="N354" s="7">
        <f t="shared" si="282"/>
        <v>0</v>
      </c>
      <c r="O354" s="7">
        <f t="shared" si="283"/>
        <v>0</v>
      </c>
      <c r="P354" s="7">
        <f t="shared" si="284"/>
        <v>0</v>
      </c>
      <c r="Q354" s="7">
        <f t="shared" si="285"/>
        <v>0</v>
      </c>
      <c r="R354" s="7">
        <f t="shared" si="286"/>
        <v>0</v>
      </c>
      <c r="S354" s="7">
        <f t="shared" si="287"/>
        <v>0</v>
      </c>
      <c r="T354" s="7">
        <f t="shared" si="288"/>
        <v>0</v>
      </c>
      <c r="U354" s="108">
        <f t="shared" si="289"/>
        <v>0</v>
      </c>
      <c r="V354" s="108">
        <f t="shared" si="290"/>
        <v>0</v>
      </c>
      <c r="W354" s="108">
        <f t="shared" si="291"/>
        <v>0</v>
      </c>
      <c r="X354" s="108">
        <f t="shared" si="292"/>
        <v>0</v>
      </c>
      <c r="Y354" s="71">
        <f t="shared" si="293"/>
        <v>0</v>
      </c>
      <c r="Z354" s="71">
        <f t="shared" si="294"/>
        <v>0</v>
      </c>
      <c r="AA354" s="71">
        <f t="shared" si="295"/>
        <v>0</v>
      </c>
      <c r="AB354" s="71">
        <f t="shared" si="296"/>
        <v>0</v>
      </c>
      <c r="AC354" s="81">
        <f t="shared" si="368"/>
        <v>0</v>
      </c>
      <c r="AD354" s="81">
        <f t="shared" si="369"/>
        <v>0</v>
      </c>
      <c r="AE354" s="81">
        <f t="shared" si="370"/>
        <v>0</v>
      </c>
      <c r="AF354" s="83">
        <f t="shared" si="371"/>
        <v>0</v>
      </c>
      <c r="AG354" s="83">
        <f t="shared" si="372"/>
        <v>0</v>
      </c>
      <c r="AH354" s="83">
        <f t="shared" si="326"/>
        <v>0</v>
      </c>
      <c r="AI354" s="83">
        <f t="shared" si="373"/>
        <v>0</v>
      </c>
      <c r="AJ354" s="6">
        <f t="shared" si="328"/>
        <v>0</v>
      </c>
      <c r="AK354" s="1">
        <f t="shared" si="374"/>
        <v>0</v>
      </c>
    </row>
    <row r="355" spans="1:37" s="24" customFormat="1" ht="12.75" customHeight="1" x14ac:dyDescent="0.2">
      <c r="A355" s="98"/>
      <c r="C355" s="24" t="s">
        <v>3</v>
      </c>
      <c r="U355" s="107"/>
      <c r="V355" s="107"/>
      <c r="W355" s="107"/>
      <c r="X355" s="107"/>
    </row>
    <row r="356" spans="1:37" ht="12.75" customHeight="1" x14ac:dyDescent="0.2">
      <c r="C356" s="73" t="s">
        <v>70</v>
      </c>
    </row>
    <row r="357" spans="1:37" ht="12.75" customHeight="1" x14ac:dyDescent="0.2">
      <c r="C357" s="73" t="s">
        <v>71</v>
      </c>
    </row>
    <row r="358" spans="1:37" ht="12.75" customHeight="1" x14ac:dyDescent="0.2">
      <c r="C358" s="73" t="s">
        <v>8</v>
      </c>
      <c r="D358" s="73" t="s">
        <v>69</v>
      </c>
      <c r="E358" s="73" t="s">
        <v>69</v>
      </c>
    </row>
    <row r="359" spans="1:37" ht="12.75" customHeight="1" x14ac:dyDescent="0.2">
      <c r="C359" s="73" t="s">
        <v>68</v>
      </c>
      <c r="D359" s="73" t="s">
        <v>69</v>
      </c>
      <c r="E359" s="73" t="s">
        <v>69</v>
      </c>
    </row>
    <row r="360" spans="1:37" ht="12.75" customHeight="1" x14ac:dyDescent="0.2"/>
    <row r="361" spans="1:37" ht="12.75" customHeight="1" x14ac:dyDescent="0.2"/>
    <row r="362" spans="1:37" ht="12.75" customHeight="1" x14ac:dyDescent="0.2"/>
    <row r="363" spans="1:37" ht="12.75" customHeight="1" x14ac:dyDescent="0.2"/>
    <row r="364" spans="1:37" ht="12.75" customHeight="1" x14ac:dyDescent="0.2"/>
  </sheetData>
  <phoneticPr fontId="3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5"/>
  <sheetViews>
    <sheetView topLeftCell="A4" workbookViewId="0">
      <selection activeCell="D14" sqref="D14"/>
    </sheetView>
  </sheetViews>
  <sheetFormatPr defaultRowHeight="12.75" x14ac:dyDescent="0.2"/>
  <cols>
    <col min="1" max="1" width="1.42578125" customWidth="1"/>
    <col min="2" max="2" width="19.85546875" style="30" customWidth="1"/>
    <col min="3" max="3" width="7.140625" style="57" bestFit="1" customWidth="1"/>
    <col min="4" max="4" width="25.85546875" style="57" customWidth="1"/>
    <col min="5" max="5" width="8.28515625" style="31" customWidth="1"/>
    <col min="6" max="6" width="8.5703125" style="32" bestFit="1" customWidth="1"/>
  </cols>
  <sheetData>
    <row r="2" spans="2:7" ht="15.75" x14ac:dyDescent="0.25">
      <c r="B2" s="48" t="str">
        <f>Races!C6</f>
        <v>Bedford Autodrome</v>
      </c>
    </row>
    <row r="3" spans="2:7" ht="13.5" thickBot="1" x14ac:dyDescent="0.25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 x14ac:dyDescent="0.2">
      <c r="B4" s="154" t="s">
        <v>67</v>
      </c>
      <c r="C4" s="152" t="s">
        <v>70</v>
      </c>
      <c r="D4" s="152"/>
      <c r="E4" s="155">
        <v>1.8564814814814815E-2</v>
      </c>
      <c r="F4" s="148"/>
      <c r="G4" t="str">
        <f>IF((ISERROR((VLOOKUP(B4,Calculation!C$2:C$533,1,FALSE)))),"not entered","")</f>
        <v/>
      </c>
    </row>
    <row r="5" spans="2:7" x14ac:dyDescent="0.2">
      <c r="B5" s="149" t="s">
        <v>67</v>
      </c>
      <c r="C5" s="153" t="s">
        <v>71</v>
      </c>
      <c r="D5" s="153"/>
      <c r="E5" s="156">
        <v>1.8194444444444444E-2</v>
      </c>
      <c r="F5" s="150"/>
      <c r="G5" t="str">
        <f>IF((ISERROR((VLOOKUP(B5,Calculation!C$2:C$533,1,FALSE)))),"not entered","")</f>
        <v/>
      </c>
    </row>
    <row r="6" spans="2:7" x14ac:dyDescent="0.2">
      <c r="B6" s="149" t="s">
        <v>141</v>
      </c>
      <c r="C6" s="151" t="s">
        <v>70</v>
      </c>
      <c r="D6" s="151" t="s">
        <v>99</v>
      </c>
      <c r="E6" s="156" t="s">
        <v>190</v>
      </c>
      <c r="F6" s="150">
        <v>10000</v>
      </c>
      <c r="G6" t="str">
        <f>IF((ISERROR((VLOOKUP(B6,Calculation!C$2:C$533,1,FALSE)))),"not entered","")</f>
        <v/>
      </c>
    </row>
    <row r="7" spans="2:7" x14ac:dyDescent="0.2">
      <c r="B7" s="149" t="s">
        <v>142</v>
      </c>
      <c r="C7" s="151" t="s">
        <v>70</v>
      </c>
      <c r="D7" s="151" t="s">
        <v>143</v>
      </c>
      <c r="E7" s="156" t="s">
        <v>191</v>
      </c>
      <c r="F7" s="150">
        <v>9599.0424895272299</v>
      </c>
      <c r="G7" t="str">
        <f>IF((ISERROR((VLOOKUP(B7,Calculation!C$2:C$533,1,FALSE)))),"not entered","")</f>
        <v/>
      </c>
    </row>
    <row r="8" spans="2:7" x14ac:dyDescent="0.2">
      <c r="B8" s="149" t="s">
        <v>144</v>
      </c>
      <c r="C8" s="151" t="s">
        <v>70</v>
      </c>
      <c r="D8" s="151" t="s">
        <v>145</v>
      </c>
      <c r="E8" s="156" t="s">
        <v>192</v>
      </c>
      <c r="F8" s="150">
        <v>9407.6246334310836</v>
      </c>
      <c r="G8" t="str">
        <f>IF((ISERROR((VLOOKUP(B8,Calculation!C$2:C$533,1,FALSE)))),"not entered","")</f>
        <v/>
      </c>
    </row>
    <row r="9" spans="2:7" x14ac:dyDescent="0.2">
      <c r="B9" s="149" t="s">
        <v>146</v>
      </c>
      <c r="C9" s="151" t="s">
        <v>70</v>
      </c>
      <c r="D9" s="151" t="s">
        <v>112</v>
      </c>
      <c r="E9" s="156" t="s">
        <v>193</v>
      </c>
      <c r="F9" s="150">
        <v>8906.1632426429769</v>
      </c>
      <c r="G9" t="str">
        <f>IF((ISERROR((VLOOKUP(B9,Calculation!C$2:C$533,1,FALSE)))),"not entered","")</f>
        <v/>
      </c>
    </row>
    <row r="10" spans="2:7" x14ac:dyDescent="0.2">
      <c r="B10" s="149" t="s">
        <v>147</v>
      </c>
      <c r="C10" s="151" t="s">
        <v>70</v>
      </c>
      <c r="D10" s="151" t="s">
        <v>88</v>
      </c>
      <c r="E10" s="156" t="s">
        <v>194</v>
      </c>
      <c r="F10" s="150">
        <v>8881.5060908084142</v>
      </c>
      <c r="G10" t="str">
        <f>IF((ISERROR((VLOOKUP(B10,Calculation!C$2:C$533,1,FALSE)))),"not entered","")</f>
        <v/>
      </c>
    </row>
    <row r="11" spans="2:7" x14ac:dyDescent="0.2">
      <c r="B11" s="149" t="s">
        <v>148</v>
      </c>
      <c r="C11" s="151" t="s">
        <v>70</v>
      </c>
      <c r="D11" s="151" t="s">
        <v>149</v>
      </c>
      <c r="E11" s="156" t="s">
        <v>195</v>
      </c>
      <c r="F11" s="150">
        <v>8726.8770402611535</v>
      </c>
      <c r="G11" t="str">
        <f>IF((ISERROR((VLOOKUP(B11,Calculation!C$2:C$533,1,FALSE)))),"not entered","")</f>
        <v/>
      </c>
    </row>
    <row r="12" spans="2:7" x14ac:dyDescent="0.2">
      <c r="B12" s="149" t="s">
        <v>150</v>
      </c>
      <c r="C12" s="151" t="s">
        <v>70</v>
      </c>
      <c r="D12" s="151" t="s">
        <v>110</v>
      </c>
      <c r="E12" s="156" t="s">
        <v>196</v>
      </c>
      <c r="F12" s="150">
        <v>8500.2649708532063</v>
      </c>
      <c r="G12" t="str">
        <f>IF((ISERROR((VLOOKUP(B12,Calculation!C$2:C$533,1,FALSE)))),"not entered","")</f>
        <v/>
      </c>
    </row>
    <row r="13" spans="2:7" x14ac:dyDescent="0.2">
      <c r="B13" s="149" t="s">
        <v>151</v>
      </c>
      <c r="C13" s="151" t="s">
        <v>70</v>
      </c>
      <c r="D13" s="151" t="s">
        <v>152</v>
      </c>
      <c r="E13" s="156" t="s">
        <v>197</v>
      </c>
      <c r="F13" s="150">
        <v>8208.8024564994885</v>
      </c>
      <c r="G13" t="str">
        <f>IF((ISERROR((VLOOKUP(B13,Calculation!C$2:C$533,1,FALSE)))),"not entered","")</f>
        <v>not entered</v>
      </c>
    </row>
    <row r="14" spans="2:7" x14ac:dyDescent="0.2">
      <c r="B14" s="149" t="s">
        <v>153</v>
      </c>
      <c r="C14" s="151" t="s">
        <v>70</v>
      </c>
      <c r="D14" s="151" t="s">
        <v>112</v>
      </c>
      <c r="E14" s="156" t="s">
        <v>198</v>
      </c>
      <c r="F14" s="150">
        <v>7737.5783888084898</v>
      </c>
      <c r="G14" t="str">
        <f>IF((ISERROR((VLOOKUP(B14,Calculation!C$2:C$533,1,FALSE)))),"not entered","")</f>
        <v/>
      </c>
    </row>
    <row r="15" spans="2:7" x14ac:dyDescent="0.2">
      <c r="B15" s="149" t="s">
        <v>154</v>
      </c>
      <c r="C15" s="151" t="s">
        <v>70</v>
      </c>
      <c r="D15" s="151" t="s">
        <v>101</v>
      </c>
      <c r="E15" s="156" t="s">
        <v>199</v>
      </c>
      <c r="F15" s="150">
        <v>7415.6264447526592</v>
      </c>
      <c r="G15" t="str">
        <f>IF((ISERROR((VLOOKUP(B15,Calculation!C$2:C$533,1,FALSE)))),"not entered","")</f>
        <v/>
      </c>
    </row>
    <row r="16" spans="2:7" x14ac:dyDescent="0.2">
      <c r="B16" s="149" t="s">
        <v>155</v>
      </c>
      <c r="C16" s="151" t="s">
        <v>70</v>
      </c>
      <c r="D16" s="151" t="s">
        <v>108</v>
      </c>
      <c r="E16" s="156" t="s">
        <v>200</v>
      </c>
      <c r="F16" s="150">
        <v>7091.0698496905397</v>
      </c>
      <c r="G16" t="str">
        <f>IF((ISERROR((VLOOKUP(B16,Calculation!C$2:C$533,1,FALSE)))),"not entered","")</f>
        <v/>
      </c>
    </row>
    <row r="17" spans="2:7" x14ac:dyDescent="0.2">
      <c r="B17" s="149" t="s">
        <v>156</v>
      </c>
      <c r="C17" s="151" t="s">
        <v>70</v>
      </c>
      <c r="D17" s="151" t="s">
        <v>108</v>
      </c>
      <c r="E17" s="156" t="s">
        <v>201</v>
      </c>
      <c r="F17" s="150">
        <v>6910.8143041792327</v>
      </c>
      <c r="G17" t="str">
        <f>IF((ISERROR((VLOOKUP(B17,Calculation!C$2:C$533,1,FALSE)))),"not entered","")</f>
        <v/>
      </c>
    </row>
    <row r="18" spans="2:7" x14ac:dyDescent="0.2">
      <c r="B18" s="149" t="s">
        <v>96</v>
      </c>
      <c r="C18" s="151" t="s">
        <v>71</v>
      </c>
      <c r="D18" s="151" t="s">
        <v>97</v>
      </c>
      <c r="E18" s="156" t="s">
        <v>202</v>
      </c>
      <c r="F18" s="150">
        <v>10000</v>
      </c>
      <c r="G18" t="str">
        <f>IF((ISERROR((VLOOKUP(B18,Calculation!C$2:C$533,1,FALSE)))),"not entered","")</f>
        <v>not entered</v>
      </c>
    </row>
    <row r="19" spans="2:7" x14ac:dyDescent="0.2">
      <c r="B19" s="149" t="s">
        <v>98</v>
      </c>
      <c r="C19" s="151" t="s">
        <v>71</v>
      </c>
      <c r="D19" s="151" t="s">
        <v>99</v>
      </c>
      <c r="E19" s="156" t="s">
        <v>203</v>
      </c>
      <c r="F19" s="150">
        <v>9656.0196560196564</v>
      </c>
      <c r="G19" t="str">
        <f>IF((ISERROR((VLOOKUP(B19,Calculation!C$2:C$533,1,FALSE)))),"not entered","")</f>
        <v/>
      </c>
    </row>
    <row r="20" spans="2:7" x14ac:dyDescent="0.2">
      <c r="B20" s="149" t="s">
        <v>100</v>
      </c>
      <c r="C20" s="151" t="s">
        <v>71</v>
      </c>
      <c r="D20" s="151" t="s">
        <v>101</v>
      </c>
      <c r="E20" s="156" t="s">
        <v>204</v>
      </c>
      <c r="F20" s="150">
        <v>9567.8636640292134</v>
      </c>
      <c r="G20" t="str">
        <f>IF((ISERROR((VLOOKUP(B20,Calculation!C$2:C$533,1,FALSE)))),"not entered","")</f>
        <v/>
      </c>
    </row>
    <row r="21" spans="2:7" x14ac:dyDescent="0.2">
      <c r="B21" s="149" t="s">
        <v>102</v>
      </c>
      <c r="C21" s="151" t="s">
        <v>71</v>
      </c>
      <c r="D21" s="151" t="s">
        <v>103</v>
      </c>
      <c r="E21" s="156" t="s">
        <v>205</v>
      </c>
      <c r="F21" s="150">
        <v>9521.502119927316</v>
      </c>
      <c r="G21" t="str">
        <f>IF((ISERROR((VLOOKUP(B21,Calculation!C$2:C$533,1,FALSE)))),"not entered","")</f>
        <v/>
      </c>
    </row>
    <row r="22" spans="2:7" x14ac:dyDescent="0.2">
      <c r="B22" s="149" t="s">
        <v>104</v>
      </c>
      <c r="C22" s="151" t="s">
        <v>71</v>
      </c>
      <c r="D22" s="151" t="s">
        <v>101</v>
      </c>
      <c r="E22" s="156" t="s">
        <v>206</v>
      </c>
      <c r="F22" s="150">
        <v>9013.7614678899081</v>
      </c>
      <c r="G22" t="str">
        <f>IF((ISERROR((VLOOKUP(B22,Calculation!C$2:C$533,1,FALSE)))),"not entered","")</f>
        <v/>
      </c>
    </row>
    <row r="23" spans="2:7" x14ac:dyDescent="0.2">
      <c r="B23" s="149" t="s">
        <v>105</v>
      </c>
      <c r="C23" s="151" t="s">
        <v>71</v>
      </c>
      <c r="D23" s="151" t="s">
        <v>106</v>
      </c>
      <c r="E23" s="156" t="s">
        <v>207</v>
      </c>
      <c r="F23" s="150">
        <v>8962.3717217787907</v>
      </c>
      <c r="G23" t="str">
        <f>IF((ISERROR((VLOOKUP(B23,Calculation!C$2:C$533,1,FALSE)))),"not entered","")</f>
        <v>not entered</v>
      </c>
    </row>
    <row r="24" spans="2:7" x14ac:dyDescent="0.2">
      <c r="B24" s="149" t="s">
        <v>107</v>
      </c>
      <c r="C24" s="151" t="s">
        <v>71</v>
      </c>
      <c r="D24" s="151" t="s">
        <v>108</v>
      </c>
      <c r="E24" s="156" t="s">
        <v>208</v>
      </c>
      <c r="F24" s="150">
        <v>8926.7461669505956</v>
      </c>
      <c r="G24" t="str">
        <f>IF((ISERROR((VLOOKUP(B24,Calculation!C$2:C$533,1,FALSE)))),"not entered","")</f>
        <v/>
      </c>
    </row>
    <row r="25" spans="2:7" x14ac:dyDescent="0.2">
      <c r="B25" s="149" t="s">
        <v>109</v>
      </c>
      <c r="C25" s="151" t="s">
        <v>71</v>
      </c>
      <c r="D25" s="151" t="s">
        <v>110</v>
      </c>
      <c r="E25" s="156" t="s">
        <v>209</v>
      </c>
      <c r="F25" s="150">
        <v>8866.3282571912023</v>
      </c>
      <c r="G25" t="str">
        <f>IF((ISERROR((VLOOKUP(B25,Calculation!C$2:C$533,1,FALSE)))),"not entered","")</f>
        <v/>
      </c>
    </row>
    <row r="26" spans="2:7" x14ac:dyDescent="0.2">
      <c r="B26" s="149" t="s">
        <v>111</v>
      </c>
      <c r="C26" s="151" t="s">
        <v>71</v>
      </c>
      <c r="D26" s="151" t="s">
        <v>112</v>
      </c>
      <c r="E26" s="156" t="s">
        <v>210</v>
      </c>
      <c r="F26" s="150">
        <v>8826.5019651880957</v>
      </c>
      <c r="G26" t="str">
        <f>IF((ISERROR((VLOOKUP(B26,Calculation!C$2:C$533,1,FALSE)))),"not entered","")</f>
        <v/>
      </c>
    </row>
    <row r="27" spans="2:7" x14ac:dyDescent="0.2">
      <c r="B27" s="149" t="s">
        <v>113</v>
      </c>
      <c r="C27" s="151" t="s">
        <v>71</v>
      </c>
      <c r="D27" s="151" t="s">
        <v>108</v>
      </c>
      <c r="E27" s="156" t="s">
        <v>211</v>
      </c>
      <c r="F27" s="150">
        <v>8791.9463087248314</v>
      </c>
      <c r="G27" t="str">
        <f>IF((ISERROR((VLOOKUP(B27,Calculation!C$2:C$533,1,FALSE)))),"not entered","")</f>
        <v/>
      </c>
    </row>
    <row r="28" spans="2:7" x14ac:dyDescent="0.2">
      <c r="B28" s="149" t="s">
        <v>114</v>
      </c>
      <c r="C28" s="151" t="s">
        <v>71</v>
      </c>
      <c r="D28" s="151" t="s">
        <v>112</v>
      </c>
      <c r="E28" s="156" t="s">
        <v>212</v>
      </c>
      <c r="F28" s="150">
        <v>8757.6601671309181</v>
      </c>
      <c r="G28" t="str">
        <f>IF((ISERROR((VLOOKUP(B28,Calculation!C$2:C$533,1,FALSE)))),"not entered","")</f>
        <v/>
      </c>
    </row>
    <row r="29" spans="2:7" x14ac:dyDescent="0.2">
      <c r="B29" s="149" t="s">
        <v>115</v>
      </c>
      <c r="C29" s="151" t="s">
        <v>71</v>
      </c>
      <c r="D29" s="151" t="s">
        <v>108</v>
      </c>
      <c r="E29" s="156" t="s">
        <v>213</v>
      </c>
      <c r="F29" s="150">
        <v>8733.3333333333339</v>
      </c>
      <c r="G29" t="str">
        <f>IF((ISERROR((VLOOKUP(B29,Calculation!C$2:C$533,1,FALSE)))),"not entered","")</f>
        <v/>
      </c>
    </row>
    <row r="30" spans="2:7" x14ac:dyDescent="0.2">
      <c r="B30" s="149" t="s">
        <v>116</v>
      </c>
      <c r="C30" s="151" t="s">
        <v>71</v>
      </c>
      <c r="D30" s="151" t="s">
        <v>108</v>
      </c>
      <c r="E30" s="156" t="s">
        <v>214</v>
      </c>
      <c r="F30" s="150">
        <v>8438.0032206119158</v>
      </c>
      <c r="G30" t="str">
        <f>IF((ISERROR((VLOOKUP(B30,Calculation!C$2:C$533,1,FALSE)))),"not entered","")</f>
        <v/>
      </c>
    </row>
    <row r="31" spans="2:7" x14ac:dyDescent="0.2">
      <c r="B31" s="149" t="s">
        <v>117</v>
      </c>
      <c r="C31" s="151" t="s">
        <v>71</v>
      </c>
      <c r="D31" s="151" t="s">
        <v>118</v>
      </c>
      <c r="E31" s="156" t="s">
        <v>215</v>
      </c>
      <c r="F31" s="150">
        <v>8174.7269890795642</v>
      </c>
      <c r="G31" t="str">
        <f>IF((ISERROR((VLOOKUP(B31,Calculation!C$2:C$533,1,FALSE)))),"not entered","")</f>
        <v/>
      </c>
    </row>
    <row r="32" spans="2:7" x14ac:dyDescent="0.2">
      <c r="B32" s="149" t="s">
        <v>119</v>
      </c>
      <c r="C32" s="151" t="s">
        <v>71</v>
      </c>
      <c r="D32" s="151" t="s">
        <v>99</v>
      </c>
      <c r="E32" s="156" t="s">
        <v>216</v>
      </c>
      <c r="F32" s="150">
        <v>7899.4974874371874</v>
      </c>
      <c r="G32" t="str">
        <f>IF((ISERROR((VLOOKUP(B32,Calculation!C$2:C$533,1,FALSE)))),"not entered","")</f>
        <v/>
      </c>
    </row>
    <row r="33" spans="2:7" x14ac:dyDescent="0.2">
      <c r="B33" s="149" t="s">
        <v>120</v>
      </c>
      <c r="C33" s="151" t="s">
        <v>71</v>
      </c>
      <c r="D33" s="151" t="s">
        <v>108</v>
      </c>
      <c r="E33" s="156" t="s">
        <v>217</v>
      </c>
      <c r="F33" s="150">
        <v>7380.281690140846</v>
      </c>
      <c r="G33" t="str">
        <f>IF((ISERROR((VLOOKUP(B33,Calculation!C$2:C$533,1,FALSE)))),"not entered","")</f>
        <v/>
      </c>
    </row>
    <row r="34" spans="2:7" x14ac:dyDescent="0.2">
      <c r="B34" s="34" t="s">
        <v>8</v>
      </c>
      <c r="C34" s="56" t="str">
        <f t="shared" ref="C34:C61" si="0">VLOOKUP(B34,name,3,FALSE)</f>
        <v xml:space="preserve"> </v>
      </c>
      <c r="D34" s="56" t="str">
        <f t="shared" ref="D34:D61" si="1">VLOOKUP(B34,name,2,FALSE)</f>
        <v xml:space="preserve"> </v>
      </c>
      <c r="E34" s="101">
        <v>1.1574074074074073E-5</v>
      </c>
      <c r="F34" s="35" t="e">
        <f t="shared" ref="F34:F61" si="2">(VLOOKUP(C34,C$4:E$5,3,FALSE))/(E34/10000)</f>
        <v>#N/A</v>
      </c>
      <c r="G34" t="str">
        <f>IF((ISERROR((VLOOKUP(B34,Calculation!C$2:C$533,1,FALSE)))),"not entered","")</f>
        <v/>
      </c>
    </row>
    <row r="35" spans="2:7" x14ac:dyDescent="0.2">
      <c r="B35" s="34" t="s">
        <v>8</v>
      </c>
      <c r="C35" s="56" t="str">
        <f t="shared" si="0"/>
        <v xml:space="preserve"> </v>
      </c>
      <c r="D35" s="56" t="str">
        <f t="shared" si="1"/>
        <v xml:space="preserve"> </v>
      </c>
      <c r="E35" s="101">
        <v>1.1574074074074073E-5</v>
      </c>
      <c r="F35" s="35" t="e">
        <f t="shared" si="2"/>
        <v>#N/A</v>
      </c>
      <c r="G35" t="str">
        <f>IF((ISERROR((VLOOKUP(B35,Calculation!C$2:C$533,1,FALSE)))),"not entered","")</f>
        <v/>
      </c>
    </row>
    <row r="36" spans="2:7" x14ac:dyDescent="0.2">
      <c r="B36" s="34" t="s">
        <v>8</v>
      </c>
      <c r="C36" s="56" t="str">
        <f t="shared" si="0"/>
        <v xml:space="preserve"> </v>
      </c>
      <c r="D36" s="56" t="str">
        <f t="shared" si="1"/>
        <v xml:space="preserve"> </v>
      </c>
      <c r="E36" s="101">
        <v>1.1574074074074073E-5</v>
      </c>
      <c r="F36" s="35" t="e">
        <f t="shared" si="2"/>
        <v>#N/A</v>
      </c>
      <c r="G36" t="str">
        <f>IF((ISERROR((VLOOKUP(B36,Calculation!C$2:C$533,1,FALSE)))),"not entered","")</f>
        <v/>
      </c>
    </row>
    <row r="37" spans="2:7" x14ac:dyDescent="0.2">
      <c r="B37" s="34" t="s">
        <v>8</v>
      </c>
      <c r="C37" s="56" t="str">
        <f t="shared" si="0"/>
        <v xml:space="preserve"> </v>
      </c>
      <c r="D37" s="56" t="str">
        <f t="shared" si="1"/>
        <v xml:space="preserve"> </v>
      </c>
      <c r="E37" s="101">
        <v>1.1574074074074073E-5</v>
      </c>
      <c r="F37" s="35" t="e">
        <f t="shared" si="2"/>
        <v>#N/A</v>
      </c>
      <c r="G37" t="str">
        <f>IF((ISERROR((VLOOKUP(B37,Calculation!C$2:C$533,1,FALSE)))),"not entered","")</f>
        <v/>
      </c>
    </row>
    <row r="38" spans="2:7" x14ac:dyDescent="0.2">
      <c r="B38" s="34" t="s">
        <v>8</v>
      </c>
      <c r="C38" s="56" t="str">
        <f t="shared" si="0"/>
        <v xml:space="preserve"> </v>
      </c>
      <c r="D38" s="56" t="str">
        <f t="shared" si="1"/>
        <v xml:space="preserve"> </v>
      </c>
      <c r="E38" s="101">
        <v>1.1574074074074073E-5</v>
      </c>
      <c r="F38" s="35" t="e">
        <f t="shared" si="2"/>
        <v>#N/A</v>
      </c>
      <c r="G38" t="str">
        <f>IF((ISERROR((VLOOKUP(B38,Calculation!C$2:C$533,1,FALSE)))),"not entered","")</f>
        <v/>
      </c>
    </row>
    <row r="39" spans="2:7" x14ac:dyDescent="0.2">
      <c r="B39" s="34" t="s">
        <v>8</v>
      </c>
      <c r="C39" s="56" t="str">
        <f t="shared" si="0"/>
        <v xml:space="preserve"> </v>
      </c>
      <c r="D39" s="56" t="str">
        <f t="shared" si="1"/>
        <v xml:space="preserve"> </v>
      </c>
      <c r="E39" s="101">
        <v>1.1574074074074073E-5</v>
      </c>
      <c r="F39" s="35" t="e">
        <f t="shared" si="2"/>
        <v>#N/A</v>
      </c>
      <c r="G39" t="str">
        <f>IF((ISERROR((VLOOKUP(B39,Calculation!C$2:C$533,1,FALSE)))),"not entered","")</f>
        <v/>
      </c>
    </row>
    <row r="40" spans="2:7" x14ac:dyDescent="0.2">
      <c r="B40" s="34" t="s">
        <v>8</v>
      </c>
      <c r="C40" s="56" t="str">
        <f t="shared" si="0"/>
        <v xml:space="preserve"> </v>
      </c>
      <c r="D40" s="56" t="str">
        <f t="shared" si="1"/>
        <v xml:space="preserve"> </v>
      </c>
      <c r="E40" s="101">
        <v>1.1574074074074073E-5</v>
      </c>
      <c r="F40" s="35" t="e">
        <f t="shared" si="2"/>
        <v>#N/A</v>
      </c>
      <c r="G40" t="str">
        <f>IF((ISERROR((VLOOKUP(B40,Calculation!C$2:C$533,1,FALSE)))),"not entered","")</f>
        <v/>
      </c>
    </row>
    <row r="41" spans="2:7" x14ac:dyDescent="0.2">
      <c r="B41" s="34" t="s">
        <v>8</v>
      </c>
      <c r="C41" s="56" t="str">
        <f t="shared" si="0"/>
        <v xml:space="preserve"> </v>
      </c>
      <c r="D41" s="56" t="str">
        <f t="shared" si="1"/>
        <v xml:space="preserve"> </v>
      </c>
      <c r="E41" s="101">
        <v>1.1574074074074073E-5</v>
      </c>
      <c r="F41" s="35" t="e">
        <f t="shared" si="2"/>
        <v>#N/A</v>
      </c>
      <c r="G41" t="str">
        <f>IF((ISERROR((VLOOKUP(B41,Calculation!C$2:C$533,1,FALSE)))),"not entered","")</f>
        <v/>
      </c>
    </row>
    <row r="42" spans="2:7" x14ac:dyDescent="0.2">
      <c r="B42" s="34" t="s">
        <v>8</v>
      </c>
      <c r="C42" s="56" t="str">
        <f t="shared" si="0"/>
        <v xml:space="preserve"> </v>
      </c>
      <c r="D42" s="56" t="str">
        <f t="shared" si="1"/>
        <v xml:space="preserve"> </v>
      </c>
      <c r="E42" s="101">
        <v>1.1574074074074073E-5</v>
      </c>
      <c r="F42" s="35" t="e">
        <f t="shared" si="2"/>
        <v>#N/A</v>
      </c>
      <c r="G42" t="str">
        <f>IF((ISERROR((VLOOKUP(B42,Calculation!C$2:C$533,1,FALSE)))),"not entered","")</f>
        <v/>
      </c>
    </row>
    <row r="43" spans="2:7" x14ac:dyDescent="0.2">
      <c r="B43" s="34" t="s">
        <v>8</v>
      </c>
      <c r="C43" s="56" t="str">
        <f t="shared" si="0"/>
        <v xml:space="preserve"> </v>
      </c>
      <c r="D43" s="56" t="str">
        <f t="shared" si="1"/>
        <v xml:space="preserve"> </v>
      </c>
      <c r="E43" s="101">
        <v>1.1574074074074073E-5</v>
      </c>
      <c r="F43" s="35" t="e">
        <f t="shared" si="2"/>
        <v>#N/A</v>
      </c>
      <c r="G43" t="str">
        <f>IF((ISERROR((VLOOKUP(B43,Calculation!C$2:C$533,1,FALSE)))),"not entered","")</f>
        <v/>
      </c>
    </row>
    <row r="44" spans="2:7" x14ac:dyDescent="0.2">
      <c r="B44" s="34" t="s">
        <v>8</v>
      </c>
      <c r="C44" s="56" t="str">
        <f t="shared" si="0"/>
        <v xml:space="preserve"> </v>
      </c>
      <c r="D44" s="56" t="str">
        <f t="shared" si="1"/>
        <v xml:space="preserve"> </v>
      </c>
      <c r="E44" s="101">
        <v>1.1574074074074073E-5</v>
      </c>
      <c r="F44" s="35" t="e">
        <f t="shared" si="2"/>
        <v>#N/A</v>
      </c>
      <c r="G44" t="str">
        <f>IF((ISERROR((VLOOKUP(B44,Calculation!C$2:C$533,1,FALSE)))),"not entered","")</f>
        <v/>
      </c>
    </row>
    <row r="45" spans="2:7" x14ac:dyDescent="0.2">
      <c r="B45" s="34" t="s">
        <v>8</v>
      </c>
      <c r="C45" s="56" t="str">
        <f t="shared" si="0"/>
        <v xml:space="preserve"> </v>
      </c>
      <c r="D45" s="56" t="str">
        <f t="shared" si="1"/>
        <v xml:space="preserve"> </v>
      </c>
      <c r="E45" s="101">
        <v>1.1574074074074073E-5</v>
      </c>
      <c r="F45" s="35" t="e">
        <f t="shared" si="2"/>
        <v>#N/A</v>
      </c>
      <c r="G45" t="str">
        <f>IF((ISERROR((VLOOKUP(B45,Calculation!C$2:C$533,1,FALSE)))),"not entered","")</f>
        <v/>
      </c>
    </row>
    <row r="46" spans="2:7" x14ac:dyDescent="0.2">
      <c r="B46" s="34" t="s">
        <v>8</v>
      </c>
      <c r="C46" s="56" t="str">
        <f t="shared" si="0"/>
        <v xml:space="preserve"> </v>
      </c>
      <c r="D46" s="56" t="str">
        <f t="shared" si="1"/>
        <v xml:space="preserve"> </v>
      </c>
      <c r="E46" s="101">
        <v>1.1574074074074073E-5</v>
      </c>
      <c r="F46" s="35" t="e">
        <f t="shared" si="2"/>
        <v>#N/A</v>
      </c>
      <c r="G46" t="str">
        <f>IF((ISERROR((VLOOKUP(B46,Calculation!C$2:C$533,1,FALSE)))),"not entered","")</f>
        <v/>
      </c>
    </row>
    <row r="47" spans="2:7" x14ac:dyDescent="0.2">
      <c r="B47" s="34" t="s">
        <v>8</v>
      </c>
      <c r="C47" s="56" t="str">
        <f t="shared" si="0"/>
        <v xml:space="preserve"> </v>
      </c>
      <c r="D47" s="56" t="str">
        <f t="shared" si="1"/>
        <v xml:space="preserve"> </v>
      </c>
      <c r="E47" s="101">
        <v>1.1574074074074073E-5</v>
      </c>
      <c r="F47" s="35" t="e">
        <f t="shared" si="2"/>
        <v>#N/A</v>
      </c>
      <c r="G47" t="str">
        <f>IF((ISERROR((VLOOKUP(B47,Calculation!C$2:C$533,1,FALSE)))),"not entered","")</f>
        <v/>
      </c>
    </row>
    <row r="48" spans="2:7" x14ac:dyDescent="0.2">
      <c r="B48" s="34" t="s">
        <v>8</v>
      </c>
      <c r="C48" s="56" t="str">
        <f t="shared" si="0"/>
        <v xml:space="preserve"> </v>
      </c>
      <c r="D48" s="56" t="str">
        <f t="shared" si="1"/>
        <v xml:space="preserve"> </v>
      </c>
      <c r="E48" s="101">
        <v>1.1574074074074073E-5</v>
      </c>
      <c r="F48" s="35" t="e">
        <f t="shared" si="2"/>
        <v>#N/A</v>
      </c>
      <c r="G48" t="str">
        <f>IF((ISERROR((VLOOKUP(B48,Calculation!C$2:C$533,1,FALSE)))),"not entered","")</f>
        <v/>
      </c>
    </row>
    <row r="49" spans="2:7" x14ac:dyDescent="0.2">
      <c r="B49" s="34" t="s">
        <v>8</v>
      </c>
      <c r="C49" s="56" t="str">
        <f t="shared" si="0"/>
        <v xml:space="preserve"> </v>
      </c>
      <c r="D49" s="56" t="str">
        <f t="shared" si="1"/>
        <v xml:space="preserve"> </v>
      </c>
      <c r="E49" s="101">
        <v>1.1574074074074073E-5</v>
      </c>
      <c r="F49" s="35" t="e">
        <f t="shared" si="2"/>
        <v>#N/A</v>
      </c>
      <c r="G49" t="str">
        <f>IF((ISERROR((VLOOKUP(B49,Calculation!C$2:C$533,1,FALSE)))),"not entered","")</f>
        <v/>
      </c>
    </row>
    <row r="50" spans="2:7" x14ac:dyDescent="0.2">
      <c r="B50" s="34" t="s">
        <v>8</v>
      </c>
      <c r="C50" s="56" t="str">
        <f t="shared" si="0"/>
        <v xml:space="preserve"> </v>
      </c>
      <c r="D50" s="56" t="str">
        <f t="shared" si="1"/>
        <v xml:space="preserve"> </v>
      </c>
      <c r="E50" s="101">
        <v>1.1574074074074073E-5</v>
      </c>
      <c r="F50" s="35" t="e">
        <f t="shared" si="2"/>
        <v>#N/A</v>
      </c>
      <c r="G50" t="str">
        <f>IF((ISERROR((VLOOKUP(B50,Calculation!C$2:C$533,1,FALSE)))),"not entered","")</f>
        <v/>
      </c>
    </row>
    <row r="51" spans="2:7" x14ac:dyDescent="0.2">
      <c r="B51" s="34" t="s">
        <v>8</v>
      </c>
      <c r="C51" s="56" t="str">
        <f t="shared" si="0"/>
        <v xml:space="preserve"> </v>
      </c>
      <c r="D51" s="56" t="str">
        <f t="shared" si="1"/>
        <v xml:space="preserve"> </v>
      </c>
      <c r="E51" s="101">
        <v>1.1574074074074073E-5</v>
      </c>
      <c r="F51" s="35" t="e">
        <f t="shared" si="2"/>
        <v>#N/A</v>
      </c>
      <c r="G51" t="str">
        <f>IF((ISERROR((VLOOKUP(B51,Calculation!C$2:C$533,1,FALSE)))),"not entered","")</f>
        <v/>
      </c>
    </row>
    <row r="52" spans="2:7" x14ac:dyDescent="0.2">
      <c r="B52" s="34" t="s">
        <v>8</v>
      </c>
      <c r="C52" s="56" t="str">
        <f t="shared" si="0"/>
        <v xml:space="preserve"> </v>
      </c>
      <c r="D52" s="56" t="str">
        <f t="shared" si="1"/>
        <v xml:space="preserve"> </v>
      </c>
      <c r="E52" s="101">
        <v>1.1574074074074073E-5</v>
      </c>
      <c r="F52" s="35" t="e">
        <f t="shared" si="2"/>
        <v>#N/A</v>
      </c>
      <c r="G52" t="str">
        <f>IF((ISERROR((VLOOKUP(B52,Calculation!C$2:C$533,1,FALSE)))),"not entered","")</f>
        <v/>
      </c>
    </row>
    <row r="53" spans="2:7" x14ac:dyDescent="0.2">
      <c r="B53" s="34" t="s">
        <v>8</v>
      </c>
      <c r="C53" s="56" t="str">
        <f t="shared" si="0"/>
        <v xml:space="preserve"> </v>
      </c>
      <c r="D53" s="56" t="str">
        <f t="shared" si="1"/>
        <v xml:space="preserve"> </v>
      </c>
      <c r="E53" s="101">
        <v>1.1574074074074073E-5</v>
      </c>
      <c r="F53" s="35" t="e">
        <f t="shared" si="2"/>
        <v>#N/A</v>
      </c>
      <c r="G53" t="str">
        <f>IF((ISERROR((VLOOKUP(B53,Calculation!C$2:C$533,1,FALSE)))),"not entered","")</f>
        <v/>
      </c>
    </row>
    <row r="54" spans="2:7" x14ac:dyDescent="0.2">
      <c r="B54" s="34" t="s">
        <v>8</v>
      </c>
      <c r="C54" s="56" t="str">
        <f t="shared" si="0"/>
        <v xml:space="preserve"> </v>
      </c>
      <c r="D54" s="56" t="str">
        <f t="shared" si="1"/>
        <v xml:space="preserve"> </v>
      </c>
      <c r="E54" s="101">
        <v>1.1574074074074073E-5</v>
      </c>
      <c r="F54" s="35" t="e">
        <f t="shared" si="2"/>
        <v>#N/A</v>
      </c>
      <c r="G54" t="str">
        <f>IF((ISERROR((VLOOKUP(B54,Calculation!C$2:C$533,1,FALSE)))),"not entered","")</f>
        <v/>
      </c>
    </row>
    <row r="55" spans="2:7" x14ac:dyDescent="0.2">
      <c r="B55" s="34" t="s">
        <v>8</v>
      </c>
      <c r="C55" s="56" t="str">
        <f t="shared" si="0"/>
        <v xml:space="preserve"> </v>
      </c>
      <c r="D55" s="56" t="str">
        <f t="shared" si="1"/>
        <v xml:space="preserve"> </v>
      </c>
      <c r="E55" s="101">
        <v>1.1574074074074073E-5</v>
      </c>
      <c r="F55" s="35" t="e">
        <f t="shared" si="2"/>
        <v>#N/A</v>
      </c>
      <c r="G55" t="str">
        <f>IF((ISERROR((VLOOKUP(B55,Calculation!C$2:C$533,1,FALSE)))),"not entered","")</f>
        <v/>
      </c>
    </row>
    <row r="56" spans="2:7" x14ac:dyDescent="0.2">
      <c r="B56" s="34" t="s">
        <v>8</v>
      </c>
      <c r="C56" s="56" t="str">
        <f t="shared" si="0"/>
        <v xml:space="preserve"> </v>
      </c>
      <c r="D56" s="56" t="str">
        <f t="shared" si="1"/>
        <v xml:space="preserve"> </v>
      </c>
      <c r="E56" s="101">
        <v>1.1574074074074073E-5</v>
      </c>
      <c r="F56" s="35" t="e">
        <f t="shared" si="2"/>
        <v>#N/A</v>
      </c>
      <c r="G56" t="str">
        <f>IF((ISERROR((VLOOKUP(B56,Calculation!C$2:C$533,1,FALSE)))),"not entered","")</f>
        <v/>
      </c>
    </row>
    <row r="57" spans="2:7" x14ac:dyDescent="0.2">
      <c r="B57" s="34" t="s">
        <v>8</v>
      </c>
      <c r="C57" s="56" t="str">
        <f t="shared" si="0"/>
        <v xml:space="preserve"> </v>
      </c>
      <c r="D57" s="56" t="str">
        <f t="shared" si="1"/>
        <v xml:space="preserve"> </v>
      </c>
      <c r="E57" s="101">
        <v>1.1574074074074073E-5</v>
      </c>
      <c r="F57" s="35" t="e">
        <f t="shared" si="2"/>
        <v>#N/A</v>
      </c>
      <c r="G57" t="str">
        <f>IF((ISERROR((VLOOKUP(B57,Calculation!C$2:C$533,1,FALSE)))),"not entered","")</f>
        <v/>
      </c>
    </row>
    <row r="58" spans="2:7" x14ac:dyDescent="0.2">
      <c r="B58" s="34" t="s">
        <v>8</v>
      </c>
      <c r="C58" s="56" t="str">
        <f t="shared" si="0"/>
        <v xml:space="preserve"> </v>
      </c>
      <c r="D58" s="56" t="str">
        <f t="shared" si="1"/>
        <v xml:space="preserve"> </v>
      </c>
      <c r="E58" s="101">
        <v>1.1574074074074073E-5</v>
      </c>
      <c r="F58" s="35" t="e">
        <f t="shared" si="2"/>
        <v>#N/A</v>
      </c>
      <c r="G58" t="str">
        <f>IF((ISERROR((VLOOKUP(B58,Calculation!C$2:C$533,1,FALSE)))),"not entered","")</f>
        <v/>
      </c>
    </row>
    <row r="59" spans="2:7" x14ac:dyDescent="0.2">
      <c r="B59" s="34" t="s">
        <v>8</v>
      </c>
      <c r="C59" s="56" t="str">
        <f t="shared" si="0"/>
        <v xml:space="preserve"> </v>
      </c>
      <c r="D59" s="56" t="str">
        <f t="shared" si="1"/>
        <v xml:space="preserve"> </v>
      </c>
      <c r="E59" s="101">
        <v>1.1574074074074073E-5</v>
      </c>
      <c r="F59" s="35" t="e">
        <f t="shared" si="2"/>
        <v>#N/A</v>
      </c>
      <c r="G59" t="str">
        <f>IF((ISERROR((VLOOKUP(B59,Calculation!C$2:C$533,1,FALSE)))),"not entered","")</f>
        <v/>
      </c>
    </row>
    <row r="60" spans="2:7" x14ac:dyDescent="0.2">
      <c r="B60" s="34" t="s">
        <v>8</v>
      </c>
      <c r="C60" s="56" t="str">
        <f t="shared" si="0"/>
        <v xml:space="preserve"> </v>
      </c>
      <c r="D60" s="56" t="str">
        <f t="shared" si="1"/>
        <v xml:space="preserve"> </v>
      </c>
      <c r="E60" s="101">
        <v>1.1574074074074073E-5</v>
      </c>
      <c r="F60" s="35" t="e">
        <f t="shared" si="2"/>
        <v>#N/A</v>
      </c>
      <c r="G60" t="str">
        <f>IF((ISERROR((VLOOKUP(B60,Calculation!C$2:C$533,1,FALSE)))),"not entered","")</f>
        <v/>
      </c>
    </row>
    <row r="61" spans="2:7" x14ac:dyDescent="0.2">
      <c r="B61" s="34" t="s">
        <v>8</v>
      </c>
      <c r="C61" s="56" t="str">
        <f t="shared" si="0"/>
        <v xml:space="preserve"> </v>
      </c>
      <c r="D61" s="56" t="str">
        <f t="shared" si="1"/>
        <v xml:space="preserve"> </v>
      </c>
      <c r="E61" s="101">
        <v>1.1574074074074073E-5</v>
      </c>
      <c r="F61" s="35" t="e">
        <f t="shared" si="2"/>
        <v>#N/A</v>
      </c>
      <c r="G61" t="str">
        <f>IF((ISERROR((VLOOKUP(B61,Calculation!C$2:C$533,1,FALSE)))),"not entered","")</f>
        <v/>
      </c>
    </row>
    <row r="62" spans="2:7" x14ac:dyDescent="0.2">
      <c r="B62" s="34" t="s">
        <v>8</v>
      </c>
      <c r="C62" s="56" t="str">
        <f t="shared" ref="C62:C113" si="3">VLOOKUP(B62,name,3,FALSE)</f>
        <v xml:space="preserve"> </v>
      </c>
      <c r="D62" s="56" t="str">
        <f t="shared" ref="D62:D113" si="4">VLOOKUP(B62,name,2,FALSE)</f>
        <v xml:space="preserve"> </v>
      </c>
      <c r="E62" s="101">
        <v>1.1574074074074073E-5</v>
      </c>
      <c r="F62" s="35" t="e">
        <f t="shared" ref="F62:F81" si="5">(VLOOKUP(C62,C$4:E$5,3,FALSE))/(E62/10000)</f>
        <v>#N/A</v>
      </c>
      <c r="G62" t="str">
        <f>IF((ISERROR((VLOOKUP(B62,Calculation!C$2:C$533,1,FALSE)))),"not entered","")</f>
        <v/>
      </c>
    </row>
    <row r="63" spans="2:7" x14ac:dyDescent="0.2">
      <c r="B63" s="34" t="s">
        <v>8</v>
      </c>
      <c r="C63" s="56" t="str">
        <f t="shared" si="3"/>
        <v xml:space="preserve"> </v>
      </c>
      <c r="D63" s="56" t="str">
        <f t="shared" si="4"/>
        <v xml:space="preserve"> </v>
      </c>
      <c r="E63" s="101">
        <v>1.1574074074074073E-5</v>
      </c>
      <c r="F63" s="35" t="e">
        <f t="shared" si="5"/>
        <v>#N/A</v>
      </c>
      <c r="G63" t="str">
        <f>IF((ISERROR((VLOOKUP(B63,Calculation!C$2:C$533,1,FALSE)))),"not entered","")</f>
        <v/>
      </c>
    </row>
    <row r="64" spans="2:7" x14ac:dyDescent="0.2">
      <c r="B64" s="34" t="s">
        <v>8</v>
      </c>
      <c r="C64" s="56" t="str">
        <f t="shared" si="3"/>
        <v xml:space="preserve"> </v>
      </c>
      <c r="D64" s="56" t="str">
        <f t="shared" si="4"/>
        <v xml:space="preserve"> </v>
      </c>
      <c r="E64" s="101">
        <v>1.1574074074074073E-5</v>
      </c>
      <c r="F64" s="35" t="e">
        <f t="shared" si="5"/>
        <v>#N/A</v>
      </c>
      <c r="G64" t="str">
        <f>IF((ISERROR((VLOOKUP(B64,Calculation!C$2:C$533,1,FALSE)))),"not entered","")</f>
        <v/>
      </c>
    </row>
    <row r="65" spans="2:7" x14ac:dyDescent="0.2">
      <c r="B65" s="34" t="s">
        <v>8</v>
      </c>
      <c r="C65" s="56" t="str">
        <f t="shared" si="3"/>
        <v xml:space="preserve"> </v>
      </c>
      <c r="D65" s="56" t="str">
        <f t="shared" si="4"/>
        <v xml:space="preserve"> </v>
      </c>
      <c r="E65" s="101">
        <v>1.1574074074074073E-5</v>
      </c>
      <c r="F65" s="35" t="e">
        <f t="shared" si="5"/>
        <v>#N/A</v>
      </c>
      <c r="G65" t="str">
        <f>IF((ISERROR((VLOOKUP(B65,Calculation!C$2:C$533,1,FALSE)))),"not entered","")</f>
        <v/>
      </c>
    </row>
    <row r="66" spans="2:7" x14ac:dyDescent="0.2">
      <c r="B66" s="34" t="s">
        <v>8</v>
      </c>
      <c r="C66" s="56" t="str">
        <f t="shared" si="3"/>
        <v xml:space="preserve"> </v>
      </c>
      <c r="D66" s="56" t="str">
        <f t="shared" si="4"/>
        <v xml:space="preserve"> </v>
      </c>
      <c r="E66" s="101">
        <v>1.1574074074074073E-5</v>
      </c>
      <c r="F66" s="35" t="e">
        <f t="shared" si="5"/>
        <v>#N/A</v>
      </c>
      <c r="G66" t="str">
        <f>IF((ISERROR((VLOOKUP(B66,Calculation!C$2:C$533,1,FALSE)))),"not entered","")</f>
        <v/>
      </c>
    </row>
    <row r="67" spans="2:7" x14ac:dyDescent="0.2">
      <c r="B67" s="34" t="s">
        <v>8</v>
      </c>
      <c r="C67" s="56" t="str">
        <f t="shared" si="3"/>
        <v xml:space="preserve"> </v>
      </c>
      <c r="D67" s="56" t="str">
        <f t="shared" si="4"/>
        <v xml:space="preserve"> </v>
      </c>
      <c r="E67" s="101">
        <v>1.1574074074074073E-5</v>
      </c>
      <c r="F67" s="35" t="e">
        <f t="shared" si="5"/>
        <v>#N/A</v>
      </c>
      <c r="G67" t="str">
        <f>IF((ISERROR((VLOOKUP(B67,Calculation!C$2:C$533,1,FALSE)))),"not entered","")</f>
        <v/>
      </c>
    </row>
    <row r="68" spans="2:7" x14ac:dyDescent="0.2">
      <c r="B68" s="34" t="s">
        <v>8</v>
      </c>
      <c r="C68" s="56" t="str">
        <f t="shared" si="3"/>
        <v xml:space="preserve"> </v>
      </c>
      <c r="D68" s="56" t="str">
        <f t="shared" si="4"/>
        <v xml:space="preserve"> </v>
      </c>
      <c r="E68" s="101">
        <v>1.1574074074074073E-5</v>
      </c>
      <c r="F68" s="35" t="e">
        <f t="shared" si="5"/>
        <v>#N/A</v>
      </c>
      <c r="G68" t="str">
        <f>IF((ISERROR((VLOOKUP(B68,Calculation!C$2:C$533,1,FALSE)))),"not entered","")</f>
        <v/>
      </c>
    </row>
    <row r="69" spans="2:7" x14ac:dyDescent="0.2">
      <c r="B69" s="34" t="s">
        <v>8</v>
      </c>
      <c r="C69" s="56" t="str">
        <f t="shared" si="3"/>
        <v xml:space="preserve"> </v>
      </c>
      <c r="D69" s="56" t="str">
        <f t="shared" si="4"/>
        <v xml:space="preserve"> </v>
      </c>
      <c r="E69" s="101">
        <v>1.1574074074074073E-5</v>
      </c>
      <c r="F69" s="35" t="e">
        <f t="shared" si="5"/>
        <v>#N/A</v>
      </c>
      <c r="G69" t="str">
        <f>IF((ISERROR((VLOOKUP(B69,Calculation!C$2:C$533,1,FALSE)))),"not entered","")</f>
        <v/>
      </c>
    </row>
    <row r="70" spans="2:7" x14ac:dyDescent="0.2">
      <c r="B70" s="34" t="s">
        <v>8</v>
      </c>
      <c r="C70" s="56" t="str">
        <f t="shared" si="3"/>
        <v xml:space="preserve"> </v>
      </c>
      <c r="D70" s="56" t="str">
        <f t="shared" si="4"/>
        <v xml:space="preserve"> </v>
      </c>
      <c r="E70" s="101">
        <v>1.1574074074074073E-5</v>
      </c>
      <c r="F70" s="35" t="e">
        <f t="shared" si="5"/>
        <v>#N/A</v>
      </c>
      <c r="G70" t="str">
        <f>IF((ISERROR((VLOOKUP(B70,Calculation!C$2:C$533,1,FALSE)))),"not entered","")</f>
        <v/>
      </c>
    </row>
    <row r="71" spans="2:7" x14ac:dyDescent="0.2">
      <c r="B71" s="34" t="s">
        <v>8</v>
      </c>
      <c r="C71" s="56" t="str">
        <f t="shared" si="3"/>
        <v xml:space="preserve"> </v>
      </c>
      <c r="D71" s="56" t="str">
        <f t="shared" si="4"/>
        <v xml:space="preserve"> </v>
      </c>
      <c r="E71" s="101">
        <v>1.1574074074074073E-5</v>
      </c>
      <c r="F71" s="35" t="e">
        <f t="shared" si="5"/>
        <v>#N/A</v>
      </c>
      <c r="G71" t="str">
        <f>IF((ISERROR((VLOOKUP(B71,Calculation!C$2:C$533,1,FALSE)))),"not entered","")</f>
        <v/>
      </c>
    </row>
    <row r="72" spans="2:7" x14ac:dyDescent="0.2">
      <c r="B72" s="34" t="s">
        <v>8</v>
      </c>
      <c r="C72" s="56" t="str">
        <f t="shared" si="3"/>
        <v xml:space="preserve"> </v>
      </c>
      <c r="D72" s="56" t="str">
        <f t="shared" si="4"/>
        <v xml:space="preserve"> </v>
      </c>
      <c r="E72" s="101">
        <v>1.1574074074074073E-5</v>
      </c>
      <c r="F72" s="35" t="e">
        <f t="shared" si="5"/>
        <v>#N/A</v>
      </c>
      <c r="G72" t="str">
        <f>IF((ISERROR((VLOOKUP(B72,Calculation!C$2:C$533,1,FALSE)))),"not entered","")</f>
        <v/>
      </c>
    </row>
    <row r="73" spans="2:7" x14ac:dyDescent="0.2">
      <c r="B73" s="34" t="s">
        <v>8</v>
      </c>
      <c r="C73" s="56" t="str">
        <f t="shared" si="3"/>
        <v xml:space="preserve"> </v>
      </c>
      <c r="D73" s="56" t="str">
        <f t="shared" si="4"/>
        <v xml:space="preserve"> </v>
      </c>
      <c r="E73" s="101">
        <v>1.1574074074074073E-5</v>
      </c>
      <c r="F73" s="35" t="e">
        <f t="shared" si="5"/>
        <v>#N/A</v>
      </c>
      <c r="G73" t="str">
        <f>IF((ISERROR((VLOOKUP(B73,Calculation!C$2:C$533,1,FALSE)))),"not entered","")</f>
        <v/>
      </c>
    </row>
    <row r="74" spans="2:7" x14ac:dyDescent="0.2">
      <c r="B74" s="34" t="s">
        <v>8</v>
      </c>
      <c r="C74" s="56" t="str">
        <f t="shared" si="3"/>
        <v xml:space="preserve"> </v>
      </c>
      <c r="D74" s="56" t="str">
        <f t="shared" si="4"/>
        <v xml:space="preserve"> </v>
      </c>
      <c r="E74" s="101">
        <v>1.1574074074074073E-5</v>
      </c>
      <c r="F74" s="35" t="e">
        <f t="shared" si="5"/>
        <v>#N/A</v>
      </c>
      <c r="G74" t="str">
        <f>IF((ISERROR((VLOOKUP(B74,Calculation!C$2:C$533,1,FALSE)))),"not entered","")</f>
        <v/>
      </c>
    </row>
    <row r="75" spans="2:7" x14ac:dyDescent="0.2">
      <c r="B75" s="34" t="s">
        <v>8</v>
      </c>
      <c r="C75" s="56" t="str">
        <f t="shared" si="3"/>
        <v xml:space="preserve"> </v>
      </c>
      <c r="D75" s="56" t="str">
        <f t="shared" si="4"/>
        <v xml:space="preserve"> </v>
      </c>
      <c r="E75" s="101">
        <v>1.1574074074074073E-5</v>
      </c>
      <c r="F75" s="35" t="e">
        <f t="shared" si="5"/>
        <v>#N/A</v>
      </c>
      <c r="G75" t="str">
        <f>IF((ISERROR((VLOOKUP(B75,Calculation!C$2:C$533,1,FALSE)))),"not entered","")</f>
        <v/>
      </c>
    </row>
    <row r="76" spans="2:7" x14ac:dyDescent="0.2">
      <c r="B76" s="34" t="s">
        <v>8</v>
      </c>
      <c r="C76" s="56" t="str">
        <f t="shared" si="3"/>
        <v xml:space="preserve"> </v>
      </c>
      <c r="D76" s="56" t="str">
        <f t="shared" si="4"/>
        <v xml:space="preserve"> </v>
      </c>
      <c r="E76" s="101">
        <v>1.1574074074074073E-5</v>
      </c>
      <c r="F76" s="35" t="e">
        <f t="shared" si="5"/>
        <v>#N/A</v>
      </c>
      <c r="G76" t="str">
        <f>IF((ISERROR((VLOOKUP(B76,Calculation!C$2:C$533,1,FALSE)))),"not entered","")</f>
        <v/>
      </c>
    </row>
    <row r="77" spans="2:7" x14ac:dyDescent="0.2">
      <c r="B77" s="34" t="s">
        <v>8</v>
      </c>
      <c r="C77" s="56" t="str">
        <f t="shared" si="3"/>
        <v xml:space="preserve"> </v>
      </c>
      <c r="D77" s="56" t="str">
        <f t="shared" si="4"/>
        <v xml:space="preserve"> </v>
      </c>
      <c r="E77" s="101">
        <v>1.1574074074074073E-5</v>
      </c>
      <c r="F77" s="35" t="e">
        <f t="shared" si="5"/>
        <v>#N/A</v>
      </c>
      <c r="G77" t="str">
        <f>IF((ISERROR((VLOOKUP(B77,Calculation!C$2:C$533,1,FALSE)))),"not entered","")</f>
        <v/>
      </c>
    </row>
    <row r="78" spans="2:7" x14ac:dyDescent="0.2">
      <c r="B78" s="34" t="s">
        <v>8</v>
      </c>
      <c r="C78" s="56" t="str">
        <f t="shared" si="3"/>
        <v xml:space="preserve"> </v>
      </c>
      <c r="D78" s="56" t="str">
        <f t="shared" si="4"/>
        <v xml:space="preserve"> </v>
      </c>
      <c r="E78" s="101">
        <v>1.1574074074074073E-5</v>
      </c>
      <c r="F78" s="35" t="e">
        <f t="shared" si="5"/>
        <v>#N/A</v>
      </c>
      <c r="G78" t="str">
        <f>IF((ISERROR((VLOOKUP(B78,Calculation!C$2:C$533,1,FALSE)))),"not entered","")</f>
        <v/>
      </c>
    </row>
    <row r="79" spans="2:7" x14ac:dyDescent="0.2">
      <c r="B79" s="34" t="s">
        <v>8</v>
      </c>
      <c r="C79" s="56" t="str">
        <f t="shared" si="3"/>
        <v xml:space="preserve"> </v>
      </c>
      <c r="D79" s="56" t="str">
        <f t="shared" si="4"/>
        <v xml:space="preserve"> </v>
      </c>
      <c r="E79" s="101">
        <v>1.1574074074074073E-5</v>
      </c>
      <c r="F79" s="35" t="e">
        <f t="shared" si="5"/>
        <v>#N/A</v>
      </c>
      <c r="G79" t="str">
        <f>IF((ISERROR((VLOOKUP(B79,Calculation!C$2:C$533,1,FALSE)))),"not entered","")</f>
        <v/>
      </c>
    </row>
    <row r="80" spans="2:7" x14ac:dyDescent="0.2">
      <c r="B80" s="34" t="s">
        <v>8</v>
      </c>
      <c r="C80" s="56" t="str">
        <f t="shared" si="3"/>
        <v xml:space="preserve"> </v>
      </c>
      <c r="D80" s="56" t="str">
        <f t="shared" si="4"/>
        <v xml:space="preserve"> </v>
      </c>
      <c r="E80" s="101">
        <v>1.1574074074074073E-5</v>
      </c>
      <c r="F80" s="35" t="e">
        <f t="shared" si="5"/>
        <v>#N/A</v>
      </c>
      <c r="G80" t="str">
        <f>IF((ISERROR((VLOOKUP(B80,Calculation!C$2:C$533,1,FALSE)))),"not entered","")</f>
        <v/>
      </c>
    </row>
    <row r="81" spans="2:7" x14ac:dyDescent="0.2">
      <c r="B81" s="34" t="s">
        <v>8</v>
      </c>
      <c r="C81" s="56" t="str">
        <f t="shared" si="3"/>
        <v xml:space="preserve"> </v>
      </c>
      <c r="D81" s="56" t="str">
        <f t="shared" si="4"/>
        <v xml:space="preserve"> </v>
      </c>
      <c r="E81" s="101">
        <v>1.1574074074074073E-5</v>
      </c>
      <c r="F81" s="35" t="e">
        <f t="shared" si="5"/>
        <v>#N/A</v>
      </c>
      <c r="G81" t="str">
        <f>IF((ISERROR((VLOOKUP(B81,Calculation!C$2:C$533,1,FALSE)))),"not entered","")</f>
        <v/>
      </c>
    </row>
    <row r="82" spans="2:7" x14ac:dyDescent="0.2">
      <c r="B82" s="34" t="s">
        <v>8</v>
      </c>
      <c r="C82" s="56" t="str">
        <f t="shared" si="3"/>
        <v xml:space="preserve"> </v>
      </c>
      <c r="D82" s="56" t="str">
        <f t="shared" si="4"/>
        <v xml:space="preserve"> </v>
      </c>
      <c r="E82" s="101">
        <v>1.1574074074074073E-5</v>
      </c>
      <c r="F82" s="35" t="e">
        <f t="shared" ref="F82:F113" si="6">(VLOOKUP(C82,C$4:E$5,3,FALSE))/(E82/10000)</f>
        <v>#N/A</v>
      </c>
      <c r="G82" t="str">
        <f>IF((ISERROR((VLOOKUP(B82,Calculation!C$2:C$533,1,FALSE)))),"not entered","")</f>
        <v/>
      </c>
    </row>
    <row r="83" spans="2:7" x14ac:dyDescent="0.2">
      <c r="B83" s="34" t="s">
        <v>8</v>
      </c>
      <c r="C83" s="56" t="str">
        <f t="shared" si="3"/>
        <v xml:space="preserve"> </v>
      </c>
      <c r="D83" s="56" t="str">
        <f t="shared" si="4"/>
        <v xml:space="preserve"> </v>
      </c>
      <c r="E83" s="101">
        <v>1.1574074074074073E-5</v>
      </c>
      <c r="F83" s="35" t="e">
        <f t="shared" si="6"/>
        <v>#N/A</v>
      </c>
      <c r="G83" t="str">
        <f>IF((ISERROR((VLOOKUP(B83,Calculation!C$2:C$533,1,FALSE)))),"not entered","")</f>
        <v/>
      </c>
    </row>
    <row r="84" spans="2:7" x14ac:dyDescent="0.2">
      <c r="B84" s="34" t="s">
        <v>8</v>
      </c>
      <c r="C84" s="56" t="str">
        <f t="shared" si="3"/>
        <v xml:space="preserve"> </v>
      </c>
      <c r="D84" s="56" t="str">
        <f t="shared" si="4"/>
        <v xml:space="preserve"> </v>
      </c>
      <c r="E84" s="101">
        <v>1.1574074074074073E-5</v>
      </c>
      <c r="F84" s="35" t="e">
        <f t="shared" si="6"/>
        <v>#N/A</v>
      </c>
      <c r="G84" t="str">
        <f>IF((ISERROR((VLOOKUP(B84,Calculation!C$2:C$533,1,FALSE)))),"not entered","")</f>
        <v/>
      </c>
    </row>
    <row r="85" spans="2:7" x14ac:dyDescent="0.2">
      <c r="B85" s="34" t="s">
        <v>8</v>
      </c>
      <c r="C85" s="56" t="str">
        <f t="shared" si="3"/>
        <v xml:space="preserve"> </v>
      </c>
      <c r="D85" s="56" t="str">
        <f t="shared" si="4"/>
        <v xml:space="preserve"> </v>
      </c>
      <c r="E85" s="101">
        <v>1.1574074074074073E-5</v>
      </c>
      <c r="F85" s="35" t="e">
        <f t="shared" si="6"/>
        <v>#N/A</v>
      </c>
      <c r="G85" t="str">
        <f>IF((ISERROR((VLOOKUP(B85,Calculation!C$2:C$533,1,FALSE)))),"not entered","")</f>
        <v/>
      </c>
    </row>
    <row r="86" spans="2:7" x14ac:dyDescent="0.2">
      <c r="B86" s="34" t="s">
        <v>8</v>
      </c>
      <c r="C86" s="56" t="str">
        <f t="shared" si="3"/>
        <v xml:space="preserve"> </v>
      </c>
      <c r="D86" s="56" t="str">
        <f t="shared" si="4"/>
        <v xml:space="preserve"> </v>
      </c>
      <c r="E86" s="101">
        <v>1.1574074074074073E-5</v>
      </c>
      <c r="F86" s="35" t="e">
        <f t="shared" si="6"/>
        <v>#N/A</v>
      </c>
      <c r="G86" t="str">
        <f>IF((ISERROR((VLOOKUP(B86,Calculation!C$2:C$533,1,FALSE)))),"not entered","")</f>
        <v/>
      </c>
    </row>
    <row r="87" spans="2:7" x14ac:dyDescent="0.2">
      <c r="B87" s="34" t="s">
        <v>8</v>
      </c>
      <c r="C87" s="56" t="str">
        <f t="shared" si="3"/>
        <v xml:space="preserve"> </v>
      </c>
      <c r="D87" s="56" t="str">
        <f t="shared" si="4"/>
        <v xml:space="preserve"> </v>
      </c>
      <c r="E87" s="101">
        <v>1.1574074074074073E-5</v>
      </c>
      <c r="F87" s="35" t="e">
        <f t="shared" si="6"/>
        <v>#N/A</v>
      </c>
      <c r="G87" t="str">
        <f>IF((ISERROR((VLOOKUP(B87,Calculation!C$2:C$533,1,FALSE)))),"not entered","")</f>
        <v/>
      </c>
    </row>
    <row r="88" spans="2:7" x14ac:dyDescent="0.2">
      <c r="B88" s="34" t="s">
        <v>8</v>
      </c>
      <c r="C88" s="56" t="str">
        <f t="shared" si="3"/>
        <v xml:space="preserve"> </v>
      </c>
      <c r="D88" s="56" t="str">
        <f t="shared" si="4"/>
        <v xml:space="preserve"> </v>
      </c>
      <c r="E88" s="101">
        <v>1.1574074074074073E-5</v>
      </c>
      <c r="F88" s="35" t="e">
        <f t="shared" si="6"/>
        <v>#N/A</v>
      </c>
      <c r="G88" t="str">
        <f>IF((ISERROR((VLOOKUP(B88,Calculation!C$2:C$533,1,FALSE)))),"not entered","")</f>
        <v/>
      </c>
    </row>
    <row r="89" spans="2:7" x14ac:dyDescent="0.2">
      <c r="B89" s="34" t="s">
        <v>8</v>
      </c>
      <c r="C89" s="56" t="str">
        <f t="shared" si="3"/>
        <v xml:space="preserve"> </v>
      </c>
      <c r="D89" s="56" t="str">
        <f t="shared" si="4"/>
        <v xml:space="preserve"> </v>
      </c>
      <c r="E89" s="101">
        <v>1.1574074074074073E-5</v>
      </c>
      <c r="F89" s="35" t="e">
        <f t="shared" si="6"/>
        <v>#N/A</v>
      </c>
      <c r="G89" t="str">
        <f>IF((ISERROR((VLOOKUP(B89,Calculation!C$2:C$533,1,FALSE)))),"not entered","")</f>
        <v/>
      </c>
    </row>
    <row r="90" spans="2:7" x14ac:dyDescent="0.2">
      <c r="B90" s="34" t="s">
        <v>8</v>
      </c>
      <c r="C90" s="56" t="str">
        <f t="shared" si="3"/>
        <v xml:space="preserve"> </v>
      </c>
      <c r="D90" s="56" t="str">
        <f t="shared" si="4"/>
        <v xml:space="preserve"> </v>
      </c>
      <c r="E90" s="101">
        <v>1.1574074074074073E-5</v>
      </c>
      <c r="F90" s="35" t="e">
        <f t="shared" si="6"/>
        <v>#N/A</v>
      </c>
      <c r="G90" t="str">
        <f>IF((ISERROR((VLOOKUP(B90,Calculation!C$2:C$533,1,FALSE)))),"not entered","")</f>
        <v/>
      </c>
    </row>
    <row r="91" spans="2:7" x14ac:dyDescent="0.2">
      <c r="B91" s="34" t="s">
        <v>8</v>
      </c>
      <c r="C91" s="56" t="str">
        <f t="shared" si="3"/>
        <v xml:space="preserve"> </v>
      </c>
      <c r="D91" s="56" t="str">
        <f t="shared" si="4"/>
        <v xml:space="preserve"> </v>
      </c>
      <c r="E91" s="101">
        <v>1.1574074074074073E-5</v>
      </c>
      <c r="F91" s="35" t="e">
        <f t="shared" si="6"/>
        <v>#N/A</v>
      </c>
      <c r="G91" t="str">
        <f>IF((ISERROR((VLOOKUP(B91,Calculation!C$2:C$533,1,FALSE)))),"not entered","")</f>
        <v/>
      </c>
    </row>
    <row r="92" spans="2:7" x14ac:dyDescent="0.2">
      <c r="B92" s="34" t="s">
        <v>8</v>
      </c>
      <c r="C92" s="56" t="str">
        <f t="shared" si="3"/>
        <v xml:space="preserve"> </v>
      </c>
      <c r="D92" s="56" t="str">
        <f t="shared" si="4"/>
        <v xml:space="preserve"> </v>
      </c>
      <c r="E92" s="101">
        <v>1.1574074074074073E-5</v>
      </c>
      <c r="F92" s="35" t="e">
        <f t="shared" si="6"/>
        <v>#N/A</v>
      </c>
      <c r="G92" t="str">
        <f>IF((ISERROR((VLOOKUP(B92,Calculation!C$2:C$533,1,FALSE)))),"not entered","")</f>
        <v/>
      </c>
    </row>
    <row r="93" spans="2:7" x14ac:dyDescent="0.2">
      <c r="B93" s="34" t="s">
        <v>8</v>
      </c>
      <c r="C93" s="56" t="str">
        <f t="shared" si="3"/>
        <v xml:space="preserve"> </v>
      </c>
      <c r="D93" s="56" t="str">
        <f t="shared" si="4"/>
        <v xml:space="preserve"> </v>
      </c>
      <c r="E93" s="101">
        <v>1.1574074074074073E-5</v>
      </c>
      <c r="F93" s="35" t="e">
        <f t="shared" si="6"/>
        <v>#N/A</v>
      </c>
      <c r="G93" t="str">
        <f>IF((ISERROR((VLOOKUP(B93,Calculation!C$2:C$533,1,FALSE)))),"not entered","")</f>
        <v/>
      </c>
    </row>
    <row r="94" spans="2:7" x14ac:dyDescent="0.2">
      <c r="B94" s="34" t="s">
        <v>8</v>
      </c>
      <c r="C94" s="56" t="str">
        <f t="shared" si="3"/>
        <v xml:space="preserve"> </v>
      </c>
      <c r="D94" s="56" t="str">
        <f t="shared" si="4"/>
        <v xml:space="preserve"> </v>
      </c>
      <c r="E94" s="101">
        <v>1.1574074074074073E-5</v>
      </c>
      <c r="F94" s="35" t="e">
        <f t="shared" si="6"/>
        <v>#N/A</v>
      </c>
      <c r="G94" t="str">
        <f>IF((ISERROR((VLOOKUP(B94,Calculation!C$2:C$533,1,FALSE)))),"not entered","")</f>
        <v/>
      </c>
    </row>
    <row r="95" spans="2:7" x14ac:dyDescent="0.2">
      <c r="B95" s="34" t="s">
        <v>8</v>
      </c>
      <c r="C95" s="56" t="str">
        <f t="shared" si="3"/>
        <v xml:space="preserve"> </v>
      </c>
      <c r="D95" s="56" t="str">
        <f t="shared" si="4"/>
        <v xml:space="preserve"> </v>
      </c>
      <c r="E95" s="101">
        <v>1.1574074074074073E-5</v>
      </c>
      <c r="F95" s="35" t="e">
        <f t="shared" si="6"/>
        <v>#N/A</v>
      </c>
      <c r="G95" t="str">
        <f>IF((ISERROR((VLOOKUP(B95,Calculation!C$2:C$533,1,FALSE)))),"not entered","")</f>
        <v/>
      </c>
    </row>
    <row r="96" spans="2:7" x14ac:dyDescent="0.2">
      <c r="B96" s="34" t="s">
        <v>8</v>
      </c>
      <c r="C96" s="56" t="str">
        <f t="shared" si="3"/>
        <v xml:space="preserve"> </v>
      </c>
      <c r="D96" s="56" t="str">
        <f t="shared" si="4"/>
        <v xml:space="preserve"> </v>
      </c>
      <c r="E96" s="101">
        <v>1.1574074074074073E-5</v>
      </c>
      <c r="F96" s="35" t="e">
        <f t="shared" si="6"/>
        <v>#N/A</v>
      </c>
      <c r="G96" t="str">
        <f>IF((ISERROR((VLOOKUP(B96,Calculation!C$2:C$533,1,FALSE)))),"not entered","")</f>
        <v/>
      </c>
    </row>
    <row r="97" spans="2:7" x14ac:dyDescent="0.2">
      <c r="B97" s="34" t="s">
        <v>8</v>
      </c>
      <c r="C97" s="56" t="str">
        <f t="shared" si="3"/>
        <v xml:space="preserve"> </v>
      </c>
      <c r="D97" s="56" t="str">
        <f t="shared" si="4"/>
        <v xml:space="preserve"> </v>
      </c>
      <c r="E97" s="101">
        <v>1.1574074074074073E-5</v>
      </c>
      <c r="F97" s="35" t="e">
        <f t="shared" si="6"/>
        <v>#N/A</v>
      </c>
      <c r="G97" t="str">
        <f>IF((ISERROR((VLOOKUP(B97,Calculation!C$2:C$533,1,FALSE)))),"not entered","")</f>
        <v/>
      </c>
    </row>
    <row r="98" spans="2:7" x14ac:dyDescent="0.2">
      <c r="B98" s="34" t="s">
        <v>8</v>
      </c>
      <c r="C98" s="56" t="str">
        <f t="shared" si="3"/>
        <v xml:space="preserve"> </v>
      </c>
      <c r="D98" s="56" t="str">
        <f t="shared" si="4"/>
        <v xml:space="preserve"> </v>
      </c>
      <c r="E98" s="101">
        <v>1.1574074074074073E-5</v>
      </c>
      <c r="F98" s="35" t="e">
        <f t="shared" si="6"/>
        <v>#N/A</v>
      </c>
      <c r="G98" t="str">
        <f>IF((ISERROR((VLOOKUP(B98,Calculation!C$2:C$533,1,FALSE)))),"not entered","")</f>
        <v/>
      </c>
    </row>
    <row r="99" spans="2:7" x14ac:dyDescent="0.2">
      <c r="B99" s="34" t="s">
        <v>8</v>
      </c>
      <c r="C99" s="56" t="str">
        <f t="shared" si="3"/>
        <v xml:space="preserve"> </v>
      </c>
      <c r="D99" s="56" t="str">
        <f t="shared" si="4"/>
        <v xml:space="preserve"> </v>
      </c>
      <c r="E99" s="101">
        <v>1.1574074074074073E-5</v>
      </c>
      <c r="F99" s="35" t="e">
        <f t="shared" si="6"/>
        <v>#N/A</v>
      </c>
      <c r="G99" t="str">
        <f>IF((ISERROR((VLOOKUP(B99,Calculation!C$2:C$533,1,FALSE)))),"not entered","")</f>
        <v/>
      </c>
    </row>
    <row r="100" spans="2:7" x14ac:dyDescent="0.2">
      <c r="B100" s="34" t="s">
        <v>8</v>
      </c>
      <c r="C100" s="56" t="str">
        <f t="shared" si="3"/>
        <v xml:space="preserve"> </v>
      </c>
      <c r="D100" s="56" t="str">
        <f t="shared" si="4"/>
        <v xml:space="preserve"> </v>
      </c>
      <c r="E100" s="101">
        <v>1.1574074074074073E-5</v>
      </c>
      <c r="F100" s="35" t="e">
        <f t="shared" si="6"/>
        <v>#N/A</v>
      </c>
      <c r="G100" t="str">
        <f>IF((ISERROR((VLOOKUP(B100,Calculation!C$2:C$533,1,FALSE)))),"not entered","")</f>
        <v/>
      </c>
    </row>
    <row r="101" spans="2:7" x14ac:dyDescent="0.2">
      <c r="B101" s="34" t="s">
        <v>8</v>
      </c>
      <c r="C101" s="56" t="str">
        <f t="shared" si="3"/>
        <v xml:space="preserve"> </v>
      </c>
      <c r="D101" s="56" t="str">
        <f t="shared" si="4"/>
        <v xml:space="preserve"> </v>
      </c>
      <c r="E101" s="101">
        <v>1.1574074074074073E-5</v>
      </c>
      <c r="F101" s="35" t="e">
        <f t="shared" si="6"/>
        <v>#N/A</v>
      </c>
      <c r="G101" t="str">
        <f>IF((ISERROR((VLOOKUP(B101,Calculation!C$2:C$533,1,FALSE)))),"not entered","")</f>
        <v/>
      </c>
    </row>
    <row r="102" spans="2:7" x14ac:dyDescent="0.2">
      <c r="B102" s="34" t="s">
        <v>8</v>
      </c>
      <c r="C102" s="56" t="str">
        <f t="shared" si="3"/>
        <v xml:space="preserve"> </v>
      </c>
      <c r="D102" s="56" t="str">
        <f t="shared" si="4"/>
        <v xml:space="preserve"> </v>
      </c>
      <c r="E102" s="101">
        <v>1.1574074074074073E-5</v>
      </c>
      <c r="F102" s="35" t="e">
        <f t="shared" si="6"/>
        <v>#N/A</v>
      </c>
      <c r="G102" t="str">
        <f>IF((ISERROR((VLOOKUP(B102,Calculation!C$2:C$533,1,FALSE)))),"not entered","")</f>
        <v/>
      </c>
    </row>
    <row r="103" spans="2:7" x14ac:dyDescent="0.2">
      <c r="B103" s="34" t="s">
        <v>8</v>
      </c>
      <c r="C103" s="56" t="str">
        <f t="shared" si="3"/>
        <v xml:space="preserve"> </v>
      </c>
      <c r="D103" s="56" t="str">
        <f t="shared" si="4"/>
        <v xml:space="preserve"> </v>
      </c>
      <c r="E103" s="101">
        <v>1.1574074074074073E-5</v>
      </c>
      <c r="F103" s="35" t="e">
        <f t="shared" si="6"/>
        <v>#N/A</v>
      </c>
      <c r="G103" t="str">
        <f>IF((ISERROR((VLOOKUP(B103,Calculation!C$2:C$533,1,FALSE)))),"not entered","")</f>
        <v/>
      </c>
    </row>
    <row r="104" spans="2:7" x14ac:dyDescent="0.2">
      <c r="B104" s="34" t="s">
        <v>8</v>
      </c>
      <c r="C104" s="56" t="str">
        <f t="shared" si="3"/>
        <v xml:space="preserve"> </v>
      </c>
      <c r="D104" s="56" t="str">
        <f t="shared" si="4"/>
        <v xml:space="preserve"> </v>
      </c>
      <c r="E104" s="101">
        <v>1.1574074074074073E-5</v>
      </c>
      <c r="F104" s="35" t="e">
        <f t="shared" si="6"/>
        <v>#N/A</v>
      </c>
      <c r="G104" t="str">
        <f>IF((ISERROR((VLOOKUP(B104,Calculation!C$2:C$533,1,FALSE)))),"not entered","")</f>
        <v/>
      </c>
    </row>
    <row r="105" spans="2:7" x14ac:dyDescent="0.2">
      <c r="B105" s="34" t="s">
        <v>8</v>
      </c>
      <c r="C105" s="56" t="str">
        <f t="shared" si="3"/>
        <v xml:space="preserve"> </v>
      </c>
      <c r="D105" s="56" t="str">
        <f t="shared" si="4"/>
        <v xml:space="preserve"> </v>
      </c>
      <c r="E105" s="101">
        <v>1.1574074074074073E-5</v>
      </c>
      <c r="F105" s="35" t="e">
        <f t="shared" si="6"/>
        <v>#N/A</v>
      </c>
      <c r="G105" t="str">
        <f>IF((ISERROR((VLOOKUP(B105,Calculation!C$2:C$533,1,FALSE)))),"not entered","")</f>
        <v/>
      </c>
    </row>
    <row r="106" spans="2:7" x14ac:dyDescent="0.2">
      <c r="B106" s="34" t="s">
        <v>8</v>
      </c>
      <c r="C106" s="56" t="str">
        <f t="shared" si="3"/>
        <v xml:space="preserve"> </v>
      </c>
      <c r="D106" s="56" t="str">
        <f t="shared" si="4"/>
        <v xml:space="preserve"> </v>
      </c>
      <c r="E106" s="101">
        <v>1.1574074074074073E-5</v>
      </c>
      <c r="F106" s="35" t="e">
        <f t="shared" si="6"/>
        <v>#N/A</v>
      </c>
      <c r="G106" t="str">
        <f>IF((ISERROR((VLOOKUP(B106,Calculation!C$2:C$533,1,FALSE)))),"not entered","")</f>
        <v/>
      </c>
    </row>
    <row r="107" spans="2:7" x14ac:dyDescent="0.2">
      <c r="B107" s="34" t="s">
        <v>8</v>
      </c>
      <c r="C107" s="56" t="str">
        <f t="shared" si="3"/>
        <v xml:space="preserve"> </v>
      </c>
      <c r="D107" s="56" t="str">
        <f t="shared" si="4"/>
        <v xml:space="preserve"> </v>
      </c>
      <c r="E107" s="101">
        <v>1.1574074074074073E-5</v>
      </c>
      <c r="F107" s="35" t="e">
        <f t="shared" si="6"/>
        <v>#N/A</v>
      </c>
      <c r="G107" t="str">
        <f>IF((ISERROR((VLOOKUP(B107,Calculation!C$2:C$533,1,FALSE)))),"not entered","")</f>
        <v/>
      </c>
    </row>
    <row r="108" spans="2:7" x14ac:dyDescent="0.2">
      <c r="B108" s="34" t="s">
        <v>8</v>
      </c>
      <c r="C108" s="56" t="str">
        <f t="shared" si="3"/>
        <v xml:space="preserve"> </v>
      </c>
      <c r="D108" s="56" t="str">
        <f t="shared" si="4"/>
        <v xml:space="preserve"> </v>
      </c>
      <c r="E108" s="101">
        <v>1.1574074074074073E-5</v>
      </c>
      <c r="F108" s="35" t="e">
        <f t="shared" si="6"/>
        <v>#N/A</v>
      </c>
      <c r="G108" t="str">
        <f>IF((ISERROR((VLOOKUP(B108,Calculation!C$2:C$533,1,FALSE)))),"not entered","")</f>
        <v/>
      </c>
    </row>
    <row r="109" spans="2:7" x14ac:dyDescent="0.2">
      <c r="B109" s="34" t="s">
        <v>8</v>
      </c>
      <c r="C109" s="56" t="str">
        <f t="shared" si="3"/>
        <v xml:space="preserve"> </v>
      </c>
      <c r="D109" s="56" t="str">
        <f t="shared" si="4"/>
        <v xml:space="preserve"> </v>
      </c>
      <c r="E109" s="101">
        <v>1.1574074074074073E-5</v>
      </c>
      <c r="F109" s="35" t="e">
        <f t="shared" si="6"/>
        <v>#N/A</v>
      </c>
      <c r="G109" t="str">
        <f>IF((ISERROR((VLOOKUP(B109,Calculation!C$2:C$533,1,FALSE)))),"not entered","")</f>
        <v/>
      </c>
    </row>
    <row r="110" spans="2:7" x14ac:dyDescent="0.2">
      <c r="B110" s="34" t="s">
        <v>8</v>
      </c>
      <c r="C110" s="56" t="str">
        <f t="shared" si="3"/>
        <v xml:space="preserve"> </v>
      </c>
      <c r="D110" s="56" t="str">
        <f t="shared" si="4"/>
        <v xml:space="preserve"> </v>
      </c>
      <c r="E110" s="101">
        <v>1.1574074074074073E-5</v>
      </c>
      <c r="F110" s="35" t="e">
        <f t="shared" si="6"/>
        <v>#N/A</v>
      </c>
      <c r="G110" t="str">
        <f>IF((ISERROR((VLOOKUP(B110,Calculation!C$2:C$533,1,FALSE)))),"not entered","")</f>
        <v/>
      </c>
    </row>
    <row r="111" spans="2:7" x14ac:dyDescent="0.2">
      <c r="B111" s="34" t="s">
        <v>8</v>
      </c>
      <c r="C111" s="56" t="str">
        <f t="shared" si="3"/>
        <v xml:space="preserve"> </v>
      </c>
      <c r="D111" s="56" t="str">
        <f t="shared" si="4"/>
        <v xml:space="preserve"> </v>
      </c>
      <c r="E111" s="101">
        <v>1.1574074074074073E-5</v>
      </c>
      <c r="F111" s="35" t="e">
        <f t="shared" si="6"/>
        <v>#N/A</v>
      </c>
      <c r="G111" t="str">
        <f>IF((ISERROR((VLOOKUP(B111,Calculation!C$2:C$533,1,FALSE)))),"not entered","")</f>
        <v/>
      </c>
    </row>
    <row r="112" spans="2:7" x14ac:dyDescent="0.2">
      <c r="B112" s="34" t="s">
        <v>8</v>
      </c>
      <c r="C112" s="56" t="str">
        <f t="shared" si="3"/>
        <v xml:space="preserve"> </v>
      </c>
      <c r="D112" s="56" t="str">
        <f t="shared" si="4"/>
        <v xml:space="preserve"> </v>
      </c>
      <c r="E112" s="101">
        <v>1.1574074074074073E-5</v>
      </c>
      <c r="F112" s="35" t="e">
        <f t="shared" si="6"/>
        <v>#N/A</v>
      </c>
      <c r="G112" t="str">
        <f>IF((ISERROR((VLOOKUP(B112,Calculation!C$2:C$533,1,FALSE)))),"not entered","")</f>
        <v/>
      </c>
    </row>
    <row r="113" spans="2:7" x14ac:dyDescent="0.2">
      <c r="B113" s="34" t="s">
        <v>8</v>
      </c>
      <c r="C113" s="56" t="str">
        <f t="shared" si="3"/>
        <v xml:space="preserve"> </v>
      </c>
      <c r="D113" s="56" t="str">
        <f t="shared" si="4"/>
        <v xml:space="preserve"> </v>
      </c>
      <c r="E113" s="101">
        <v>1.1574074074074073E-5</v>
      </c>
      <c r="F113" s="35" t="e">
        <f t="shared" si="6"/>
        <v>#N/A</v>
      </c>
      <c r="G113" t="str">
        <f>IF((ISERROR((VLOOKUP(B113,Calculation!C$2:C$533,1,FALSE)))),"not entered","")</f>
        <v/>
      </c>
    </row>
    <row r="114" spans="2:7" x14ac:dyDescent="0.2">
      <c r="B114" s="34" t="s">
        <v>8</v>
      </c>
      <c r="C114" s="56" t="str">
        <f t="shared" ref="C114:C177" si="7">VLOOKUP(B114,name,3,FALSE)</f>
        <v xml:space="preserve"> </v>
      </c>
      <c r="D114" s="56" t="str">
        <f t="shared" ref="D114:D177" si="8">VLOOKUP(B114,name,2,FALSE)</f>
        <v xml:space="preserve"> </v>
      </c>
      <c r="E114" s="101">
        <v>1.1574074074074073E-5</v>
      </c>
      <c r="F114" s="35" t="e">
        <f t="shared" ref="F114:F145" si="9">(VLOOKUP(C114,C$4:E$5,3,FALSE))/(E114/10000)</f>
        <v>#N/A</v>
      </c>
      <c r="G114" t="str">
        <f>IF((ISERROR((VLOOKUP(B114,Calculation!C$2:C$533,1,FALSE)))),"not entered","")</f>
        <v/>
      </c>
    </row>
    <row r="115" spans="2:7" x14ac:dyDescent="0.2">
      <c r="B115" s="34" t="s">
        <v>8</v>
      </c>
      <c r="C115" s="56" t="str">
        <f t="shared" si="7"/>
        <v xml:space="preserve"> </v>
      </c>
      <c r="D115" s="56" t="str">
        <f t="shared" si="8"/>
        <v xml:space="preserve"> </v>
      </c>
      <c r="E115" s="101">
        <v>1.1574074074074073E-5</v>
      </c>
      <c r="F115" s="35" t="e">
        <f t="shared" si="9"/>
        <v>#N/A</v>
      </c>
      <c r="G115" t="str">
        <f>IF((ISERROR((VLOOKUP(B115,Calculation!C$2:C$533,1,FALSE)))),"not entered","")</f>
        <v/>
      </c>
    </row>
    <row r="116" spans="2:7" x14ac:dyDescent="0.2">
      <c r="B116" s="34" t="s">
        <v>8</v>
      </c>
      <c r="C116" s="56" t="str">
        <f t="shared" si="7"/>
        <v xml:space="preserve"> </v>
      </c>
      <c r="D116" s="56" t="str">
        <f t="shared" si="8"/>
        <v xml:space="preserve"> </v>
      </c>
      <c r="E116" s="101">
        <v>1.1574074074074073E-5</v>
      </c>
      <c r="F116" s="35" t="e">
        <f t="shared" si="9"/>
        <v>#N/A</v>
      </c>
      <c r="G116" t="str">
        <f>IF((ISERROR((VLOOKUP(B116,Calculation!C$2:C$533,1,FALSE)))),"not entered","")</f>
        <v/>
      </c>
    </row>
    <row r="117" spans="2:7" x14ac:dyDescent="0.2">
      <c r="B117" s="34" t="s">
        <v>8</v>
      </c>
      <c r="C117" s="56" t="str">
        <f t="shared" si="7"/>
        <v xml:space="preserve"> </v>
      </c>
      <c r="D117" s="56" t="str">
        <f t="shared" si="8"/>
        <v xml:space="preserve"> </v>
      </c>
      <c r="E117" s="101">
        <v>1.1574074074074073E-5</v>
      </c>
      <c r="F117" s="35" t="e">
        <f t="shared" si="9"/>
        <v>#N/A</v>
      </c>
      <c r="G117" t="str">
        <f>IF((ISERROR((VLOOKUP(B117,Calculation!C$2:C$533,1,FALSE)))),"not entered","")</f>
        <v/>
      </c>
    </row>
    <row r="118" spans="2:7" x14ac:dyDescent="0.2">
      <c r="B118" s="34" t="s">
        <v>8</v>
      </c>
      <c r="C118" s="56" t="str">
        <f t="shared" si="7"/>
        <v xml:space="preserve"> </v>
      </c>
      <c r="D118" s="56" t="str">
        <f t="shared" si="8"/>
        <v xml:space="preserve"> </v>
      </c>
      <c r="E118" s="101">
        <v>1.1574074074074073E-5</v>
      </c>
      <c r="F118" s="35" t="e">
        <f t="shared" si="9"/>
        <v>#N/A</v>
      </c>
      <c r="G118" t="str">
        <f>IF((ISERROR((VLOOKUP(B118,Calculation!C$2:C$533,1,FALSE)))),"not entered","")</f>
        <v/>
      </c>
    </row>
    <row r="119" spans="2:7" x14ac:dyDescent="0.2">
      <c r="B119" s="34" t="s">
        <v>8</v>
      </c>
      <c r="C119" s="56" t="str">
        <f t="shared" si="7"/>
        <v xml:space="preserve"> </v>
      </c>
      <c r="D119" s="56" t="str">
        <f t="shared" si="8"/>
        <v xml:space="preserve"> </v>
      </c>
      <c r="E119" s="101">
        <v>1.1574074074074073E-5</v>
      </c>
      <c r="F119" s="35" t="e">
        <f t="shared" si="9"/>
        <v>#N/A</v>
      </c>
      <c r="G119" t="str">
        <f>IF((ISERROR((VLOOKUP(B119,Calculation!C$2:C$533,1,FALSE)))),"not entered","")</f>
        <v/>
      </c>
    </row>
    <row r="120" spans="2:7" x14ac:dyDescent="0.2">
      <c r="B120" s="34" t="s">
        <v>8</v>
      </c>
      <c r="C120" s="56" t="str">
        <f t="shared" si="7"/>
        <v xml:space="preserve"> </v>
      </c>
      <c r="D120" s="56" t="str">
        <f t="shared" si="8"/>
        <v xml:space="preserve"> </v>
      </c>
      <c r="E120" s="101">
        <v>1.1574074074074073E-5</v>
      </c>
      <c r="F120" s="35" t="e">
        <f t="shared" si="9"/>
        <v>#N/A</v>
      </c>
      <c r="G120" t="str">
        <f>IF((ISERROR((VLOOKUP(B120,Calculation!C$2:C$533,1,FALSE)))),"not entered","")</f>
        <v/>
      </c>
    </row>
    <row r="121" spans="2:7" x14ac:dyDescent="0.2">
      <c r="B121" s="34" t="s">
        <v>8</v>
      </c>
      <c r="C121" s="56" t="str">
        <f t="shared" si="7"/>
        <v xml:space="preserve"> </v>
      </c>
      <c r="D121" s="56" t="str">
        <f t="shared" si="8"/>
        <v xml:space="preserve"> </v>
      </c>
      <c r="E121" s="101">
        <v>1.1574074074074073E-5</v>
      </c>
      <c r="F121" s="35" t="e">
        <f t="shared" si="9"/>
        <v>#N/A</v>
      </c>
      <c r="G121" t="str">
        <f>IF((ISERROR((VLOOKUP(B121,Calculation!C$2:C$533,1,FALSE)))),"not entered","")</f>
        <v/>
      </c>
    </row>
    <row r="122" spans="2:7" x14ac:dyDescent="0.2">
      <c r="B122" s="34" t="s">
        <v>8</v>
      </c>
      <c r="C122" s="56" t="str">
        <f t="shared" si="7"/>
        <v xml:space="preserve"> </v>
      </c>
      <c r="D122" s="56" t="str">
        <f t="shared" si="8"/>
        <v xml:space="preserve"> </v>
      </c>
      <c r="E122" s="101">
        <v>1.1574074074074073E-5</v>
      </c>
      <c r="F122" s="35" t="e">
        <f t="shared" si="9"/>
        <v>#N/A</v>
      </c>
      <c r="G122" t="str">
        <f>IF((ISERROR((VLOOKUP(B122,Calculation!C$2:C$533,1,FALSE)))),"not entered","")</f>
        <v/>
      </c>
    </row>
    <row r="123" spans="2:7" x14ac:dyDescent="0.2">
      <c r="B123" s="34" t="s">
        <v>8</v>
      </c>
      <c r="C123" s="56" t="str">
        <f t="shared" si="7"/>
        <v xml:space="preserve"> </v>
      </c>
      <c r="D123" s="56" t="str">
        <f t="shared" si="8"/>
        <v xml:space="preserve"> </v>
      </c>
      <c r="E123" s="101">
        <v>1.1574074074074073E-5</v>
      </c>
      <c r="F123" s="35" t="e">
        <f t="shared" si="9"/>
        <v>#N/A</v>
      </c>
      <c r="G123" t="str">
        <f>IF((ISERROR((VLOOKUP(B123,Calculation!C$2:C$533,1,FALSE)))),"not entered","")</f>
        <v/>
      </c>
    </row>
    <row r="124" spans="2:7" x14ac:dyDescent="0.2">
      <c r="B124" s="34" t="s">
        <v>8</v>
      </c>
      <c r="C124" s="56" t="str">
        <f t="shared" si="7"/>
        <v xml:space="preserve"> </v>
      </c>
      <c r="D124" s="56" t="str">
        <f t="shared" si="8"/>
        <v xml:space="preserve"> </v>
      </c>
      <c r="E124" s="101">
        <v>1.1574074074074073E-5</v>
      </c>
      <c r="F124" s="35" t="e">
        <f t="shared" si="9"/>
        <v>#N/A</v>
      </c>
      <c r="G124" t="str">
        <f>IF((ISERROR((VLOOKUP(B124,Calculation!C$2:C$533,1,FALSE)))),"not entered","")</f>
        <v/>
      </c>
    </row>
    <row r="125" spans="2:7" x14ac:dyDescent="0.2">
      <c r="B125" s="34" t="s">
        <v>8</v>
      </c>
      <c r="C125" s="56" t="str">
        <f t="shared" si="7"/>
        <v xml:space="preserve"> </v>
      </c>
      <c r="D125" s="56" t="str">
        <f t="shared" si="8"/>
        <v xml:space="preserve"> </v>
      </c>
      <c r="E125" s="101">
        <v>1.1574074074074073E-5</v>
      </c>
      <c r="F125" s="35" t="e">
        <f t="shared" si="9"/>
        <v>#N/A</v>
      </c>
      <c r="G125" t="str">
        <f>IF((ISERROR((VLOOKUP(B125,Calculation!C$2:C$533,1,FALSE)))),"not entered","")</f>
        <v/>
      </c>
    </row>
    <row r="126" spans="2:7" x14ac:dyDescent="0.2">
      <c r="B126" s="34" t="s">
        <v>8</v>
      </c>
      <c r="C126" s="56" t="str">
        <f t="shared" si="7"/>
        <v xml:space="preserve"> </v>
      </c>
      <c r="D126" s="56" t="str">
        <f t="shared" si="8"/>
        <v xml:space="preserve"> </v>
      </c>
      <c r="E126" s="101">
        <v>1.1574074074074073E-5</v>
      </c>
      <c r="F126" s="35" t="e">
        <f t="shared" si="9"/>
        <v>#N/A</v>
      </c>
      <c r="G126" t="str">
        <f>IF((ISERROR((VLOOKUP(B126,Calculation!C$2:C$533,1,FALSE)))),"not entered","")</f>
        <v/>
      </c>
    </row>
    <row r="127" spans="2:7" x14ac:dyDescent="0.2">
      <c r="B127" s="34" t="s">
        <v>8</v>
      </c>
      <c r="C127" s="56" t="str">
        <f t="shared" si="7"/>
        <v xml:space="preserve"> </v>
      </c>
      <c r="D127" s="56" t="str">
        <f t="shared" si="8"/>
        <v xml:space="preserve"> </v>
      </c>
      <c r="E127" s="101">
        <v>1.1574074074074073E-5</v>
      </c>
      <c r="F127" s="35" t="e">
        <f t="shared" si="9"/>
        <v>#N/A</v>
      </c>
      <c r="G127" t="str">
        <f>IF((ISERROR((VLOOKUP(B127,Calculation!C$2:C$533,1,FALSE)))),"not entered","")</f>
        <v/>
      </c>
    </row>
    <row r="128" spans="2:7" x14ac:dyDescent="0.2">
      <c r="B128" s="34" t="s">
        <v>8</v>
      </c>
      <c r="C128" s="56" t="str">
        <f t="shared" si="7"/>
        <v xml:space="preserve"> </v>
      </c>
      <c r="D128" s="56" t="str">
        <f t="shared" si="8"/>
        <v xml:space="preserve"> </v>
      </c>
      <c r="E128" s="101">
        <v>1.1574074074074073E-5</v>
      </c>
      <c r="F128" s="35" t="e">
        <f t="shared" si="9"/>
        <v>#N/A</v>
      </c>
      <c r="G128" t="str">
        <f>IF((ISERROR((VLOOKUP(B128,Calculation!C$2:C$533,1,FALSE)))),"not entered","")</f>
        <v/>
      </c>
    </row>
    <row r="129" spans="2:7" x14ac:dyDescent="0.2">
      <c r="B129" s="34" t="s">
        <v>8</v>
      </c>
      <c r="C129" s="56" t="str">
        <f t="shared" si="7"/>
        <v xml:space="preserve"> </v>
      </c>
      <c r="D129" s="56" t="str">
        <f t="shared" si="8"/>
        <v xml:space="preserve"> </v>
      </c>
      <c r="E129" s="101">
        <v>1.1574074074074073E-5</v>
      </c>
      <c r="F129" s="35" t="e">
        <f t="shared" si="9"/>
        <v>#N/A</v>
      </c>
      <c r="G129" t="str">
        <f>IF((ISERROR((VLOOKUP(B129,Calculation!C$2:C$533,1,FALSE)))),"not entered","")</f>
        <v/>
      </c>
    </row>
    <row r="130" spans="2:7" x14ac:dyDescent="0.2">
      <c r="B130" s="34" t="s">
        <v>8</v>
      </c>
      <c r="C130" s="56" t="str">
        <f t="shared" si="7"/>
        <v xml:space="preserve"> </v>
      </c>
      <c r="D130" s="56" t="str">
        <f t="shared" si="8"/>
        <v xml:space="preserve"> </v>
      </c>
      <c r="E130" s="101">
        <v>1.1574074074074073E-5</v>
      </c>
      <c r="F130" s="35" t="e">
        <f t="shared" si="9"/>
        <v>#N/A</v>
      </c>
      <c r="G130" t="str">
        <f>IF((ISERROR((VLOOKUP(B130,Calculation!C$2:C$533,1,FALSE)))),"not entered","")</f>
        <v/>
      </c>
    </row>
    <row r="131" spans="2:7" x14ac:dyDescent="0.2">
      <c r="B131" s="34" t="s">
        <v>8</v>
      </c>
      <c r="C131" s="56" t="str">
        <f t="shared" si="7"/>
        <v xml:space="preserve"> </v>
      </c>
      <c r="D131" s="56" t="str">
        <f t="shared" si="8"/>
        <v xml:space="preserve"> </v>
      </c>
      <c r="E131" s="101">
        <v>1.1574074074074073E-5</v>
      </c>
      <c r="F131" s="35" t="e">
        <f t="shared" si="9"/>
        <v>#N/A</v>
      </c>
      <c r="G131" t="str">
        <f>IF((ISERROR((VLOOKUP(B131,Calculation!C$2:C$533,1,FALSE)))),"not entered","")</f>
        <v/>
      </c>
    </row>
    <row r="132" spans="2:7" x14ac:dyDescent="0.2">
      <c r="B132" s="34" t="s">
        <v>8</v>
      </c>
      <c r="C132" s="56" t="str">
        <f t="shared" si="7"/>
        <v xml:space="preserve"> </v>
      </c>
      <c r="D132" s="56" t="str">
        <f t="shared" si="8"/>
        <v xml:space="preserve"> </v>
      </c>
      <c r="E132" s="101">
        <v>1.1574074074074073E-5</v>
      </c>
      <c r="F132" s="35" t="e">
        <f t="shared" si="9"/>
        <v>#N/A</v>
      </c>
      <c r="G132" t="str">
        <f>IF((ISERROR((VLOOKUP(B132,Calculation!C$2:C$533,1,FALSE)))),"not entered","")</f>
        <v/>
      </c>
    </row>
    <row r="133" spans="2:7" x14ac:dyDescent="0.2">
      <c r="B133" s="34" t="s">
        <v>8</v>
      </c>
      <c r="C133" s="56" t="str">
        <f t="shared" si="7"/>
        <v xml:space="preserve"> </v>
      </c>
      <c r="D133" s="56" t="str">
        <f t="shared" si="8"/>
        <v xml:space="preserve"> </v>
      </c>
      <c r="E133" s="101">
        <v>1.1574074074074073E-5</v>
      </c>
      <c r="F133" s="35" t="e">
        <f t="shared" si="9"/>
        <v>#N/A</v>
      </c>
      <c r="G133" t="str">
        <f>IF((ISERROR((VLOOKUP(B133,Calculation!C$2:C$533,1,FALSE)))),"not entered","")</f>
        <v/>
      </c>
    </row>
    <row r="134" spans="2:7" x14ac:dyDescent="0.2">
      <c r="B134" s="34" t="s">
        <v>8</v>
      </c>
      <c r="C134" s="56" t="str">
        <f t="shared" si="7"/>
        <v xml:space="preserve"> </v>
      </c>
      <c r="D134" s="56" t="str">
        <f t="shared" si="8"/>
        <v xml:space="preserve"> </v>
      </c>
      <c r="E134" s="101">
        <v>1.1574074074074073E-5</v>
      </c>
      <c r="F134" s="35" t="e">
        <f t="shared" si="9"/>
        <v>#N/A</v>
      </c>
      <c r="G134" t="str">
        <f>IF((ISERROR((VLOOKUP(B134,Calculation!C$2:C$533,1,FALSE)))),"not entered","")</f>
        <v/>
      </c>
    </row>
    <row r="135" spans="2:7" x14ac:dyDescent="0.2">
      <c r="B135" s="34" t="s">
        <v>8</v>
      </c>
      <c r="C135" s="56" t="str">
        <f t="shared" si="7"/>
        <v xml:space="preserve"> </v>
      </c>
      <c r="D135" s="56" t="str">
        <f t="shared" si="8"/>
        <v xml:space="preserve"> </v>
      </c>
      <c r="E135" s="101">
        <v>1.1574074074074073E-5</v>
      </c>
      <c r="F135" s="35" t="e">
        <f t="shared" si="9"/>
        <v>#N/A</v>
      </c>
      <c r="G135" t="str">
        <f>IF((ISERROR((VLOOKUP(B135,Calculation!C$2:C$533,1,FALSE)))),"not entered","")</f>
        <v/>
      </c>
    </row>
    <row r="136" spans="2:7" x14ac:dyDescent="0.2">
      <c r="B136" s="34" t="s">
        <v>8</v>
      </c>
      <c r="C136" s="56" t="str">
        <f t="shared" si="7"/>
        <v xml:space="preserve"> </v>
      </c>
      <c r="D136" s="56" t="str">
        <f t="shared" si="8"/>
        <v xml:space="preserve"> </v>
      </c>
      <c r="E136" s="101">
        <v>1.1574074074074073E-5</v>
      </c>
      <c r="F136" s="35" t="e">
        <f t="shared" si="9"/>
        <v>#N/A</v>
      </c>
      <c r="G136" t="str">
        <f>IF((ISERROR((VLOOKUP(B136,Calculation!C$2:C$533,1,FALSE)))),"not entered","")</f>
        <v/>
      </c>
    </row>
    <row r="137" spans="2:7" x14ac:dyDescent="0.2">
      <c r="B137" s="34" t="s">
        <v>8</v>
      </c>
      <c r="C137" s="56" t="str">
        <f t="shared" si="7"/>
        <v xml:space="preserve"> </v>
      </c>
      <c r="D137" s="56" t="str">
        <f t="shared" si="8"/>
        <v xml:space="preserve"> </v>
      </c>
      <c r="E137" s="101">
        <v>1.1574074074074073E-5</v>
      </c>
      <c r="F137" s="35" t="e">
        <f t="shared" si="9"/>
        <v>#N/A</v>
      </c>
      <c r="G137" t="str">
        <f>IF((ISERROR((VLOOKUP(B137,Calculation!C$2:C$533,1,FALSE)))),"not entered","")</f>
        <v/>
      </c>
    </row>
    <row r="138" spans="2:7" x14ac:dyDescent="0.2">
      <c r="B138" s="34" t="s">
        <v>8</v>
      </c>
      <c r="C138" s="56" t="str">
        <f t="shared" si="7"/>
        <v xml:space="preserve"> </v>
      </c>
      <c r="D138" s="56" t="str">
        <f t="shared" si="8"/>
        <v xml:space="preserve"> </v>
      </c>
      <c r="E138" s="101">
        <v>1.1574074074074073E-5</v>
      </c>
      <c r="F138" s="35" t="e">
        <f t="shared" si="9"/>
        <v>#N/A</v>
      </c>
      <c r="G138" t="str">
        <f>IF((ISERROR((VLOOKUP(B138,Calculation!C$2:C$533,1,FALSE)))),"not entered","")</f>
        <v/>
      </c>
    </row>
    <row r="139" spans="2:7" x14ac:dyDescent="0.2">
      <c r="B139" s="34" t="s">
        <v>8</v>
      </c>
      <c r="C139" s="56" t="str">
        <f t="shared" si="7"/>
        <v xml:space="preserve"> </v>
      </c>
      <c r="D139" s="56" t="str">
        <f t="shared" si="8"/>
        <v xml:space="preserve"> </v>
      </c>
      <c r="E139" s="101">
        <v>1.1574074074074073E-5</v>
      </c>
      <c r="F139" s="35" t="e">
        <f t="shared" si="9"/>
        <v>#N/A</v>
      </c>
      <c r="G139" t="str">
        <f>IF((ISERROR((VLOOKUP(B139,Calculation!C$2:C$533,1,FALSE)))),"not entered","")</f>
        <v/>
      </c>
    </row>
    <row r="140" spans="2:7" x14ac:dyDescent="0.2">
      <c r="B140" s="34" t="s">
        <v>8</v>
      </c>
      <c r="C140" s="56" t="str">
        <f t="shared" si="7"/>
        <v xml:space="preserve"> </v>
      </c>
      <c r="D140" s="56" t="str">
        <f t="shared" si="8"/>
        <v xml:space="preserve"> </v>
      </c>
      <c r="E140" s="101">
        <v>1.1574074074074073E-5</v>
      </c>
      <c r="F140" s="35" t="e">
        <f t="shared" si="9"/>
        <v>#N/A</v>
      </c>
      <c r="G140" t="str">
        <f>IF((ISERROR((VLOOKUP(B140,Calculation!C$2:C$533,1,FALSE)))),"not entered","")</f>
        <v/>
      </c>
    </row>
    <row r="141" spans="2:7" x14ac:dyDescent="0.2">
      <c r="B141" s="34" t="s">
        <v>8</v>
      </c>
      <c r="C141" s="56" t="str">
        <f t="shared" si="7"/>
        <v xml:space="preserve"> </v>
      </c>
      <c r="D141" s="56" t="str">
        <f t="shared" si="8"/>
        <v xml:space="preserve"> </v>
      </c>
      <c r="E141" s="101">
        <v>1.1574074074074073E-5</v>
      </c>
      <c r="F141" s="35" t="e">
        <f t="shared" si="9"/>
        <v>#N/A</v>
      </c>
      <c r="G141" t="str">
        <f>IF((ISERROR((VLOOKUP(B141,Calculation!C$2:C$533,1,FALSE)))),"not entered","")</f>
        <v/>
      </c>
    </row>
    <row r="142" spans="2:7" x14ac:dyDescent="0.2">
      <c r="B142" s="34" t="s">
        <v>8</v>
      </c>
      <c r="C142" s="56" t="str">
        <f t="shared" si="7"/>
        <v xml:space="preserve"> </v>
      </c>
      <c r="D142" s="56" t="str">
        <f t="shared" si="8"/>
        <v xml:space="preserve"> </v>
      </c>
      <c r="E142" s="101">
        <v>1.1574074074074073E-5</v>
      </c>
      <c r="F142" s="35" t="e">
        <f t="shared" si="9"/>
        <v>#N/A</v>
      </c>
      <c r="G142" t="str">
        <f>IF((ISERROR((VLOOKUP(B142,Calculation!C$2:C$533,1,FALSE)))),"not entered","")</f>
        <v/>
      </c>
    </row>
    <row r="143" spans="2:7" x14ac:dyDescent="0.2">
      <c r="B143" s="34" t="s">
        <v>8</v>
      </c>
      <c r="C143" s="56" t="str">
        <f t="shared" si="7"/>
        <v xml:space="preserve"> </v>
      </c>
      <c r="D143" s="56" t="str">
        <f t="shared" si="8"/>
        <v xml:space="preserve"> </v>
      </c>
      <c r="E143" s="101">
        <v>1.1574074074074073E-5</v>
      </c>
      <c r="F143" s="35" t="e">
        <f t="shared" si="9"/>
        <v>#N/A</v>
      </c>
      <c r="G143" t="str">
        <f>IF((ISERROR((VLOOKUP(B143,Calculation!C$2:C$533,1,FALSE)))),"not entered","")</f>
        <v/>
      </c>
    </row>
    <row r="144" spans="2:7" x14ac:dyDescent="0.2">
      <c r="B144" s="34" t="s">
        <v>8</v>
      </c>
      <c r="C144" s="56" t="str">
        <f t="shared" si="7"/>
        <v xml:space="preserve"> </v>
      </c>
      <c r="D144" s="56" t="str">
        <f t="shared" si="8"/>
        <v xml:space="preserve"> </v>
      </c>
      <c r="E144" s="101">
        <v>1.1574074074074073E-5</v>
      </c>
      <c r="F144" s="35" t="e">
        <f t="shared" si="9"/>
        <v>#N/A</v>
      </c>
      <c r="G144" t="str">
        <f>IF((ISERROR((VLOOKUP(B144,Calculation!C$2:C$533,1,FALSE)))),"not entered","")</f>
        <v/>
      </c>
    </row>
    <row r="145" spans="2:7" x14ac:dyDescent="0.2">
      <c r="B145" s="34" t="s">
        <v>8</v>
      </c>
      <c r="C145" s="56" t="str">
        <f t="shared" si="7"/>
        <v xml:space="preserve"> </v>
      </c>
      <c r="D145" s="56" t="str">
        <f t="shared" si="8"/>
        <v xml:space="preserve"> </v>
      </c>
      <c r="E145" s="101">
        <v>1.1574074074074073E-5</v>
      </c>
      <c r="F145" s="35" t="e">
        <f t="shared" si="9"/>
        <v>#N/A</v>
      </c>
      <c r="G145" t="str">
        <f>IF((ISERROR((VLOOKUP(B145,Calculation!C$2:C$533,1,FALSE)))),"not entered","")</f>
        <v/>
      </c>
    </row>
    <row r="146" spans="2:7" x14ac:dyDescent="0.2">
      <c r="B146" s="34" t="s">
        <v>8</v>
      </c>
      <c r="C146" s="56" t="str">
        <f t="shared" si="7"/>
        <v xml:space="preserve"> </v>
      </c>
      <c r="D146" s="56" t="str">
        <f t="shared" si="8"/>
        <v xml:space="preserve"> </v>
      </c>
      <c r="E146" s="101">
        <v>1.1574074074074073E-5</v>
      </c>
      <c r="F146" s="35" t="e">
        <f t="shared" ref="F146:F177" si="10">(VLOOKUP(C146,C$4:E$5,3,FALSE))/(E146/10000)</f>
        <v>#N/A</v>
      </c>
      <c r="G146" t="str">
        <f>IF((ISERROR((VLOOKUP(B146,Calculation!C$2:C$533,1,FALSE)))),"not entered","")</f>
        <v/>
      </c>
    </row>
    <row r="147" spans="2:7" x14ac:dyDescent="0.2">
      <c r="B147" s="34" t="s">
        <v>8</v>
      </c>
      <c r="C147" s="56" t="str">
        <f t="shared" si="7"/>
        <v xml:space="preserve"> </v>
      </c>
      <c r="D147" s="56" t="str">
        <f t="shared" si="8"/>
        <v xml:space="preserve"> </v>
      </c>
      <c r="E147" s="101">
        <v>1.1574074074074073E-5</v>
      </c>
      <c r="F147" s="35" t="e">
        <f t="shared" si="10"/>
        <v>#N/A</v>
      </c>
      <c r="G147" t="str">
        <f>IF((ISERROR((VLOOKUP(B147,Calculation!C$2:C$533,1,FALSE)))),"not entered","")</f>
        <v/>
      </c>
    </row>
    <row r="148" spans="2:7" x14ac:dyDescent="0.2">
      <c r="B148" s="34" t="s">
        <v>8</v>
      </c>
      <c r="C148" s="56" t="str">
        <f t="shared" si="7"/>
        <v xml:space="preserve"> </v>
      </c>
      <c r="D148" s="56" t="str">
        <f t="shared" si="8"/>
        <v xml:space="preserve"> </v>
      </c>
      <c r="E148" s="101">
        <v>1.1574074074074073E-5</v>
      </c>
      <c r="F148" s="35" t="e">
        <f t="shared" si="10"/>
        <v>#N/A</v>
      </c>
      <c r="G148" t="str">
        <f>IF((ISERROR((VLOOKUP(B148,Calculation!C$2:C$533,1,FALSE)))),"not entered","")</f>
        <v/>
      </c>
    </row>
    <row r="149" spans="2:7" x14ac:dyDescent="0.2">
      <c r="B149" s="34" t="s">
        <v>8</v>
      </c>
      <c r="C149" s="56" t="str">
        <f t="shared" si="7"/>
        <v xml:space="preserve"> </v>
      </c>
      <c r="D149" s="56" t="str">
        <f t="shared" si="8"/>
        <v xml:space="preserve"> </v>
      </c>
      <c r="E149" s="101">
        <v>1.1574074074074073E-5</v>
      </c>
      <c r="F149" s="35" t="e">
        <f t="shared" si="10"/>
        <v>#N/A</v>
      </c>
      <c r="G149" t="str">
        <f>IF((ISERROR((VLOOKUP(B149,Calculation!C$2:C$533,1,FALSE)))),"not entered","")</f>
        <v/>
      </c>
    </row>
    <row r="150" spans="2:7" x14ac:dyDescent="0.2">
      <c r="B150" s="34" t="s">
        <v>8</v>
      </c>
      <c r="C150" s="56" t="str">
        <f t="shared" si="7"/>
        <v xml:space="preserve"> </v>
      </c>
      <c r="D150" s="56" t="str">
        <f t="shared" si="8"/>
        <v xml:space="preserve"> </v>
      </c>
      <c r="E150" s="101">
        <v>1.1574074074074073E-5</v>
      </c>
      <c r="F150" s="35" t="e">
        <f t="shared" si="10"/>
        <v>#N/A</v>
      </c>
      <c r="G150" t="str">
        <f>IF((ISERROR((VLOOKUP(B150,Calculation!C$2:C$533,1,FALSE)))),"not entered","")</f>
        <v/>
      </c>
    </row>
    <row r="151" spans="2:7" x14ac:dyDescent="0.2">
      <c r="B151" s="34" t="s">
        <v>8</v>
      </c>
      <c r="C151" s="56" t="str">
        <f t="shared" si="7"/>
        <v xml:space="preserve"> </v>
      </c>
      <c r="D151" s="56" t="str">
        <f t="shared" si="8"/>
        <v xml:space="preserve"> </v>
      </c>
      <c r="E151" s="101">
        <v>1.1574074074074073E-5</v>
      </c>
      <c r="F151" s="35" t="e">
        <f t="shared" si="10"/>
        <v>#N/A</v>
      </c>
      <c r="G151" t="str">
        <f>IF((ISERROR((VLOOKUP(B151,Calculation!C$2:C$533,1,FALSE)))),"not entered","")</f>
        <v/>
      </c>
    </row>
    <row r="152" spans="2:7" x14ac:dyDescent="0.2">
      <c r="B152" s="34" t="s">
        <v>8</v>
      </c>
      <c r="C152" s="56" t="str">
        <f t="shared" si="7"/>
        <v xml:space="preserve"> </v>
      </c>
      <c r="D152" s="56" t="str">
        <f t="shared" si="8"/>
        <v xml:space="preserve"> </v>
      </c>
      <c r="E152" s="101">
        <v>1.1574074074074073E-5</v>
      </c>
      <c r="F152" s="35" t="e">
        <f t="shared" si="10"/>
        <v>#N/A</v>
      </c>
      <c r="G152" t="str">
        <f>IF((ISERROR((VLOOKUP(B152,Calculation!C$2:C$533,1,FALSE)))),"not entered","")</f>
        <v/>
      </c>
    </row>
    <row r="153" spans="2:7" x14ac:dyDescent="0.2">
      <c r="B153" s="34" t="s">
        <v>8</v>
      </c>
      <c r="C153" s="56" t="str">
        <f t="shared" si="7"/>
        <v xml:space="preserve"> </v>
      </c>
      <c r="D153" s="56" t="str">
        <f t="shared" si="8"/>
        <v xml:space="preserve"> </v>
      </c>
      <c r="E153" s="101">
        <v>1.1574074074074073E-5</v>
      </c>
      <c r="F153" s="35" t="e">
        <f t="shared" si="10"/>
        <v>#N/A</v>
      </c>
      <c r="G153" t="str">
        <f>IF((ISERROR((VLOOKUP(B153,Calculation!C$2:C$533,1,FALSE)))),"not entered","")</f>
        <v/>
      </c>
    </row>
    <row r="154" spans="2:7" x14ac:dyDescent="0.2">
      <c r="B154" s="34" t="s">
        <v>8</v>
      </c>
      <c r="C154" s="56" t="str">
        <f t="shared" si="7"/>
        <v xml:space="preserve"> </v>
      </c>
      <c r="D154" s="56" t="str">
        <f t="shared" si="8"/>
        <v xml:space="preserve"> </v>
      </c>
      <c r="E154" s="101">
        <v>1.1574074074074073E-5</v>
      </c>
      <c r="F154" s="35" t="e">
        <f t="shared" si="10"/>
        <v>#N/A</v>
      </c>
      <c r="G154" t="str">
        <f>IF((ISERROR((VLOOKUP(B154,Calculation!C$2:C$533,1,FALSE)))),"not entered","")</f>
        <v/>
      </c>
    </row>
    <row r="155" spans="2:7" x14ac:dyDescent="0.2">
      <c r="B155" s="34" t="s">
        <v>8</v>
      </c>
      <c r="C155" s="56" t="str">
        <f t="shared" si="7"/>
        <v xml:space="preserve"> </v>
      </c>
      <c r="D155" s="56" t="str">
        <f t="shared" si="8"/>
        <v xml:space="preserve"> </v>
      </c>
      <c r="E155" s="101">
        <v>1.1574074074074073E-5</v>
      </c>
      <c r="F155" s="35" t="e">
        <f t="shared" si="10"/>
        <v>#N/A</v>
      </c>
      <c r="G155" t="str">
        <f>IF((ISERROR((VLOOKUP(B155,Calculation!C$2:C$533,1,FALSE)))),"not entered","")</f>
        <v/>
      </c>
    </row>
    <row r="156" spans="2:7" x14ac:dyDescent="0.2">
      <c r="B156" s="34" t="s">
        <v>8</v>
      </c>
      <c r="C156" s="56" t="str">
        <f t="shared" si="7"/>
        <v xml:space="preserve"> </v>
      </c>
      <c r="D156" s="56" t="str">
        <f t="shared" si="8"/>
        <v xml:space="preserve"> </v>
      </c>
      <c r="E156" s="101">
        <v>1.1574074074074073E-5</v>
      </c>
      <c r="F156" s="35" t="e">
        <f t="shared" si="10"/>
        <v>#N/A</v>
      </c>
      <c r="G156" t="str">
        <f>IF((ISERROR((VLOOKUP(B156,Calculation!C$2:C$533,1,FALSE)))),"not entered","")</f>
        <v/>
      </c>
    </row>
    <row r="157" spans="2:7" x14ac:dyDescent="0.2">
      <c r="B157" s="34" t="s">
        <v>8</v>
      </c>
      <c r="C157" s="56" t="str">
        <f t="shared" si="7"/>
        <v xml:space="preserve"> </v>
      </c>
      <c r="D157" s="56" t="str">
        <f t="shared" si="8"/>
        <v xml:space="preserve"> </v>
      </c>
      <c r="E157" s="101">
        <v>1.1574074074074073E-5</v>
      </c>
      <c r="F157" s="35" t="e">
        <f t="shared" si="10"/>
        <v>#N/A</v>
      </c>
      <c r="G157" t="str">
        <f>IF((ISERROR((VLOOKUP(B157,Calculation!C$2:C$533,1,FALSE)))),"not entered","")</f>
        <v/>
      </c>
    </row>
    <row r="158" spans="2:7" x14ac:dyDescent="0.2">
      <c r="B158" s="34" t="s">
        <v>8</v>
      </c>
      <c r="C158" s="56" t="str">
        <f t="shared" si="7"/>
        <v xml:space="preserve"> </v>
      </c>
      <c r="D158" s="56" t="str">
        <f t="shared" si="8"/>
        <v xml:space="preserve"> </v>
      </c>
      <c r="E158" s="101">
        <v>1.1574074074074073E-5</v>
      </c>
      <c r="F158" s="35" t="e">
        <f t="shared" si="10"/>
        <v>#N/A</v>
      </c>
      <c r="G158" t="str">
        <f>IF((ISERROR((VLOOKUP(B158,Calculation!C$2:C$533,1,FALSE)))),"not entered","")</f>
        <v/>
      </c>
    </row>
    <row r="159" spans="2:7" x14ac:dyDescent="0.2">
      <c r="B159" s="34" t="s">
        <v>8</v>
      </c>
      <c r="C159" s="56" t="str">
        <f t="shared" si="7"/>
        <v xml:space="preserve"> </v>
      </c>
      <c r="D159" s="56" t="str">
        <f t="shared" si="8"/>
        <v xml:space="preserve"> </v>
      </c>
      <c r="E159" s="101">
        <v>1.1574074074074073E-5</v>
      </c>
      <c r="F159" s="35" t="e">
        <f t="shared" si="10"/>
        <v>#N/A</v>
      </c>
      <c r="G159" t="str">
        <f>IF((ISERROR((VLOOKUP(B159,Calculation!C$2:C$533,1,FALSE)))),"not entered","")</f>
        <v/>
      </c>
    </row>
    <row r="160" spans="2:7" x14ac:dyDescent="0.2">
      <c r="B160" s="34" t="s">
        <v>8</v>
      </c>
      <c r="C160" s="56" t="str">
        <f t="shared" si="7"/>
        <v xml:space="preserve"> </v>
      </c>
      <c r="D160" s="56" t="str">
        <f t="shared" si="8"/>
        <v xml:space="preserve"> </v>
      </c>
      <c r="E160" s="101">
        <v>1.1574074074074073E-5</v>
      </c>
      <c r="F160" s="35" t="e">
        <f t="shared" si="10"/>
        <v>#N/A</v>
      </c>
      <c r="G160" t="str">
        <f>IF((ISERROR((VLOOKUP(B160,Calculation!C$2:C$533,1,FALSE)))),"not entered","")</f>
        <v/>
      </c>
    </row>
    <row r="161" spans="2:7" x14ac:dyDescent="0.2">
      <c r="B161" s="34" t="s">
        <v>8</v>
      </c>
      <c r="C161" s="56" t="str">
        <f t="shared" si="7"/>
        <v xml:space="preserve"> </v>
      </c>
      <c r="D161" s="56" t="str">
        <f t="shared" si="8"/>
        <v xml:space="preserve"> </v>
      </c>
      <c r="E161" s="101">
        <v>1.1574074074074073E-5</v>
      </c>
      <c r="F161" s="35" t="e">
        <f t="shared" si="10"/>
        <v>#N/A</v>
      </c>
      <c r="G161" t="str">
        <f>IF((ISERROR((VLOOKUP(B161,Calculation!C$2:C$533,1,FALSE)))),"not entered","")</f>
        <v/>
      </c>
    </row>
    <row r="162" spans="2:7" x14ac:dyDescent="0.2">
      <c r="B162" s="34" t="s">
        <v>8</v>
      </c>
      <c r="C162" s="56" t="str">
        <f t="shared" si="7"/>
        <v xml:space="preserve"> </v>
      </c>
      <c r="D162" s="56" t="str">
        <f t="shared" si="8"/>
        <v xml:space="preserve"> </v>
      </c>
      <c r="E162" s="101">
        <v>1.1574074074074073E-5</v>
      </c>
      <c r="F162" s="35" t="e">
        <f t="shared" si="10"/>
        <v>#N/A</v>
      </c>
      <c r="G162" t="str">
        <f>IF((ISERROR((VLOOKUP(B162,Calculation!C$2:C$533,1,FALSE)))),"not entered","")</f>
        <v/>
      </c>
    </row>
    <row r="163" spans="2:7" x14ac:dyDescent="0.2">
      <c r="B163" s="34" t="s">
        <v>8</v>
      </c>
      <c r="C163" s="56" t="str">
        <f t="shared" si="7"/>
        <v xml:space="preserve"> </v>
      </c>
      <c r="D163" s="56" t="str">
        <f t="shared" si="8"/>
        <v xml:space="preserve"> </v>
      </c>
      <c r="E163" s="101">
        <v>1.1574074074074073E-5</v>
      </c>
      <c r="F163" s="35" t="e">
        <f t="shared" si="10"/>
        <v>#N/A</v>
      </c>
      <c r="G163" t="str">
        <f>IF((ISERROR((VLOOKUP(B163,Calculation!C$2:C$533,1,FALSE)))),"not entered","")</f>
        <v/>
      </c>
    </row>
    <row r="164" spans="2:7" x14ac:dyDescent="0.2">
      <c r="B164" s="34" t="s">
        <v>8</v>
      </c>
      <c r="C164" s="56" t="str">
        <f t="shared" si="7"/>
        <v xml:space="preserve"> </v>
      </c>
      <c r="D164" s="56" t="str">
        <f t="shared" si="8"/>
        <v xml:space="preserve"> </v>
      </c>
      <c r="E164" s="101">
        <v>1.1574074074074073E-5</v>
      </c>
      <c r="F164" s="35" t="e">
        <f t="shared" si="10"/>
        <v>#N/A</v>
      </c>
      <c r="G164" t="str">
        <f>IF((ISERROR((VLOOKUP(B164,Calculation!C$2:C$533,1,FALSE)))),"not entered","")</f>
        <v/>
      </c>
    </row>
    <row r="165" spans="2:7" x14ac:dyDescent="0.2">
      <c r="B165" s="34" t="s">
        <v>8</v>
      </c>
      <c r="C165" s="56" t="str">
        <f t="shared" si="7"/>
        <v xml:space="preserve"> </v>
      </c>
      <c r="D165" s="56" t="str">
        <f t="shared" si="8"/>
        <v xml:space="preserve"> </v>
      </c>
      <c r="E165" s="101">
        <v>1.1574074074074073E-5</v>
      </c>
      <c r="F165" s="35" t="e">
        <f t="shared" si="10"/>
        <v>#N/A</v>
      </c>
      <c r="G165" t="str">
        <f>IF((ISERROR((VLOOKUP(B165,Calculation!C$2:C$533,1,FALSE)))),"not entered","")</f>
        <v/>
      </c>
    </row>
    <row r="166" spans="2:7" x14ac:dyDescent="0.2">
      <c r="B166" s="34" t="s">
        <v>8</v>
      </c>
      <c r="C166" s="56" t="str">
        <f t="shared" si="7"/>
        <v xml:space="preserve"> </v>
      </c>
      <c r="D166" s="56" t="str">
        <f t="shared" si="8"/>
        <v xml:space="preserve"> </v>
      </c>
      <c r="E166" s="101">
        <v>1.1574074074074073E-5</v>
      </c>
      <c r="F166" s="35" t="e">
        <f t="shared" si="10"/>
        <v>#N/A</v>
      </c>
      <c r="G166" t="str">
        <f>IF((ISERROR((VLOOKUP(B166,Calculation!C$2:C$533,1,FALSE)))),"not entered","")</f>
        <v/>
      </c>
    </row>
    <row r="167" spans="2:7" x14ac:dyDescent="0.2">
      <c r="B167" s="34" t="s">
        <v>8</v>
      </c>
      <c r="C167" s="56" t="str">
        <f t="shared" si="7"/>
        <v xml:space="preserve"> </v>
      </c>
      <c r="D167" s="56" t="str">
        <f t="shared" si="8"/>
        <v xml:space="preserve"> </v>
      </c>
      <c r="E167" s="101">
        <v>1.1574074074074073E-5</v>
      </c>
      <c r="F167" s="35" t="e">
        <f t="shared" si="10"/>
        <v>#N/A</v>
      </c>
      <c r="G167" t="str">
        <f>IF((ISERROR((VLOOKUP(B167,Calculation!C$2:C$533,1,FALSE)))),"not entered","")</f>
        <v/>
      </c>
    </row>
    <row r="168" spans="2:7" x14ac:dyDescent="0.2">
      <c r="B168" s="34" t="s">
        <v>8</v>
      </c>
      <c r="C168" s="56" t="str">
        <f t="shared" si="7"/>
        <v xml:space="preserve"> </v>
      </c>
      <c r="D168" s="56" t="str">
        <f t="shared" si="8"/>
        <v xml:space="preserve"> </v>
      </c>
      <c r="E168" s="101">
        <v>1.1574074074074073E-5</v>
      </c>
      <c r="F168" s="35" t="e">
        <f t="shared" si="10"/>
        <v>#N/A</v>
      </c>
      <c r="G168" t="str">
        <f>IF((ISERROR((VLOOKUP(B168,Calculation!C$2:C$533,1,FALSE)))),"not entered","")</f>
        <v/>
      </c>
    </row>
    <row r="169" spans="2:7" x14ac:dyDescent="0.2">
      <c r="B169" s="34" t="s">
        <v>8</v>
      </c>
      <c r="C169" s="56" t="str">
        <f t="shared" si="7"/>
        <v xml:space="preserve"> </v>
      </c>
      <c r="D169" s="56" t="str">
        <f t="shared" si="8"/>
        <v xml:space="preserve"> </v>
      </c>
      <c r="E169" s="101">
        <v>1.1574074074074073E-5</v>
      </c>
      <c r="F169" s="35" t="e">
        <f t="shared" si="10"/>
        <v>#N/A</v>
      </c>
      <c r="G169" t="str">
        <f>IF((ISERROR((VLOOKUP(B169,Calculation!C$2:C$533,1,FALSE)))),"not entered","")</f>
        <v/>
      </c>
    </row>
    <row r="170" spans="2:7" x14ac:dyDescent="0.2">
      <c r="B170" s="34" t="s">
        <v>8</v>
      </c>
      <c r="C170" s="56" t="str">
        <f t="shared" si="7"/>
        <v xml:space="preserve"> </v>
      </c>
      <c r="D170" s="56" t="str">
        <f t="shared" si="8"/>
        <v xml:space="preserve"> </v>
      </c>
      <c r="E170" s="101">
        <v>1.1574074074074073E-5</v>
      </c>
      <c r="F170" s="35" t="e">
        <f t="shared" si="10"/>
        <v>#N/A</v>
      </c>
      <c r="G170" t="str">
        <f>IF((ISERROR((VLOOKUP(B170,Calculation!C$2:C$533,1,FALSE)))),"not entered","")</f>
        <v/>
      </c>
    </row>
    <row r="171" spans="2:7" x14ac:dyDescent="0.2">
      <c r="B171" s="34" t="s">
        <v>8</v>
      </c>
      <c r="C171" s="56" t="str">
        <f t="shared" si="7"/>
        <v xml:space="preserve"> </v>
      </c>
      <c r="D171" s="56" t="str">
        <f t="shared" si="8"/>
        <v xml:space="preserve"> </v>
      </c>
      <c r="E171" s="101">
        <v>1.1574074074074073E-5</v>
      </c>
      <c r="F171" s="35" t="e">
        <f t="shared" si="10"/>
        <v>#N/A</v>
      </c>
      <c r="G171" t="str">
        <f>IF((ISERROR((VLOOKUP(B171,Calculation!C$2:C$533,1,FALSE)))),"not entered","")</f>
        <v/>
      </c>
    </row>
    <row r="172" spans="2:7" x14ac:dyDescent="0.2">
      <c r="B172" s="34" t="s">
        <v>8</v>
      </c>
      <c r="C172" s="56" t="str">
        <f t="shared" si="7"/>
        <v xml:space="preserve"> </v>
      </c>
      <c r="D172" s="56" t="str">
        <f t="shared" si="8"/>
        <v xml:space="preserve"> </v>
      </c>
      <c r="E172" s="101">
        <v>1.1574074074074073E-5</v>
      </c>
      <c r="F172" s="35" t="e">
        <f t="shared" si="10"/>
        <v>#N/A</v>
      </c>
      <c r="G172" t="str">
        <f>IF((ISERROR((VLOOKUP(B172,Calculation!C$2:C$533,1,FALSE)))),"not entered","")</f>
        <v/>
      </c>
    </row>
    <row r="173" spans="2:7" x14ac:dyDescent="0.2">
      <c r="B173" s="34" t="s">
        <v>8</v>
      </c>
      <c r="C173" s="56" t="str">
        <f t="shared" si="7"/>
        <v xml:space="preserve"> </v>
      </c>
      <c r="D173" s="56" t="str">
        <f t="shared" si="8"/>
        <v xml:space="preserve"> </v>
      </c>
      <c r="E173" s="101">
        <v>1.1574074074074073E-5</v>
      </c>
      <c r="F173" s="35" t="e">
        <f t="shared" si="10"/>
        <v>#N/A</v>
      </c>
      <c r="G173" t="str">
        <f>IF((ISERROR((VLOOKUP(B173,Calculation!C$2:C$533,1,FALSE)))),"not entered","")</f>
        <v/>
      </c>
    </row>
    <row r="174" spans="2:7" x14ac:dyDescent="0.2">
      <c r="B174" s="34" t="s">
        <v>8</v>
      </c>
      <c r="C174" s="56" t="str">
        <f t="shared" si="7"/>
        <v xml:space="preserve"> </v>
      </c>
      <c r="D174" s="56" t="str">
        <f t="shared" si="8"/>
        <v xml:space="preserve"> </v>
      </c>
      <c r="E174" s="101">
        <v>1.1574074074074073E-5</v>
      </c>
      <c r="F174" s="35" t="e">
        <f t="shared" si="10"/>
        <v>#N/A</v>
      </c>
      <c r="G174" t="str">
        <f>IF((ISERROR((VLOOKUP(B174,Calculation!C$2:C$533,1,FALSE)))),"not entered","")</f>
        <v/>
      </c>
    </row>
    <row r="175" spans="2:7" x14ac:dyDescent="0.2">
      <c r="B175" s="34" t="s">
        <v>8</v>
      </c>
      <c r="C175" s="56" t="str">
        <f t="shared" si="7"/>
        <v xml:space="preserve"> </v>
      </c>
      <c r="D175" s="56" t="str">
        <f t="shared" si="8"/>
        <v xml:space="preserve"> </v>
      </c>
      <c r="E175" s="101">
        <v>1.1574074074074073E-5</v>
      </c>
      <c r="F175" s="35" t="e">
        <f t="shared" si="10"/>
        <v>#N/A</v>
      </c>
      <c r="G175" t="str">
        <f>IF((ISERROR((VLOOKUP(B175,Calculation!C$2:C$533,1,FALSE)))),"not entered","")</f>
        <v/>
      </c>
    </row>
    <row r="176" spans="2:7" x14ac:dyDescent="0.2">
      <c r="B176" s="34" t="s">
        <v>8</v>
      </c>
      <c r="C176" s="56" t="str">
        <f t="shared" si="7"/>
        <v xml:space="preserve"> </v>
      </c>
      <c r="D176" s="56" t="str">
        <f t="shared" si="8"/>
        <v xml:space="preserve"> </v>
      </c>
      <c r="E176" s="101">
        <v>1.1574074074074073E-5</v>
      </c>
      <c r="F176" s="35" t="e">
        <f t="shared" si="10"/>
        <v>#N/A</v>
      </c>
      <c r="G176" t="str">
        <f>IF((ISERROR((VLOOKUP(B176,Calculation!C$2:C$533,1,FALSE)))),"not entered","")</f>
        <v/>
      </c>
    </row>
    <row r="177" spans="2:7" x14ac:dyDescent="0.2">
      <c r="B177" s="34" t="s">
        <v>8</v>
      </c>
      <c r="C177" s="56" t="str">
        <f t="shared" si="7"/>
        <v xml:space="preserve"> </v>
      </c>
      <c r="D177" s="56" t="str">
        <f t="shared" si="8"/>
        <v xml:space="preserve"> </v>
      </c>
      <c r="E177" s="101">
        <v>1.1574074074074073E-5</v>
      </c>
      <c r="F177" s="35" t="e">
        <f t="shared" si="10"/>
        <v>#N/A</v>
      </c>
      <c r="G177" t="str">
        <f>IF((ISERROR((VLOOKUP(B177,Calculation!C$2:C$533,1,FALSE)))),"not entered","")</f>
        <v/>
      </c>
    </row>
    <row r="178" spans="2:7" x14ac:dyDescent="0.2">
      <c r="B178" s="34" t="s">
        <v>8</v>
      </c>
      <c r="C178" s="56" t="str">
        <f t="shared" ref="C178:C184" si="11">VLOOKUP(B178,name,3,FALSE)</f>
        <v xml:space="preserve"> </v>
      </c>
      <c r="D178" s="56" t="str">
        <f t="shared" ref="D178:D184" si="12">VLOOKUP(B178,name,2,FALSE)</f>
        <v xml:space="preserve"> </v>
      </c>
      <c r="E178" s="101">
        <v>1.1574074074074073E-5</v>
      </c>
      <c r="F178" s="35" t="e">
        <f t="shared" ref="F178:F184" si="13">(VLOOKUP(C178,C$4:E$5,3,FALSE))/(E178/10000)</f>
        <v>#N/A</v>
      </c>
      <c r="G178" t="str">
        <f>IF((ISERROR((VLOOKUP(B178,Calculation!C$2:C$533,1,FALSE)))),"not entered","")</f>
        <v/>
      </c>
    </row>
    <row r="179" spans="2:7" x14ac:dyDescent="0.2">
      <c r="B179" s="34" t="s">
        <v>8</v>
      </c>
      <c r="C179" s="56" t="str">
        <f t="shared" si="11"/>
        <v xml:space="preserve"> </v>
      </c>
      <c r="D179" s="56" t="str">
        <f t="shared" si="12"/>
        <v xml:space="preserve"> </v>
      </c>
      <c r="E179" s="101">
        <v>1.1574074074074073E-5</v>
      </c>
      <c r="F179" s="35" t="e">
        <f t="shared" si="13"/>
        <v>#N/A</v>
      </c>
      <c r="G179" t="str">
        <f>IF((ISERROR((VLOOKUP(B179,Calculation!C$2:C$533,1,FALSE)))),"not entered","")</f>
        <v/>
      </c>
    </row>
    <row r="180" spans="2:7" x14ac:dyDescent="0.2">
      <c r="B180" s="34" t="s">
        <v>8</v>
      </c>
      <c r="C180" s="56" t="str">
        <f t="shared" si="11"/>
        <v xml:space="preserve"> </v>
      </c>
      <c r="D180" s="56" t="str">
        <f t="shared" si="12"/>
        <v xml:space="preserve"> </v>
      </c>
      <c r="E180" s="101">
        <v>1.1574074074074073E-5</v>
      </c>
      <c r="F180" s="35" t="e">
        <f t="shared" si="13"/>
        <v>#N/A</v>
      </c>
      <c r="G180" t="str">
        <f>IF((ISERROR((VLOOKUP(B180,Calculation!C$2:C$533,1,FALSE)))),"not entered","")</f>
        <v/>
      </c>
    </row>
    <row r="181" spans="2:7" x14ac:dyDescent="0.2">
      <c r="B181" s="34" t="s">
        <v>8</v>
      </c>
      <c r="C181" s="56" t="str">
        <f t="shared" si="11"/>
        <v xml:space="preserve"> </v>
      </c>
      <c r="D181" s="56" t="str">
        <f t="shared" si="12"/>
        <v xml:space="preserve"> </v>
      </c>
      <c r="E181" s="101">
        <v>1.1574074074074073E-5</v>
      </c>
      <c r="F181" s="35" t="e">
        <f t="shared" si="13"/>
        <v>#N/A</v>
      </c>
      <c r="G181" t="str">
        <f>IF((ISERROR((VLOOKUP(B181,Calculation!C$2:C$533,1,FALSE)))),"not entered","")</f>
        <v/>
      </c>
    </row>
    <row r="182" spans="2:7" x14ac:dyDescent="0.2">
      <c r="B182" s="34" t="s">
        <v>8</v>
      </c>
      <c r="C182" s="56" t="str">
        <f t="shared" si="11"/>
        <v xml:space="preserve"> </v>
      </c>
      <c r="D182" s="56" t="str">
        <f t="shared" si="12"/>
        <v xml:space="preserve"> </v>
      </c>
      <c r="E182" s="101">
        <v>1.1574074074074073E-5</v>
      </c>
      <c r="F182" s="35" t="e">
        <f t="shared" si="13"/>
        <v>#N/A</v>
      </c>
      <c r="G182" t="str">
        <f>IF((ISERROR((VLOOKUP(B182,Calculation!C$2:C$533,1,FALSE)))),"not entered","")</f>
        <v/>
      </c>
    </row>
    <row r="183" spans="2:7" x14ac:dyDescent="0.2">
      <c r="B183" s="34" t="s">
        <v>8</v>
      </c>
      <c r="C183" s="56" t="str">
        <f t="shared" si="11"/>
        <v xml:space="preserve"> </v>
      </c>
      <c r="D183" s="56" t="str">
        <f t="shared" si="12"/>
        <v xml:space="preserve"> </v>
      </c>
      <c r="E183" s="101">
        <v>1.1574074074074073E-5</v>
      </c>
      <c r="F183" s="35" t="e">
        <f t="shared" si="13"/>
        <v>#N/A</v>
      </c>
      <c r="G183" t="str">
        <f>IF((ISERROR((VLOOKUP(B183,Calculation!C$2:C$533,1,FALSE)))),"not entered","")</f>
        <v/>
      </c>
    </row>
    <row r="184" spans="2:7" x14ac:dyDescent="0.2">
      <c r="B184" s="34" t="s">
        <v>8</v>
      </c>
      <c r="C184" s="56" t="str">
        <f t="shared" si="11"/>
        <v xml:space="preserve"> </v>
      </c>
      <c r="D184" s="56" t="str">
        <f t="shared" si="12"/>
        <v xml:space="preserve"> </v>
      </c>
      <c r="E184" s="101">
        <v>1.1574074074074073E-5</v>
      </c>
      <c r="F184" s="35" t="e">
        <f t="shared" si="13"/>
        <v>#N/A</v>
      </c>
      <c r="G184" t="str">
        <f>IF((ISERROR((VLOOKUP(B184,Calculation!C$2:C$533,1,FALSE)))),"not entered","")</f>
        <v/>
      </c>
    </row>
    <row r="185" spans="2:7" ht="13.5" thickBot="1" x14ac:dyDescent="0.25">
      <c r="B185" s="36"/>
      <c r="C185" s="61"/>
      <c r="D185" s="61"/>
      <c r="E185" s="37"/>
      <c r="F185" s="38"/>
    </row>
  </sheetData>
  <phoneticPr fontId="3" type="noConversion"/>
  <conditionalFormatting sqref="B1:B5 B62:B65536">
    <cfRule type="cellIs" dxfId="167" priority="10" stopIfTrue="1" operator="equal">
      <formula>"x"</formula>
    </cfRule>
  </conditionalFormatting>
  <conditionalFormatting sqref="G4:G185">
    <cfRule type="cellIs" dxfId="166" priority="11" stopIfTrue="1" operator="equal">
      <formula>#N/A</formula>
    </cfRule>
  </conditionalFormatting>
  <conditionalFormatting sqref="G6">
    <cfRule type="cellIs" dxfId="165" priority="9" stopIfTrue="1" operator="equal">
      <formula>#N/A</formula>
    </cfRule>
  </conditionalFormatting>
  <conditionalFormatting sqref="B6:B28">
    <cfRule type="cellIs" dxfId="164" priority="4" stopIfTrue="1" operator="equal">
      <formula>"x"</formula>
    </cfRule>
  </conditionalFormatting>
  <conditionalFormatting sqref="B29:B58 B60:B61">
    <cfRule type="cellIs" dxfId="163" priority="3" stopIfTrue="1" operator="equal">
      <formula>"x"</formula>
    </cfRule>
  </conditionalFormatting>
  <conditionalFormatting sqref="B59">
    <cfRule type="cellIs" dxfId="162" priority="2" stopIfTrue="1" operator="equal">
      <formula>"x"</formula>
    </cfRule>
  </conditionalFormatting>
  <conditionalFormatting sqref="B6:B61">
    <cfRule type="cellIs" dxfId="161" priority="1" stopIfTrue="1" operator="equal">
      <formula>"x"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  <webPublishItems count="3">
    <webPublishItem id="6175" divId="league 2005_6175" sourceType="printArea" destinationFile="C:\EETC\Webpages\results 2005.htm" title="East Essex Tri Club - League Results 2005"/>
    <webPublishItem id="12514" divId="league 2005_12514" sourceType="printArea" destinationFile="C:\EETC\Webpages\results 2005.htm"/>
    <webPublishItem id="2511" divId="ebta league Youth_2511" sourceType="range" sourceRef="A1:F6" destinationFile="C:\A TEER\Web\TEER League 09\ipswich09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4"/>
  <sheetViews>
    <sheetView topLeftCell="A10" workbookViewId="0">
      <selection activeCell="C34" sqref="C34"/>
    </sheetView>
  </sheetViews>
  <sheetFormatPr defaultRowHeight="12.75" x14ac:dyDescent="0.2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 x14ac:dyDescent="0.25">
      <c r="B2" s="105" t="str">
        <f>Races!C7</f>
        <v>Clacton off-road</v>
      </c>
    </row>
    <row r="3" spans="2:7" ht="13.5" thickBot="1" x14ac:dyDescent="0.25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 x14ac:dyDescent="0.2">
      <c r="B4" s="99" t="s">
        <v>67</v>
      </c>
      <c r="C4" s="59" t="s">
        <v>70</v>
      </c>
      <c r="D4" s="59"/>
      <c r="E4" s="100">
        <v>1.8784722222222223E-2</v>
      </c>
      <c r="F4" s="33"/>
      <c r="G4" t="str">
        <f>IF((ISERROR((VLOOKUP(B4,Calculation!C$2:C$533,1,FALSE)))),"not entered","")</f>
        <v/>
      </c>
    </row>
    <row r="5" spans="2:7" x14ac:dyDescent="0.2">
      <c r="B5" s="34" t="s">
        <v>67</v>
      </c>
      <c r="C5" s="60" t="s">
        <v>71</v>
      </c>
      <c r="D5" s="60"/>
      <c r="E5" s="101">
        <v>1.8298611111111113E-2</v>
      </c>
      <c r="F5" s="35"/>
      <c r="G5" t="str">
        <f>IF((ISERROR((VLOOKUP(B5,Calculation!C$2:C$533,1,FALSE)))),"not entered","")</f>
        <v/>
      </c>
    </row>
    <row r="6" spans="2:7" x14ac:dyDescent="0.2">
      <c r="B6" s="34" t="s">
        <v>141</v>
      </c>
      <c r="C6" s="60" t="s">
        <v>70</v>
      </c>
      <c r="D6" s="60" t="s">
        <v>276</v>
      </c>
      <c r="E6" s="101">
        <v>1.8784722222222223E-2</v>
      </c>
      <c r="F6" s="35">
        <f t="shared" ref="F6:F69" si="0">(VLOOKUP(C6,C$4:E$5,3,FALSE))/(E6/10000)</f>
        <v>10000</v>
      </c>
      <c r="G6" t="str">
        <f>IF((ISERROR((VLOOKUP(B6,Calculation!C$2:C$533,1,FALSE)))),"not entered","")</f>
        <v/>
      </c>
    </row>
    <row r="7" spans="2:7" x14ac:dyDescent="0.2">
      <c r="B7" s="34" t="s">
        <v>148</v>
      </c>
      <c r="C7" s="60" t="s">
        <v>70</v>
      </c>
      <c r="D7" s="60" t="s">
        <v>728</v>
      </c>
      <c r="E7" s="101">
        <v>2.0173611111111111E-2</v>
      </c>
      <c r="F7" s="35">
        <f t="shared" si="0"/>
        <v>9311.5318416523241</v>
      </c>
      <c r="G7" t="str">
        <f>IF((ISERROR((VLOOKUP(B7,Calculation!C$2:C$533,1,FALSE)))),"not entered","")</f>
        <v/>
      </c>
    </row>
    <row r="8" spans="2:7" x14ac:dyDescent="0.2">
      <c r="B8" s="34" t="s">
        <v>161</v>
      </c>
      <c r="C8" s="60" t="s">
        <v>70</v>
      </c>
      <c r="D8" s="60" t="s">
        <v>729</v>
      </c>
      <c r="E8" s="101">
        <v>2.0520833333333332E-2</v>
      </c>
      <c r="F8" s="35">
        <f t="shared" si="0"/>
        <v>9153.9763113367189</v>
      </c>
      <c r="G8" t="str">
        <f>IF((ISERROR((VLOOKUP(B8,Calculation!C$2:C$533,1,FALSE)))),"not entered","")</f>
        <v/>
      </c>
    </row>
    <row r="9" spans="2:7" x14ac:dyDescent="0.2">
      <c r="B9" s="34" t="s">
        <v>147</v>
      </c>
      <c r="C9" s="60" t="s">
        <v>70</v>
      </c>
      <c r="D9" s="60" t="s">
        <v>729</v>
      </c>
      <c r="E9" s="101">
        <v>2.0613425925925927E-2</v>
      </c>
      <c r="F9" s="35">
        <f t="shared" si="0"/>
        <v>9112.857944974734</v>
      </c>
      <c r="G9" t="str">
        <f>IF((ISERROR((VLOOKUP(B9,Calculation!C$2:C$533,1,FALSE)))),"not entered","")</f>
        <v/>
      </c>
    </row>
    <row r="10" spans="2:7" x14ac:dyDescent="0.2">
      <c r="B10" s="34" t="s">
        <v>359</v>
      </c>
      <c r="C10" s="60" t="s">
        <v>70</v>
      </c>
      <c r="D10" s="60" t="s">
        <v>276</v>
      </c>
      <c r="E10" s="101">
        <v>2.0636574074074075E-2</v>
      </c>
      <c r="F10" s="35">
        <f t="shared" si="0"/>
        <v>9102.6360067302303</v>
      </c>
      <c r="G10" t="str">
        <f>IF((ISERROR((VLOOKUP(B10,Calculation!C$2:C$533,1,FALSE)))),"not entered","")</f>
        <v/>
      </c>
    </row>
    <row r="11" spans="2:7" x14ac:dyDescent="0.2">
      <c r="B11" s="34" t="s">
        <v>169</v>
      </c>
      <c r="C11" s="60" t="s">
        <v>70</v>
      </c>
      <c r="D11" s="60" t="s">
        <v>276</v>
      </c>
      <c r="E11" s="101">
        <v>2.0682870370370372E-2</v>
      </c>
      <c r="F11" s="35">
        <f t="shared" si="0"/>
        <v>9082.2607722439825</v>
      </c>
      <c r="G11" t="str">
        <f>IF((ISERROR((VLOOKUP(B11,Calculation!C$2:C$533,1,FALSE)))),"not entered","")</f>
        <v/>
      </c>
    </row>
    <row r="12" spans="2:7" x14ac:dyDescent="0.2">
      <c r="B12" s="34" t="s">
        <v>730</v>
      </c>
      <c r="C12" s="60" t="s">
        <v>70</v>
      </c>
      <c r="D12" s="60" t="s">
        <v>728</v>
      </c>
      <c r="E12" s="101">
        <v>2.071759259259259E-2</v>
      </c>
      <c r="F12" s="35">
        <f t="shared" si="0"/>
        <v>9067.0391061452538</v>
      </c>
      <c r="G12" t="str">
        <f>IF((ISERROR((VLOOKUP(B12,Calculation!C$2:C$533,1,FALSE)))),"not entered","")</f>
        <v/>
      </c>
    </row>
    <row r="13" spans="2:7" x14ac:dyDescent="0.2">
      <c r="B13" s="34" t="s">
        <v>731</v>
      </c>
      <c r="C13" s="60" t="s">
        <v>70</v>
      </c>
      <c r="D13" s="60" t="s">
        <v>276</v>
      </c>
      <c r="E13" s="101">
        <v>2.071759259259259E-2</v>
      </c>
      <c r="F13" s="35">
        <f t="shared" si="0"/>
        <v>9067.0391061452538</v>
      </c>
      <c r="G13" t="str">
        <f>IF((ISERROR((VLOOKUP(B13,Calculation!C$2:C$533,1,FALSE)))),"not entered","")</f>
        <v/>
      </c>
    </row>
    <row r="14" spans="2:7" x14ac:dyDescent="0.2">
      <c r="B14" s="34" t="s">
        <v>732</v>
      </c>
      <c r="C14" s="60" t="s">
        <v>70</v>
      </c>
      <c r="D14" s="60" t="s">
        <v>733</v>
      </c>
      <c r="E14" s="101">
        <v>2.1828703703703701E-2</v>
      </c>
      <c r="F14" s="35">
        <f t="shared" si="0"/>
        <v>8605.5143160127282</v>
      </c>
      <c r="G14" t="str">
        <f>IF((ISERROR((VLOOKUP(B14,Calculation!C$2:C$533,1,FALSE)))),"not entered","")</f>
        <v/>
      </c>
    </row>
    <row r="15" spans="2:7" x14ac:dyDescent="0.2">
      <c r="B15" s="34" t="s">
        <v>734</v>
      </c>
      <c r="C15" s="60" t="s">
        <v>70</v>
      </c>
      <c r="D15" s="60" t="s">
        <v>276</v>
      </c>
      <c r="E15" s="101">
        <v>2.1967592592592594E-2</v>
      </c>
      <c r="F15" s="35">
        <f t="shared" si="0"/>
        <v>8551.1064278187569</v>
      </c>
      <c r="G15" t="str">
        <f>IF((ISERROR((VLOOKUP(B15,Calculation!C$2:C$533,1,FALSE)))),"not entered","")</f>
        <v/>
      </c>
    </row>
    <row r="16" spans="2:7" x14ac:dyDescent="0.2">
      <c r="B16" s="34" t="s">
        <v>162</v>
      </c>
      <c r="C16" s="60" t="s">
        <v>70</v>
      </c>
      <c r="D16" s="60" t="s">
        <v>276</v>
      </c>
      <c r="E16" s="101">
        <v>2.2013888888888888E-2</v>
      </c>
      <c r="F16" s="35">
        <f t="shared" si="0"/>
        <v>8533.1230283911682</v>
      </c>
      <c r="G16" t="str">
        <f>IF((ISERROR((VLOOKUP(B16,Calculation!C$2:C$533,1,FALSE)))),"not entered","")</f>
        <v/>
      </c>
    </row>
    <row r="17" spans="2:7" x14ac:dyDescent="0.2">
      <c r="B17" s="34" t="s">
        <v>735</v>
      </c>
      <c r="C17" s="60" t="s">
        <v>70</v>
      </c>
      <c r="D17" s="60" t="s">
        <v>276</v>
      </c>
      <c r="E17" s="101">
        <v>2.3240740740740742E-2</v>
      </c>
      <c r="F17" s="35">
        <f t="shared" si="0"/>
        <v>8082.6693227091628</v>
      </c>
      <c r="G17" t="str">
        <f>IF((ISERROR((VLOOKUP(B17,Calculation!C$2:C$533,1,FALSE)))),"not entered","")</f>
        <v/>
      </c>
    </row>
    <row r="18" spans="2:7" x14ac:dyDescent="0.2">
      <c r="B18" s="34" t="s">
        <v>424</v>
      </c>
      <c r="C18" s="60" t="s">
        <v>70</v>
      </c>
      <c r="D18" s="60" t="s">
        <v>444</v>
      </c>
      <c r="E18" s="101">
        <v>2.3645833333333335E-2</v>
      </c>
      <c r="F18" s="35">
        <f t="shared" si="0"/>
        <v>7944.1997063142435</v>
      </c>
      <c r="G18" t="str">
        <f>IF((ISERROR((VLOOKUP(B18,Calculation!C$2:C$533,1,FALSE)))),"not entered","")</f>
        <v/>
      </c>
    </row>
    <row r="19" spans="2:7" x14ac:dyDescent="0.2">
      <c r="B19" s="34" t="s">
        <v>155</v>
      </c>
      <c r="C19" s="60" t="s">
        <v>70</v>
      </c>
      <c r="D19" s="60" t="s">
        <v>108</v>
      </c>
      <c r="E19" s="101">
        <v>2.3784722222222221E-2</v>
      </c>
      <c r="F19" s="35">
        <f t="shared" si="0"/>
        <v>7897.810218978103</v>
      </c>
      <c r="G19" t="str">
        <f>IF((ISERROR((VLOOKUP(B19,Calculation!C$2:C$533,1,FALSE)))),"not entered","")</f>
        <v/>
      </c>
    </row>
    <row r="20" spans="2:7" x14ac:dyDescent="0.2">
      <c r="B20" s="34" t="s">
        <v>736</v>
      </c>
      <c r="C20" s="60" t="s">
        <v>70</v>
      </c>
      <c r="D20" s="60" t="s">
        <v>737</v>
      </c>
      <c r="E20" s="101">
        <v>2.6793981481481485E-2</v>
      </c>
      <c r="F20" s="35">
        <f t="shared" si="0"/>
        <v>7010.799136069114</v>
      </c>
      <c r="G20" t="str">
        <f>IF((ISERROR((VLOOKUP(B20,Calculation!C$2:C$533,1,FALSE)))),"not entered","")</f>
        <v/>
      </c>
    </row>
    <row r="21" spans="2:7" x14ac:dyDescent="0.2">
      <c r="B21" s="34" t="s">
        <v>129</v>
      </c>
      <c r="C21" s="60" t="s">
        <v>71</v>
      </c>
      <c r="D21" s="60" t="s">
        <v>276</v>
      </c>
      <c r="E21" s="101">
        <v>1.8298611111111113E-2</v>
      </c>
      <c r="F21" s="35">
        <f t="shared" si="0"/>
        <v>10000</v>
      </c>
      <c r="G21" t="str">
        <f>IF((ISERROR((VLOOKUP(B21,Calculation!C$2:C$533,1,FALSE)))),"not entered","")</f>
        <v/>
      </c>
    </row>
    <row r="22" spans="2:7" x14ac:dyDescent="0.2">
      <c r="B22" s="34" t="s">
        <v>114</v>
      </c>
      <c r="C22" s="60" t="s">
        <v>71</v>
      </c>
      <c r="D22" s="60" t="s">
        <v>733</v>
      </c>
      <c r="E22" s="101">
        <v>1.8703703703703705E-2</v>
      </c>
      <c r="F22" s="35">
        <f t="shared" si="0"/>
        <v>9783.4158415841594</v>
      </c>
      <c r="G22" t="str">
        <f>IF((ISERROR((VLOOKUP(B22,Calculation!C$2:C$533,1,FALSE)))),"not entered","")</f>
        <v/>
      </c>
    </row>
    <row r="23" spans="2:7" x14ac:dyDescent="0.2">
      <c r="B23" s="34" t="s">
        <v>738</v>
      </c>
      <c r="C23" s="60" t="s">
        <v>71</v>
      </c>
      <c r="D23" s="60" t="s">
        <v>728</v>
      </c>
      <c r="E23" s="101">
        <v>1.8703703703703705E-2</v>
      </c>
      <c r="F23" s="35">
        <f t="shared" si="0"/>
        <v>9783.4158415841594</v>
      </c>
      <c r="G23" t="str">
        <f>IF((ISERROR((VLOOKUP(B23,Calculation!C$2:C$533,1,FALSE)))),"not entered","")</f>
        <v/>
      </c>
    </row>
    <row r="24" spans="2:7" x14ac:dyDescent="0.2">
      <c r="B24" s="34" t="s">
        <v>739</v>
      </c>
      <c r="C24" s="60" t="s">
        <v>71</v>
      </c>
      <c r="D24" s="60" t="s">
        <v>740</v>
      </c>
      <c r="E24" s="101">
        <v>1.8854166666666665E-2</v>
      </c>
      <c r="F24" s="35">
        <f t="shared" si="0"/>
        <v>9705.3406998158389</v>
      </c>
      <c r="G24" t="str">
        <f>IF((ISERROR((VLOOKUP(B24,Calculation!C$2:C$533,1,FALSE)))),"not entered","")</f>
        <v>not entered</v>
      </c>
    </row>
    <row r="25" spans="2:7" x14ac:dyDescent="0.2">
      <c r="B25" s="34" t="s">
        <v>741</v>
      </c>
      <c r="C25" s="60" t="s">
        <v>71</v>
      </c>
      <c r="D25" s="60" t="s">
        <v>90</v>
      </c>
      <c r="E25" s="101">
        <v>1.9212962962962963E-2</v>
      </c>
      <c r="F25" s="35">
        <f t="shared" si="0"/>
        <v>9524.0963855421705</v>
      </c>
      <c r="G25" t="str">
        <f>IF((ISERROR((VLOOKUP(B25,Calculation!C$2:C$533,1,FALSE)))),"not entered","")</f>
        <v/>
      </c>
    </row>
    <row r="26" spans="2:7" x14ac:dyDescent="0.2">
      <c r="B26" s="34" t="s">
        <v>102</v>
      </c>
      <c r="C26" s="60" t="s">
        <v>71</v>
      </c>
      <c r="D26" s="60" t="s">
        <v>742</v>
      </c>
      <c r="E26" s="101">
        <v>1.923611111111111E-2</v>
      </c>
      <c r="F26" s="35">
        <f t="shared" si="0"/>
        <v>9512.6353790613721</v>
      </c>
      <c r="G26" t="str">
        <f>IF((ISERROR((VLOOKUP(B26,Calculation!C$2:C$533,1,FALSE)))),"not entered","")</f>
        <v/>
      </c>
    </row>
    <row r="27" spans="2:7" x14ac:dyDescent="0.2">
      <c r="B27" s="34" t="s">
        <v>743</v>
      </c>
      <c r="C27" s="60" t="s">
        <v>71</v>
      </c>
      <c r="D27" s="60" t="s">
        <v>101</v>
      </c>
      <c r="E27" s="101">
        <v>1.9537037037037037E-2</v>
      </c>
      <c r="F27" s="35">
        <f t="shared" si="0"/>
        <v>9366.1137440758303</v>
      </c>
      <c r="G27" t="str">
        <f>IF((ISERROR((VLOOKUP(B27,Calculation!C$2:C$533,1,FALSE)))),"not entered","")</f>
        <v/>
      </c>
    </row>
    <row r="28" spans="2:7" x14ac:dyDescent="0.2">
      <c r="B28" s="34" t="s">
        <v>744</v>
      </c>
      <c r="C28" s="60" t="s">
        <v>71</v>
      </c>
      <c r="D28" s="60" t="s">
        <v>108</v>
      </c>
      <c r="E28" s="101">
        <v>1.982638888888889E-2</v>
      </c>
      <c r="F28" s="35">
        <f t="shared" si="0"/>
        <v>9229.4220665499124</v>
      </c>
      <c r="G28" t="str">
        <f>IF((ISERROR((VLOOKUP(B28,Calculation!C$2:C$533,1,FALSE)))),"not entered","")</f>
        <v/>
      </c>
    </row>
    <row r="29" spans="2:7" x14ac:dyDescent="0.2">
      <c r="B29" s="34" t="s">
        <v>745</v>
      </c>
      <c r="C29" s="60" t="s">
        <v>71</v>
      </c>
      <c r="D29" s="60" t="s">
        <v>108</v>
      </c>
      <c r="E29" s="101">
        <v>2.0057870370370368E-2</v>
      </c>
      <c r="F29" s="35">
        <f t="shared" si="0"/>
        <v>9122.9082515868449</v>
      </c>
      <c r="G29" t="str">
        <f>IF((ISERROR((VLOOKUP(B29,Calculation!C$2:C$533,1,FALSE)))),"not entered","")</f>
        <v/>
      </c>
    </row>
    <row r="30" spans="2:7" x14ac:dyDescent="0.2">
      <c r="B30" s="34" t="s">
        <v>410</v>
      </c>
      <c r="C30" s="60" t="s">
        <v>71</v>
      </c>
      <c r="D30" s="60" t="s">
        <v>746</v>
      </c>
      <c r="E30" s="101">
        <v>2.056712962962963E-2</v>
      </c>
      <c r="F30" s="35">
        <f t="shared" si="0"/>
        <v>8897.0174451322473</v>
      </c>
      <c r="G30" t="str">
        <f>IF((ISERROR((VLOOKUP(B30,Calculation!C$2:C$533,1,FALSE)))),"not entered","")</f>
        <v/>
      </c>
    </row>
    <row r="31" spans="2:7" x14ac:dyDescent="0.2">
      <c r="B31" s="34" t="s">
        <v>431</v>
      </c>
      <c r="C31" s="60" t="s">
        <v>71</v>
      </c>
      <c r="D31" s="60" t="s">
        <v>740</v>
      </c>
      <c r="E31" s="101">
        <v>2.0648148148148148E-2</v>
      </c>
      <c r="F31" s="35">
        <f t="shared" si="0"/>
        <v>8862.1076233183867</v>
      </c>
      <c r="G31" t="str">
        <f>IF((ISERROR((VLOOKUP(B31,Calculation!C$2:C$533,1,FALSE)))),"not entered","")</f>
        <v>not entered</v>
      </c>
    </row>
    <row r="32" spans="2:7" x14ac:dyDescent="0.2">
      <c r="B32" s="34" t="s">
        <v>747</v>
      </c>
      <c r="C32" s="60" t="s">
        <v>71</v>
      </c>
      <c r="D32" s="60" t="s">
        <v>748</v>
      </c>
      <c r="E32" s="101">
        <v>2.1111111111111108E-2</v>
      </c>
      <c r="F32" s="35">
        <f t="shared" si="0"/>
        <v>8667.7631578947385</v>
      </c>
      <c r="G32" t="str">
        <f>IF((ISERROR((VLOOKUP(B32,Calculation!C$2:C$533,1,FALSE)))),"not entered","")</f>
        <v/>
      </c>
    </row>
    <row r="33" spans="2:7" x14ac:dyDescent="0.2">
      <c r="B33" s="34" t="s">
        <v>137</v>
      </c>
      <c r="C33" s="60" t="s">
        <v>71</v>
      </c>
      <c r="D33" s="60" t="s">
        <v>108</v>
      </c>
      <c r="E33" s="101">
        <v>2.1828703703703701E-2</v>
      </c>
      <c r="F33" s="35">
        <f t="shared" si="0"/>
        <v>8382.8207847295889</v>
      </c>
      <c r="G33" t="str">
        <f>IF((ISERROR((VLOOKUP(B33,Calculation!C$2:C$533,1,FALSE)))),"not entered","")</f>
        <v/>
      </c>
    </row>
    <row r="34" spans="2:7" x14ac:dyDescent="0.2">
      <c r="B34" s="34" t="s">
        <v>749</v>
      </c>
      <c r="C34" s="60" t="s">
        <v>71</v>
      </c>
      <c r="D34" s="60" t="s">
        <v>733</v>
      </c>
      <c r="E34" s="101">
        <v>2.2303240740740738E-2</v>
      </c>
      <c r="F34" s="35">
        <f t="shared" si="0"/>
        <v>8204.4628956927882</v>
      </c>
      <c r="G34" t="str">
        <f>IF((ISERROR((VLOOKUP(B34,Calculation!C$2:C$533,1,FALSE)))),"not entered","")</f>
        <v/>
      </c>
    </row>
    <row r="35" spans="2:7" x14ac:dyDescent="0.2">
      <c r="B35" s="34" t="s">
        <v>120</v>
      </c>
      <c r="C35" s="60" t="s">
        <v>71</v>
      </c>
      <c r="D35" s="60" t="s">
        <v>108</v>
      </c>
      <c r="E35" s="101">
        <v>2.5358796296296296E-2</v>
      </c>
      <c r="F35" s="35">
        <f t="shared" si="0"/>
        <v>7215.8831583751726</v>
      </c>
      <c r="G35" t="str">
        <f>IF((ISERROR((VLOOKUP(B35,Calculation!C$2:C$533,1,FALSE)))),"not entered","")</f>
        <v/>
      </c>
    </row>
    <row r="36" spans="2:7" x14ac:dyDescent="0.2">
      <c r="B36" s="34" t="s">
        <v>8</v>
      </c>
      <c r="C36" s="56" t="str">
        <f t="shared" ref="C36:C69" si="1">VLOOKUP(B36,name,3,FALSE)</f>
        <v xml:space="preserve"> </v>
      </c>
      <c r="D36" s="56" t="str">
        <f t="shared" ref="D36:D69" si="2">VLOOKUP(B36,name,2,FALSE)</f>
        <v xml:space="preserve"> </v>
      </c>
      <c r="E36" s="101">
        <v>1.1574074074074073E-5</v>
      </c>
      <c r="F36" s="35" t="e">
        <f t="shared" si="0"/>
        <v>#N/A</v>
      </c>
      <c r="G36" t="str">
        <f>IF((ISERROR((VLOOKUP(B36,Calculation!C$2:C$533,1,FALSE)))),"not entered","")</f>
        <v/>
      </c>
    </row>
    <row r="37" spans="2:7" x14ac:dyDescent="0.2">
      <c r="B37" s="34" t="s">
        <v>8</v>
      </c>
      <c r="C37" s="56" t="str">
        <f t="shared" si="1"/>
        <v xml:space="preserve"> </v>
      </c>
      <c r="D37" s="56" t="str">
        <f t="shared" si="2"/>
        <v xml:space="preserve"> </v>
      </c>
      <c r="E37" s="101">
        <v>1.1574074074074073E-5</v>
      </c>
      <c r="F37" s="35" t="e">
        <f t="shared" si="0"/>
        <v>#N/A</v>
      </c>
      <c r="G37" t="str">
        <f>IF((ISERROR((VLOOKUP(B37,Calculation!C$2:C$533,1,FALSE)))),"not entered","")</f>
        <v/>
      </c>
    </row>
    <row r="38" spans="2:7" x14ac:dyDescent="0.2">
      <c r="B38" s="34" t="s">
        <v>8</v>
      </c>
      <c r="C38" s="56" t="str">
        <f t="shared" si="1"/>
        <v xml:space="preserve"> </v>
      </c>
      <c r="D38" s="56" t="str">
        <f t="shared" si="2"/>
        <v xml:space="preserve"> </v>
      </c>
      <c r="E38" s="101">
        <v>1.1574074074074073E-5</v>
      </c>
      <c r="F38" s="35" t="e">
        <f t="shared" si="0"/>
        <v>#N/A</v>
      </c>
      <c r="G38" t="str">
        <f>IF((ISERROR((VLOOKUP(B38,Calculation!C$2:C$533,1,FALSE)))),"not entered","")</f>
        <v/>
      </c>
    </row>
    <row r="39" spans="2:7" x14ac:dyDescent="0.2">
      <c r="B39" s="34" t="s">
        <v>8</v>
      </c>
      <c r="C39" s="56" t="str">
        <f t="shared" si="1"/>
        <v xml:space="preserve"> </v>
      </c>
      <c r="D39" s="56" t="str">
        <f t="shared" si="2"/>
        <v xml:space="preserve"> </v>
      </c>
      <c r="E39" s="101">
        <v>1.1574074074074073E-5</v>
      </c>
      <c r="F39" s="35" t="e">
        <f t="shared" si="0"/>
        <v>#N/A</v>
      </c>
      <c r="G39" t="str">
        <f>IF((ISERROR((VLOOKUP(B39,Calculation!C$2:C$533,1,FALSE)))),"not entered","")</f>
        <v/>
      </c>
    </row>
    <row r="40" spans="2:7" x14ac:dyDescent="0.2">
      <c r="B40" s="34" t="s">
        <v>8</v>
      </c>
      <c r="C40" s="56" t="str">
        <f t="shared" si="1"/>
        <v xml:space="preserve"> </v>
      </c>
      <c r="D40" s="56" t="str">
        <f t="shared" si="2"/>
        <v xml:space="preserve"> </v>
      </c>
      <c r="E40" s="101">
        <v>1.1574074074074073E-5</v>
      </c>
      <c r="F40" s="35" t="e">
        <f t="shared" si="0"/>
        <v>#N/A</v>
      </c>
      <c r="G40" t="str">
        <f>IF((ISERROR((VLOOKUP(B40,Calculation!C$2:C$533,1,FALSE)))),"not entered","")</f>
        <v/>
      </c>
    </row>
    <row r="41" spans="2:7" x14ac:dyDescent="0.2">
      <c r="B41" s="34" t="s">
        <v>8</v>
      </c>
      <c r="C41" s="56" t="str">
        <f t="shared" si="1"/>
        <v xml:space="preserve"> </v>
      </c>
      <c r="D41" s="56" t="str">
        <f t="shared" si="2"/>
        <v xml:space="preserve"> </v>
      </c>
      <c r="E41" s="101">
        <v>1.1574074074074073E-5</v>
      </c>
      <c r="F41" s="35" t="e">
        <f t="shared" si="0"/>
        <v>#N/A</v>
      </c>
      <c r="G41" t="str">
        <f>IF((ISERROR((VLOOKUP(B41,Calculation!C$2:C$533,1,FALSE)))),"not entered","")</f>
        <v/>
      </c>
    </row>
    <row r="42" spans="2:7" x14ac:dyDescent="0.2">
      <c r="B42" s="34" t="s">
        <v>8</v>
      </c>
      <c r="C42" s="56" t="str">
        <f t="shared" si="1"/>
        <v xml:space="preserve"> </v>
      </c>
      <c r="D42" s="56" t="str">
        <f t="shared" si="2"/>
        <v xml:space="preserve"> </v>
      </c>
      <c r="E42" s="101">
        <v>1.1574074074074073E-5</v>
      </c>
      <c r="F42" s="35" t="e">
        <f t="shared" si="0"/>
        <v>#N/A</v>
      </c>
      <c r="G42" t="str">
        <f>IF((ISERROR((VLOOKUP(B42,Calculation!C$2:C$533,1,FALSE)))),"not entered","")</f>
        <v/>
      </c>
    </row>
    <row r="43" spans="2:7" x14ac:dyDescent="0.2">
      <c r="B43" s="34" t="s">
        <v>8</v>
      </c>
      <c r="C43" s="56" t="str">
        <f t="shared" si="1"/>
        <v xml:space="preserve"> </v>
      </c>
      <c r="D43" s="56" t="str">
        <f t="shared" si="2"/>
        <v xml:space="preserve"> </v>
      </c>
      <c r="E43" s="101">
        <v>1.1574074074074073E-5</v>
      </c>
      <c r="F43" s="35" t="e">
        <f t="shared" si="0"/>
        <v>#N/A</v>
      </c>
      <c r="G43" t="str">
        <f>IF((ISERROR((VLOOKUP(B43,Calculation!C$2:C$533,1,FALSE)))),"not entered","")</f>
        <v/>
      </c>
    </row>
    <row r="44" spans="2:7" x14ac:dyDescent="0.2">
      <c r="B44" s="34" t="s">
        <v>8</v>
      </c>
      <c r="C44" s="56" t="str">
        <f t="shared" si="1"/>
        <v xml:space="preserve"> </v>
      </c>
      <c r="D44" s="56" t="str">
        <f t="shared" si="2"/>
        <v xml:space="preserve"> </v>
      </c>
      <c r="E44" s="101">
        <v>1.1574074074074073E-5</v>
      </c>
      <c r="F44" s="35" t="e">
        <f t="shared" si="0"/>
        <v>#N/A</v>
      </c>
      <c r="G44" t="str">
        <f>IF((ISERROR((VLOOKUP(B44,Calculation!C$2:C$533,1,FALSE)))),"not entered","")</f>
        <v/>
      </c>
    </row>
    <row r="45" spans="2:7" x14ac:dyDescent="0.2">
      <c r="B45" s="34" t="s">
        <v>8</v>
      </c>
      <c r="C45" s="56" t="str">
        <f t="shared" si="1"/>
        <v xml:space="preserve"> </v>
      </c>
      <c r="D45" s="56" t="str">
        <f t="shared" si="2"/>
        <v xml:space="preserve"> </v>
      </c>
      <c r="E45" s="101">
        <v>1.1574074074074073E-5</v>
      </c>
      <c r="F45" s="35" t="e">
        <f t="shared" si="0"/>
        <v>#N/A</v>
      </c>
      <c r="G45" t="str">
        <f>IF((ISERROR((VLOOKUP(B45,Calculation!C$2:C$533,1,FALSE)))),"not entered","")</f>
        <v/>
      </c>
    </row>
    <row r="46" spans="2:7" x14ac:dyDescent="0.2">
      <c r="B46" s="34" t="s">
        <v>8</v>
      </c>
      <c r="C46" s="56" t="str">
        <f t="shared" si="1"/>
        <v xml:space="preserve"> </v>
      </c>
      <c r="D46" s="56" t="str">
        <f t="shared" si="2"/>
        <v xml:space="preserve"> </v>
      </c>
      <c r="E46" s="101">
        <v>1.1574074074074073E-5</v>
      </c>
      <c r="F46" s="35" t="e">
        <f t="shared" si="0"/>
        <v>#N/A</v>
      </c>
      <c r="G46" t="str">
        <f>IF((ISERROR((VLOOKUP(B46,Calculation!C$2:C$533,1,FALSE)))),"not entered","")</f>
        <v/>
      </c>
    </row>
    <row r="47" spans="2:7" x14ac:dyDescent="0.2">
      <c r="B47" s="34" t="s">
        <v>8</v>
      </c>
      <c r="C47" s="56" t="str">
        <f t="shared" si="1"/>
        <v xml:space="preserve"> </v>
      </c>
      <c r="D47" s="56" t="str">
        <f t="shared" si="2"/>
        <v xml:space="preserve"> </v>
      </c>
      <c r="E47" s="101">
        <v>1.1574074074074073E-5</v>
      </c>
      <c r="F47" s="35" t="e">
        <f t="shared" si="0"/>
        <v>#N/A</v>
      </c>
      <c r="G47" t="str">
        <f>IF((ISERROR((VLOOKUP(B47,Calculation!C$2:C$533,1,FALSE)))),"not entered","")</f>
        <v/>
      </c>
    </row>
    <row r="48" spans="2:7" x14ac:dyDescent="0.2">
      <c r="B48" s="34" t="s">
        <v>8</v>
      </c>
      <c r="C48" s="56" t="str">
        <f t="shared" si="1"/>
        <v xml:space="preserve"> </v>
      </c>
      <c r="D48" s="56" t="str">
        <f t="shared" si="2"/>
        <v xml:space="preserve"> </v>
      </c>
      <c r="E48" s="101">
        <v>1.1574074074074073E-5</v>
      </c>
      <c r="F48" s="35" t="e">
        <f t="shared" si="0"/>
        <v>#N/A</v>
      </c>
      <c r="G48" t="str">
        <f>IF((ISERROR((VLOOKUP(B48,Calculation!C$2:C$533,1,FALSE)))),"not entered","")</f>
        <v/>
      </c>
    </row>
    <row r="49" spans="2:7" x14ac:dyDescent="0.2">
      <c r="B49" s="34" t="s">
        <v>8</v>
      </c>
      <c r="C49" s="56" t="str">
        <f t="shared" si="1"/>
        <v xml:space="preserve"> </v>
      </c>
      <c r="D49" s="56" t="str">
        <f t="shared" si="2"/>
        <v xml:space="preserve"> </v>
      </c>
      <c r="E49" s="101">
        <v>1.1574074074074073E-5</v>
      </c>
      <c r="F49" s="35" t="e">
        <f t="shared" si="0"/>
        <v>#N/A</v>
      </c>
      <c r="G49" t="str">
        <f>IF((ISERROR((VLOOKUP(B49,Calculation!C$2:C$533,1,FALSE)))),"not entered","")</f>
        <v/>
      </c>
    </row>
    <row r="50" spans="2:7" x14ac:dyDescent="0.2">
      <c r="B50" s="34" t="s">
        <v>8</v>
      </c>
      <c r="C50" s="56" t="str">
        <f t="shared" si="1"/>
        <v xml:space="preserve"> </v>
      </c>
      <c r="D50" s="56" t="str">
        <f t="shared" si="2"/>
        <v xml:space="preserve"> </v>
      </c>
      <c r="E50" s="101">
        <v>1.1574074074074073E-5</v>
      </c>
      <c r="F50" s="35" t="e">
        <f t="shared" si="0"/>
        <v>#N/A</v>
      </c>
      <c r="G50" t="str">
        <f>IF((ISERROR((VLOOKUP(B50,Calculation!C$2:C$533,1,FALSE)))),"not entered","")</f>
        <v/>
      </c>
    </row>
    <row r="51" spans="2:7" x14ac:dyDescent="0.2">
      <c r="B51" s="34" t="s">
        <v>8</v>
      </c>
      <c r="C51" s="56" t="str">
        <f t="shared" si="1"/>
        <v xml:space="preserve"> </v>
      </c>
      <c r="D51" s="56" t="str">
        <f t="shared" si="2"/>
        <v xml:space="preserve"> </v>
      </c>
      <c r="E51" s="101">
        <v>1.1574074074074073E-5</v>
      </c>
      <c r="F51" s="35" t="e">
        <f t="shared" si="0"/>
        <v>#N/A</v>
      </c>
      <c r="G51" t="str">
        <f>IF((ISERROR((VLOOKUP(B51,Calculation!C$2:C$533,1,FALSE)))),"not entered","")</f>
        <v/>
      </c>
    </row>
    <row r="52" spans="2:7" x14ac:dyDescent="0.2">
      <c r="B52" s="34" t="s">
        <v>8</v>
      </c>
      <c r="C52" s="56" t="str">
        <f t="shared" si="1"/>
        <v xml:space="preserve"> </v>
      </c>
      <c r="D52" s="56" t="str">
        <f t="shared" si="2"/>
        <v xml:space="preserve"> </v>
      </c>
      <c r="E52" s="101">
        <v>1.1574074074074073E-5</v>
      </c>
      <c r="F52" s="35" t="e">
        <f t="shared" si="0"/>
        <v>#N/A</v>
      </c>
      <c r="G52" t="str">
        <f>IF((ISERROR((VLOOKUP(B52,Calculation!C$2:C$533,1,FALSE)))),"not entered","")</f>
        <v/>
      </c>
    </row>
    <row r="53" spans="2:7" x14ac:dyDescent="0.2">
      <c r="B53" s="34" t="s">
        <v>8</v>
      </c>
      <c r="C53" s="56" t="str">
        <f t="shared" si="1"/>
        <v xml:space="preserve"> </v>
      </c>
      <c r="D53" s="56" t="str">
        <f t="shared" si="2"/>
        <v xml:space="preserve"> </v>
      </c>
      <c r="E53" s="101">
        <v>1.1574074074074073E-5</v>
      </c>
      <c r="F53" s="35" t="e">
        <f t="shared" si="0"/>
        <v>#N/A</v>
      </c>
      <c r="G53" t="str">
        <f>IF((ISERROR((VLOOKUP(B53,Calculation!C$2:C$533,1,FALSE)))),"not entered","")</f>
        <v/>
      </c>
    </row>
    <row r="54" spans="2:7" x14ac:dyDescent="0.2">
      <c r="B54" s="34" t="s">
        <v>8</v>
      </c>
      <c r="C54" s="56" t="str">
        <f t="shared" si="1"/>
        <v xml:space="preserve"> </v>
      </c>
      <c r="D54" s="56" t="str">
        <f t="shared" si="2"/>
        <v xml:space="preserve"> </v>
      </c>
      <c r="E54" s="101">
        <v>1.1574074074074073E-5</v>
      </c>
      <c r="F54" s="35" t="e">
        <f t="shared" si="0"/>
        <v>#N/A</v>
      </c>
      <c r="G54" t="str">
        <f>IF((ISERROR((VLOOKUP(B54,Calculation!C$2:C$533,1,FALSE)))),"not entered","")</f>
        <v/>
      </c>
    </row>
    <row r="55" spans="2:7" x14ac:dyDescent="0.2">
      <c r="B55" s="34" t="s">
        <v>8</v>
      </c>
      <c r="C55" s="56" t="str">
        <f t="shared" si="1"/>
        <v xml:space="preserve"> </v>
      </c>
      <c r="D55" s="56" t="str">
        <f t="shared" si="2"/>
        <v xml:space="preserve"> </v>
      </c>
      <c r="E55" s="101">
        <v>1.1574074074074073E-5</v>
      </c>
      <c r="F55" s="35" t="e">
        <f t="shared" si="0"/>
        <v>#N/A</v>
      </c>
      <c r="G55" t="str">
        <f>IF((ISERROR((VLOOKUP(B55,Calculation!C$2:C$533,1,FALSE)))),"not entered","")</f>
        <v/>
      </c>
    </row>
    <row r="56" spans="2:7" x14ac:dyDescent="0.2">
      <c r="B56" s="34" t="s">
        <v>8</v>
      </c>
      <c r="C56" s="56" t="str">
        <f t="shared" si="1"/>
        <v xml:space="preserve"> </v>
      </c>
      <c r="D56" s="56" t="str">
        <f t="shared" si="2"/>
        <v xml:space="preserve"> </v>
      </c>
      <c r="E56" s="101">
        <v>1.1574074074074073E-5</v>
      </c>
      <c r="F56" s="35" t="e">
        <f t="shared" si="0"/>
        <v>#N/A</v>
      </c>
      <c r="G56" t="str">
        <f>IF((ISERROR((VLOOKUP(B56,Calculation!C$2:C$533,1,FALSE)))),"not entered","")</f>
        <v/>
      </c>
    </row>
    <row r="57" spans="2:7" x14ac:dyDescent="0.2">
      <c r="B57" s="34" t="s">
        <v>8</v>
      </c>
      <c r="C57" s="56" t="str">
        <f t="shared" si="1"/>
        <v xml:space="preserve"> </v>
      </c>
      <c r="D57" s="56" t="str">
        <f t="shared" si="2"/>
        <v xml:space="preserve"> </v>
      </c>
      <c r="E57" s="101">
        <v>1.1574074074074073E-5</v>
      </c>
      <c r="F57" s="35" t="e">
        <f t="shared" si="0"/>
        <v>#N/A</v>
      </c>
      <c r="G57" t="str">
        <f>IF((ISERROR((VLOOKUP(B57,Calculation!C$2:C$533,1,FALSE)))),"not entered","")</f>
        <v/>
      </c>
    </row>
    <row r="58" spans="2:7" x14ac:dyDescent="0.2">
      <c r="B58" s="34" t="s">
        <v>8</v>
      </c>
      <c r="C58" s="56" t="str">
        <f t="shared" si="1"/>
        <v xml:space="preserve"> </v>
      </c>
      <c r="D58" s="56" t="str">
        <f t="shared" si="2"/>
        <v xml:space="preserve"> </v>
      </c>
      <c r="E58" s="101">
        <v>1.1574074074074073E-5</v>
      </c>
      <c r="F58" s="35" t="e">
        <f t="shared" si="0"/>
        <v>#N/A</v>
      </c>
      <c r="G58" t="str">
        <f>IF((ISERROR((VLOOKUP(B58,Calculation!C$2:C$533,1,FALSE)))),"not entered","")</f>
        <v/>
      </c>
    </row>
    <row r="59" spans="2:7" x14ac:dyDescent="0.2">
      <c r="B59" s="34" t="s">
        <v>8</v>
      </c>
      <c r="C59" s="56" t="str">
        <f t="shared" si="1"/>
        <v xml:space="preserve"> </v>
      </c>
      <c r="D59" s="56" t="str">
        <f t="shared" si="2"/>
        <v xml:space="preserve"> </v>
      </c>
      <c r="E59" s="101">
        <v>1.1574074074074073E-5</v>
      </c>
      <c r="F59" s="35" t="e">
        <f t="shared" si="0"/>
        <v>#N/A</v>
      </c>
      <c r="G59" t="str">
        <f>IF((ISERROR((VLOOKUP(B59,Calculation!C$2:C$533,1,FALSE)))),"not entered","")</f>
        <v/>
      </c>
    </row>
    <row r="60" spans="2:7" x14ac:dyDescent="0.2">
      <c r="B60" s="34" t="s">
        <v>8</v>
      </c>
      <c r="C60" s="56" t="str">
        <f t="shared" si="1"/>
        <v xml:space="preserve"> </v>
      </c>
      <c r="D60" s="56" t="str">
        <f t="shared" si="2"/>
        <v xml:space="preserve"> </v>
      </c>
      <c r="E60" s="101">
        <v>1.1574074074074073E-5</v>
      </c>
      <c r="F60" s="35" t="e">
        <f t="shared" si="0"/>
        <v>#N/A</v>
      </c>
      <c r="G60" t="str">
        <f>IF((ISERROR((VLOOKUP(B60,Calculation!C$2:C$533,1,FALSE)))),"not entered","")</f>
        <v/>
      </c>
    </row>
    <row r="61" spans="2:7" x14ac:dyDescent="0.2">
      <c r="B61" s="34" t="s">
        <v>8</v>
      </c>
      <c r="C61" s="56" t="str">
        <f t="shared" si="1"/>
        <v xml:space="preserve"> </v>
      </c>
      <c r="D61" s="56" t="str">
        <f t="shared" si="2"/>
        <v xml:space="preserve"> </v>
      </c>
      <c r="E61" s="101">
        <v>1.1574074074074073E-5</v>
      </c>
      <c r="F61" s="35" t="e">
        <f t="shared" si="0"/>
        <v>#N/A</v>
      </c>
      <c r="G61" t="str">
        <f>IF((ISERROR((VLOOKUP(B61,Calculation!C$2:C$533,1,FALSE)))),"not entered","")</f>
        <v/>
      </c>
    </row>
    <row r="62" spans="2:7" x14ac:dyDescent="0.2">
      <c r="B62" s="34" t="s">
        <v>8</v>
      </c>
      <c r="C62" s="56" t="str">
        <f t="shared" si="1"/>
        <v xml:space="preserve"> </v>
      </c>
      <c r="D62" s="56" t="str">
        <f t="shared" si="2"/>
        <v xml:space="preserve"> </v>
      </c>
      <c r="E62" s="101">
        <v>1.1574074074074073E-5</v>
      </c>
      <c r="F62" s="35" t="e">
        <f t="shared" si="0"/>
        <v>#N/A</v>
      </c>
      <c r="G62" t="str">
        <f>IF((ISERROR((VLOOKUP(B62,Calculation!C$2:C$533,1,FALSE)))),"not entered","")</f>
        <v/>
      </c>
    </row>
    <row r="63" spans="2:7" x14ac:dyDescent="0.2">
      <c r="B63" s="34" t="s">
        <v>8</v>
      </c>
      <c r="C63" s="56" t="str">
        <f t="shared" si="1"/>
        <v xml:space="preserve"> </v>
      </c>
      <c r="D63" s="56" t="str">
        <f t="shared" si="2"/>
        <v xml:space="preserve"> </v>
      </c>
      <c r="E63" s="101">
        <v>1.1574074074074073E-5</v>
      </c>
      <c r="F63" s="35" t="e">
        <f t="shared" si="0"/>
        <v>#N/A</v>
      </c>
      <c r="G63" t="str">
        <f>IF((ISERROR((VLOOKUP(B63,Calculation!C$2:C$533,1,FALSE)))),"not entered","")</f>
        <v/>
      </c>
    </row>
    <row r="64" spans="2:7" x14ac:dyDescent="0.2">
      <c r="B64" s="34" t="s">
        <v>8</v>
      </c>
      <c r="C64" s="56" t="str">
        <f t="shared" si="1"/>
        <v xml:space="preserve"> </v>
      </c>
      <c r="D64" s="56" t="str">
        <f t="shared" si="2"/>
        <v xml:space="preserve"> </v>
      </c>
      <c r="E64" s="101">
        <v>1.1574074074074073E-5</v>
      </c>
      <c r="F64" s="35" t="e">
        <f t="shared" si="0"/>
        <v>#N/A</v>
      </c>
      <c r="G64" t="str">
        <f>IF((ISERROR((VLOOKUP(B64,Calculation!C$2:C$533,1,FALSE)))),"not entered","")</f>
        <v/>
      </c>
    </row>
    <row r="65" spans="2:7" x14ac:dyDescent="0.2">
      <c r="B65" s="34" t="s">
        <v>8</v>
      </c>
      <c r="C65" s="56" t="str">
        <f t="shared" si="1"/>
        <v xml:space="preserve"> </v>
      </c>
      <c r="D65" s="56" t="str">
        <f t="shared" si="2"/>
        <v xml:space="preserve"> </v>
      </c>
      <c r="E65" s="101">
        <v>1.1574074074074073E-5</v>
      </c>
      <c r="F65" s="35" t="e">
        <f t="shared" si="0"/>
        <v>#N/A</v>
      </c>
      <c r="G65" t="str">
        <f>IF((ISERROR((VLOOKUP(B65,Calculation!C$2:C$533,1,FALSE)))),"not entered","")</f>
        <v/>
      </c>
    </row>
    <row r="66" spans="2:7" x14ac:dyDescent="0.2">
      <c r="B66" s="34" t="s">
        <v>8</v>
      </c>
      <c r="C66" s="56" t="str">
        <f t="shared" si="1"/>
        <v xml:space="preserve"> </v>
      </c>
      <c r="D66" s="56" t="str">
        <f t="shared" si="2"/>
        <v xml:space="preserve"> </v>
      </c>
      <c r="E66" s="101">
        <v>1.1574074074074073E-5</v>
      </c>
      <c r="F66" s="35" t="e">
        <f t="shared" si="0"/>
        <v>#N/A</v>
      </c>
      <c r="G66" t="str">
        <f>IF((ISERROR((VLOOKUP(B66,Calculation!C$2:C$533,1,FALSE)))),"not entered","")</f>
        <v/>
      </c>
    </row>
    <row r="67" spans="2:7" x14ac:dyDescent="0.2">
      <c r="B67" s="34" t="s">
        <v>8</v>
      </c>
      <c r="C67" s="56" t="str">
        <f t="shared" si="1"/>
        <v xml:space="preserve"> </v>
      </c>
      <c r="D67" s="56" t="str">
        <f t="shared" si="2"/>
        <v xml:space="preserve"> </v>
      </c>
      <c r="E67" s="101">
        <v>1.1574074074074073E-5</v>
      </c>
      <c r="F67" s="35" t="e">
        <f t="shared" si="0"/>
        <v>#N/A</v>
      </c>
      <c r="G67" t="str">
        <f>IF((ISERROR((VLOOKUP(B67,Calculation!C$2:C$533,1,FALSE)))),"not entered","")</f>
        <v/>
      </c>
    </row>
    <row r="68" spans="2:7" x14ac:dyDescent="0.2">
      <c r="B68" s="34" t="s">
        <v>8</v>
      </c>
      <c r="C68" s="56" t="str">
        <f t="shared" si="1"/>
        <v xml:space="preserve"> </v>
      </c>
      <c r="D68" s="56" t="str">
        <f t="shared" si="2"/>
        <v xml:space="preserve"> </v>
      </c>
      <c r="E68" s="101">
        <v>1.1574074074074073E-5</v>
      </c>
      <c r="F68" s="35" t="e">
        <f t="shared" si="0"/>
        <v>#N/A</v>
      </c>
      <c r="G68" t="str">
        <f>IF((ISERROR((VLOOKUP(B68,Calculation!C$2:C$533,1,FALSE)))),"not entered","")</f>
        <v/>
      </c>
    </row>
    <row r="69" spans="2:7" x14ac:dyDescent="0.2">
      <c r="B69" s="34" t="s">
        <v>8</v>
      </c>
      <c r="C69" s="56" t="str">
        <f t="shared" si="1"/>
        <v xml:space="preserve"> </v>
      </c>
      <c r="D69" s="56" t="str">
        <f t="shared" si="2"/>
        <v xml:space="preserve"> </v>
      </c>
      <c r="E69" s="101">
        <v>1.1574074074074073E-5</v>
      </c>
      <c r="F69" s="35" t="e">
        <f t="shared" si="0"/>
        <v>#N/A</v>
      </c>
      <c r="G69" t="str">
        <f>IF((ISERROR((VLOOKUP(B69,Calculation!C$2:C$533,1,FALSE)))),"not entered","")</f>
        <v/>
      </c>
    </row>
    <row r="70" spans="2:7" x14ac:dyDescent="0.2">
      <c r="B70" s="34" t="s">
        <v>8</v>
      </c>
      <c r="C70" s="56" t="str">
        <f t="shared" ref="C70:C133" si="3">VLOOKUP(B70,name,3,FALSE)</f>
        <v xml:space="preserve"> </v>
      </c>
      <c r="D70" s="56" t="str">
        <f t="shared" ref="D70:D133" si="4">VLOOKUP(B70,name,2,FALSE)</f>
        <v xml:space="preserve"> </v>
      </c>
      <c r="E70" s="101">
        <v>1.1574074074074073E-5</v>
      </c>
      <c r="F70" s="35" t="e">
        <f t="shared" ref="F70:F133" si="5">(VLOOKUP(C70,C$4:E$5,3,FALSE))/(E70/10000)</f>
        <v>#N/A</v>
      </c>
      <c r="G70" t="str">
        <f>IF((ISERROR((VLOOKUP(B70,Calculation!C$2:C$533,1,FALSE)))),"not entered","")</f>
        <v/>
      </c>
    </row>
    <row r="71" spans="2:7" x14ac:dyDescent="0.2">
      <c r="B71" s="34" t="s">
        <v>8</v>
      </c>
      <c r="C71" s="56" t="str">
        <f t="shared" si="3"/>
        <v xml:space="preserve"> </v>
      </c>
      <c r="D71" s="56" t="str">
        <f t="shared" si="4"/>
        <v xml:space="preserve"> </v>
      </c>
      <c r="E71" s="101">
        <v>1.1574074074074073E-5</v>
      </c>
      <c r="F71" s="35" t="e">
        <f t="shared" si="5"/>
        <v>#N/A</v>
      </c>
      <c r="G71" t="str">
        <f>IF((ISERROR((VLOOKUP(B71,Calculation!C$2:C$533,1,FALSE)))),"not entered","")</f>
        <v/>
      </c>
    </row>
    <row r="72" spans="2:7" x14ac:dyDescent="0.2">
      <c r="B72" s="34" t="s">
        <v>8</v>
      </c>
      <c r="C72" s="56" t="str">
        <f t="shared" si="3"/>
        <v xml:space="preserve"> </v>
      </c>
      <c r="D72" s="56" t="str">
        <f t="shared" si="4"/>
        <v xml:space="preserve"> </v>
      </c>
      <c r="E72" s="101">
        <v>1.1574074074074073E-5</v>
      </c>
      <c r="F72" s="35" t="e">
        <f t="shared" si="5"/>
        <v>#N/A</v>
      </c>
      <c r="G72" t="str">
        <f>IF((ISERROR((VLOOKUP(B72,Calculation!C$2:C$533,1,FALSE)))),"not entered","")</f>
        <v/>
      </c>
    </row>
    <row r="73" spans="2:7" x14ac:dyDescent="0.2">
      <c r="B73" s="34" t="s">
        <v>8</v>
      </c>
      <c r="C73" s="56" t="str">
        <f t="shared" si="3"/>
        <v xml:space="preserve"> </v>
      </c>
      <c r="D73" s="56" t="str">
        <f t="shared" si="4"/>
        <v xml:space="preserve"> </v>
      </c>
      <c r="E73" s="101">
        <v>1.1574074074074073E-5</v>
      </c>
      <c r="F73" s="35" t="e">
        <f t="shared" si="5"/>
        <v>#N/A</v>
      </c>
      <c r="G73" t="str">
        <f>IF((ISERROR((VLOOKUP(B73,Calculation!C$2:C$533,1,FALSE)))),"not entered","")</f>
        <v/>
      </c>
    </row>
    <row r="74" spans="2:7" x14ac:dyDescent="0.2">
      <c r="B74" s="34" t="s">
        <v>8</v>
      </c>
      <c r="C74" s="56" t="str">
        <f t="shared" si="3"/>
        <v xml:space="preserve"> </v>
      </c>
      <c r="D74" s="56" t="str">
        <f t="shared" si="4"/>
        <v xml:space="preserve"> </v>
      </c>
      <c r="E74" s="101">
        <v>1.1574074074074073E-5</v>
      </c>
      <c r="F74" s="35" t="e">
        <f t="shared" si="5"/>
        <v>#N/A</v>
      </c>
      <c r="G74" t="str">
        <f>IF((ISERROR((VLOOKUP(B74,Calculation!C$2:C$533,1,FALSE)))),"not entered","")</f>
        <v/>
      </c>
    </row>
    <row r="75" spans="2:7" x14ac:dyDescent="0.2">
      <c r="B75" s="34" t="s">
        <v>8</v>
      </c>
      <c r="C75" s="56" t="str">
        <f t="shared" si="3"/>
        <v xml:space="preserve"> </v>
      </c>
      <c r="D75" s="56" t="str">
        <f t="shared" si="4"/>
        <v xml:space="preserve"> </v>
      </c>
      <c r="E75" s="101">
        <v>1.1574074074074073E-5</v>
      </c>
      <c r="F75" s="35" t="e">
        <f t="shared" si="5"/>
        <v>#N/A</v>
      </c>
      <c r="G75" t="str">
        <f>IF((ISERROR((VLOOKUP(B75,Calculation!C$2:C$533,1,FALSE)))),"not entered","")</f>
        <v/>
      </c>
    </row>
    <row r="76" spans="2:7" x14ac:dyDescent="0.2">
      <c r="B76" s="34" t="s">
        <v>8</v>
      </c>
      <c r="C76" s="56" t="str">
        <f t="shared" si="3"/>
        <v xml:space="preserve"> </v>
      </c>
      <c r="D76" s="56" t="str">
        <f t="shared" si="4"/>
        <v xml:space="preserve"> </v>
      </c>
      <c r="E76" s="101">
        <v>1.1574074074074073E-5</v>
      </c>
      <c r="F76" s="35" t="e">
        <f t="shared" si="5"/>
        <v>#N/A</v>
      </c>
      <c r="G76" t="str">
        <f>IF((ISERROR((VLOOKUP(B76,Calculation!C$2:C$533,1,FALSE)))),"not entered","")</f>
        <v/>
      </c>
    </row>
    <row r="77" spans="2:7" x14ac:dyDescent="0.2">
      <c r="B77" s="34" t="s">
        <v>8</v>
      </c>
      <c r="C77" s="56" t="str">
        <f t="shared" si="3"/>
        <v xml:space="preserve"> </v>
      </c>
      <c r="D77" s="56" t="str">
        <f t="shared" si="4"/>
        <v xml:space="preserve"> </v>
      </c>
      <c r="E77" s="101">
        <v>1.1574074074074073E-5</v>
      </c>
      <c r="F77" s="35" t="e">
        <f t="shared" si="5"/>
        <v>#N/A</v>
      </c>
      <c r="G77" t="str">
        <f>IF((ISERROR((VLOOKUP(B77,Calculation!C$2:C$533,1,FALSE)))),"not entered","")</f>
        <v/>
      </c>
    </row>
    <row r="78" spans="2:7" x14ac:dyDescent="0.2">
      <c r="B78" s="34" t="s">
        <v>8</v>
      </c>
      <c r="C78" s="56" t="str">
        <f t="shared" si="3"/>
        <v xml:space="preserve"> </v>
      </c>
      <c r="D78" s="56" t="str">
        <f t="shared" si="4"/>
        <v xml:space="preserve"> </v>
      </c>
      <c r="E78" s="101">
        <v>1.1574074074074073E-5</v>
      </c>
      <c r="F78" s="35" t="e">
        <f t="shared" si="5"/>
        <v>#N/A</v>
      </c>
      <c r="G78" t="str">
        <f>IF((ISERROR((VLOOKUP(B78,Calculation!C$2:C$533,1,FALSE)))),"not entered","")</f>
        <v/>
      </c>
    </row>
    <row r="79" spans="2:7" x14ac:dyDescent="0.2">
      <c r="B79" s="34" t="s">
        <v>8</v>
      </c>
      <c r="C79" s="56" t="str">
        <f t="shared" si="3"/>
        <v xml:space="preserve"> </v>
      </c>
      <c r="D79" s="56" t="str">
        <f t="shared" si="4"/>
        <v xml:space="preserve"> </v>
      </c>
      <c r="E79" s="101">
        <v>1.1574074074074073E-5</v>
      </c>
      <c r="F79" s="35" t="e">
        <f t="shared" si="5"/>
        <v>#N/A</v>
      </c>
      <c r="G79" t="str">
        <f>IF((ISERROR((VLOOKUP(B79,Calculation!C$2:C$533,1,FALSE)))),"not entered","")</f>
        <v/>
      </c>
    </row>
    <row r="80" spans="2:7" x14ac:dyDescent="0.2">
      <c r="B80" s="34" t="s">
        <v>8</v>
      </c>
      <c r="C80" s="56" t="str">
        <f t="shared" si="3"/>
        <v xml:space="preserve"> </v>
      </c>
      <c r="D80" s="56" t="str">
        <f t="shared" si="4"/>
        <v xml:space="preserve"> </v>
      </c>
      <c r="E80" s="101">
        <v>1.1574074074074073E-5</v>
      </c>
      <c r="F80" s="35" t="e">
        <f t="shared" si="5"/>
        <v>#N/A</v>
      </c>
      <c r="G80" t="str">
        <f>IF((ISERROR((VLOOKUP(B80,Calculation!C$2:C$533,1,FALSE)))),"not entered","")</f>
        <v/>
      </c>
    </row>
    <row r="81" spans="2:7" x14ac:dyDescent="0.2">
      <c r="B81" s="34" t="s">
        <v>8</v>
      </c>
      <c r="C81" s="56" t="str">
        <f t="shared" si="3"/>
        <v xml:space="preserve"> </v>
      </c>
      <c r="D81" s="56" t="str">
        <f t="shared" si="4"/>
        <v xml:space="preserve"> </v>
      </c>
      <c r="E81" s="101">
        <v>1.1574074074074073E-5</v>
      </c>
      <c r="F81" s="35" t="e">
        <f t="shared" si="5"/>
        <v>#N/A</v>
      </c>
      <c r="G81" t="str">
        <f>IF((ISERROR((VLOOKUP(B81,Calculation!C$2:C$533,1,FALSE)))),"not entered","")</f>
        <v/>
      </c>
    </row>
    <row r="82" spans="2:7" x14ac:dyDescent="0.2">
      <c r="B82" s="34" t="s">
        <v>8</v>
      </c>
      <c r="C82" s="56" t="str">
        <f t="shared" si="3"/>
        <v xml:space="preserve"> </v>
      </c>
      <c r="D82" s="56" t="str">
        <f t="shared" si="4"/>
        <v xml:space="preserve"> </v>
      </c>
      <c r="E82" s="101">
        <v>1.1574074074074073E-5</v>
      </c>
      <c r="F82" s="35" t="e">
        <f t="shared" si="5"/>
        <v>#N/A</v>
      </c>
      <c r="G82" t="str">
        <f>IF((ISERROR((VLOOKUP(B82,Calculation!C$2:C$533,1,FALSE)))),"not entered","")</f>
        <v/>
      </c>
    </row>
    <row r="83" spans="2:7" x14ac:dyDescent="0.2">
      <c r="B83" s="34" t="s">
        <v>8</v>
      </c>
      <c r="C83" s="56" t="str">
        <f t="shared" si="3"/>
        <v xml:space="preserve"> </v>
      </c>
      <c r="D83" s="56" t="str">
        <f t="shared" si="4"/>
        <v xml:space="preserve"> </v>
      </c>
      <c r="E83" s="101">
        <v>1.1574074074074073E-5</v>
      </c>
      <c r="F83" s="35" t="e">
        <f t="shared" si="5"/>
        <v>#N/A</v>
      </c>
      <c r="G83" t="str">
        <f>IF((ISERROR((VLOOKUP(B83,Calculation!C$2:C$533,1,FALSE)))),"not entered","")</f>
        <v/>
      </c>
    </row>
    <row r="84" spans="2:7" x14ac:dyDescent="0.2">
      <c r="B84" s="34" t="s">
        <v>8</v>
      </c>
      <c r="C84" s="56" t="str">
        <f t="shared" si="3"/>
        <v xml:space="preserve"> </v>
      </c>
      <c r="D84" s="56" t="str">
        <f t="shared" si="4"/>
        <v xml:space="preserve"> </v>
      </c>
      <c r="E84" s="101">
        <v>1.1574074074074073E-5</v>
      </c>
      <c r="F84" s="35" t="e">
        <f t="shared" si="5"/>
        <v>#N/A</v>
      </c>
      <c r="G84" t="str">
        <f>IF((ISERROR((VLOOKUP(B84,Calculation!C$2:C$533,1,FALSE)))),"not entered","")</f>
        <v/>
      </c>
    </row>
    <row r="85" spans="2:7" x14ac:dyDescent="0.2">
      <c r="B85" s="34" t="s">
        <v>8</v>
      </c>
      <c r="C85" s="56" t="str">
        <f t="shared" si="3"/>
        <v xml:space="preserve"> </v>
      </c>
      <c r="D85" s="56" t="str">
        <f t="shared" si="4"/>
        <v xml:space="preserve"> </v>
      </c>
      <c r="E85" s="101">
        <v>1.1574074074074073E-5</v>
      </c>
      <c r="F85" s="35" t="e">
        <f t="shared" si="5"/>
        <v>#N/A</v>
      </c>
      <c r="G85" t="str">
        <f>IF((ISERROR((VLOOKUP(B85,Calculation!C$2:C$533,1,FALSE)))),"not entered","")</f>
        <v/>
      </c>
    </row>
    <row r="86" spans="2:7" x14ac:dyDescent="0.2">
      <c r="B86" s="34" t="s">
        <v>8</v>
      </c>
      <c r="C86" s="56" t="str">
        <f t="shared" si="3"/>
        <v xml:space="preserve"> </v>
      </c>
      <c r="D86" s="56" t="str">
        <f t="shared" si="4"/>
        <v xml:space="preserve"> </v>
      </c>
      <c r="E86" s="101">
        <v>1.1574074074074073E-5</v>
      </c>
      <c r="F86" s="35" t="e">
        <f t="shared" si="5"/>
        <v>#N/A</v>
      </c>
      <c r="G86" t="str">
        <f>IF((ISERROR((VLOOKUP(B86,Calculation!C$2:C$533,1,FALSE)))),"not entered","")</f>
        <v/>
      </c>
    </row>
    <row r="87" spans="2:7" x14ac:dyDescent="0.2">
      <c r="B87" s="34" t="s">
        <v>8</v>
      </c>
      <c r="C87" s="56" t="str">
        <f t="shared" si="3"/>
        <v xml:space="preserve"> </v>
      </c>
      <c r="D87" s="56" t="str">
        <f t="shared" si="4"/>
        <v xml:space="preserve"> </v>
      </c>
      <c r="E87" s="101">
        <v>1.1574074074074073E-5</v>
      </c>
      <c r="F87" s="35" t="e">
        <f t="shared" si="5"/>
        <v>#N/A</v>
      </c>
      <c r="G87" t="str">
        <f>IF((ISERROR((VLOOKUP(B87,Calculation!C$2:C$533,1,FALSE)))),"not entered","")</f>
        <v/>
      </c>
    </row>
    <row r="88" spans="2:7" x14ac:dyDescent="0.2">
      <c r="B88" s="34" t="s">
        <v>8</v>
      </c>
      <c r="C88" s="56" t="str">
        <f t="shared" si="3"/>
        <v xml:space="preserve"> </v>
      </c>
      <c r="D88" s="56" t="str">
        <f t="shared" si="4"/>
        <v xml:space="preserve"> </v>
      </c>
      <c r="E88" s="101">
        <v>1.1574074074074073E-5</v>
      </c>
      <c r="F88" s="35" t="e">
        <f t="shared" si="5"/>
        <v>#N/A</v>
      </c>
      <c r="G88" t="str">
        <f>IF((ISERROR((VLOOKUP(B88,Calculation!C$2:C$533,1,FALSE)))),"not entered","")</f>
        <v/>
      </c>
    </row>
    <row r="89" spans="2:7" x14ac:dyDescent="0.2">
      <c r="B89" s="34" t="s">
        <v>8</v>
      </c>
      <c r="C89" s="56" t="str">
        <f t="shared" si="3"/>
        <v xml:space="preserve"> </v>
      </c>
      <c r="D89" s="56" t="str">
        <f t="shared" si="4"/>
        <v xml:space="preserve"> </v>
      </c>
      <c r="E89" s="101">
        <v>1.1574074074074073E-5</v>
      </c>
      <c r="F89" s="35" t="e">
        <f t="shared" si="5"/>
        <v>#N/A</v>
      </c>
      <c r="G89" t="str">
        <f>IF((ISERROR((VLOOKUP(B89,Calculation!C$2:C$533,1,FALSE)))),"not entered","")</f>
        <v/>
      </c>
    </row>
    <row r="90" spans="2:7" x14ac:dyDescent="0.2">
      <c r="B90" s="34" t="s">
        <v>8</v>
      </c>
      <c r="C90" s="56" t="str">
        <f t="shared" si="3"/>
        <v xml:space="preserve"> </v>
      </c>
      <c r="D90" s="56" t="str">
        <f t="shared" si="4"/>
        <v xml:space="preserve"> </v>
      </c>
      <c r="E90" s="101">
        <v>1.1574074074074073E-5</v>
      </c>
      <c r="F90" s="35" t="e">
        <f t="shared" si="5"/>
        <v>#N/A</v>
      </c>
      <c r="G90" t="str">
        <f>IF((ISERROR((VLOOKUP(B90,Calculation!C$2:C$533,1,FALSE)))),"not entered","")</f>
        <v/>
      </c>
    </row>
    <row r="91" spans="2:7" x14ac:dyDescent="0.2">
      <c r="B91" s="34" t="s">
        <v>8</v>
      </c>
      <c r="C91" s="56" t="str">
        <f t="shared" si="3"/>
        <v xml:space="preserve"> </v>
      </c>
      <c r="D91" s="56" t="str">
        <f t="shared" si="4"/>
        <v xml:space="preserve"> </v>
      </c>
      <c r="E91" s="101">
        <v>1.1574074074074073E-5</v>
      </c>
      <c r="F91" s="35" t="e">
        <f t="shared" si="5"/>
        <v>#N/A</v>
      </c>
      <c r="G91" t="str">
        <f>IF((ISERROR((VLOOKUP(B91,Calculation!C$2:C$533,1,FALSE)))),"not entered","")</f>
        <v/>
      </c>
    </row>
    <row r="92" spans="2:7" x14ac:dyDescent="0.2">
      <c r="B92" s="34" t="s">
        <v>8</v>
      </c>
      <c r="C92" s="56" t="str">
        <f t="shared" si="3"/>
        <v xml:space="preserve"> </v>
      </c>
      <c r="D92" s="56" t="str">
        <f t="shared" si="4"/>
        <v xml:space="preserve"> </v>
      </c>
      <c r="E92" s="101">
        <v>1.1574074074074073E-5</v>
      </c>
      <c r="F92" s="35" t="e">
        <f t="shared" si="5"/>
        <v>#N/A</v>
      </c>
      <c r="G92" t="str">
        <f>IF((ISERROR((VLOOKUP(B92,Calculation!C$2:C$533,1,FALSE)))),"not entered","")</f>
        <v/>
      </c>
    </row>
    <row r="93" spans="2:7" x14ac:dyDescent="0.2">
      <c r="B93" s="34" t="s">
        <v>8</v>
      </c>
      <c r="C93" s="56" t="str">
        <f t="shared" si="3"/>
        <v xml:space="preserve"> </v>
      </c>
      <c r="D93" s="56" t="str">
        <f t="shared" si="4"/>
        <v xml:space="preserve"> </v>
      </c>
      <c r="E93" s="101">
        <v>1.1574074074074073E-5</v>
      </c>
      <c r="F93" s="35" t="e">
        <f t="shared" si="5"/>
        <v>#N/A</v>
      </c>
      <c r="G93" t="str">
        <f>IF((ISERROR((VLOOKUP(B93,Calculation!C$2:C$533,1,FALSE)))),"not entered","")</f>
        <v/>
      </c>
    </row>
    <row r="94" spans="2:7" x14ac:dyDescent="0.2">
      <c r="B94" s="34" t="s">
        <v>8</v>
      </c>
      <c r="C94" s="56" t="str">
        <f t="shared" si="3"/>
        <v xml:space="preserve"> </v>
      </c>
      <c r="D94" s="56" t="str">
        <f t="shared" si="4"/>
        <v xml:space="preserve"> </v>
      </c>
      <c r="E94" s="101">
        <v>1.1574074074074073E-5</v>
      </c>
      <c r="F94" s="35" t="e">
        <f t="shared" si="5"/>
        <v>#N/A</v>
      </c>
      <c r="G94" t="str">
        <f>IF((ISERROR((VLOOKUP(B94,Calculation!C$2:C$533,1,FALSE)))),"not entered","")</f>
        <v/>
      </c>
    </row>
    <row r="95" spans="2:7" x14ac:dyDescent="0.2">
      <c r="B95" s="34" t="s">
        <v>8</v>
      </c>
      <c r="C95" s="56" t="str">
        <f t="shared" si="3"/>
        <v xml:space="preserve"> </v>
      </c>
      <c r="D95" s="56" t="str">
        <f t="shared" si="4"/>
        <v xml:space="preserve"> </v>
      </c>
      <c r="E95" s="101">
        <v>1.1574074074074073E-5</v>
      </c>
      <c r="F95" s="35" t="e">
        <f t="shared" si="5"/>
        <v>#N/A</v>
      </c>
      <c r="G95" t="str">
        <f>IF((ISERROR((VLOOKUP(B95,Calculation!C$2:C$533,1,FALSE)))),"not entered","")</f>
        <v/>
      </c>
    </row>
    <row r="96" spans="2:7" x14ac:dyDescent="0.2">
      <c r="B96" s="34" t="s">
        <v>8</v>
      </c>
      <c r="C96" s="56" t="str">
        <f t="shared" si="3"/>
        <v xml:space="preserve"> </v>
      </c>
      <c r="D96" s="56" t="str">
        <f t="shared" si="4"/>
        <v xml:space="preserve"> </v>
      </c>
      <c r="E96" s="101">
        <v>1.1574074074074073E-5</v>
      </c>
      <c r="F96" s="35" t="e">
        <f t="shared" si="5"/>
        <v>#N/A</v>
      </c>
      <c r="G96" t="str">
        <f>IF((ISERROR((VLOOKUP(B96,Calculation!C$2:C$533,1,FALSE)))),"not entered","")</f>
        <v/>
      </c>
    </row>
    <row r="97" spans="2:7" x14ac:dyDescent="0.2">
      <c r="B97" s="34" t="s">
        <v>8</v>
      </c>
      <c r="C97" s="56" t="str">
        <f t="shared" si="3"/>
        <v xml:space="preserve"> </v>
      </c>
      <c r="D97" s="56" t="str">
        <f t="shared" si="4"/>
        <v xml:space="preserve"> </v>
      </c>
      <c r="E97" s="101">
        <v>1.1574074074074073E-5</v>
      </c>
      <c r="F97" s="35" t="e">
        <f t="shared" si="5"/>
        <v>#N/A</v>
      </c>
      <c r="G97" t="str">
        <f>IF((ISERROR((VLOOKUP(B97,Calculation!C$2:C$533,1,FALSE)))),"not entered","")</f>
        <v/>
      </c>
    </row>
    <row r="98" spans="2:7" x14ac:dyDescent="0.2">
      <c r="B98" s="34" t="s">
        <v>8</v>
      </c>
      <c r="C98" s="56" t="str">
        <f t="shared" si="3"/>
        <v xml:space="preserve"> </v>
      </c>
      <c r="D98" s="56" t="str">
        <f t="shared" si="4"/>
        <v xml:space="preserve"> </v>
      </c>
      <c r="E98" s="101">
        <v>1.1574074074074073E-5</v>
      </c>
      <c r="F98" s="35" t="e">
        <f t="shared" si="5"/>
        <v>#N/A</v>
      </c>
      <c r="G98" t="str">
        <f>IF((ISERROR((VLOOKUP(B98,Calculation!C$2:C$533,1,FALSE)))),"not entered","")</f>
        <v/>
      </c>
    </row>
    <row r="99" spans="2:7" x14ac:dyDescent="0.2">
      <c r="B99" s="34" t="s">
        <v>8</v>
      </c>
      <c r="C99" s="56" t="str">
        <f t="shared" si="3"/>
        <v xml:space="preserve"> </v>
      </c>
      <c r="D99" s="56" t="str">
        <f t="shared" si="4"/>
        <v xml:space="preserve"> </v>
      </c>
      <c r="E99" s="101">
        <v>1.1574074074074073E-5</v>
      </c>
      <c r="F99" s="35" t="e">
        <f t="shared" si="5"/>
        <v>#N/A</v>
      </c>
      <c r="G99" t="str">
        <f>IF((ISERROR((VLOOKUP(B99,Calculation!C$2:C$533,1,FALSE)))),"not entered","")</f>
        <v/>
      </c>
    </row>
    <row r="100" spans="2:7" x14ac:dyDescent="0.2">
      <c r="B100" s="34" t="s">
        <v>8</v>
      </c>
      <c r="C100" s="56" t="str">
        <f t="shared" si="3"/>
        <v xml:space="preserve"> </v>
      </c>
      <c r="D100" s="56" t="str">
        <f t="shared" si="4"/>
        <v xml:space="preserve"> </v>
      </c>
      <c r="E100" s="101">
        <v>1.1574074074074073E-5</v>
      </c>
      <c r="F100" s="35" t="e">
        <f t="shared" si="5"/>
        <v>#N/A</v>
      </c>
      <c r="G100" t="str">
        <f>IF((ISERROR((VLOOKUP(B100,Calculation!C$2:C$533,1,FALSE)))),"not entered","")</f>
        <v/>
      </c>
    </row>
    <row r="101" spans="2:7" x14ac:dyDescent="0.2">
      <c r="B101" s="34" t="s">
        <v>8</v>
      </c>
      <c r="C101" s="56" t="str">
        <f t="shared" si="3"/>
        <v xml:space="preserve"> </v>
      </c>
      <c r="D101" s="56" t="str">
        <f t="shared" si="4"/>
        <v xml:space="preserve"> </v>
      </c>
      <c r="E101" s="101">
        <v>1.1574074074074073E-5</v>
      </c>
      <c r="F101" s="35" t="e">
        <f t="shared" si="5"/>
        <v>#N/A</v>
      </c>
      <c r="G101" t="str">
        <f>IF((ISERROR((VLOOKUP(B101,Calculation!C$2:C$533,1,FALSE)))),"not entered","")</f>
        <v/>
      </c>
    </row>
    <row r="102" spans="2:7" x14ac:dyDescent="0.2">
      <c r="B102" s="34" t="s">
        <v>8</v>
      </c>
      <c r="C102" s="56" t="str">
        <f t="shared" si="3"/>
        <v xml:space="preserve"> </v>
      </c>
      <c r="D102" s="56" t="str">
        <f t="shared" si="4"/>
        <v xml:space="preserve"> </v>
      </c>
      <c r="E102" s="101">
        <v>1.1574074074074073E-5</v>
      </c>
      <c r="F102" s="35" t="e">
        <f t="shared" si="5"/>
        <v>#N/A</v>
      </c>
      <c r="G102" t="str">
        <f>IF((ISERROR((VLOOKUP(B102,Calculation!C$2:C$533,1,FALSE)))),"not entered","")</f>
        <v/>
      </c>
    </row>
    <row r="103" spans="2:7" x14ac:dyDescent="0.2">
      <c r="B103" s="34" t="s">
        <v>8</v>
      </c>
      <c r="C103" s="56" t="str">
        <f t="shared" si="3"/>
        <v xml:space="preserve"> </v>
      </c>
      <c r="D103" s="56" t="str">
        <f t="shared" si="4"/>
        <v xml:space="preserve"> </v>
      </c>
      <c r="E103" s="101">
        <v>1.1574074074074073E-5</v>
      </c>
      <c r="F103" s="35" t="e">
        <f t="shared" si="5"/>
        <v>#N/A</v>
      </c>
      <c r="G103" t="str">
        <f>IF((ISERROR((VLOOKUP(B103,Calculation!C$2:C$533,1,FALSE)))),"not entered","")</f>
        <v/>
      </c>
    </row>
    <row r="104" spans="2:7" x14ac:dyDescent="0.2">
      <c r="B104" s="34" t="s">
        <v>8</v>
      </c>
      <c r="C104" s="56" t="str">
        <f t="shared" si="3"/>
        <v xml:space="preserve"> </v>
      </c>
      <c r="D104" s="56" t="str">
        <f t="shared" si="4"/>
        <v xml:space="preserve"> </v>
      </c>
      <c r="E104" s="101">
        <v>1.1574074074074073E-5</v>
      </c>
      <c r="F104" s="35" t="e">
        <f t="shared" si="5"/>
        <v>#N/A</v>
      </c>
      <c r="G104" t="str">
        <f>IF((ISERROR((VLOOKUP(B104,Calculation!C$2:C$533,1,FALSE)))),"not entered","")</f>
        <v/>
      </c>
    </row>
    <row r="105" spans="2:7" x14ac:dyDescent="0.2">
      <c r="B105" s="34" t="s">
        <v>8</v>
      </c>
      <c r="C105" s="56" t="str">
        <f t="shared" si="3"/>
        <v xml:space="preserve"> </v>
      </c>
      <c r="D105" s="56" t="str">
        <f t="shared" si="4"/>
        <v xml:space="preserve"> </v>
      </c>
      <c r="E105" s="101">
        <v>1.1574074074074073E-5</v>
      </c>
      <c r="F105" s="35" t="e">
        <f t="shared" si="5"/>
        <v>#N/A</v>
      </c>
      <c r="G105" t="str">
        <f>IF((ISERROR((VLOOKUP(B105,Calculation!C$2:C$533,1,FALSE)))),"not entered","")</f>
        <v/>
      </c>
    </row>
    <row r="106" spans="2:7" x14ac:dyDescent="0.2">
      <c r="B106" s="34" t="s">
        <v>8</v>
      </c>
      <c r="C106" s="56" t="str">
        <f t="shared" si="3"/>
        <v xml:space="preserve"> </v>
      </c>
      <c r="D106" s="56" t="str">
        <f t="shared" si="4"/>
        <v xml:space="preserve"> </v>
      </c>
      <c r="E106" s="101">
        <v>1.1574074074074073E-5</v>
      </c>
      <c r="F106" s="35" t="e">
        <f t="shared" si="5"/>
        <v>#N/A</v>
      </c>
      <c r="G106" t="str">
        <f>IF((ISERROR((VLOOKUP(B106,Calculation!C$2:C$533,1,FALSE)))),"not entered","")</f>
        <v/>
      </c>
    </row>
    <row r="107" spans="2:7" x14ac:dyDescent="0.2">
      <c r="B107" s="34" t="s">
        <v>8</v>
      </c>
      <c r="C107" s="56" t="str">
        <f t="shared" si="3"/>
        <v xml:space="preserve"> </v>
      </c>
      <c r="D107" s="56" t="str">
        <f t="shared" si="4"/>
        <v xml:space="preserve"> </v>
      </c>
      <c r="E107" s="101">
        <v>1.1574074074074073E-5</v>
      </c>
      <c r="F107" s="35" t="e">
        <f t="shared" si="5"/>
        <v>#N/A</v>
      </c>
      <c r="G107" t="str">
        <f>IF((ISERROR((VLOOKUP(B107,Calculation!C$2:C$533,1,FALSE)))),"not entered","")</f>
        <v/>
      </c>
    </row>
    <row r="108" spans="2:7" x14ac:dyDescent="0.2">
      <c r="B108" s="34" t="s">
        <v>8</v>
      </c>
      <c r="C108" s="56" t="str">
        <f t="shared" si="3"/>
        <v xml:space="preserve"> </v>
      </c>
      <c r="D108" s="56" t="str">
        <f t="shared" si="4"/>
        <v xml:space="preserve"> </v>
      </c>
      <c r="E108" s="101">
        <v>1.1574074074074073E-5</v>
      </c>
      <c r="F108" s="35" t="e">
        <f t="shared" si="5"/>
        <v>#N/A</v>
      </c>
      <c r="G108" t="str">
        <f>IF((ISERROR((VLOOKUP(B108,Calculation!C$2:C$533,1,FALSE)))),"not entered","")</f>
        <v/>
      </c>
    </row>
    <row r="109" spans="2:7" x14ac:dyDescent="0.2">
      <c r="B109" s="34" t="s">
        <v>8</v>
      </c>
      <c r="C109" s="56" t="str">
        <f t="shared" si="3"/>
        <v xml:space="preserve"> </v>
      </c>
      <c r="D109" s="56" t="str">
        <f t="shared" si="4"/>
        <v xml:space="preserve"> </v>
      </c>
      <c r="E109" s="101">
        <v>1.1574074074074073E-5</v>
      </c>
      <c r="F109" s="35" t="e">
        <f t="shared" si="5"/>
        <v>#N/A</v>
      </c>
      <c r="G109" t="str">
        <f>IF((ISERROR((VLOOKUP(B109,Calculation!C$2:C$533,1,FALSE)))),"not entered","")</f>
        <v/>
      </c>
    </row>
    <row r="110" spans="2:7" x14ac:dyDescent="0.2">
      <c r="B110" s="34" t="s">
        <v>8</v>
      </c>
      <c r="C110" s="56" t="str">
        <f t="shared" si="3"/>
        <v xml:space="preserve"> </v>
      </c>
      <c r="D110" s="56" t="str">
        <f t="shared" si="4"/>
        <v xml:space="preserve"> </v>
      </c>
      <c r="E110" s="101">
        <v>1.1574074074074073E-5</v>
      </c>
      <c r="F110" s="35" t="e">
        <f t="shared" si="5"/>
        <v>#N/A</v>
      </c>
      <c r="G110" t="str">
        <f>IF((ISERROR((VLOOKUP(B110,Calculation!C$2:C$533,1,FALSE)))),"not entered","")</f>
        <v/>
      </c>
    </row>
    <row r="111" spans="2:7" x14ac:dyDescent="0.2">
      <c r="B111" s="34" t="s">
        <v>8</v>
      </c>
      <c r="C111" s="56" t="str">
        <f t="shared" si="3"/>
        <v xml:space="preserve"> </v>
      </c>
      <c r="D111" s="56" t="str">
        <f t="shared" si="4"/>
        <v xml:space="preserve"> </v>
      </c>
      <c r="E111" s="101">
        <v>1.1574074074074073E-5</v>
      </c>
      <c r="F111" s="35" t="e">
        <f t="shared" si="5"/>
        <v>#N/A</v>
      </c>
      <c r="G111" t="str">
        <f>IF((ISERROR((VLOOKUP(B111,Calculation!C$2:C$533,1,FALSE)))),"not entered","")</f>
        <v/>
      </c>
    </row>
    <row r="112" spans="2:7" x14ac:dyDescent="0.2">
      <c r="B112" s="34" t="s">
        <v>8</v>
      </c>
      <c r="C112" s="56" t="str">
        <f t="shared" si="3"/>
        <v xml:space="preserve"> </v>
      </c>
      <c r="D112" s="56" t="str">
        <f t="shared" si="4"/>
        <v xml:space="preserve"> </v>
      </c>
      <c r="E112" s="101">
        <v>1.1574074074074073E-5</v>
      </c>
      <c r="F112" s="35" t="e">
        <f t="shared" si="5"/>
        <v>#N/A</v>
      </c>
      <c r="G112" t="str">
        <f>IF((ISERROR((VLOOKUP(B112,Calculation!C$2:C$533,1,FALSE)))),"not entered","")</f>
        <v/>
      </c>
    </row>
    <row r="113" spans="2:7" x14ac:dyDescent="0.2">
      <c r="B113" s="34" t="s">
        <v>8</v>
      </c>
      <c r="C113" s="56" t="str">
        <f t="shared" si="3"/>
        <v xml:space="preserve"> </v>
      </c>
      <c r="D113" s="56" t="str">
        <f t="shared" si="4"/>
        <v xml:space="preserve"> </v>
      </c>
      <c r="E113" s="101">
        <v>1.1574074074074073E-5</v>
      </c>
      <c r="F113" s="35" t="e">
        <f t="shared" si="5"/>
        <v>#N/A</v>
      </c>
      <c r="G113" t="str">
        <f>IF((ISERROR((VLOOKUP(B113,Calculation!C$2:C$533,1,FALSE)))),"not entered","")</f>
        <v/>
      </c>
    </row>
    <row r="114" spans="2:7" x14ac:dyDescent="0.2">
      <c r="B114" s="34" t="s">
        <v>8</v>
      </c>
      <c r="C114" s="56" t="str">
        <f t="shared" si="3"/>
        <v xml:space="preserve"> </v>
      </c>
      <c r="D114" s="56" t="str">
        <f t="shared" si="4"/>
        <v xml:space="preserve"> </v>
      </c>
      <c r="E114" s="101">
        <v>1.1574074074074073E-5</v>
      </c>
      <c r="F114" s="35" t="e">
        <f t="shared" si="5"/>
        <v>#N/A</v>
      </c>
      <c r="G114" t="str">
        <f>IF((ISERROR((VLOOKUP(B114,Calculation!C$2:C$533,1,FALSE)))),"not entered","")</f>
        <v/>
      </c>
    </row>
    <row r="115" spans="2:7" x14ac:dyDescent="0.2">
      <c r="B115" s="34" t="s">
        <v>8</v>
      </c>
      <c r="C115" s="56" t="str">
        <f t="shared" si="3"/>
        <v xml:space="preserve"> </v>
      </c>
      <c r="D115" s="56" t="str">
        <f t="shared" si="4"/>
        <v xml:space="preserve"> </v>
      </c>
      <c r="E115" s="101">
        <v>1.1574074074074073E-5</v>
      </c>
      <c r="F115" s="35" t="e">
        <f t="shared" si="5"/>
        <v>#N/A</v>
      </c>
      <c r="G115" t="str">
        <f>IF((ISERROR((VLOOKUP(B115,Calculation!C$2:C$533,1,FALSE)))),"not entered","")</f>
        <v/>
      </c>
    </row>
    <row r="116" spans="2:7" x14ac:dyDescent="0.2">
      <c r="B116" s="34" t="s">
        <v>8</v>
      </c>
      <c r="C116" s="56" t="str">
        <f t="shared" si="3"/>
        <v xml:space="preserve"> </v>
      </c>
      <c r="D116" s="56" t="str">
        <f t="shared" si="4"/>
        <v xml:space="preserve"> </v>
      </c>
      <c r="E116" s="101">
        <v>1.1574074074074073E-5</v>
      </c>
      <c r="F116" s="35" t="e">
        <f t="shared" si="5"/>
        <v>#N/A</v>
      </c>
      <c r="G116" t="str">
        <f>IF((ISERROR((VLOOKUP(B116,Calculation!C$2:C$533,1,FALSE)))),"not entered","")</f>
        <v/>
      </c>
    </row>
    <row r="117" spans="2:7" x14ac:dyDescent="0.2">
      <c r="B117" s="34" t="s">
        <v>8</v>
      </c>
      <c r="C117" s="56" t="str">
        <f t="shared" si="3"/>
        <v xml:space="preserve"> </v>
      </c>
      <c r="D117" s="56" t="str">
        <f t="shared" si="4"/>
        <v xml:space="preserve"> </v>
      </c>
      <c r="E117" s="101">
        <v>1.1574074074074073E-5</v>
      </c>
      <c r="F117" s="35" t="e">
        <f t="shared" si="5"/>
        <v>#N/A</v>
      </c>
      <c r="G117" t="str">
        <f>IF((ISERROR((VLOOKUP(B117,Calculation!C$2:C$533,1,FALSE)))),"not entered","")</f>
        <v/>
      </c>
    </row>
    <row r="118" spans="2:7" x14ac:dyDescent="0.2">
      <c r="B118" s="34" t="s">
        <v>8</v>
      </c>
      <c r="C118" s="56" t="str">
        <f t="shared" si="3"/>
        <v xml:space="preserve"> </v>
      </c>
      <c r="D118" s="56" t="str">
        <f t="shared" si="4"/>
        <v xml:space="preserve"> </v>
      </c>
      <c r="E118" s="101">
        <v>1.1574074074074073E-5</v>
      </c>
      <c r="F118" s="35" t="e">
        <f t="shared" si="5"/>
        <v>#N/A</v>
      </c>
      <c r="G118" t="str">
        <f>IF((ISERROR((VLOOKUP(B118,Calculation!C$2:C$533,1,FALSE)))),"not entered","")</f>
        <v/>
      </c>
    </row>
    <row r="119" spans="2:7" x14ac:dyDescent="0.2">
      <c r="B119" s="34" t="s">
        <v>8</v>
      </c>
      <c r="C119" s="56" t="str">
        <f t="shared" si="3"/>
        <v xml:space="preserve"> </v>
      </c>
      <c r="D119" s="56" t="str">
        <f t="shared" si="4"/>
        <v xml:space="preserve"> </v>
      </c>
      <c r="E119" s="101">
        <v>1.1574074074074073E-5</v>
      </c>
      <c r="F119" s="35" t="e">
        <f t="shared" si="5"/>
        <v>#N/A</v>
      </c>
      <c r="G119" t="str">
        <f>IF((ISERROR((VLOOKUP(B119,Calculation!C$2:C$533,1,FALSE)))),"not entered","")</f>
        <v/>
      </c>
    </row>
    <row r="120" spans="2:7" x14ac:dyDescent="0.2">
      <c r="B120" s="34" t="s">
        <v>8</v>
      </c>
      <c r="C120" s="56" t="str">
        <f t="shared" si="3"/>
        <v xml:space="preserve"> </v>
      </c>
      <c r="D120" s="56" t="str">
        <f t="shared" si="4"/>
        <v xml:space="preserve"> </v>
      </c>
      <c r="E120" s="101">
        <v>1.1574074074074073E-5</v>
      </c>
      <c r="F120" s="35" t="e">
        <f t="shared" si="5"/>
        <v>#N/A</v>
      </c>
      <c r="G120" t="str">
        <f>IF((ISERROR((VLOOKUP(B120,Calculation!C$2:C$533,1,FALSE)))),"not entered","")</f>
        <v/>
      </c>
    </row>
    <row r="121" spans="2:7" x14ac:dyDescent="0.2">
      <c r="B121" s="34" t="s">
        <v>8</v>
      </c>
      <c r="C121" s="56" t="str">
        <f t="shared" si="3"/>
        <v xml:space="preserve"> </v>
      </c>
      <c r="D121" s="56" t="str">
        <f t="shared" si="4"/>
        <v xml:space="preserve"> </v>
      </c>
      <c r="E121" s="101">
        <v>1.1574074074074073E-5</v>
      </c>
      <c r="F121" s="35" t="e">
        <f t="shared" si="5"/>
        <v>#N/A</v>
      </c>
      <c r="G121" t="str">
        <f>IF((ISERROR((VLOOKUP(B121,Calculation!C$2:C$533,1,FALSE)))),"not entered","")</f>
        <v/>
      </c>
    </row>
    <row r="122" spans="2:7" x14ac:dyDescent="0.2">
      <c r="B122" s="34" t="s">
        <v>8</v>
      </c>
      <c r="C122" s="56" t="str">
        <f t="shared" si="3"/>
        <v xml:space="preserve"> </v>
      </c>
      <c r="D122" s="56" t="str">
        <f t="shared" si="4"/>
        <v xml:space="preserve"> </v>
      </c>
      <c r="E122" s="101">
        <v>1.1574074074074073E-5</v>
      </c>
      <c r="F122" s="35" t="e">
        <f t="shared" si="5"/>
        <v>#N/A</v>
      </c>
      <c r="G122" t="str">
        <f>IF((ISERROR((VLOOKUP(B122,Calculation!C$2:C$533,1,FALSE)))),"not entered","")</f>
        <v/>
      </c>
    </row>
    <row r="123" spans="2:7" x14ac:dyDescent="0.2">
      <c r="B123" s="34" t="s">
        <v>8</v>
      </c>
      <c r="C123" s="56" t="str">
        <f t="shared" si="3"/>
        <v xml:space="preserve"> </v>
      </c>
      <c r="D123" s="56" t="str">
        <f t="shared" si="4"/>
        <v xml:space="preserve"> </v>
      </c>
      <c r="E123" s="101">
        <v>1.1574074074074073E-5</v>
      </c>
      <c r="F123" s="35" t="e">
        <f t="shared" si="5"/>
        <v>#N/A</v>
      </c>
      <c r="G123" t="str">
        <f>IF((ISERROR((VLOOKUP(B123,Calculation!C$2:C$533,1,FALSE)))),"not entered","")</f>
        <v/>
      </c>
    </row>
    <row r="124" spans="2:7" x14ac:dyDescent="0.2">
      <c r="B124" s="34" t="s">
        <v>8</v>
      </c>
      <c r="C124" s="56" t="str">
        <f t="shared" si="3"/>
        <v xml:space="preserve"> </v>
      </c>
      <c r="D124" s="56" t="str">
        <f t="shared" si="4"/>
        <v xml:space="preserve"> </v>
      </c>
      <c r="E124" s="101">
        <v>1.1574074074074073E-5</v>
      </c>
      <c r="F124" s="35" t="e">
        <f t="shared" si="5"/>
        <v>#N/A</v>
      </c>
      <c r="G124" t="str">
        <f>IF((ISERROR((VLOOKUP(B124,Calculation!C$2:C$533,1,FALSE)))),"not entered","")</f>
        <v/>
      </c>
    </row>
    <row r="125" spans="2:7" x14ac:dyDescent="0.2">
      <c r="B125" s="34" t="s">
        <v>8</v>
      </c>
      <c r="C125" s="56" t="str">
        <f t="shared" si="3"/>
        <v xml:space="preserve"> </v>
      </c>
      <c r="D125" s="56" t="str">
        <f t="shared" si="4"/>
        <v xml:space="preserve"> </v>
      </c>
      <c r="E125" s="101">
        <v>1.1574074074074073E-5</v>
      </c>
      <c r="F125" s="35" t="e">
        <f t="shared" si="5"/>
        <v>#N/A</v>
      </c>
      <c r="G125" t="str">
        <f>IF((ISERROR((VLOOKUP(B125,Calculation!C$2:C$533,1,FALSE)))),"not entered","")</f>
        <v/>
      </c>
    </row>
    <row r="126" spans="2:7" x14ac:dyDescent="0.2">
      <c r="B126" s="34" t="s">
        <v>8</v>
      </c>
      <c r="C126" s="56" t="str">
        <f t="shared" si="3"/>
        <v xml:space="preserve"> </v>
      </c>
      <c r="D126" s="56" t="str">
        <f t="shared" si="4"/>
        <v xml:space="preserve"> </v>
      </c>
      <c r="E126" s="101">
        <v>1.1574074074074073E-5</v>
      </c>
      <c r="F126" s="35" t="e">
        <f t="shared" si="5"/>
        <v>#N/A</v>
      </c>
      <c r="G126" t="str">
        <f>IF((ISERROR((VLOOKUP(B126,Calculation!C$2:C$533,1,FALSE)))),"not entered","")</f>
        <v/>
      </c>
    </row>
    <row r="127" spans="2:7" x14ac:dyDescent="0.2">
      <c r="B127" s="34" t="s">
        <v>8</v>
      </c>
      <c r="C127" s="56" t="str">
        <f t="shared" si="3"/>
        <v xml:space="preserve"> </v>
      </c>
      <c r="D127" s="56" t="str">
        <f t="shared" si="4"/>
        <v xml:space="preserve"> </v>
      </c>
      <c r="E127" s="101">
        <v>1.1574074074074073E-5</v>
      </c>
      <c r="F127" s="35" t="e">
        <f t="shared" si="5"/>
        <v>#N/A</v>
      </c>
      <c r="G127" t="str">
        <f>IF((ISERROR((VLOOKUP(B127,Calculation!C$2:C$533,1,FALSE)))),"not entered","")</f>
        <v/>
      </c>
    </row>
    <row r="128" spans="2:7" x14ac:dyDescent="0.2">
      <c r="B128" s="34" t="s">
        <v>8</v>
      </c>
      <c r="C128" s="56" t="str">
        <f t="shared" si="3"/>
        <v xml:space="preserve"> </v>
      </c>
      <c r="D128" s="56" t="str">
        <f t="shared" si="4"/>
        <v xml:space="preserve"> </v>
      </c>
      <c r="E128" s="101">
        <v>1.1574074074074073E-5</v>
      </c>
      <c r="F128" s="35" t="e">
        <f t="shared" si="5"/>
        <v>#N/A</v>
      </c>
      <c r="G128" t="str">
        <f>IF((ISERROR((VLOOKUP(B128,Calculation!C$2:C$533,1,FALSE)))),"not entered","")</f>
        <v/>
      </c>
    </row>
    <row r="129" spans="2:7" x14ac:dyDescent="0.2">
      <c r="B129" s="34" t="s">
        <v>8</v>
      </c>
      <c r="C129" s="56" t="str">
        <f t="shared" si="3"/>
        <v xml:space="preserve"> </v>
      </c>
      <c r="D129" s="56" t="str">
        <f t="shared" si="4"/>
        <v xml:space="preserve"> </v>
      </c>
      <c r="E129" s="101">
        <v>1.1574074074074073E-5</v>
      </c>
      <c r="F129" s="35" t="e">
        <f t="shared" si="5"/>
        <v>#N/A</v>
      </c>
      <c r="G129" t="str">
        <f>IF((ISERROR((VLOOKUP(B129,Calculation!C$2:C$533,1,FALSE)))),"not entered","")</f>
        <v/>
      </c>
    </row>
    <row r="130" spans="2:7" x14ac:dyDescent="0.2">
      <c r="B130" s="34" t="s">
        <v>8</v>
      </c>
      <c r="C130" s="56" t="str">
        <f t="shared" si="3"/>
        <v xml:space="preserve"> </v>
      </c>
      <c r="D130" s="56" t="str">
        <f t="shared" si="4"/>
        <v xml:space="preserve"> </v>
      </c>
      <c r="E130" s="101">
        <v>1.1574074074074073E-5</v>
      </c>
      <c r="F130" s="35" t="e">
        <f t="shared" si="5"/>
        <v>#N/A</v>
      </c>
      <c r="G130" t="str">
        <f>IF((ISERROR((VLOOKUP(B130,Calculation!C$2:C$533,1,FALSE)))),"not entered","")</f>
        <v/>
      </c>
    </row>
    <row r="131" spans="2:7" x14ac:dyDescent="0.2">
      <c r="B131" s="34" t="s">
        <v>8</v>
      </c>
      <c r="C131" s="56" t="str">
        <f t="shared" si="3"/>
        <v xml:space="preserve"> </v>
      </c>
      <c r="D131" s="56" t="str">
        <f t="shared" si="4"/>
        <v xml:space="preserve"> </v>
      </c>
      <c r="E131" s="101">
        <v>1.1574074074074073E-5</v>
      </c>
      <c r="F131" s="35" t="e">
        <f t="shared" si="5"/>
        <v>#N/A</v>
      </c>
      <c r="G131" t="str">
        <f>IF((ISERROR((VLOOKUP(B131,Calculation!C$2:C$533,1,FALSE)))),"not entered","")</f>
        <v/>
      </c>
    </row>
    <row r="132" spans="2:7" x14ac:dyDescent="0.2">
      <c r="B132" s="34" t="s">
        <v>8</v>
      </c>
      <c r="C132" s="56" t="str">
        <f t="shared" si="3"/>
        <v xml:space="preserve"> </v>
      </c>
      <c r="D132" s="56" t="str">
        <f t="shared" si="4"/>
        <v xml:space="preserve"> </v>
      </c>
      <c r="E132" s="101">
        <v>1.1574074074074073E-5</v>
      </c>
      <c r="F132" s="35" t="e">
        <f t="shared" si="5"/>
        <v>#N/A</v>
      </c>
      <c r="G132" t="str">
        <f>IF((ISERROR((VLOOKUP(B132,Calculation!C$2:C$533,1,FALSE)))),"not entered","")</f>
        <v/>
      </c>
    </row>
    <row r="133" spans="2:7" x14ac:dyDescent="0.2">
      <c r="B133" s="34" t="s">
        <v>8</v>
      </c>
      <c r="C133" s="56" t="str">
        <f t="shared" si="3"/>
        <v xml:space="preserve"> </v>
      </c>
      <c r="D133" s="56" t="str">
        <f t="shared" si="4"/>
        <v xml:space="preserve"> </v>
      </c>
      <c r="E133" s="101">
        <v>1.1574074074074073E-5</v>
      </c>
      <c r="F133" s="35" t="e">
        <f t="shared" si="5"/>
        <v>#N/A</v>
      </c>
      <c r="G133" t="str">
        <f>IF((ISERROR((VLOOKUP(B133,Calculation!C$2:C$533,1,FALSE)))),"not entered","")</f>
        <v/>
      </c>
    </row>
    <row r="134" spans="2:7" x14ac:dyDescent="0.2">
      <c r="B134" s="34" t="s">
        <v>8</v>
      </c>
      <c r="C134" s="56" t="str">
        <f t="shared" ref="C134:C197" si="6">VLOOKUP(B134,name,3,FALSE)</f>
        <v xml:space="preserve"> </v>
      </c>
      <c r="D134" s="56" t="str">
        <f t="shared" ref="D134:D197" si="7">VLOOKUP(B134,name,2,FALSE)</f>
        <v xml:space="preserve"> </v>
      </c>
      <c r="E134" s="101">
        <v>1.1574074074074073E-5</v>
      </c>
      <c r="F134" s="35" t="e">
        <f t="shared" ref="F134:F197" si="8">(VLOOKUP(C134,C$4:E$5,3,FALSE))/(E134/10000)</f>
        <v>#N/A</v>
      </c>
      <c r="G134" t="str">
        <f>IF((ISERROR((VLOOKUP(B134,Calculation!C$2:C$533,1,FALSE)))),"not entered","")</f>
        <v/>
      </c>
    </row>
    <row r="135" spans="2:7" x14ac:dyDescent="0.2">
      <c r="B135" s="34" t="s">
        <v>8</v>
      </c>
      <c r="C135" s="56" t="str">
        <f t="shared" si="6"/>
        <v xml:space="preserve"> </v>
      </c>
      <c r="D135" s="56" t="str">
        <f t="shared" si="7"/>
        <v xml:space="preserve"> </v>
      </c>
      <c r="E135" s="101">
        <v>1.1574074074074073E-5</v>
      </c>
      <c r="F135" s="35" t="e">
        <f t="shared" si="8"/>
        <v>#N/A</v>
      </c>
      <c r="G135" t="str">
        <f>IF((ISERROR((VLOOKUP(B135,Calculation!C$2:C$533,1,FALSE)))),"not entered","")</f>
        <v/>
      </c>
    </row>
    <row r="136" spans="2:7" x14ac:dyDescent="0.2">
      <c r="B136" s="34" t="s">
        <v>8</v>
      </c>
      <c r="C136" s="56" t="str">
        <f t="shared" si="6"/>
        <v xml:space="preserve"> </v>
      </c>
      <c r="D136" s="56" t="str">
        <f t="shared" si="7"/>
        <v xml:space="preserve"> </v>
      </c>
      <c r="E136" s="101">
        <v>1.1574074074074073E-5</v>
      </c>
      <c r="F136" s="35" t="e">
        <f t="shared" si="8"/>
        <v>#N/A</v>
      </c>
      <c r="G136" t="str">
        <f>IF((ISERROR((VLOOKUP(B136,Calculation!C$2:C$533,1,FALSE)))),"not entered","")</f>
        <v/>
      </c>
    </row>
    <row r="137" spans="2:7" x14ac:dyDescent="0.2">
      <c r="B137" s="34" t="s">
        <v>8</v>
      </c>
      <c r="C137" s="56" t="str">
        <f t="shared" si="6"/>
        <v xml:space="preserve"> </v>
      </c>
      <c r="D137" s="56" t="str">
        <f t="shared" si="7"/>
        <v xml:space="preserve"> </v>
      </c>
      <c r="E137" s="101">
        <v>1.1574074074074073E-5</v>
      </c>
      <c r="F137" s="35" t="e">
        <f t="shared" si="8"/>
        <v>#N/A</v>
      </c>
      <c r="G137" t="str">
        <f>IF((ISERROR((VLOOKUP(B137,Calculation!C$2:C$533,1,FALSE)))),"not entered","")</f>
        <v/>
      </c>
    </row>
    <row r="138" spans="2:7" x14ac:dyDescent="0.2">
      <c r="B138" s="34" t="s">
        <v>8</v>
      </c>
      <c r="C138" s="56" t="str">
        <f t="shared" si="6"/>
        <v xml:space="preserve"> </v>
      </c>
      <c r="D138" s="56" t="str">
        <f t="shared" si="7"/>
        <v xml:space="preserve"> </v>
      </c>
      <c r="E138" s="101">
        <v>1.1574074074074073E-5</v>
      </c>
      <c r="F138" s="35" t="e">
        <f t="shared" si="8"/>
        <v>#N/A</v>
      </c>
      <c r="G138" t="str">
        <f>IF((ISERROR((VLOOKUP(B138,Calculation!C$2:C$533,1,FALSE)))),"not entered","")</f>
        <v/>
      </c>
    </row>
    <row r="139" spans="2:7" x14ac:dyDescent="0.2">
      <c r="B139" s="34" t="s">
        <v>8</v>
      </c>
      <c r="C139" s="56" t="str">
        <f t="shared" si="6"/>
        <v xml:space="preserve"> </v>
      </c>
      <c r="D139" s="56" t="str">
        <f t="shared" si="7"/>
        <v xml:space="preserve"> </v>
      </c>
      <c r="E139" s="101">
        <v>1.1574074074074073E-5</v>
      </c>
      <c r="F139" s="35" t="e">
        <f t="shared" si="8"/>
        <v>#N/A</v>
      </c>
      <c r="G139" t="str">
        <f>IF((ISERROR((VLOOKUP(B139,Calculation!C$2:C$533,1,FALSE)))),"not entered","")</f>
        <v/>
      </c>
    </row>
    <row r="140" spans="2:7" x14ac:dyDescent="0.2">
      <c r="B140" s="34" t="s">
        <v>8</v>
      </c>
      <c r="C140" s="56" t="str">
        <f t="shared" si="6"/>
        <v xml:space="preserve"> </v>
      </c>
      <c r="D140" s="56" t="str">
        <f t="shared" si="7"/>
        <v xml:space="preserve"> </v>
      </c>
      <c r="E140" s="101">
        <v>1.1574074074074073E-5</v>
      </c>
      <c r="F140" s="35" t="e">
        <f t="shared" si="8"/>
        <v>#N/A</v>
      </c>
      <c r="G140" t="str">
        <f>IF((ISERROR((VLOOKUP(B140,Calculation!C$2:C$533,1,FALSE)))),"not entered","")</f>
        <v/>
      </c>
    </row>
    <row r="141" spans="2:7" x14ac:dyDescent="0.2">
      <c r="B141" s="34" t="s">
        <v>8</v>
      </c>
      <c r="C141" s="56" t="str">
        <f t="shared" si="6"/>
        <v xml:space="preserve"> </v>
      </c>
      <c r="D141" s="56" t="str">
        <f t="shared" si="7"/>
        <v xml:space="preserve"> </v>
      </c>
      <c r="E141" s="101">
        <v>1.1574074074074073E-5</v>
      </c>
      <c r="F141" s="35" t="e">
        <f t="shared" si="8"/>
        <v>#N/A</v>
      </c>
      <c r="G141" t="str">
        <f>IF((ISERROR((VLOOKUP(B141,Calculation!C$2:C$533,1,FALSE)))),"not entered","")</f>
        <v/>
      </c>
    </row>
    <row r="142" spans="2:7" x14ac:dyDescent="0.2">
      <c r="B142" s="34" t="s">
        <v>8</v>
      </c>
      <c r="C142" s="56" t="str">
        <f t="shared" si="6"/>
        <v xml:space="preserve"> </v>
      </c>
      <c r="D142" s="56" t="str">
        <f t="shared" si="7"/>
        <v xml:space="preserve"> </v>
      </c>
      <c r="E142" s="101">
        <v>1.1574074074074073E-5</v>
      </c>
      <c r="F142" s="35" t="e">
        <f t="shared" si="8"/>
        <v>#N/A</v>
      </c>
      <c r="G142" t="str">
        <f>IF((ISERROR((VLOOKUP(B142,Calculation!C$2:C$533,1,FALSE)))),"not entered","")</f>
        <v/>
      </c>
    </row>
    <row r="143" spans="2:7" x14ac:dyDescent="0.2">
      <c r="B143" s="34" t="s">
        <v>8</v>
      </c>
      <c r="C143" s="56" t="str">
        <f t="shared" si="6"/>
        <v xml:space="preserve"> </v>
      </c>
      <c r="D143" s="56" t="str">
        <f t="shared" si="7"/>
        <v xml:space="preserve"> </v>
      </c>
      <c r="E143" s="101">
        <v>1.1574074074074073E-5</v>
      </c>
      <c r="F143" s="35" t="e">
        <f t="shared" si="8"/>
        <v>#N/A</v>
      </c>
      <c r="G143" t="str">
        <f>IF((ISERROR((VLOOKUP(B143,Calculation!C$2:C$533,1,FALSE)))),"not entered","")</f>
        <v/>
      </c>
    </row>
    <row r="144" spans="2:7" x14ac:dyDescent="0.2">
      <c r="B144" s="34" t="s">
        <v>8</v>
      </c>
      <c r="C144" s="56" t="str">
        <f t="shared" si="6"/>
        <v xml:space="preserve"> </v>
      </c>
      <c r="D144" s="56" t="str">
        <f t="shared" si="7"/>
        <v xml:space="preserve"> </v>
      </c>
      <c r="E144" s="101">
        <v>1.1574074074074073E-5</v>
      </c>
      <c r="F144" s="35" t="e">
        <f t="shared" si="8"/>
        <v>#N/A</v>
      </c>
      <c r="G144" t="str">
        <f>IF((ISERROR((VLOOKUP(B144,Calculation!C$2:C$533,1,FALSE)))),"not entered","")</f>
        <v/>
      </c>
    </row>
    <row r="145" spans="2:7" x14ac:dyDescent="0.2">
      <c r="B145" s="34" t="s">
        <v>8</v>
      </c>
      <c r="C145" s="56" t="str">
        <f t="shared" si="6"/>
        <v xml:space="preserve"> </v>
      </c>
      <c r="D145" s="56" t="str">
        <f t="shared" si="7"/>
        <v xml:space="preserve"> </v>
      </c>
      <c r="E145" s="101">
        <v>1.1574074074074073E-5</v>
      </c>
      <c r="F145" s="35" t="e">
        <f t="shared" si="8"/>
        <v>#N/A</v>
      </c>
      <c r="G145" t="str">
        <f>IF((ISERROR((VLOOKUP(B145,Calculation!C$2:C$533,1,FALSE)))),"not entered","")</f>
        <v/>
      </c>
    </row>
    <row r="146" spans="2:7" x14ac:dyDescent="0.2">
      <c r="B146" s="34" t="s">
        <v>8</v>
      </c>
      <c r="C146" s="56" t="str">
        <f t="shared" si="6"/>
        <v xml:space="preserve"> </v>
      </c>
      <c r="D146" s="56" t="str">
        <f t="shared" si="7"/>
        <v xml:space="preserve"> </v>
      </c>
      <c r="E146" s="101">
        <v>1.1574074074074073E-5</v>
      </c>
      <c r="F146" s="35" t="e">
        <f t="shared" si="8"/>
        <v>#N/A</v>
      </c>
      <c r="G146" t="str">
        <f>IF((ISERROR((VLOOKUP(B146,Calculation!C$2:C$533,1,FALSE)))),"not entered","")</f>
        <v/>
      </c>
    </row>
    <row r="147" spans="2:7" x14ac:dyDescent="0.2">
      <c r="B147" s="34" t="s">
        <v>8</v>
      </c>
      <c r="C147" s="56" t="str">
        <f t="shared" si="6"/>
        <v xml:space="preserve"> </v>
      </c>
      <c r="D147" s="56" t="str">
        <f t="shared" si="7"/>
        <v xml:space="preserve"> </v>
      </c>
      <c r="E147" s="101">
        <v>1.1574074074074073E-5</v>
      </c>
      <c r="F147" s="35" t="e">
        <f t="shared" si="8"/>
        <v>#N/A</v>
      </c>
      <c r="G147" t="str">
        <f>IF((ISERROR((VLOOKUP(B147,Calculation!C$2:C$533,1,FALSE)))),"not entered","")</f>
        <v/>
      </c>
    </row>
    <row r="148" spans="2:7" x14ac:dyDescent="0.2">
      <c r="B148" s="34" t="s">
        <v>8</v>
      </c>
      <c r="C148" s="56" t="str">
        <f t="shared" si="6"/>
        <v xml:space="preserve"> </v>
      </c>
      <c r="D148" s="56" t="str">
        <f t="shared" si="7"/>
        <v xml:space="preserve"> </v>
      </c>
      <c r="E148" s="101">
        <v>1.1574074074074073E-5</v>
      </c>
      <c r="F148" s="35" t="e">
        <f t="shared" si="8"/>
        <v>#N/A</v>
      </c>
      <c r="G148" t="str">
        <f>IF((ISERROR((VLOOKUP(B148,Calculation!C$2:C$533,1,FALSE)))),"not entered","")</f>
        <v/>
      </c>
    </row>
    <row r="149" spans="2:7" x14ac:dyDescent="0.2">
      <c r="B149" s="34" t="s">
        <v>8</v>
      </c>
      <c r="C149" s="56" t="str">
        <f t="shared" si="6"/>
        <v xml:space="preserve"> </v>
      </c>
      <c r="D149" s="56" t="str">
        <f t="shared" si="7"/>
        <v xml:space="preserve"> </v>
      </c>
      <c r="E149" s="101">
        <v>1.1574074074074073E-5</v>
      </c>
      <c r="F149" s="35" t="e">
        <f t="shared" si="8"/>
        <v>#N/A</v>
      </c>
      <c r="G149" t="str">
        <f>IF((ISERROR((VLOOKUP(B149,Calculation!C$2:C$533,1,FALSE)))),"not entered","")</f>
        <v/>
      </c>
    </row>
    <row r="150" spans="2:7" x14ac:dyDescent="0.2">
      <c r="B150" s="34" t="s">
        <v>8</v>
      </c>
      <c r="C150" s="56" t="str">
        <f t="shared" si="6"/>
        <v xml:space="preserve"> </v>
      </c>
      <c r="D150" s="56" t="str">
        <f t="shared" si="7"/>
        <v xml:space="preserve"> </v>
      </c>
      <c r="E150" s="101">
        <v>1.1574074074074073E-5</v>
      </c>
      <c r="F150" s="35" t="e">
        <f t="shared" si="8"/>
        <v>#N/A</v>
      </c>
      <c r="G150" t="str">
        <f>IF((ISERROR((VLOOKUP(B150,Calculation!C$2:C$533,1,FALSE)))),"not entered","")</f>
        <v/>
      </c>
    </row>
    <row r="151" spans="2:7" x14ac:dyDescent="0.2">
      <c r="B151" s="34" t="s">
        <v>8</v>
      </c>
      <c r="C151" s="56" t="str">
        <f t="shared" si="6"/>
        <v xml:space="preserve"> </v>
      </c>
      <c r="D151" s="56" t="str">
        <f t="shared" si="7"/>
        <v xml:space="preserve"> </v>
      </c>
      <c r="E151" s="101">
        <v>1.1574074074074073E-5</v>
      </c>
      <c r="F151" s="35" t="e">
        <f t="shared" si="8"/>
        <v>#N/A</v>
      </c>
      <c r="G151" t="str">
        <f>IF((ISERROR((VLOOKUP(B151,Calculation!C$2:C$533,1,FALSE)))),"not entered","")</f>
        <v/>
      </c>
    </row>
    <row r="152" spans="2:7" x14ac:dyDescent="0.2">
      <c r="B152" s="34" t="s">
        <v>8</v>
      </c>
      <c r="C152" s="56" t="str">
        <f t="shared" si="6"/>
        <v xml:space="preserve"> </v>
      </c>
      <c r="D152" s="56" t="str">
        <f t="shared" si="7"/>
        <v xml:space="preserve"> </v>
      </c>
      <c r="E152" s="101">
        <v>1.1574074074074073E-5</v>
      </c>
      <c r="F152" s="35" t="e">
        <f t="shared" si="8"/>
        <v>#N/A</v>
      </c>
      <c r="G152" t="str">
        <f>IF((ISERROR((VLOOKUP(B152,Calculation!C$2:C$533,1,FALSE)))),"not entered","")</f>
        <v/>
      </c>
    </row>
    <row r="153" spans="2:7" x14ac:dyDescent="0.2">
      <c r="B153" s="34" t="s">
        <v>8</v>
      </c>
      <c r="C153" s="56" t="str">
        <f t="shared" si="6"/>
        <v xml:space="preserve"> </v>
      </c>
      <c r="D153" s="56" t="str">
        <f t="shared" si="7"/>
        <v xml:space="preserve"> </v>
      </c>
      <c r="E153" s="101">
        <v>1.1574074074074073E-5</v>
      </c>
      <c r="F153" s="35" t="e">
        <f t="shared" si="8"/>
        <v>#N/A</v>
      </c>
      <c r="G153" t="str">
        <f>IF((ISERROR((VLOOKUP(B153,Calculation!C$2:C$533,1,FALSE)))),"not entered","")</f>
        <v/>
      </c>
    </row>
    <row r="154" spans="2:7" x14ac:dyDescent="0.2">
      <c r="B154" s="34" t="s">
        <v>8</v>
      </c>
      <c r="C154" s="56" t="str">
        <f t="shared" si="6"/>
        <v xml:space="preserve"> </v>
      </c>
      <c r="D154" s="56" t="str">
        <f t="shared" si="7"/>
        <v xml:space="preserve"> </v>
      </c>
      <c r="E154" s="101">
        <v>1.1574074074074073E-5</v>
      </c>
      <c r="F154" s="35" t="e">
        <f t="shared" si="8"/>
        <v>#N/A</v>
      </c>
      <c r="G154" t="str">
        <f>IF((ISERROR((VLOOKUP(B154,Calculation!C$2:C$533,1,FALSE)))),"not entered","")</f>
        <v/>
      </c>
    </row>
    <row r="155" spans="2:7" x14ac:dyDescent="0.2">
      <c r="B155" s="34" t="s">
        <v>8</v>
      </c>
      <c r="C155" s="56" t="str">
        <f t="shared" si="6"/>
        <v xml:space="preserve"> </v>
      </c>
      <c r="D155" s="56" t="str">
        <f t="shared" si="7"/>
        <v xml:space="preserve"> </v>
      </c>
      <c r="E155" s="101">
        <v>1.1574074074074073E-5</v>
      </c>
      <c r="F155" s="35" t="e">
        <f t="shared" si="8"/>
        <v>#N/A</v>
      </c>
      <c r="G155" t="str">
        <f>IF((ISERROR((VLOOKUP(B155,Calculation!C$2:C$533,1,FALSE)))),"not entered","")</f>
        <v/>
      </c>
    </row>
    <row r="156" spans="2:7" x14ac:dyDescent="0.2">
      <c r="B156" s="34" t="s">
        <v>8</v>
      </c>
      <c r="C156" s="56" t="str">
        <f t="shared" si="6"/>
        <v xml:space="preserve"> </v>
      </c>
      <c r="D156" s="56" t="str">
        <f t="shared" si="7"/>
        <v xml:space="preserve"> </v>
      </c>
      <c r="E156" s="101">
        <v>1.1574074074074073E-5</v>
      </c>
      <c r="F156" s="35" t="e">
        <f t="shared" si="8"/>
        <v>#N/A</v>
      </c>
      <c r="G156" t="str">
        <f>IF((ISERROR((VLOOKUP(B156,Calculation!C$2:C$533,1,FALSE)))),"not entered","")</f>
        <v/>
      </c>
    </row>
    <row r="157" spans="2:7" x14ac:dyDescent="0.2">
      <c r="B157" s="34" t="s">
        <v>8</v>
      </c>
      <c r="C157" s="56" t="str">
        <f t="shared" si="6"/>
        <v xml:space="preserve"> </v>
      </c>
      <c r="D157" s="56" t="str">
        <f t="shared" si="7"/>
        <v xml:space="preserve"> </v>
      </c>
      <c r="E157" s="101">
        <v>1.1574074074074073E-5</v>
      </c>
      <c r="F157" s="35" t="e">
        <f t="shared" si="8"/>
        <v>#N/A</v>
      </c>
      <c r="G157" t="str">
        <f>IF((ISERROR((VLOOKUP(B157,Calculation!C$2:C$533,1,FALSE)))),"not entered","")</f>
        <v/>
      </c>
    </row>
    <row r="158" spans="2:7" x14ac:dyDescent="0.2">
      <c r="B158" s="34" t="s">
        <v>8</v>
      </c>
      <c r="C158" s="56" t="str">
        <f t="shared" si="6"/>
        <v xml:space="preserve"> </v>
      </c>
      <c r="D158" s="56" t="str">
        <f t="shared" si="7"/>
        <v xml:space="preserve"> </v>
      </c>
      <c r="E158" s="101">
        <v>1.1574074074074073E-5</v>
      </c>
      <c r="F158" s="35" t="e">
        <f t="shared" si="8"/>
        <v>#N/A</v>
      </c>
      <c r="G158" t="str">
        <f>IF((ISERROR((VLOOKUP(B158,Calculation!C$2:C$533,1,FALSE)))),"not entered","")</f>
        <v/>
      </c>
    </row>
    <row r="159" spans="2:7" x14ac:dyDescent="0.2">
      <c r="B159" s="34" t="s">
        <v>8</v>
      </c>
      <c r="C159" s="56" t="str">
        <f t="shared" si="6"/>
        <v xml:space="preserve"> </v>
      </c>
      <c r="D159" s="56" t="str">
        <f t="shared" si="7"/>
        <v xml:space="preserve"> </v>
      </c>
      <c r="E159" s="101">
        <v>1.1574074074074073E-5</v>
      </c>
      <c r="F159" s="35" t="e">
        <f t="shared" si="8"/>
        <v>#N/A</v>
      </c>
      <c r="G159" t="str">
        <f>IF((ISERROR((VLOOKUP(B159,Calculation!C$2:C$533,1,FALSE)))),"not entered","")</f>
        <v/>
      </c>
    </row>
    <row r="160" spans="2:7" x14ac:dyDescent="0.2">
      <c r="B160" s="34" t="s">
        <v>8</v>
      </c>
      <c r="C160" s="56" t="str">
        <f t="shared" si="6"/>
        <v xml:space="preserve"> </v>
      </c>
      <c r="D160" s="56" t="str">
        <f t="shared" si="7"/>
        <v xml:space="preserve"> </v>
      </c>
      <c r="E160" s="101">
        <v>1.1574074074074073E-5</v>
      </c>
      <c r="F160" s="35" t="e">
        <f t="shared" si="8"/>
        <v>#N/A</v>
      </c>
      <c r="G160" t="str">
        <f>IF((ISERROR((VLOOKUP(B160,Calculation!C$2:C$533,1,FALSE)))),"not entered","")</f>
        <v/>
      </c>
    </row>
    <row r="161" spans="2:7" x14ac:dyDescent="0.2">
      <c r="B161" s="34" t="s">
        <v>8</v>
      </c>
      <c r="C161" s="56" t="str">
        <f t="shared" si="6"/>
        <v xml:space="preserve"> </v>
      </c>
      <c r="D161" s="56" t="str">
        <f t="shared" si="7"/>
        <v xml:space="preserve"> </v>
      </c>
      <c r="E161" s="101">
        <v>1.1574074074074073E-5</v>
      </c>
      <c r="F161" s="35" t="e">
        <f t="shared" si="8"/>
        <v>#N/A</v>
      </c>
      <c r="G161" t="str">
        <f>IF((ISERROR((VLOOKUP(B161,Calculation!C$2:C$533,1,FALSE)))),"not entered","")</f>
        <v/>
      </c>
    </row>
    <row r="162" spans="2:7" x14ac:dyDescent="0.2">
      <c r="B162" s="34" t="s">
        <v>8</v>
      </c>
      <c r="C162" s="56" t="str">
        <f t="shared" si="6"/>
        <v xml:space="preserve"> </v>
      </c>
      <c r="D162" s="56" t="str">
        <f t="shared" si="7"/>
        <v xml:space="preserve"> </v>
      </c>
      <c r="E162" s="101">
        <v>1.1574074074074073E-5</v>
      </c>
      <c r="F162" s="35" t="e">
        <f t="shared" si="8"/>
        <v>#N/A</v>
      </c>
      <c r="G162" t="str">
        <f>IF((ISERROR((VLOOKUP(B162,Calculation!C$2:C$533,1,FALSE)))),"not entered","")</f>
        <v/>
      </c>
    </row>
    <row r="163" spans="2:7" x14ac:dyDescent="0.2">
      <c r="B163" s="34" t="s">
        <v>8</v>
      </c>
      <c r="C163" s="56" t="str">
        <f t="shared" si="6"/>
        <v xml:space="preserve"> </v>
      </c>
      <c r="D163" s="56" t="str">
        <f t="shared" si="7"/>
        <v xml:space="preserve"> </v>
      </c>
      <c r="E163" s="101">
        <v>1.1574074074074073E-5</v>
      </c>
      <c r="F163" s="35" t="e">
        <f t="shared" si="8"/>
        <v>#N/A</v>
      </c>
      <c r="G163" t="str">
        <f>IF((ISERROR((VLOOKUP(B163,Calculation!C$2:C$533,1,FALSE)))),"not entered","")</f>
        <v/>
      </c>
    </row>
    <row r="164" spans="2:7" x14ac:dyDescent="0.2">
      <c r="B164" s="34" t="s">
        <v>8</v>
      </c>
      <c r="C164" s="56" t="str">
        <f t="shared" si="6"/>
        <v xml:space="preserve"> </v>
      </c>
      <c r="D164" s="56" t="str">
        <f t="shared" si="7"/>
        <v xml:space="preserve"> </v>
      </c>
      <c r="E164" s="101">
        <v>1.1574074074074073E-5</v>
      </c>
      <c r="F164" s="35" t="e">
        <f t="shared" si="8"/>
        <v>#N/A</v>
      </c>
      <c r="G164" t="str">
        <f>IF((ISERROR((VLOOKUP(B164,Calculation!C$2:C$533,1,FALSE)))),"not entered","")</f>
        <v/>
      </c>
    </row>
    <row r="165" spans="2:7" x14ac:dyDescent="0.2">
      <c r="B165" s="34" t="s">
        <v>8</v>
      </c>
      <c r="C165" s="56" t="str">
        <f t="shared" si="6"/>
        <v xml:space="preserve"> </v>
      </c>
      <c r="D165" s="56" t="str">
        <f t="shared" si="7"/>
        <v xml:space="preserve"> </v>
      </c>
      <c r="E165" s="101">
        <v>1.1574074074074073E-5</v>
      </c>
      <c r="F165" s="35" t="e">
        <f t="shared" si="8"/>
        <v>#N/A</v>
      </c>
      <c r="G165" t="str">
        <f>IF((ISERROR((VLOOKUP(B165,Calculation!C$2:C$533,1,FALSE)))),"not entered","")</f>
        <v/>
      </c>
    </row>
    <row r="166" spans="2:7" x14ac:dyDescent="0.2">
      <c r="B166" s="34" t="s">
        <v>8</v>
      </c>
      <c r="C166" s="56" t="str">
        <f t="shared" si="6"/>
        <v xml:space="preserve"> </v>
      </c>
      <c r="D166" s="56" t="str">
        <f t="shared" si="7"/>
        <v xml:space="preserve"> </v>
      </c>
      <c r="E166" s="101">
        <v>1.1574074074074073E-5</v>
      </c>
      <c r="F166" s="35" t="e">
        <f t="shared" si="8"/>
        <v>#N/A</v>
      </c>
      <c r="G166" t="str">
        <f>IF((ISERROR((VLOOKUP(B166,Calculation!C$2:C$533,1,FALSE)))),"not entered","")</f>
        <v/>
      </c>
    </row>
    <row r="167" spans="2:7" x14ac:dyDescent="0.2">
      <c r="B167" s="34" t="s">
        <v>8</v>
      </c>
      <c r="C167" s="56" t="str">
        <f t="shared" si="6"/>
        <v xml:space="preserve"> </v>
      </c>
      <c r="D167" s="56" t="str">
        <f t="shared" si="7"/>
        <v xml:space="preserve"> </v>
      </c>
      <c r="E167" s="101">
        <v>1.1574074074074073E-5</v>
      </c>
      <c r="F167" s="35" t="e">
        <f t="shared" si="8"/>
        <v>#N/A</v>
      </c>
      <c r="G167" t="str">
        <f>IF((ISERROR((VLOOKUP(B167,Calculation!C$2:C$533,1,FALSE)))),"not entered","")</f>
        <v/>
      </c>
    </row>
    <row r="168" spans="2:7" x14ac:dyDescent="0.2">
      <c r="B168" s="34" t="s">
        <v>8</v>
      </c>
      <c r="C168" s="56" t="str">
        <f t="shared" si="6"/>
        <v xml:space="preserve"> </v>
      </c>
      <c r="D168" s="56" t="str">
        <f t="shared" si="7"/>
        <v xml:space="preserve"> </v>
      </c>
      <c r="E168" s="101">
        <v>1.1574074074074073E-5</v>
      </c>
      <c r="F168" s="35" t="e">
        <f t="shared" si="8"/>
        <v>#N/A</v>
      </c>
      <c r="G168" t="str">
        <f>IF((ISERROR((VLOOKUP(B168,Calculation!C$2:C$533,1,FALSE)))),"not entered","")</f>
        <v/>
      </c>
    </row>
    <row r="169" spans="2:7" x14ac:dyDescent="0.2">
      <c r="B169" s="34" t="s">
        <v>8</v>
      </c>
      <c r="C169" s="56" t="str">
        <f t="shared" si="6"/>
        <v xml:space="preserve"> </v>
      </c>
      <c r="D169" s="56" t="str">
        <f t="shared" si="7"/>
        <v xml:space="preserve"> </v>
      </c>
      <c r="E169" s="101">
        <v>1.1574074074074073E-5</v>
      </c>
      <c r="F169" s="35" t="e">
        <f t="shared" si="8"/>
        <v>#N/A</v>
      </c>
      <c r="G169" t="str">
        <f>IF((ISERROR((VLOOKUP(B169,Calculation!C$2:C$533,1,FALSE)))),"not entered","")</f>
        <v/>
      </c>
    </row>
    <row r="170" spans="2:7" x14ac:dyDescent="0.2">
      <c r="B170" s="34" t="s">
        <v>8</v>
      </c>
      <c r="C170" s="56" t="str">
        <f t="shared" si="6"/>
        <v xml:space="preserve"> </v>
      </c>
      <c r="D170" s="56" t="str">
        <f t="shared" si="7"/>
        <v xml:space="preserve"> </v>
      </c>
      <c r="E170" s="101">
        <v>1.1574074074074073E-5</v>
      </c>
      <c r="F170" s="35" t="e">
        <f t="shared" si="8"/>
        <v>#N/A</v>
      </c>
      <c r="G170" t="str">
        <f>IF((ISERROR((VLOOKUP(B170,Calculation!C$2:C$533,1,FALSE)))),"not entered","")</f>
        <v/>
      </c>
    </row>
    <row r="171" spans="2:7" x14ac:dyDescent="0.2">
      <c r="B171" s="34" t="s">
        <v>8</v>
      </c>
      <c r="C171" s="56" t="str">
        <f t="shared" si="6"/>
        <v xml:space="preserve"> </v>
      </c>
      <c r="D171" s="56" t="str">
        <f t="shared" si="7"/>
        <v xml:space="preserve"> </v>
      </c>
      <c r="E171" s="101">
        <v>1.1574074074074073E-5</v>
      </c>
      <c r="F171" s="35" t="e">
        <f t="shared" si="8"/>
        <v>#N/A</v>
      </c>
      <c r="G171" t="str">
        <f>IF((ISERROR((VLOOKUP(B171,Calculation!C$2:C$533,1,FALSE)))),"not entered","")</f>
        <v/>
      </c>
    </row>
    <row r="172" spans="2:7" x14ac:dyDescent="0.2">
      <c r="B172" s="34" t="s">
        <v>8</v>
      </c>
      <c r="C172" s="56" t="str">
        <f t="shared" si="6"/>
        <v xml:space="preserve"> </v>
      </c>
      <c r="D172" s="56" t="str">
        <f t="shared" si="7"/>
        <v xml:space="preserve"> </v>
      </c>
      <c r="E172" s="101">
        <v>1.1574074074074073E-5</v>
      </c>
      <c r="F172" s="35" t="e">
        <f t="shared" si="8"/>
        <v>#N/A</v>
      </c>
      <c r="G172" t="str">
        <f>IF((ISERROR((VLOOKUP(B172,Calculation!C$2:C$533,1,FALSE)))),"not entered","")</f>
        <v/>
      </c>
    </row>
    <row r="173" spans="2:7" x14ac:dyDescent="0.2">
      <c r="B173" s="34" t="s">
        <v>8</v>
      </c>
      <c r="C173" s="56" t="str">
        <f t="shared" si="6"/>
        <v xml:space="preserve"> </v>
      </c>
      <c r="D173" s="56" t="str">
        <f t="shared" si="7"/>
        <v xml:space="preserve"> </v>
      </c>
      <c r="E173" s="101">
        <v>1.1574074074074073E-5</v>
      </c>
      <c r="F173" s="35" t="e">
        <f t="shared" si="8"/>
        <v>#N/A</v>
      </c>
      <c r="G173" t="str">
        <f>IF((ISERROR((VLOOKUP(B173,Calculation!C$2:C$533,1,FALSE)))),"not entered","")</f>
        <v/>
      </c>
    </row>
    <row r="174" spans="2:7" x14ac:dyDescent="0.2">
      <c r="B174" s="34" t="s">
        <v>8</v>
      </c>
      <c r="C174" s="56" t="str">
        <f t="shared" si="6"/>
        <v xml:space="preserve"> </v>
      </c>
      <c r="D174" s="56" t="str">
        <f t="shared" si="7"/>
        <v xml:space="preserve"> </v>
      </c>
      <c r="E174" s="101">
        <v>1.1574074074074073E-5</v>
      </c>
      <c r="F174" s="35" t="e">
        <f t="shared" si="8"/>
        <v>#N/A</v>
      </c>
      <c r="G174" t="str">
        <f>IF((ISERROR((VLOOKUP(B174,Calculation!C$2:C$533,1,FALSE)))),"not entered","")</f>
        <v/>
      </c>
    </row>
    <row r="175" spans="2:7" x14ac:dyDescent="0.2">
      <c r="B175" s="34" t="s">
        <v>8</v>
      </c>
      <c r="C175" s="56" t="str">
        <f t="shared" si="6"/>
        <v xml:space="preserve"> </v>
      </c>
      <c r="D175" s="56" t="str">
        <f t="shared" si="7"/>
        <v xml:space="preserve"> </v>
      </c>
      <c r="E175" s="101">
        <v>1.1574074074074073E-5</v>
      </c>
      <c r="F175" s="35" t="e">
        <f t="shared" si="8"/>
        <v>#N/A</v>
      </c>
      <c r="G175" t="str">
        <f>IF((ISERROR((VLOOKUP(B175,Calculation!C$2:C$533,1,FALSE)))),"not entered","")</f>
        <v/>
      </c>
    </row>
    <row r="176" spans="2:7" x14ac:dyDescent="0.2">
      <c r="B176" s="34" t="s">
        <v>8</v>
      </c>
      <c r="C176" s="56" t="str">
        <f t="shared" si="6"/>
        <v xml:space="preserve"> </v>
      </c>
      <c r="D176" s="56" t="str">
        <f t="shared" si="7"/>
        <v xml:space="preserve"> </v>
      </c>
      <c r="E176" s="101">
        <v>1.1574074074074073E-5</v>
      </c>
      <c r="F176" s="35" t="e">
        <f t="shared" si="8"/>
        <v>#N/A</v>
      </c>
      <c r="G176" t="str">
        <f>IF((ISERROR((VLOOKUP(B176,Calculation!C$2:C$533,1,FALSE)))),"not entered","")</f>
        <v/>
      </c>
    </row>
    <row r="177" spans="2:7" x14ac:dyDescent="0.2">
      <c r="B177" s="34" t="s">
        <v>8</v>
      </c>
      <c r="C177" s="56" t="str">
        <f t="shared" si="6"/>
        <v xml:space="preserve"> </v>
      </c>
      <c r="D177" s="56" t="str">
        <f t="shared" si="7"/>
        <v xml:space="preserve"> </v>
      </c>
      <c r="E177" s="101">
        <v>1.1574074074074073E-5</v>
      </c>
      <c r="F177" s="35" t="e">
        <f t="shared" si="8"/>
        <v>#N/A</v>
      </c>
      <c r="G177" t="str">
        <f>IF((ISERROR((VLOOKUP(B177,Calculation!C$2:C$533,1,FALSE)))),"not entered","")</f>
        <v/>
      </c>
    </row>
    <row r="178" spans="2:7" x14ac:dyDescent="0.2">
      <c r="B178" s="34" t="s">
        <v>8</v>
      </c>
      <c r="C178" s="56" t="str">
        <f t="shared" si="6"/>
        <v xml:space="preserve"> </v>
      </c>
      <c r="D178" s="56" t="str">
        <f t="shared" si="7"/>
        <v xml:space="preserve"> </v>
      </c>
      <c r="E178" s="101">
        <v>1.1574074074074073E-5</v>
      </c>
      <c r="F178" s="35" t="e">
        <f t="shared" si="8"/>
        <v>#N/A</v>
      </c>
      <c r="G178" t="str">
        <f>IF((ISERROR((VLOOKUP(B178,Calculation!C$2:C$533,1,FALSE)))),"not entered","")</f>
        <v/>
      </c>
    </row>
    <row r="179" spans="2:7" x14ac:dyDescent="0.2">
      <c r="B179" s="34" t="s">
        <v>8</v>
      </c>
      <c r="C179" s="56" t="str">
        <f t="shared" si="6"/>
        <v xml:space="preserve"> </v>
      </c>
      <c r="D179" s="56" t="str">
        <f t="shared" si="7"/>
        <v xml:space="preserve"> </v>
      </c>
      <c r="E179" s="101">
        <v>1.1574074074074073E-5</v>
      </c>
      <c r="F179" s="35" t="e">
        <f t="shared" si="8"/>
        <v>#N/A</v>
      </c>
      <c r="G179" t="str">
        <f>IF((ISERROR((VLOOKUP(B179,Calculation!C$2:C$533,1,FALSE)))),"not entered","")</f>
        <v/>
      </c>
    </row>
    <row r="180" spans="2:7" x14ac:dyDescent="0.2">
      <c r="B180" s="34" t="s">
        <v>8</v>
      </c>
      <c r="C180" s="56" t="str">
        <f t="shared" si="6"/>
        <v xml:space="preserve"> </v>
      </c>
      <c r="D180" s="56" t="str">
        <f t="shared" si="7"/>
        <v xml:space="preserve"> </v>
      </c>
      <c r="E180" s="101">
        <v>1.1574074074074073E-5</v>
      </c>
      <c r="F180" s="35" t="e">
        <f t="shared" si="8"/>
        <v>#N/A</v>
      </c>
      <c r="G180" t="str">
        <f>IF((ISERROR((VLOOKUP(B180,Calculation!C$2:C$533,1,FALSE)))),"not entered","")</f>
        <v/>
      </c>
    </row>
    <row r="181" spans="2:7" x14ac:dyDescent="0.2">
      <c r="B181" s="34" t="s">
        <v>8</v>
      </c>
      <c r="C181" s="56" t="str">
        <f t="shared" si="6"/>
        <v xml:space="preserve"> </v>
      </c>
      <c r="D181" s="56" t="str">
        <f t="shared" si="7"/>
        <v xml:space="preserve"> </v>
      </c>
      <c r="E181" s="101">
        <v>1.1574074074074073E-5</v>
      </c>
      <c r="F181" s="35" t="e">
        <f t="shared" si="8"/>
        <v>#N/A</v>
      </c>
      <c r="G181" t="str">
        <f>IF((ISERROR((VLOOKUP(B181,Calculation!C$2:C$533,1,FALSE)))),"not entered","")</f>
        <v/>
      </c>
    </row>
    <row r="182" spans="2:7" x14ac:dyDescent="0.2">
      <c r="B182" s="34" t="s">
        <v>8</v>
      </c>
      <c r="C182" s="56" t="str">
        <f t="shared" si="6"/>
        <v xml:space="preserve"> </v>
      </c>
      <c r="D182" s="56" t="str">
        <f t="shared" si="7"/>
        <v xml:space="preserve"> </v>
      </c>
      <c r="E182" s="101">
        <v>1.1574074074074073E-5</v>
      </c>
      <c r="F182" s="35" t="e">
        <f t="shared" si="8"/>
        <v>#N/A</v>
      </c>
      <c r="G182" t="str">
        <f>IF((ISERROR((VLOOKUP(B182,Calculation!C$2:C$533,1,FALSE)))),"not entered","")</f>
        <v/>
      </c>
    </row>
    <row r="183" spans="2:7" x14ac:dyDescent="0.2">
      <c r="B183" s="34" t="s">
        <v>8</v>
      </c>
      <c r="C183" s="56" t="str">
        <f t="shared" si="6"/>
        <v xml:space="preserve"> </v>
      </c>
      <c r="D183" s="56" t="str">
        <f t="shared" si="7"/>
        <v xml:space="preserve"> </v>
      </c>
      <c r="E183" s="101">
        <v>1.1574074074074073E-5</v>
      </c>
      <c r="F183" s="35" t="e">
        <f t="shared" si="8"/>
        <v>#N/A</v>
      </c>
      <c r="G183" t="str">
        <f>IF((ISERROR((VLOOKUP(B183,Calculation!C$2:C$533,1,FALSE)))),"not entered","")</f>
        <v/>
      </c>
    </row>
    <row r="184" spans="2:7" x14ac:dyDescent="0.2">
      <c r="B184" s="34" t="s">
        <v>8</v>
      </c>
      <c r="C184" s="56" t="str">
        <f t="shared" si="6"/>
        <v xml:space="preserve"> </v>
      </c>
      <c r="D184" s="56" t="str">
        <f t="shared" si="7"/>
        <v xml:space="preserve"> </v>
      </c>
      <c r="E184" s="101">
        <v>1.1574074074074073E-5</v>
      </c>
      <c r="F184" s="35" t="e">
        <f t="shared" si="8"/>
        <v>#N/A</v>
      </c>
      <c r="G184" t="str">
        <f>IF((ISERROR((VLOOKUP(B184,Calculation!C$2:C$533,1,FALSE)))),"not entered","")</f>
        <v/>
      </c>
    </row>
    <row r="185" spans="2:7" x14ac:dyDescent="0.2">
      <c r="B185" s="34" t="s">
        <v>8</v>
      </c>
      <c r="C185" s="56" t="str">
        <f t="shared" si="6"/>
        <v xml:space="preserve"> </v>
      </c>
      <c r="D185" s="56" t="str">
        <f t="shared" si="7"/>
        <v xml:space="preserve"> </v>
      </c>
      <c r="E185" s="101">
        <v>1.1574074074074073E-5</v>
      </c>
      <c r="F185" s="35" t="e">
        <f t="shared" si="8"/>
        <v>#N/A</v>
      </c>
      <c r="G185" t="str">
        <f>IF((ISERROR((VLOOKUP(B185,Calculation!C$2:C$533,1,FALSE)))),"not entered","")</f>
        <v/>
      </c>
    </row>
    <row r="186" spans="2:7" x14ac:dyDescent="0.2">
      <c r="B186" s="34" t="s">
        <v>8</v>
      </c>
      <c r="C186" s="56" t="str">
        <f t="shared" si="6"/>
        <v xml:space="preserve"> </v>
      </c>
      <c r="D186" s="56" t="str">
        <f t="shared" si="7"/>
        <v xml:space="preserve"> </v>
      </c>
      <c r="E186" s="101">
        <v>1.1574074074074073E-5</v>
      </c>
      <c r="F186" s="35" t="e">
        <f t="shared" si="8"/>
        <v>#N/A</v>
      </c>
      <c r="G186" t="str">
        <f>IF((ISERROR((VLOOKUP(B186,Calculation!C$2:C$533,1,FALSE)))),"not entered","")</f>
        <v/>
      </c>
    </row>
    <row r="187" spans="2:7" x14ac:dyDescent="0.2">
      <c r="B187" s="34" t="s">
        <v>8</v>
      </c>
      <c r="C187" s="56" t="str">
        <f t="shared" si="6"/>
        <v xml:space="preserve"> </v>
      </c>
      <c r="D187" s="56" t="str">
        <f t="shared" si="7"/>
        <v xml:space="preserve"> </v>
      </c>
      <c r="E187" s="101">
        <v>1.1574074074074073E-5</v>
      </c>
      <c r="F187" s="35" t="e">
        <f t="shared" si="8"/>
        <v>#N/A</v>
      </c>
      <c r="G187" t="str">
        <f>IF((ISERROR((VLOOKUP(B187,Calculation!C$2:C$533,1,FALSE)))),"not entered","")</f>
        <v/>
      </c>
    </row>
    <row r="188" spans="2:7" x14ac:dyDescent="0.2">
      <c r="B188" s="34" t="s">
        <v>8</v>
      </c>
      <c r="C188" s="56" t="str">
        <f t="shared" si="6"/>
        <v xml:space="preserve"> </v>
      </c>
      <c r="D188" s="56" t="str">
        <f t="shared" si="7"/>
        <v xml:space="preserve"> </v>
      </c>
      <c r="E188" s="101">
        <v>1.1574074074074073E-5</v>
      </c>
      <c r="F188" s="35" t="e">
        <f t="shared" si="8"/>
        <v>#N/A</v>
      </c>
      <c r="G188" t="str">
        <f>IF((ISERROR((VLOOKUP(B188,Calculation!C$2:C$533,1,FALSE)))),"not entered","")</f>
        <v/>
      </c>
    </row>
    <row r="189" spans="2:7" x14ac:dyDescent="0.2">
      <c r="B189" s="34" t="s">
        <v>8</v>
      </c>
      <c r="C189" s="56" t="str">
        <f t="shared" si="6"/>
        <v xml:space="preserve"> </v>
      </c>
      <c r="D189" s="56" t="str">
        <f t="shared" si="7"/>
        <v xml:space="preserve"> </v>
      </c>
      <c r="E189" s="101">
        <v>1.1574074074074073E-5</v>
      </c>
      <c r="F189" s="35" t="e">
        <f t="shared" si="8"/>
        <v>#N/A</v>
      </c>
      <c r="G189" t="str">
        <f>IF((ISERROR((VLOOKUP(B189,Calculation!C$2:C$533,1,FALSE)))),"not entered","")</f>
        <v/>
      </c>
    </row>
    <row r="190" spans="2:7" x14ac:dyDescent="0.2">
      <c r="B190" s="34" t="s">
        <v>8</v>
      </c>
      <c r="C190" s="56" t="str">
        <f t="shared" si="6"/>
        <v xml:space="preserve"> </v>
      </c>
      <c r="D190" s="56" t="str">
        <f t="shared" si="7"/>
        <v xml:space="preserve"> </v>
      </c>
      <c r="E190" s="101">
        <v>1.1574074074074073E-5</v>
      </c>
      <c r="F190" s="35" t="e">
        <f t="shared" si="8"/>
        <v>#N/A</v>
      </c>
      <c r="G190" t="str">
        <f>IF((ISERROR((VLOOKUP(B190,Calculation!C$2:C$533,1,FALSE)))),"not entered","")</f>
        <v/>
      </c>
    </row>
    <row r="191" spans="2:7" x14ac:dyDescent="0.2">
      <c r="B191" s="34" t="s">
        <v>8</v>
      </c>
      <c r="C191" s="56" t="str">
        <f t="shared" si="6"/>
        <v xml:space="preserve"> </v>
      </c>
      <c r="D191" s="56" t="str">
        <f t="shared" si="7"/>
        <v xml:space="preserve"> </v>
      </c>
      <c r="E191" s="101">
        <v>1.1574074074074073E-5</v>
      </c>
      <c r="F191" s="35" t="e">
        <f t="shared" si="8"/>
        <v>#N/A</v>
      </c>
      <c r="G191" t="str">
        <f>IF((ISERROR((VLOOKUP(B191,Calculation!C$2:C$533,1,FALSE)))),"not entered","")</f>
        <v/>
      </c>
    </row>
    <row r="192" spans="2:7" x14ac:dyDescent="0.2">
      <c r="B192" s="34" t="s">
        <v>8</v>
      </c>
      <c r="C192" s="56" t="str">
        <f t="shared" si="6"/>
        <v xml:space="preserve"> </v>
      </c>
      <c r="D192" s="56" t="str">
        <f t="shared" si="7"/>
        <v xml:space="preserve"> </v>
      </c>
      <c r="E192" s="101">
        <v>1.1574074074074073E-5</v>
      </c>
      <c r="F192" s="35" t="e">
        <f t="shared" si="8"/>
        <v>#N/A</v>
      </c>
      <c r="G192" t="str">
        <f>IF((ISERROR((VLOOKUP(B192,Calculation!C$2:C$533,1,FALSE)))),"not entered","")</f>
        <v/>
      </c>
    </row>
    <row r="193" spans="2:7" x14ac:dyDescent="0.2">
      <c r="B193" s="34" t="s">
        <v>8</v>
      </c>
      <c r="C193" s="56" t="str">
        <f t="shared" si="6"/>
        <v xml:space="preserve"> </v>
      </c>
      <c r="D193" s="56" t="str">
        <f t="shared" si="7"/>
        <v xml:space="preserve"> </v>
      </c>
      <c r="E193" s="101">
        <v>1.1574074074074073E-5</v>
      </c>
      <c r="F193" s="35" t="e">
        <f t="shared" si="8"/>
        <v>#N/A</v>
      </c>
      <c r="G193" t="str">
        <f>IF((ISERROR((VLOOKUP(B193,Calculation!C$2:C$533,1,FALSE)))),"not entered","")</f>
        <v/>
      </c>
    </row>
    <row r="194" spans="2:7" x14ac:dyDescent="0.2">
      <c r="B194" s="34" t="s">
        <v>8</v>
      </c>
      <c r="C194" s="56" t="str">
        <f t="shared" si="6"/>
        <v xml:space="preserve"> </v>
      </c>
      <c r="D194" s="56" t="str">
        <f t="shared" si="7"/>
        <v xml:space="preserve"> </v>
      </c>
      <c r="E194" s="101">
        <v>1.1574074074074073E-5</v>
      </c>
      <c r="F194" s="35" t="e">
        <f t="shared" si="8"/>
        <v>#N/A</v>
      </c>
      <c r="G194" t="str">
        <f>IF((ISERROR((VLOOKUP(B194,Calculation!C$2:C$533,1,FALSE)))),"not entered","")</f>
        <v/>
      </c>
    </row>
    <row r="195" spans="2:7" x14ac:dyDescent="0.2">
      <c r="B195" s="34" t="s">
        <v>8</v>
      </c>
      <c r="C195" s="56" t="str">
        <f t="shared" si="6"/>
        <v xml:space="preserve"> </v>
      </c>
      <c r="D195" s="56" t="str">
        <f t="shared" si="7"/>
        <v xml:space="preserve"> </v>
      </c>
      <c r="E195" s="101">
        <v>1.1574074074074073E-5</v>
      </c>
      <c r="F195" s="35" t="e">
        <f t="shared" si="8"/>
        <v>#N/A</v>
      </c>
      <c r="G195" t="str">
        <f>IF((ISERROR((VLOOKUP(B195,Calculation!C$2:C$533,1,FALSE)))),"not entered","")</f>
        <v/>
      </c>
    </row>
    <row r="196" spans="2:7" x14ac:dyDescent="0.2">
      <c r="B196" s="34" t="s">
        <v>8</v>
      </c>
      <c r="C196" s="56" t="str">
        <f t="shared" si="6"/>
        <v xml:space="preserve"> </v>
      </c>
      <c r="D196" s="56" t="str">
        <f t="shared" si="7"/>
        <v xml:space="preserve"> </v>
      </c>
      <c r="E196" s="101">
        <v>1.1574074074074073E-5</v>
      </c>
      <c r="F196" s="35" t="e">
        <f t="shared" si="8"/>
        <v>#N/A</v>
      </c>
      <c r="G196" t="str">
        <f>IF((ISERROR((VLOOKUP(B196,Calculation!C$2:C$533,1,FALSE)))),"not entered","")</f>
        <v/>
      </c>
    </row>
    <row r="197" spans="2:7" x14ac:dyDescent="0.2">
      <c r="B197" s="34" t="s">
        <v>8</v>
      </c>
      <c r="C197" s="56" t="str">
        <f t="shared" si="6"/>
        <v xml:space="preserve"> </v>
      </c>
      <c r="D197" s="56" t="str">
        <f t="shared" si="7"/>
        <v xml:space="preserve"> </v>
      </c>
      <c r="E197" s="101">
        <v>1.1574074074074073E-5</v>
      </c>
      <c r="F197" s="35" t="e">
        <f t="shared" si="8"/>
        <v>#N/A</v>
      </c>
      <c r="G197" t="str">
        <f>IF((ISERROR((VLOOKUP(B197,Calculation!C$2:C$533,1,FALSE)))),"not entered","")</f>
        <v/>
      </c>
    </row>
    <row r="198" spans="2:7" x14ac:dyDescent="0.2">
      <c r="B198" s="34" t="s">
        <v>8</v>
      </c>
      <c r="C198" s="56" t="str">
        <f t="shared" ref="C198:C203" si="9">VLOOKUP(B198,name,3,FALSE)</f>
        <v xml:space="preserve"> </v>
      </c>
      <c r="D198" s="56" t="str">
        <f t="shared" ref="D198:D203" si="10">VLOOKUP(B198,name,2,FALSE)</f>
        <v xml:space="preserve"> </v>
      </c>
      <c r="E198" s="101">
        <v>1.1574074074074073E-5</v>
      </c>
      <c r="F198" s="35" t="e">
        <f t="shared" ref="F198:F203" si="11">(VLOOKUP(C198,C$4:E$5,3,FALSE))/(E198/10000)</f>
        <v>#N/A</v>
      </c>
      <c r="G198" t="str">
        <f>IF((ISERROR((VLOOKUP(B198,Calculation!C$2:C$533,1,FALSE)))),"not entered","")</f>
        <v/>
      </c>
    </row>
    <row r="199" spans="2:7" x14ac:dyDescent="0.2">
      <c r="B199" s="34" t="s">
        <v>8</v>
      </c>
      <c r="C199" s="56" t="str">
        <f t="shared" si="9"/>
        <v xml:space="preserve"> </v>
      </c>
      <c r="D199" s="56" t="str">
        <f t="shared" si="10"/>
        <v xml:space="preserve"> </v>
      </c>
      <c r="E199" s="101">
        <v>1.1574074074074073E-5</v>
      </c>
      <c r="F199" s="35" t="e">
        <f t="shared" si="11"/>
        <v>#N/A</v>
      </c>
      <c r="G199" t="str">
        <f>IF((ISERROR((VLOOKUP(B199,Calculation!C$2:C$533,1,FALSE)))),"not entered","")</f>
        <v/>
      </c>
    </row>
    <row r="200" spans="2:7" x14ac:dyDescent="0.2">
      <c r="B200" s="34" t="s">
        <v>8</v>
      </c>
      <c r="C200" s="56" t="str">
        <f t="shared" si="9"/>
        <v xml:space="preserve"> </v>
      </c>
      <c r="D200" s="56" t="str">
        <f t="shared" si="10"/>
        <v xml:space="preserve"> </v>
      </c>
      <c r="E200" s="101">
        <v>1.1574074074074073E-5</v>
      </c>
      <c r="F200" s="35" t="e">
        <f t="shared" si="11"/>
        <v>#N/A</v>
      </c>
      <c r="G200" t="str">
        <f>IF((ISERROR((VLOOKUP(B200,Calculation!C$2:C$533,1,FALSE)))),"not entered","")</f>
        <v/>
      </c>
    </row>
    <row r="201" spans="2:7" x14ac:dyDescent="0.2">
      <c r="B201" s="34" t="s">
        <v>8</v>
      </c>
      <c r="C201" s="56" t="str">
        <f t="shared" si="9"/>
        <v xml:space="preserve"> </v>
      </c>
      <c r="D201" s="56" t="str">
        <f t="shared" si="10"/>
        <v xml:space="preserve"> </v>
      </c>
      <c r="E201" s="101">
        <v>1.1574074074074073E-5</v>
      </c>
      <c r="F201" s="35" t="e">
        <f t="shared" si="11"/>
        <v>#N/A</v>
      </c>
      <c r="G201" t="str">
        <f>IF((ISERROR((VLOOKUP(B201,Calculation!C$2:C$533,1,FALSE)))),"not entered","")</f>
        <v/>
      </c>
    </row>
    <row r="202" spans="2:7" x14ac:dyDescent="0.2">
      <c r="B202" s="34" t="s">
        <v>8</v>
      </c>
      <c r="C202" s="56" t="str">
        <f t="shared" si="9"/>
        <v xml:space="preserve"> </v>
      </c>
      <c r="D202" s="56" t="str">
        <f t="shared" si="10"/>
        <v xml:space="preserve"> </v>
      </c>
      <c r="E202" s="101">
        <v>1.1574074074074073E-5</v>
      </c>
      <c r="F202" s="35" t="e">
        <f t="shared" si="11"/>
        <v>#N/A</v>
      </c>
      <c r="G202" t="str">
        <f>IF((ISERROR((VLOOKUP(B202,Calculation!C$2:C$533,1,FALSE)))),"not entered","")</f>
        <v/>
      </c>
    </row>
    <row r="203" spans="2:7" x14ac:dyDescent="0.2">
      <c r="B203" s="34" t="s">
        <v>8</v>
      </c>
      <c r="C203" s="56" t="str">
        <f t="shared" si="9"/>
        <v xml:space="preserve"> </v>
      </c>
      <c r="D203" s="56" t="str">
        <f t="shared" si="10"/>
        <v xml:space="preserve"> </v>
      </c>
      <c r="E203" s="101">
        <v>1.1574074074074073E-5</v>
      </c>
      <c r="F203" s="35" t="e">
        <f t="shared" si="11"/>
        <v>#N/A</v>
      </c>
      <c r="G203" t="str">
        <f>IF((ISERROR((VLOOKUP(B203,Calculation!C$2:C$533,1,FALSE)))),"not entered","")</f>
        <v/>
      </c>
    </row>
    <row r="204" spans="2:7" ht="13.5" thickBot="1" x14ac:dyDescent="0.25">
      <c r="B204" s="36"/>
      <c r="C204" s="61"/>
      <c r="D204" s="61"/>
      <c r="E204" s="37"/>
      <c r="F204" s="38"/>
      <c r="G204" t="str">
        <f>IF((ISERROR((VLOOKUP(B204,Calculation!C$2:C$533,1,FALSE)))),"not entered","")</f>
        <v>not entered</v>
      </c>
    </row>
  </sheetData>
  <phoneticPr fontId="3" type="noConversion"/>
  <conditionalFormatting sqref="G4:G204">
    <cfRule type="cellIs" dxfId="160" priority="8" stopIfTrue="1" operator="equal">
      <formula>#N/A</formula>
    </cfRule>
  </conditionalFormatting>
  <conditionalFormatting sqref="B1:B5 B36:B1048576">
    <cfRule type="cellIs" dxfId="159" priority="9" stopIfTrue="1" operator="equal">
      <formula>"x"</formula>
    </cfRule>
  </conditionalFormatting>
  <conditionalFormatting sqref="B6:B35">
    <cfRule type="cellIs" dxfId="158" priority="1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5"/>
  <sheetViews>
    <sheetView workbookViewId="0">
      <selection activeCell="B4" sqref="B4"/>
    </sheetView>
  </sheetViews>
  <sheetFormatPr defaultRowHeight="12.75" x14ac:dyDescent="0.2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 x14ac:dyDescent="0.25">
      <c r="B2" s="48" t="str">
        <f>Races!C8</f>
        <v>Dua 3</v>
      </c>
    </row>
    <row r="3" spans="2:7" ht="13.5" thickBot="1" x14ac:dyDescent="0.25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 x14ac:dyDescent="0.2">
      <c r="B4" s="99" t="s">
        <v>67</v>
      </c>
      <c r="C4" s="59" t="s">
        <v>70</v>
      </c>
      <c r="D4" s="59"/>
      <c r="E4" s="100">
        <v>1.1574074074074073E-5</v>
      </c>
      <c r="F4" s="33"/>
      <c r="G4" t="str">
        <f>IF((ISERROR((VLOOKUP(B4,Calculation!C$2:C$533,1,FALSE)))),"not entered","")</f>
        <v/>
      </c>
    </row>
    <row r="5" spans="2:7" x14ac:dyDescent="0.2">
      <c r="B5" s="34" t="s">
        <v>67</v>
      </c>
      <c r="C5" s="60" t="s">
        <v>71</v>
      </c>
      <c r="D5" s="60"/>
      <c r="E5" s="101">
        <v>1.1574074074074073E-5</v>
      </c>
      <c r="F5" s="35"/>
      <c r="G5" t="str">
        <f>IF((ISERROR((VLOOKUP(B5,Calculation!C$2:C$533,1,FALSE)))),"not entered","")</f>
        <v/>
      </c>
    </row>
    <row r="6" spans="2:7" x14ac:dyDescent="0.2">
      <c r="B6" s="34" t="s">
        <v>8</v>
      </c>
      <c r="C6" s="56" t="str">
        <f>VLOOKUP(B6,name,3,FALSE)</f>
        <v xml:space="preserve"> </v>
      </c>
      <c r="D6" s="56" t="str">
        <f t="shared" ref="D6:D69" si="0">VLOOKUP(B6,name,2,FALSE)</f>
        <v xml:space="preserve"> </v>
      </c>
      <c r="E6" s="101">
        <v>1.1574074074074073E-5</v>
      </c>
      <c r="F6" s="35" t="e">
        <f t="shared" ref="F6:F69" si="1">(VLOOKUP(C6,C$4:E$5,3,FALSE))/(E6/10000)</f>
        <v>#N/A</v>
      </c>
      <c r="G6" t="str">
        <f>IF((ISERROR((VLOOKUP(B6,Calculation!C$2:C$533,1,FALSE)))),"not entered","")</f>
        <v/>
      </c>
    </row>
    <row r="7" spans="2:7" x14ac:dyDescent="0.2">
      <c r="B7" s="34" t="s">
        <v>8</v>
      </c>
      <c r="C7" s="56" t="str">
        <f>VLOOKUP(B7,name,3,FALSE)</f>
        <v xml:space="preserve"> </v>
      </c>
      <c r="D7" s="56" t="str">
        <f t="shared" si="0"/>
        <v xml:space="preserve"> </v>
      </c>
      <c r="E7" s="101">
        <v>1.1574074074074073E-5</v>
      </c>
      <c r="F7" s="35" t="e">
        <f t="shared" si="1"/>
        <v>#N/A</v>
      </c>
      <c r="G7" t="str">
        <f>IF((ISERROR((VLOOKUP(B7,Calculation!C$2:C$533,1,FALSE)))),"not entered","")</f>
        <v/>
      </c>
    </row>
    <row r="8" spans="2:7" x14ac:dyDescent="0.2">
      <c r="B8" s="34" t="s">
        <v>8</v>
      </c>
      <c r="C8" s="56" t="str">
        <f>VLOOKUP(B8,name,3,FALSE)</f>
        <v xml:space="preserve"> </v>
      </c>
      <c r="D8" s="56" t="str">
        <f t="shared" si="0"/>
        <v xml:space="preserve"> </v>
      </c>
      <c r="E8" s="101">
        <v>1.1574074074074073E-5</v>
      </c>
      <c r="F8" s="35" t="e">
        <f>(VLOOKUP(C8,C$4:E$5,3,FALSE))/(E8/10000)</f>
        <v>#N/A</v>
      </c>
      <c r="G8" t="str">
        <f>IF((ISERROR((VLOOKUP(B8,Calculation!C$2:C$533,1,FALSE)))),"not entered","")</f>
        <v/>
      </c>
    </row>
    <row r="9" spans="2:7" x14ac:dyDescent="0.2">
      <c r="B9" s="34" t="s">
        <v>8</v>
      </c>
      <c r="C9" s="56" t="str">
        <f>VLOOKUP(B9,name,3,FALSE)</f>
        <v xml:space="preserve"> </v>
      </c>
      <c r="D9" s="56" t="str">
        <f t="shared" si="0"/>
        <v xml:space="preserve"> </v>
      </c>
      <c r="E9" s="101">
        <v>1.1574074074074073E-5</v>
      </c>
      <c r="F9" s="35" t="e">
        <f t="shared" si="1"/>
        <v>#N/A</v>
      </c>
      <c r="G9" t="str">
        <f>IF((ISERROR((VLOOKUP(B9,Calculation!C$2:C$533,1,FALSE)))),"not entered","")</f>
        <v/>
      </c>
    </row>
    <row r="10" spans="2:7" x14ac:dyDescent="0.2">
      <c r="B10" s="34" t="s">
        <v>8</v>
      </c>
      <c r="C10" s="56" t="str">
        <f>VLOOKUP(B10,name,3,FALSE)</f>
        <v xml:space="preserve"> </v>
      </c>
      <c r="D10" s="56" t="str">
        <f t="shared" si="0"/>
        <v xml:space="preserve"> </v>
      </c>
      <c r="E10" s="101">
        <v>1.1574074074074073E-5</v>
      </c>
      <c r="F10" s="35" t="e">
        <f t="shared" si="1"/>
        <v>#N/A</v>
      </c>
      <c r="G10" t="str">
        <f>IF((ISERROR((VLOOKUP(B10,Calculation!C$2:C$533,1,FALSE)))),"not entered","")</f>
        <v/>
      </c>
    </row>
    <row r="11" spans="2:7" x14ac:dyDescent="0.2">
      <c r="B11" s="34" t="s">
        <v>8</v>
      </c>
      <c r="C11" s="56" t="str">
        <f t="shared" ref="C11:C74" si="2">VLOOKUP(B11,name,3,FALSE)</f>
        <v xml:space="preserve"> </v>
      </c>
      <c r="D11" s="56" t="str">
        <f t="shared" si="0"/>
        <v xml:space="preserve"> </v>
      </c>
      <c r="E11" s="101">
        <v>1.1574074074074073E-5</v>
      </c>
      <c r="F11" s="35" t="e">
        <f t="shared" si="1"/>
        <v>#N/A</v>
      </c>
      <c r="G11" t="str">
        <f>IF((ISERROR((VLOOKUP(B11,Calculation!C$2:C$533,1,FALSE)))),"not entered","")</f>
        <v/>
      </c>
    </row>
    <row r="12" spans="2:7" x14ac:dyDescent="0.2">
      <c r="B12" s="34" t="s">
        <v>8</v>
      </c>
      <c r="C12" s="56" t="str">
        <f t="shared" si="2"/>
        <v xml:space="preserve"> </v>
      </c>
      <c r="D12" s="56" t="str">
        <f t="shared" si="0"/>
        <v xml:space="preserve"> </v>
      </c>
      <c r="E12" s="101">
        <v>1.1574074074074073E-5</v>
      </c>
      <c r="F12" s="35" t="e">
        <f t="shared" si="1"/>
        <v>#N/A</v>
      </c>
      <c r="G12" t="str">
        <f>IF((ISERROR((VLOOKUP(B12,Calculation!C$2:C$533,1,FALSE)))),"not entered","")</f>
        <v/>
      </c>
    </row>
    <row r="13" spans="2:7" x14ac:dyDescent="0.2">
      <c r="B13" s="34" t="s">
        <v>8</v>
      </c>
      <c r="C13" s="56" t="str">
        <f t="shared" si="2"/>
        <v xml:space="preserve"> </v>
      </c>
      <c r="D13" s="56" t="str">
        <f t="shared" si="0"/>
        <v xml:space="preserve"> </v>
      </c>
      <c r="E13" s="101">
        <v>1.1574074074074073E-5</v>
      </c>
      <c r="F13" s="35" t="e">
        <f t="shared" si="1"/>
        <v>#N/A</v>
      </c>
      <c r="G13" t="str">
        <f>IF((ISERROR((VLOOKUP(B13,Calculation!C$2:C$533,1,FALSE)))),"not entered","")</f>
        <v/>
      </c>
    </row>
    <row r="14" spans="2:7" x14ac:dyDescent="0.2">
      <c r="B14" s="34" t="s">
        <v>8</v>
      </c>
      <c r="C14" s="56" t="str">
        <f t="shared" si="2"/>
        <v xml:space="preserve"> </v>
      </c>
      <c r="D14" s="56" t="str">
        <f t="shared" si="0"/>
        <v xml:space="preserve"> </v>
      </c>
      <c r="E14" s="101">
        <v>1.1574074074074073E-5</v>
      </c>
      <c r="F14" s="35" t="e">
        <f t="shared" si="1"/>
        <v>#N/A</v>
      </c>
      <c r="G14" t="str">
        <f>IF((ISERROR((VLOOKUP(B14,Calculation!C$2:C$533,1,FALSE)))),"not entered","")</f>
        <v/>
      </c>
    </row>
    <row r="15" spans="2:7" x14ac:dyDescent="0.2">
      <c r="B15" s="34" t="s">
        <v>8</v>
      </c>
      <c r="C15" s="56" t="str">
        <f t="shared" si="2"/>
        <v xml:space="preserve"> </v>
      </c>
      <c r="D15" s="56" t="str">
        <f t="shared" si="0"/>
        <v xml:space="preserve"> </v>
      </c>
      <c r="E15" s="101">
        <v>1.1574074074074073E-5</v>
      </c>
      <c r="F15" s="35" t="e">
        <f t="shared" si="1"/>
        <v>#N/A</v>
      </c>
      <c r="G15" t="str">
        <f>IF((ISERROR((VLOOKUP(B15,Calculation!C$2:C$533,1,FALSE)))),"not entered","")</f>
        <v/>
      </c>
    </row>
    <row r="16" spans="2:7" x14ac:dyDescent="0.2">
      <c r="B16" s="34" t="s">
        <v>8</v>
      </c>
      <c r="C16" s="56" t="str">
        <f t="shared" si="2"/>
        <v xml:space="preserve"> </v>
      </c>
      <c r="D16" s="56" t="str">
        <f t="shared" si="0"/>
        <v xml:space="preserve"> </v>
      </c>
      <c r="E16" s="101">
        <v>1.1574074074074073E-5</v>
      </c>
      <c r="F16" s="35" t="e">
        <f t="shared" si="1"/>
        <v>#N/A</v>
      </c>
      <c r="G16" t="str">
        <f>IF((ISERROR((VLOOKUP(B16,Calculation!C$2:C$533,1,FALSE)))),"not entered","")</f>
        <v/>
      </c>
    </row>
    <row r="17" spans="2:7" x14ac:dyDescent="0.2">
      <c r="B17" s="34" t="s">
        <v>8</v>
      </c>
      <c r="C17" s="56" t="str">
        <f t="shared" si="2"/>
        <v xml:space="preserve"> </v>
      </c>
      <c r="D17" s="56" t="str">
        <f t="shared" si="0"/>
        <v xml:space="preserve"> </v>
      </c>
      <c r="E17" s="101">
        <v>1.1574074074074073E-5</v>
      </c>
      <c r="F17" s="35" t="e">
        <f t="shared" si="1"/>
        <v>#N/A</v>
      </c>
      <c r="G17" t="str">
        <f>IF((ISERROR((VLOOKUP(B17,Calculation!C$2:C$533,1,FALSE)))),"not entered","")</f>
        <v/>
      </c>
    </row>
    <row r="18" spans="2:7" x14ac:dyDescent="0.2">
      <c r="B18" s="34" t="s">
        <v>8</v>
      </c>
      <c r="C18" s="56" t="str">
        <f t="shared" si="2"/>
        <v xml:space="preserve"> </v>
      </c>
      <c r="D18" s="56" t="str">
        <f t="shared" si="0"/>
        <v xml:space="preserve"> </v>
      </c>
      <c r="E18" s="101">
        <v>1.1574074074074073E-5</v>
      </c>
      <c r="F18" s="35" t="e">
        <f t="shared" si="1"/>
        <v>#N/A</v>
      </c>
      <c r="G18" t="str">
        <f>IF((ISERROR((VLOOKUP(B18,Calculation!C$2:C$533,1,FALSE)))),"not entered","")</f>
        <v/>
      </c>
    </row>
    <row r="19" spans="2:7" x14ac:dyDescent="0.2">
      <c r="B19" s="34" t="s">
        <v>8</v>
      </c>
      <c r="C19" s="56" t="str">
        <f t="shared" si="2"/>
        <v xml:space="preserve"> </v>
      </c>
      <c r="D19" s="56" t="str">
        <f t="shared" si="0"/>
        <v xml:space="preserve"> </v>
      </c>
      <c r="E19" s="101">
        <v>1.1574074074074073E-5</v>
      </c>
      <c r="F19" s="35" t="e">
        <f t="shared" si="1"/>
        <v>#N/A</v>
      </c>
      <c r="G19" t="str">
        <f>IF((ISERROR((VLOOKUP(B19,Calculation!C$2:C$533,1,FALSE)))),"not entered","")</f>
        <v/>
      </c>
    </row>
    <row r="20" spans="2:7" x14ac:dyDescent="0.2">
      <c r="B20" s="34" t="s">
        <v>8</v>
      </c>
      <c r="C20" s="56" t="str">
        <f t="shared" si="2"/>
        <v xml:space="preserve"> </v>
      </c>
      <c r="D20" s="56" t="str">
        <f t="shared" si="0"/>
        <v xml:space="preserve"> </v>
      </c>
      <c r="E20" s="101">
        <v>1.1574074074074073E-5</v>
      </c>
      <c r="F20" s="35" t="e">
        <f t="shared" si="1"/>
        <v>#N/A</v>
      </c>
      <c r="G20" t="str">
        <f>IF((ISERROR((VLOOKUP(B20,Calculation!C$2:C$533,1,FALSE)))),"not entered","")</f>
        <v/>
      </c>
    </row>
    <row r="21" spans="2:7" x14ac:dyDescent="0.2">
      <c r="B21" s="34" t="s">
        <v>8</v>
      </c>
      <c r="C21" s="56" t="str">
        <f t="shared" si="2"/>
        <v xml:space="preserve"> </v>
      </c>
      <c r="D21" s="56" t="str">
        <f t="shared" si="0"/>
        <v xml:space="preserve"> </v>
      </c>
      <c r="E21" s="101">
        <v>1.1574074074074073E-5</v>
      </c>
      <c r="F21" s="35" t="e">
        <f t="shared" si="1"/>
        <v>#N/A</v>
      </c>
      <c r="G21" t="str">
        <f>IF((ISERROR((VLOOKUP(B21,Calculation!C$2:C$533,1,FALSE)))),"not entered","")</f>
        <v/>
      </c>
    </row>
    <row r="22" spans="2:7" x14ac:dyDescent="0.2">
      <c r="B22" s="34" t="s">
        <v>8</v>
      </c>
      <c r="C22" s="56" t="str">
        <f t="shared" si="2"/>
        <v xml:space="preserve"> </v>
      </c>
      <c r="D22" s="56" t="str">
        <f t="shared" si="0"/>
        <v xml:space="preserve"> </v>
      </c>
      <c r="E22" s="101">
        <v>1.1574074074074073E-5</v>
      </c>
      <c r="F22" s="35" t="e">
        <f t="shared" si="1"/>
        <v>#N/A</v>
      </c>
      <c r="G22" t="str">
        <f>IF((ISERROR((VLOOKUP(B22,Calculation!C$2:C$533,1,FALSE)))),"not entered","")</f>
        <v/>
      </c>
    </row>
    <row r="23" spans="2:7" x14ac:dyDescent="0.2">
      <c r="B23" s="34" t="s">
        <v>8</v>
      </c>
      <c r="C23" s="56" t="str">
        <f t="shared" si="2"/>
        <v xml:space="preserve"> </v>
      </c>
      <c r="D23" s="56" t="str">
        <f t="shared" si="0"/>
        <v xml:space="preserve"> </v>
      </c>
      <c r="E23" s="101">
        <v>1.1574074074074073E-5</v>
      </c>
      <c r="F23" s="35" t="e">
        <f t="shared" si="1"/>
        <v>#N/A</v>
      </c>
      <c r="G23" t="str">
        <f>IF((ISERROR((VLOOKUP(B23,Calculation!C$2:C$533,1,FALSE)))),"not entered","")</f>
        <v/>
      </c>
    </row>
    <row r="24" spans="2:7" x14ac:dyDescent="0.2">
      <c r="B24" s="34" t="s">
        <v>8</v>
      </c>
      <c r="C24" s="56" t="str">
        <f t="shared" si="2"/>
        <v xml:space="preserve"> </v>
      </c>
      <c r="D24" s="56" t="str">
        <f t="shared" si="0"/>
        <v xml:space="preserve"> </v>
      </c>
      <c r="E24" s="101">
        <v>1.1574074074074073E-5</v>
      </c>
      <c r="F24" s="35" t="e">
        <f t="shared" si="1"/>
        <v>#N/A</v>
      </c>
      <c r="G24" t="str">
        <f>IF((ISERROR((VLOOKUP(B24,Calculation!C$2:C$533,1,FALSE)))),"not entered","")</f>
        <v/>
      </c>
    </row>
    <row r="25" spans="2:7" x14ac:dyDescent="0.2">
      <c r="B25" s="34" t="s">
        <v>8</v>
      </c>
      <c r="C25" s="56" t="str">
        <f t="shared" si="2"/>
        <v xml:space="preserve"> </v>
      </c>
      <c r="D25" s="56" t="str">
        <f t="shared" si="0"/>
        <v xml:space="preserve"> </v>
      </c>
      <c r="E25" s="101">
        <v>1.1574074074074073E-5</v>
      </c>
      <c r="F25" s="35" t="e">
        <f t="shared" si="1"/>
        <v>#N/A</v>
      </c>
      <c r="G25" t="str">
        <f>IF((ISERROR((VLOOKUP(B25,Calculation!C$2:C$533,1,FALSE)))),"not entered","")</f>
        <v/>
      </c>
    </row>
    <row r="26" spans="2:7" x14ac:dyDescent="0.2">
      <c r="B26" s="34" t="s">
        <v>8</v>
      </c>
      <c r="C26" s="56" t="str">
        <f t="shared" si="2"/>
        <v xml:space="preserve"> </v>
      </c>
      <c r="D26" s="56" t="str">
        <f t="shared" si="0"/>
        <v xml:space="preserve"> </v>
      </c>
      <c r="E26" s="101">
        <v>1.1574074074074073E-5</v>
      </c>
      <c r="F26" s="35" t="e">
        <f t="shared" si="1"/>
        <v>#N/A</v>
      </c>
      <c r="G26" t="str">
        <f>IF((ISERROR((VLOOKUP(B26,Calculation!C$2:C$533,1,FALSE)))),"not entered","")</f>
        <v/>
      </c>
    </row>
    <row r="27" spans="2:7" x14ac:dyDescent="0.2">
      <c r="B27" s="34" t="s">
        <v>8</v>
      </c>
      <c r="C27" s="56" t="str">
        <f t="shared" si="2"/>
        <v xml:space="preserve"> </v>
      </c>
      <c r="D27" s="56" t="str">
        <f t="shared" si="0"/>
        <v xml:space="preserve"> </v>
      </c>
      <c r="E27" s="101">
        <v>1.1574074074074073E-5</v>
      </c>
      <c r="F27" s="35" t="e">
        <f t="shared" si="1"/>
        <v>#N/A</v>
      </c>
      <c r="G27" t="str">
        <f>IF((ISERROR((VLOOKUP(B27,Calculation!C$2:C$533,1,FALSE)))),"not entered","")</f>
        <v/>
      </c>
    </row>
    <row r="28" spans="2:7" x14ac:dyDescent="0.2">
      <c r="B28" s="34" t="s">
        <v>8</v>
      </c>
      <c r="C28" s="56" t="str">
        <f t="shared" si="2"/>
        <v xml:space="preserve"> </v>
      </c>
      <c r="D28" s="56" t="str">
        <f t="shared" si="0"/>
        <v xml:space="preserve"> </v>
      </c>
      <c r="E28" s="101">
        <v>1.1574074074074073E-5</v>
      </c>
      <c r="F28" s="35" t="e">
        <f t="shared" si="1"/>
        <v>#N/A</v>
      </c>
      <c r="G28" t="str">
        <f>IF((ISERROR((VLOOKUP(B28,Calculation!C$2:C$533,1,FALSE)))),"not entered","")</f>
        <v/>
      </c>
    </row>
    <row r="29" spans="2:7" x14ac:dyDescent="0.2">
      <c r="B29" s="34" t="s">
        <v>8</v>
      </c>
      <c r="C29" s="56" t="str">
        <f t="shared" si="2"/>
        <v xml:space="preserve"> </v>
      </c>
      <c r="D29" s="56" t="str">
        <f t="shared" si="0"/>
        <v xml:space="preserve"> </v>
      </c>
      <c r="E29" s="101">
        <v>1.1574074074074073E-5</v>
      </c>
      <c r="F29" s="35" t="e">
        <f t="shared" si="1"/>
        <v>#N/A</v>
      </c>
      <c r="G29" t="str">
        <f>IF((ISERROR((VLOOKUP(B29,Calculation!C$2:C$533,1,FALSE)))),"not entered","")</f>
        <v/>
      </c>
    </row>
    <row r="30" spans="2:7" x14ac:dyDescent="0.2">
      <c r="B30" s="34" t="s">
        <v>8</v>
      </c>
      <c r="C30" s="56" t="str">
        <f t="shared" si="2"/>
        <v xml:space="preserve"> </v>
      </c>
      <c r="D30" s="56" t="str">
        <f t="shared" si="0"/>
        <v xml:space="preserve"> </v>
      </c>
      <c r="E30" s="101">
        <v>1.1574074074074073E-5</v>
      </c>
      <c r="F30" s="35" t="e">
        <f t="shared" si="1"/>
        <v>#N/A</v>
      </c>
      <c r="G30" t="str">
        <f>IF((ISERROR((VLOOKUP(B30,Calculation!C$2:C$533,1,FALSE)))),"not entered","")</f>
        <v/>
      </c>
    </row>
    <row r="31" spans="2:7" x14ac:dyDescent="0.2">
      <c r="B31" s="34" t="s">
        <v>8</v>
      </c>
      <c r="C31" s="56" t="str">
        <f t="shared" si="2"/>
        <v xml:space="preserve"> </v>
      </c>
      <c r="D31" s="56" t="str">
        <f t="shared" si="0"/>
        <v xml:space="preserve"> </v>
      </c>
      <c r="E31" s="101">
        <v>1.1574074074074073E-5</v>
      </c>
      <c r="F31" s="35" t="e">
        <f t="shared" si="1"/>
        <v>#N/A</v>
      </c>
      <c r="G31" t="str">
        <f>IF((ISERROR((VLOOKUP(B31,Calculation!C$2:C$533,1,FALSE)))),"not entered","")</f>
        <v/>
      </c>
    </row>
    <row r="32" spans="2:7" x14ac:dyDescent="0.2">
      <c r="B32" s="34" t="s">
        <v>8</v>
      </c>
      <c r="C32" s="56" t="str">
        <f t="shared" si="2"/>
        <v xml:space="preserve"> </v>
      </c>
      <c r="D32" s="56" t="str">
        <f t="shared" si="0"/>
        <v xml:space="preserve"> </v>
      </c>
      <c r="E32" s="101">
        <v>1.1574074074074073E-5</v>
      </c>
      <c r="F32" s="35" t="e">
        <f t="shared" si="1"/>
        <v>#N/A</v>
      </c>
      <c r="G32" t="str">
        <f>IF((ISERROR((VLOOKUP(B32,Calculation!C$2:C$533,1,FALSE)))),"not entered","")</f>
        <v/>
      </c>
    </row>
    <row r="33" spans="2:7" x14ac:dyDescent="0.2">
      <c r="B33" s="34" t="s">
        <v>8</v>
      </c>
      <c r="C33" s="56" t="str">
        <f t="shared" si="2"/>
        <v xml:space="preserve"> </v>
      </c>
      <c r="D33" s="56" t="str">
        <f t="shared" si="0"/>
        <v xml:space="preserve"> </v>
      </c>
      <c r="E33" s="101">
        <v>1.1574074074074073E-5</v>
      </c>
      <c r="F33" s="35" t="e">
        <f t="shared" si="1"/>
        <v>#N/A</v>
      </c>
      <c r="G33" t="str">
        <f>IF((ISERROR((VLOOKUP(B33,Calculation!C$2:C$533,1,FALSE)))),"not entered","")</f>
        <v/>
      </c>
    </row>
    <row r="34" spans="2:7" x14ac:dyDescent="0.2">
      <c r="B34" s="34" t="s">
        <v>8</v>
      </c>
      <c r="C34" s="56" t="str">
        <f t="shared" si="2"/>
        <v xml:space="preserve"> </v>
      </c>
      <c r="D34" s="56" t="str">
        <f t="shared" si="0"/>
        <v xml:space="preserve"> </v>
      </c>
      <c r="E34" s="101">
        <v>1.1574074074074073E-5</v>
      </c>
      <c r="F34" s="35" t="e">
        <f t="shared" si="1"/>
        <v>#N/A</v>
      </c>
      <c r="G34" t="str">
        <f>IF((ISERROR((VLOOKUP(B34,Calculation!C$2:C$533,1,FALSE)))),"not entered","")</f>
        <v/>
      </c>
    </row>
    <row r="35" spans="2:7" x14ac:dyDescent="0.2">
      <c r="B35" s="34" t="s">
        <v>8</v>
      </c>
      <c r="C35" s="56" t="str">
        <f t="shared" si="2"/>
        <v xml:space="preserve"> </v>
      </c>
      <c r="D35" s="56" t="str">
        <f t="shared" si="0"/>
        <v xml:space="preserve"> </v>
      </c>
      <c r="E35" s="101">
        <v>1.1574074074074073E-5</v>
      </c>
      <c r="F35" s="35" t="e">
        <f t="shared" si="1"/>
        <v>#N/A</v>
      </c>
      <c r="G35" t="str">
        <f>IF((ISERROR((VLOOKUP(B35,Calculation!C$2:C$533,1,FALSE)))),"not entered","")</f>
        <v/>
      </c>
    </row>
    <row r="36" spans="2:7" x14ac:dyDescent="0.2">
      <c r="B36" s="34" t="s">
        <v>8</v>
      </c>
      <c r="C36" s="56" t="str">
        <f t="shared" si="2"/>
        <v xml:space="preserve"> </v>
      </c>
      <c r="D36" s="56" t="str">
        <f t="shared" si="0"/>
        <v xml:space="preserve"> </v>
      </c>
      <c r="E36" s="101">
        <v>1.1574074074074073E-5</v>
      </c>
      <c r="F36" s="35" t="e">
        <f t="shared" si="1"/>
        <v>#N/A</v>
      </c>
      <c r="G36" t="str">
        <f>IF((ISERROR((VLOOKUP(B36,Calculation!C$2:C$533,1,FALSE)))),"not entered","")</f>
        <v/>
      </c>
    </row>
    <row r="37" spans="2:7" x14ac:dyDescent="0.2">
      <c r="B37" s="34" t="s">
        <v>8</v>
      </c>
      <c r="C37" s="56" t="str">
        <f t="shared" si="2"/>
        <v xml:space="preserve"> </v>
      </c>
      <c r="D37" s="56" t="str">
        <f t="shared" si="0"/>
        <v xml:space="preserve"> </v>
      </c>
      <c r="E37" s="101">
        <v>1.1574074074074073E-5</v>
      </c>
      <c r="F37" s="35" t="e">
        <f t="shared" si="1"/>
        <v>#N/A</v>
      </c>
      <c r="G37" t="str">
        <f>IF((ISERROR((VLOOKUP(B37,Calculation!C$2:C$533,1,FALSE)))),"not entered","")</f>
        <v/>
      </c>
    </row>
    <row r="38" spans="2:7" x14ac:dyDescent="0.2">
      <c r="B38" s="34" t="s">
        <v>8</v>
      </c>
      <c r="C38" s="56" t="str">
        <f t="shared" si="2"/>
        <v xml:space="preserve"> </v>
      </c>
      <c r="D38" s="56" t="str">
        <f t="shared" si="0"/>
        <v xml:space="preserve"> </v>
      </c>
      <c r="E38" s="101">
        <v>1.1574074074074073E-5</v>
      </c>
      <c r="F38" s="35" t="e">
        <f t="shared" si="1"/>
        <v>#N/A</v>
      </c>
      <c r="G38" t="str">
        <f>IF((ISERROR((VLOOKUP(B38,Calculation!C$2:C$533,1,FALSE)))),"not entered","")</f>
        <v/>
      </c>
    </row>
    <row r="39" spans="2:7" x14ac:dyDescent="0.2">
      <c r="B39" s="34" t="s">
        <v>8</v>
      </c>
      <c r="C39" s="56" t="str">
        <f t="shared" si="2"/>
        <v xml:space="preserve"> </v>
      </c>
      <c r="D39" s="56" t="str">
        <f t="shared" si="0"/>
        <v xml:space="preserve"> </v>
      </c>
      <c r="E39" s="101">
        <v>1.1574074074074073E-5</v>
      </c>
      <c r="F39" s="35" t="e">
        <f t="shared" si="1"/>
        <v>#N/A</v>
      </c>
      <c r="G39" t="str">
        <f>IF((ISERROR((VLOOKUP(B39,Calculation!C$2:C$533,1,FALSE)))),"not entered","")</f>
        <v/>
      </c>
    </row>
    <row r="40" spans="2:7" x14ac:dyDescent="0.2">
      <c r="B40" s="34" t="s">
        <v>8</v>
      </c>
      <c r="C40" s="56" t="str">
        <f t="shared" si="2"/>
        <v xml:space="preserve"> </v>
      </c>
      <c r="D40" s="56" t="str">
        <f t="shared" si="0"/>
        <v xml:space="preserve"> </v>
      </c>
      <c r="E40" s="101">
        <v>1.1574074074074073E-5</v>
      </c>
      <c r="F40" s="35" t="e">
        <f t="shared" si="1"/>
        <v>#N/A</v>
      </c>
      <c r="G40" t="str">
        <f>IF((ISERROR((VLOOKUP(B40,Calculation!C$2:C$533,1,FALSE)))),"not entered","")</f>
        <v/>
      </c>
    </row>
    <row r="41" spans="2:7" x14ac:dyDescent="0.2">
      <c r="B41" s="34" t="s">
        <v>8</v>
      </c>
      <c r="C41" s="56" t="str">
        <f t="shared" si="2"/>
        <v xml:space="preserve"> </v>
      </c>
      <c r="D41" s="56" t="str">
        <f t="shared" si="0"/>
        <v xml:space="preserve"> </v>
      </c>
      <c r="E41" s="101">
        <v>1.1574074074074073E-5</v>
      </c>
      <c r="F41" s="35" t="e">
        <f t="shared" si="1"/>
        <v>#N/A</v>
      </c>
      <c r="G41" t="str">
        <f>IF((ISERROR((VLOOKUP(B41,Calculation!C$2:C$533,1,FALSE)))),"not entered","")</f>
        <v/>
      </c>
    </row>
    <row r="42" spans="2:7" x14ac:dyDescent="0.2">
      <c r="B42" s="34" t="s">
        <v>8</v>
      </c>
      <c r="C42" s="56" t="str">
        <f t="shared" si="2"/>
        <v xml:space="preserve"> </v>
      </c>
      <c r="D42" s="56" t="str">
        <f t="shared" si="0"/>
        <v xml:space="preserve"> </v>
      </c>
      <c r="E42" s="101">
        <v>1.1574074074074073E-5</v>
      </c>
      <c r="F42" s="35" t="e">
        <f t="shared" si="1"/>
        <v>#N/A</v>
      </c>
      <c r="G42" t="str">
        <f>IF((ISERROR((VLOOKUP(B42,Calculation!C$2:C$533,1,FALSE)))),"not entered","")</f>
        <v/>
      </c>
    </row>
    <row r="43" spans="2:7" x14ac:dyDescent="0.2">
      <c r="B43" s="34" t="s">
        <v>8</v>
      </c>
      <c r="C43" s="56" t="str">
        <f t="shared" si="2"/>
        <v xml:space="preserve"> </v>
      </c>
      <c r="D43" s="56" t="str">
        <f t="shared" si="0"/>
        <v xml:space="preserve"> </v>
      </c>
      <c r="E43" s="101">
        <v>1.1574074074074073E-5</v>
      </c>
      <c r="F43" s="35" t="e">
        <f t="shared" si="1"/>
        <v>#N/A</v>
      </c>
      <c r="G43" t="str">
        <f>IF((ISERROR((VLOOKUP(B43,Calculation!C$2:C$533,1,FALSE)))),"not entered","")</f>
        <v/>
      </c>
    </row>
    <row r="44" spans="2:7" x14ac:dyDescent="0.2">
      <c r="B44" s="34" t="s">
        <v>8</v>
      </c>
      <c r="C44" s="56" t="str">
        <f t="shared" si="2"/>
        <v xml:space="preserve"> </v>
      </c>
      <c r="D44" s="56" t="str">
        <f t="shared" si="0"/>
        <v xml:space="preserve"> </v>
      </c>
      <c r="E44" s="101">
        <v>1.1574074074074073E-5</v>
      </c>
      <c r="F44" s="35" t="e">
        <f t="shared" si="1"/>
        <v>#N/A</v>
      </c>
      <c r="G44" t="str">
        <f>IF((ISERROR((VLOOKUP(B44,Calculation!C$2:C$533,1,FALSE)))),"not entered","")</f>
        <v/>
      </c>
    </row>
    <row r="45" spans="2:7" x14ac:dyDescent="0.2">
      <c r="B45" s="34" t="s">
        <v>8</v>
      </c>
      <c r="C45" s="56" t="str">
        <f t="shared" si="2"/>
        <v xml:space="preserve"> </v>
      </c>
      <c r="D45" s="56" t="str">
        <f t="shared" si="0"/>
        <v xml:space="preserve"> </v>
      </c>
      <c r="E45" s="101">
        <v>1.1574074074074073E-5</v>
      </c>
      <c r="F45" s="35" t="e">
        <f t="shared" si="1"/>
        <v>#N/A</v>
      </c>
      <c r="G45" t="str">
        <f>IF((ISERROR((VLOOKUP(B45,Calculation!C$2:C$533,1,FALSE)))),"not entered","")</f>
        <v/>
      </c>
    </row>
    <row r="46" spans="2:7" x14ac:dyDescent="0.2">
      <c r="B46" s="34" t="s">
        <v>8</v>
      </c>
      <c r="C46" s="56" t="str">
        <f t="shared" si="2"/>
        <v xml:space="preserve"> </v>
      </c>
      <c r="D46" s="56" t="str">
        <f t="shared" si="0"/>
        <v xml:space="preserve"> </v>
      </c>
      <c r="E46" s="101">
        <v>1.1574074074074073E-5</v>
      </c>
      <c r="F46" s="35" t="e">
        <f t="shared" si="1"/>
        <v>#N/A</v>
      </c>
      <c r="G46" t="str">
        <f>IF((ISERROR((VLOOKUP(B46,Calculation!C$2:C$533,1,FALSE)))),"not entered","")</f>
        <v/>
      </c>
    </row>
    <row r="47" spans="2:7" x14ac:dyDescent="0.2">
      <c r="B47" s="34" t="s">
        <v>8</v>
      </c>
      <c r="C47" s="56" t="str">
        <f t="shared" si="2"/>
        <v xml:space="preserve"> </v>
      </c>
      <c r="D47" s="56" t="str">
        <f t="shared" si="0"/>
        <v xml:space="preserve"> </v>
      </c>
      <c r="E47" s="101">
        <v>1.1574074074074073E-5</v>
      </c>
      <c r="F47" s="35" t="e">
        <f t="shared" si="1"/>
        <v>#N/A</v>
      </c>
      <c r="G47" t="str">
        <f>IF((ISERROR((VLOOKUP(B47,Calculation!C$2:C$533,1,FALSE)))),"not entered","")</f>
        <v/>
      </c>
    </row>
    <row r="48" spans="2:7" x14ac:dyDescent="0.2">
      <c r="B48" s="34" t="s">
        <v>8</v>
      </c>
      <c r="C48" s="56" t="str">
        <f t="shared" si="2"/>
        <v xml:space="preserve"> </v>
      </c>
      <c r="D48" s="56" t="str">
        <f t="shared" si="0"/>
        <v xml:space="preserve"> </v>
      </c>
      <c r="E48" s="101">
        <v>1.1574074074074073E-5</v>
      </c>
      <c r="F48" s="35" t="e">
        <f t="shared" si="1"/>
        <v>#N/A</v>
      </c>
      <c r="G48" t="str">
        <f>IF((ISERROR((VLOOKUP(B48,Calculation!C$2:C$533,1,FALSE)))),"not entered","")</f>
        <v/>
      </c>
    </row>
    <row r="49" spans="2:7" x14ac:dyDescent="0.2">
      <c r="B49" s="34" t="s">
        <v>8</v>
      </c>
      <c r="C49" s="56" t="str">
        <f t="shared" si="2"/>
        <v xml:space="preserve"> </v>
      </c>
      <c r="D49" s="56" t="str">
        <f t="shared" si="0"/>
        <v xml:space="preserve"> </v>
      </c>
      <c r="E49" s="101">
        <v>1.1574074074074073E-5</v>
      </c>
      <c r="F49" s="35" t="e">
        <f t="shared" si="1"/>
        <v>#N/A</v>
      </c>
      <c r="G49" t="str">
        <f>IF((ISERROR((VLOOKUP(B49,Calculation!C$2:C$533,1,FALSE)))),"not entered","")</f>
        <v/>
      </c>
    </row>
    <row r="50" spans="2:7" x14ac:dyDescent="0.2">
      <c r="B50" s="34" t="s">
        <v>8</v>
      </c>
      <c r="C50" s="56" t="str">
        <f t="shared" si="2"/>
        <v xml:space="preserve"> </v>
      </c>
      <c r="D50" s="56" t="str">
        <f t="shared" si="0"/>
        <v xml:space="preserve"> </v>
      </c>
      <c r="E50" s="101">
        <v>1.1574074074074073E-5</v>
      </c>
      <c r="F50" s="35" t="e">
        <f t="shared" si="1"/>
        <v>#N/A</v>
      </c>
      <c r="G50" t="str">
        <f>IF((ISERROR((VLOOKUP(B50,Calculation!C$2:C$533,1,FALSE)))),"not entered","")</f>
        <v/>
      </c>
    </row>
    <row r="51" spans="2:7" x14ac:dyDescent="0.2">
      <c r="B51" s="34" t="s">
        <v>8</v>
      </c>
      <c r="C51" s="56" t="str">
        <f t="shared" si="2"/>
        <v xml:space="preserve"> </v>
      </c>
      <c r="D51" s="56" t="str">
        <f t="shared" si="0"/>
        <v xml:space="preserve"> </v>
      </c>
      <c r="E51" s="101">
        <v>1.1574074074074073E-5</v>
      </c>
      <c r="F51" s="35" t="e">
        <f t="shared" si="1"/>
        <v>#N/A</v>
      </c>
      <c r="G51" t="str">
        <f>IF((ISERROR((VLOOKUP(B51,Calculation!C$2:C$533,1,FALSE)))),"not entered","")</f>
        <v/>
      </c>
    </row>
    <row r="52" spans="2:7" x14ac:dyDescent="0.2">
      <c r="B52" s="34" t="s">
        <v>8</v>
      </c>
      <c r="C52" s="56" t="str">
        <f t="shared" si="2"/>
        <v xml:space="preserve"> </v>
      </c>
      <c r="D52" s="56" t="str">
        <f t="shared" si="0"/>
        <v xml:space="preserve"> </v>
      </c>
      <c r="E52" s="101">
        <v>1.1574074074074073E-5</v>
      </c>
      <c r="F52" s="35" t="e">
        <f t="shared" si="1"/>
        <v>#N/A</v>
      </c>
      <c r="G52" t="str">
        <f>IF((ISERROR((VLOOKUP(B52,Calculation!C$2:C$533,1,FALSE)))),"not entered","")</f>
        <v/>
      </c>
    </row>
    <row r="53" spans="2:7" x14ac:dyDescent="0.2">
      <c r="B53" s="34" t="s">
        <v>8</v>
      </c>
      <c r="C53" s="56" t="str">
        <f t="shared" si="2"/>
        <v xml:space="preserve"> </v>
      </c>
      <c r="D53" s="56" t="str">
        <f t="shared" si="0"/>
        <v xml:space="preserve"> </v>
      </c>
      <c r="E53" s="101">
        <v>1.1574074074074073E-5</v>
      </c>
      <c r="F53" s="35" t="e">
        <f t="shared" si="1"/>
        <v>#N/A</v>
      </c>
      <c r="G53" t="str">
        <f>IF((ISERROR((VLOOKUP(B53,Calculation!C$2:C$533,1,FALSE)))),"not entered","")</f>
        <v/>
      </c>
    </row>
    <row r="54" spans="2:7" x14ac:dyDescent="0.2">
      <c r="B54" s="34" t="s">
        <v>8</v>
      </c>
      <c r="C54" s="56" t="str">
        <f t="shared" si="2"/>
        <v xml:space="preserve"> </v>
      </c>
      <c r="D54" s="56" t="str">
        <f t="shared" si="0"/>
        <v xml:space="preserve"> </v>
      </c>
      <c r="E54" s="101">
        <v>1.1574074074074073E-5</v>
      </c>
      <c r="F54" s="35" t="e">
        <f t="shared" si="1"/>
        <v>#N/A</v>
      </c>
      <c r="G54" t="str">
        <f>IF((ISERROR((VLOOKUP(B54,Calculation!C$2:C$533,1,FALSE)))),"not entered","")</f>
        <v/>
      </c>
    </row>
    <row r="55" spans="2:7" x14ac:dyDescent="0.2">
      <c r="B55" s="34" t="s">
        <v>8</v>
      </c>
      <c r="C55" s="56" t="str">
        <f t="shared" si="2"/>
        <v xml:space="preserve"> </v>
      </c>
      <c r="D55" s="56" t="str">
        <f t="shared" si="0"/>
        <v xml:space="preserve"> </v>
      </c>
      <c r="E55" s="101">
        <v>1.1574074074074073E-5</v>
      </c>
      <c r="F55" s="35" t="e">
        <f t="shared" si="1"/>
        <v>#N/A</v>
      </c>
      <c r="G55" t="str">
        <f>IF((ISERROR((VLOOKUP(B55,Calculation!C$2:C$533,1,FALSE)))),"not entered","")</f>
        <v/>
      </c>
    </row>
    <row r="56" spans="2:7" x14ac:dyDescent="0.2">
      <c r="B56" s="34" t="s">
        <v>8</v>
      </c>
      <c r="C56" s="56" t="str">
        <f t="shared" si="2"/>
        <v xml:space="preserve"> </v>
      </c>
      <c r="D56" s="56" t="str">
        <f t="shared" si="0"/>
        <v xml:space="preserve"> </v>
      </c>
      <c r="E56" s="101">
        <v>1.1574074074074073E-5</v>
      </c>
      <c r="F56" s="35" t="e">
        <f t="shared" si="1"/>
        <v>#N/A</v>
      </c>
      <c r="G56" t="str">
        <f>IF((ISERROR((VLOOKUP(B56,Calculation!C$2:C$533,1,FALSE)))),"not entered","")</f>
        <v/>
      </c>
    </row>
    <row r="57" spans="2:7" x14ac:dyDescent="0.2">
      <c r="B57" s="34" t="s">
        <v>8</v>
      </c>
      <c r="C57" s="56" t="str">
        <f t="shared" si="2"/>
        <v xml:space="preserve"> </v>
      </c>
      <c r="D57" s="56" t="str">
        <f t="shared" si="0"/>
        <v xml:space="preserve"> </v>
      </c>
      <c r="E57" s="101">
        <v>1.1574074074074073E-5</v>
      </c>
      <c r="F57" s="35" t="e">
        <f t="shared" si="1"/>
        <v>#N/A</v>
      </c>
      <c r="G57" t="str">
        <f>IF((ISERROR((VLOOKUP(B57,Calculation!C$2:C$533,1,FALSE)))),"not entered","")</f>
        <v/>
      </c>
    </row>
    <row r="58" spans="2:7" x14ac:dyDescent="0.2">
      <c r="B58" s="34" t="s">
        <v>8</v>
      </c>
      <c r="C58" s="56" t="str">
        <f t="shared" si="2"/>
        <v xml:space="preserve"> </v>
      </c>
      <c r="D58" s="56" t="str">
        <f t="shared" si="0"/>
        <v xml:space="preserve"> </v>
      </c>
      <c r="E58" s="101">
        <v>1.1574074074074073E-5</v>
      </c>
      <c r="F58" s="35" t="e">
        <f t="shared" si="1"/>
        <v>#N/A</v>
      </c>
      <c r="G58" t="str">
        <f>IF((ISERROR((VLOOKUP(B58,Calculation!C$2:C$533,1,FALSE)))),"not entered","")</f>
        <v/>
      </c>
    </row>
    <row r="59" spans="2:7" x14ac:dyDescent="0.2">
      <c r="B59" s="34" t="s">
        <v>8</v>
      </c>
      <c r="C59" s="56" t="str">
        <f t="shared" si="2"/>
        <v xml:space="preserve"> </v>
      </c>
      <c r="D59" s="56" t="str">
        <f t="shared" si="0"/>
        <v xml:space="preserve"> </v>
      </c>
      <c r="E59" s="101">
        <v>1.1574074074074073E-5</v>
      </c>
      <c r="F59" s="35" t="e">
        <f t="shared" si="1"/>
        <v>#N/A</v>
      </c>
      <c r="G59" t="str">
        <f>IF((ISERROR((VLOOKUP(B59,Calculation!C$2:C$533,1,FALSE)))),"not entered","")</f>
        <v/>
      </c>
    </row>
    <row r="60" spans="2:7" x14ac:dyDescent="0.2">
      <c r="B60" s="34" t="s">
        <v>8</v>
      </c>
      <c r="C60" s="56" t="str">
        <f t="shared" si="2"/>
        <v xml:space="preserve"> </v>
      </c>
      <c r="D60" s="56" t="str">
        <f t="shared" si="0"/>
        <v xml:space="preserve"> </v>
      </c>
      <c r="E60" s="101">
        <v>1.1574074074074073E-5</v>
      </c>
      <c r="F60" s="35" t="e">
        <f t="shared" si="1"/>
        <v>#N/A</v>
      </c>
      <c r="G60" t="str">
        <f>IF((ISERROR((VLOOKUP(B60,Calculation!C$2:C$533,1,FALSE)))),"not entered","")</f>
        <v/>
      </c>
    </row>
    <row r="61" spans="2:7" x14ac:dyDescent="0.2">
      <c r="B61" s="34" t="s">
        <v>8</v>
      </c>
      <c r="C61" s="56" t="str">
        <f t="shared" si="2"/>
        <v xml:space="preserve"> </v>
      </c>
      <c r="D61" s="56" t="str">
        <f t="shared" si="0"/>
        <v xml:space="preserve"> </v>
      </c>
      <c r="E61" s="101">
        <v>1.1574074074074073E-5</v>
      </c>
      <c r="F61" s="35" t="e">
        <f t="shared" si="1"/>
        <v>#N/A</v>
      </c>
      <c r="G61" t="str">
        <f>IF((ISERROR((VLOOKUP(B61,Calculation!C$2:C$533,1,FALSE)))),"not entered","")</f>
        <v/>
      </c>
    </row>
    <row r="62" spans="2:7" x14ac:dyDescent="0.2">
      <c r="B62" s="34" t="s">
        <v>8</v>
      </c>
      <c r="C62" s="56" t="str">
        <f t="shared" si="2"/>
        <v xml:space="preserve"> </v>
      </c>
      <c r="D62" s="56" t="str">
        <f t="shared" si="0"/>
        <v xml:space="preserve"> </v>
      </c>
      <c r="E62" s="101">
        <v>1.1574074074074073E-5</v>
      </c>
      <c r="F62" s="35" t="e">
        <f t="shared" si="1"/>
        <v>#N/A</v>
      </c>
      <c r="G62" t="str">
        <f>IF((ISERROR((VLOOKUP(B62,Calculation!C$2:C$533,1,FALSE)))),"not entered","")</f>
        <v/>
      </c>
    </row>
    <row r="63" spans="2:7" x14ac:dyDescent="0.2">
      <c r="B63" s="34" t="s">
        <v>8</v>
      </c>
      <c r="C63" s="56" t="str">
        <f t="shared" si="2"/>
        <v xml:space="preserve"> </v>
      </c>
      <c r="D63" s="56" t="str">
        <f t="shared" si="0"/>
        <v xml:space="preserve"> </v>
      </c>
      <c r="E63" s="101">
        <v>1.1574074074074073E-5</v>
      </c>
      <c r="F63" s="35" t="e">
        <f t="shared" si="1"/>
        <v>#N/A</v>
      </c>
      <c r="G63" t="str">
        <f>IF((ISERROR((VLOOKUP(B63,Calculation!C$2:C$533,1,FALSE)))),"not entered","")</f>
        <v/>
      </c>
    </row>
    <row r="64" spans="2:7" x14ac:dyDescent="0.2">
      <c r="B64" s="34" t="s">
        <v>8</v>
      </c>
      <c r="C64" s="56" t="str">
        <f t="shared" si="2"/>
        <v xml:space="preserve"> </v>
      </c>
      <c r="D64" s="56" t="str">
        <f t="shared" si="0"/>
        <v xml:space="preserve"> </v>
      </c>
      <c r="E64" s="101">
        <v>1.1574074074074073E-5</v>
      </c>
      <c r="F64" s="35" t="e">
        <f t="shared" si="1"/>
        <v>#N/A</v>
      </c>
      <c r="G64" t="str">
        <f>IF((ISERROR((VLOOKUP(B64,Calculation!C$2:C$533,1,FALSE)))),"not entered","")</f>
        <v/>
      </c>
    </row>
    <row r="65" spans="2:7" x14ac:dyDescent="0.2">
      <c r="B65" s="34" t="s">
        <v>8</v>
      </c>
      <c r="C65" s="56" t="str">
        <f t="shared" si="2"/>
        <v xml:space="preserve"> </v>
      </c>
      <c r="D65" s="56" t="str">
        <f t="shared" si="0"/>
        <v xml:space="preserve"> </v>
      </c>
      <c r="E65" s="101">
        <v>1.1574074074074073E-5</v>
      </c>
      <c r="F65" s="35" t="e">
        <f t="shared" si="1"/>
        <v>#N/A</v>
      </c>
      <c r="G65" t="str">
        <f>IF((ISERROR((VLOOKUP(B65,Calculation!C$2:C$533,1,FALSE)))),"not entered","")</f>
        <v/>
      </c>
    </row>
    <row r="66" spans="2:7" x14ac:dyDescent="0.2">
      <c r="B66" s="34" t="s">
        <v>8</v>
      </c>
      <c r="C66" s="56" t="str">
        <f t="shared" si="2"/>
        <v xml:space="preserve"> </v>
      </c>
      <c r="D66" s="56" t="str">
        <f t="shared" si="0"/>
        <v xml:space="preserve"> </v>
      </c>
      <c r="E66" s="101">
        <v>1.1574074074074073E-5</v>
      </c>
      <c r="F66" s="35" t="e">
        <f t="shared" si="1"/>
        <v>#N/A</v>
      </c>
      <c r="G66" t="str">
        <f>IF((ISERROR((VLOOKUP(B66,Calculation!C$2:C$533,1,FALSE)))),"not entered","")</f>
        <v/>
      </c>
    </row>
    <row r="67" spans="2:7" x14ac:dyDescent="0.2">
      <c r="B67" s="34" t="s">
        <v>8</v>
      </c>
      <c r="C67" s="56" t="str">
        <f t="shared" si="2"/>
        <v xml:space="preserve"> </v>
      </c>
      <c r="D67" s="56" t="str">
        <f t="shared" si="0"/>
        <v xml:space="preserve"> </v>
      </c>
      <c r="E67" s="101">
        <v>1.1574074074074073E-5</v>
      </c>
      <c r="F67" s="35" t="e">
        <f t="shared" si="1"/>
        <v>#N/A</v>
      </c>
      <c r="G67" t="str">
        <f>IF((ISERROR((VLOOKUP(B67,Calculation!C$2:C$533,1,FALSE)))),"not entered","")</f>
        <v/>
      </c>
    </row>
    <row r="68" spans="2:7" x14ac:dyDescent="0.2">
      <c r="B68" s="34" t="s">
        <v>8</v>
      </c>
      <c r="C68" s="56" t="str">
        <f t="shared" si="2"/>
        <v xml:space="preserve"> </v>
      </c>
      <c r="D68" s="56" t="str">
        <f t="shared" si="0"/>
        <v xml:space="preserve"> </v>
      </c>
      <c r="E68" s="101">
        <v>1.1574074074074073E-5</v>
      </c>
      <c r="F68" s="35" t="e">
        <f t="shared" si="1"/>
        <v>#N/A</v>
      </c>
      <c r="G68" t="str">
        <f>IF((ISERROR((VLOOKUP(B68,Calculation!C$2:C$533,1,FALSE)))),"not entered","")</f>
        <v/>
      </c>
    </row>
    <row r="69" spans="2:7" x14ac:dyDescent="0.2">
      <c r="B69" s="34" t="s">
        <v>8</v>
      </c>
      <c r="C69" s="56" t="str">
        <f t="shared" si="2"/>
        <v xml:space="preserve"> </v>
      </c>
      <c r="D69" s="56" t="str">
        <f t="shared" si="0"/>
        <v xml:space="preserve"> </v>
      </c>
      <c r="E69" s="101">
        <v>1.1574074074074073E-5</v>
      </c>
      <c r="F69" s="35" t="e">
        <f t="shared" si="1"/>
        <v>#N/A</v>
      </c>
      <c r="G69" t="str">
        <f>IF((ISERROR((VLOOKUP(B69,Calculation!C$2:C$533,1,FALSE)))),"not entered","")</f>
        <v/>
      </c>
    </row>
    <row r="70" spans="2:7" x14ac:dyDescent="0.2">
      <c r="B70" s="34" t="s">
        <v>8</v>
      </c>
      <c r="C70" s="56" t="str">
        <f t="shared" si="2"/>
        <v xml:space="preserve"> </v>
      </c>
      <c r="D70" s="56" t="str">
        <f t="shared" ref="D70:D133" si="3">VLOOKUP(B70,name,2,FALSE)</f>
        <v xml:space="preserve"> </v>
      </c>
      <c r="E70" s="101">
        <v>1.1574074074074073E-5</v>
      </c>
      <c r="F70" s="35" t="e">
        <f t="shared" ref="F70:F133" si="4">(VLOOKUP(C70,C$4:E$5,3,FALSE))/(E70/10000)</f>
        <v>#N/A</v>
      </c>
      <c r="G70" t="str">
        <f>IF((ISERROR((VLOOKUP(B70,Calculation!C$2:C$533,1,FALSE)))),"not entered","")</f>
        <v/>
      </c>
    </row>
    <row r="71" spans="2:7" x14ac:dyDescent="0.2">
      <c r="B71" s="34" t="s">
        <v>8</v>
      </c>
      <c r="C71" s="56" t="str">
        <f t="shared" si="2"/>
        <v xml:space="preserve"> </v>
      </c>
      <c r="D71" s="56" t="str">
        <f t="shared" si="3"/>
        <v xml:space="preserve"> </v>
      </c>
      <c r="E71" s="101">
        <v>1.1574074074074073E-5</v>
      </c>
      <c r="F71" s="35" t="e">
        <f t="shared" si="4"/>
        <v>#N/A</v>
      </c>
      <c r="G71" t="str">
        <f>IF((ISERROR((VLOOKUP(B71,Calculation!C$2:C$533,1,FALSE)))),"not entered","")</f>
        <v/>
      </c>
    </row>
    <row r="72" spans="2:7" x14ac:dyDescent="0.2">
      <c r="B72" s="34" t="s">
        <v>8</v>
      </c>
      <c r="C72" s="56" t="str">
        <f t="shared" si="2"/>
        <v xml:space="preserve"> </v>
      </c>
      <c r="D72" s="56" t="str">
        <f t="shared" si="3"/>
        <v xml:space="preserve"> </v>
      </c>
      <c r="E72" s="101">
        <v>1.1574074074074073E-5</v>
      </c>
      <c r="F72" s="35" t="e">
        <f t="shared" si="4"/>
        <v>#N/A</v>
      </c>
      <c r="G72" t="str">
        <f>IF((ISERROR((VLOOKUP(B72,Calculation!C$2:C$533,1,FALSE)))),"not entered","")</f>
        <v/>
      </c>
    </row>
    <row r="73" spans="2:7" x14ac:dyDescent="0.2">
      <c r="B73" s="34" t="s">
        <v>8</v>
      </c>
      <c r="C73" s="56" t="str">
        <f t="shared" si="2"/>
        <v xml:space="preserve"> </v>
      </c>
      <c r="D73" s="56" t="str">
        <f t="shared" si="3"/>
        <v xml:space="preserve"> </v>
      </c>
      <c r="E73" s="101">
        <v>1.1574074074074073E-5</v>
      </c>
      <c r="F73" s="35" t="e">
        <f t="shared" si="4"/>
        <v>#N/A</v>
      </c>
      <c r="G73" t="str">
        <f>IF((ISERROR((VLOOKUP(B73,Calculation!C$2:C$533,1,FALSE)))),"not entered","")</f>
        <v/>
      </c>
    </row>
    <row r="74" spans="2:7" x14ac:dyDescent="0.2">
      <c r="B74" s="34" t="s">
        <v>8</v>
      </c>
      <c r="C74" s="56" t="str">
        <f t="shared" si="2"/>
        <v xml:space="preserve"> </v>
      </c>
      <c r="D74" s="56" t="str">
        <f t="shared" si="3"/>
        <v xml:space="preserve"> </v>
      </c>
      <c r="E74" s="101">
        <v>1.1574074074074073E-5</v>
      </c>
      <c r="F74" s="35" t="e">
        <f t="shared" si="4"/>
        <v>#N/A</v>
      </c>
      <c r="G74" t="str">
        <f>IF((ISERROR((VLOOKUP(B74,Calculation!C$2:C$533,1,FALSE)))),"not entered","")</f>
        <v/>
      </c>
    </row>
    <row r="75" spans="2:7" x14ac:dyDescent="0.2">
      <c r="B75" s="34" t="s">
        <v>8</v>
      </c>
      <c r="C75" s="56" t="str">
        <f t="shared" ref="C75:C138" si="5">VLOOKUP(B75,name,3,FALSE)</f>
        <v xml:space="preserve"> </v>
      </c>
      <c r="D75" s="56" t="str">
        <f t="shared" si="3"/>
        <v xml:space="preserve"> </v>
      </c>
      <c r="E75" s="101">
        <v>1.1574074074074073E-5</v>
      </c>
      <c r="F75" s="35" t="e">
        <f t="shared" si="4"/>
        <v>#N/A</v>
      </c>
      <c r="G75" t="str">
        <f>IF((ISERROR((VLOOKUP(B75,Calculation!C$2:C$533,1,FALSE)))),"not entered","")</f>
        <v/>
      </c>
    </row>
    <row r="76" spans="2:7" x14ac:dyDescent="0.2">
      <c r="B76" s="34" t="s">
        <v>8</v>
      </c>
      <c r="C76" s="56" t="str">
        <f t="shared" si="5"/>
        <v xml:space="preserve"> </v>
      </c>
      <c r="D76" s="56" t="str">
        <f t="shared" si="3"/>
        <v xml:space="preserve"> </v>
      </c>
      <c r="E76" s="101">
        <v>1.1574074074074073E-5</v>
      </c>
      <c r="F76" s="35" t="e">
        <f t="shared" si="4"/>
        <v>#N/A</v>
      </c>
      <c r="G76" t="str">
        <f>IF((ISERROR((VLOOKUP(B76,Calculation!C$2:C$533,1,FALSE)))),"not entered","")</f>
        <v/>
      </c>
    </row>
    <row r="77" spans="2:7" x14ac:dyDescent="0.2">
      <c r="B77" s="34" t="s">
        <v>8</v>
      </c>
      <c r="C77" s="56" t="str">
        <f t="shared" si="5"/>
        <v xml:space="preserve"> </v>
      </c>
      <c r="D77" s="56" t="str">
        <f t="shared" si="3"/>
        <v xml:space="preserve"> </v>
      </c>
      <c r="E77" s="101">
        <v>1.1574074074074073E-5</v>
      </c>
      <c r="F77" s="35" t="e">
        <f t="shared" si="4"/>
        <v>#N/A</v>
      </c>
      <c r="G77" t="str">
        <f>IF((ISERROR((VLOOKUP(B77,Calculation!C$2:C$533,1,FALSE)))),"not entered","")</f>
        <v/>
      </c>
    </row>
    <row r="78" spans="2:7" x14ac:dyDescent="0.2">
      <c r="B78" s="34" t="s">
        <v>8</v>
      </c>
      <c r="C78" s="56" t="str">
        <f t="shared" si="5"/>
        <v xml:space="preserve"> </v>
      </c>
      <c r="D78" s="56" t="str">
        <f t="shared" si="3"/>
        <v xml:space="preserve"> </v>
      </c>
      <c r="E78" s="101">
        <v>1.1574074074074073E-5</v>
      </c>
      <c r="F78" s="35" t="e">
        <f t="shared" si="4"/>
        <v>#N/A</v>
      </c>
      <c r="G78" t="str">
        <f>IF((ISERROR((VLOOKUP(B78,Calculation!C$2:C$533,1,FALSE)))),"not entered","")</f>
        <v/>
      </c>
    </row>
    <row r="79" spans="2:7" x14ac:dyDescent="0.2">
      <c r="B79" s="34" t="s">
        <v>8</v>
      </c>
      <c r="C79" s="56" t="str">
        <f t="shared" si="5"/>
        <v xml:space="preserve"> </v>
      </c>
      <c r="D79" s="56" t="str">
        <f t="shared" si="3"/>
        <v xml:space="preserve"> </v>
      </c>
      <c r="E79" s="101">
        <v>1.1574074074074073E-5</v>
      </c>
      <c r="F79" s="35" t="e">
        <f t="shared" si="4"/>
        <v>#N/A</v>
      </c>
      <c r="G79" t="str">
        <f>IF((ISERROR((VLOOKUP(B79,Calculation!C$2:C$533,1,FALSE)))),"not entered","")</f>
        <v/>
      </c>
    </row>
    <row r="80" spans="2:7" x14ac:dyDescent="0.2">
      <c r="B80" s="34" t="s">
        <v>8</v>
      </c>
      <c r="C80" s="56" t="str">
        <f t="shared" si="5"/>
        <v xml:space="preserve"> </v>
      </c>
      <c r="D80" s="56" t="str">
        <f t="shared" si="3"/>
        <v xml:space="preserve"> </v>
      </c>
      <c r="E80" s="101">
        <v>1.1574074074074073E-5</v>
      </c>
      <c r="F80" s="35" t="e">
        <f t="shared" si="4"/>
        <v>#N/A</v>
      </c>
      <c r="G80" t="str">
        <f>IF((ISERROR((VLOOKUP(B80,Calculation!C$2:C$533,1,FALSE)))),"not entered","")</f>
        <v/>
      </c>
    </row>
    <row r="81" spans="2:7" x14ac:dyDescent="0.2">
      <c r="B81" s="34" t="s">
        <v>8</v>
      </c>
      <c r="C81" s="56" t="str">
        <f t="shared" si="5"/>
        <v xml:space="preserve"> </v>
      </c>
      <c r="D81" s="56" t="str">
        <f t="shared" si="3"/>
        <v xml:space="preserve"> </v>
      </c>
      <c r="E81" s="101">
        <v>1.1574074074074073E-5</v>
      </c>
      <c r="F81" s="35" t="e">
        <f t="shared" si="4"/>
        <v>#N/A</v>
      </c>
      <c r="G81" t="str">
        <f>IF((ISERROR((VLOOKUP(B81,Calculation!C$2:C$533,1,FALSE)))),"not entered","")</f>
        <v/>
      </c>
    </row>
    <row r="82" spans="2:7" x14ac:dyDescent="0.2">
      <c r="B82" s="34" t="s">
        <v>8</v>
      </c>
      <c r="C82" s="56" t="str">
        <f t="shared" si="5"/>
        <v xml:space="preserve"> </v>
      </c>
      <c r="D82" s="56" t="str">
        <f t="shared" si="3"/>
        <v xml:space="preserve"> </v>
      </c>
      <c r="E82" s="101">
        <v>1.1574074074074073E-5</v>
      </c>
      <c r="F82" s="35" t="e">
        <f t="shared" si="4"/>
        <v>#N/A</v>
      </c>
      <c r="G82" t="str">
        <f>IF((ISERROR((VLOOKUP(B82,Calculation!C$2:C$533,1,FALSE)))),"not entered","")</f>
        <v/>
      </c>
    </row>
    <row r="83" spans="2:7" x14ac:dyDescent="0.2">
      <c r="B83" s="34" t="s">
        <v>8</v>
      </c>
      <c r="C83" s="56" t="str">
        <f t="shared" si="5"/>
        <v xml:space="preserve"> </v>
      </c>
      <c r="D83" s="56" t="str">
        <f t="shared" si="3"/>
        <v xml:space="preserve"> </v>
      </c>
      <c r="E83" s="101">
        <v>1.1574074074074073E-5</v>
      </c>
      <c r="F83" s="35" t="e">
        <f t="shared" si="4"/>
        <v>#N/A</v>
      </c>
      <c r="G83" t="str">
        <f>IF((ISERROR((VLOOKUP(B83,Calculation!C$2:C$533,1,FALSE)))),"not entered","")</f>
        <v/>
      </c>
    </row>
    <row r="84" spans="2:7" x14ac:dyDescent="0.2">
      <c r="B84" s="34" t="s">
        <v>8</v>
      </c>
      <c r="C84" s="56" t="str">
        <f t="shared" si="5"/>
        <v xml:space="preserve"> </v>
      </c>
      <c r="D84" s="56" t="str">
        <f t="shared" si="3"/>
        <v xml:space="preserve"> </v>
      </c>
      <c r="E84" s="101">
        <v>1.1574074074074073E-5</v>
      </c>
      <c r="F84" s="35" t="e">
        <f t="shared" si="4"/>
        <v>#N/A</v>
      </c>
      <c r="G84" t="str">
        <f>IF((ISERROR((VLOOKUP(B84,Calculation!C$2:C$533,1,FALSE)))),"not entered","")</f>
        <v/>
      </c>
    </row>
    <row r="85" spans="2:7" x14ac:dyDescent="0.2">
      <c r="B85" s="34" t="s">
        <v>8</v>
      </c>
      <c r="C85" s="56" t="str">
        <f t="shared" si="5"/>
        <v xml:space="preserve"> </v>
      </c>
      <c r="D85" s="56" t="str">
        <f t="shared" si="3"/>
        <v xml:space="preserve"> </v>
      </c>
      <c r="E85" s="101">
        <v>1.1574074074074073E-5</v>
      </c>
      <c r="F85" s="35" t="e">
        <f t="shared" si="4"/>
        <v>#N/A</v>
      </c>
      <c r="G85" t="str">
        <f>IF((ISERROR((VLOOKUP(B85,Calculation!C$2:C$533,1,FALSE)))),"not entered","")</f>
        <v/>
      </c>
    </row>
    <row r="86" spans="2:7" x14ac:dyDescent="0.2">
      <c r="B86" s="34" t="s">
        <v>8</v>
      </c>
      <c r="C86" s="56" t="str">
        <f t="shared" si="5"/>
        <v xml:space="preserve"> </v>
      </c>
      <c r="D86" s="56" t="str">
        <f t="shared" si="3"/>
        <v xml:space="preserve"> </v>
      </c>
      <c r="E86" s="101">
        <v>1.1574074074074073E-5</v>
      </c>
      <c r="F86" s="35" t="e">
        <f t="shared" si="4"/>
        <v>#N/A</v>
      </c>
      <c r="G86" t="str">
        <f>IF((ISERROR((VLOOKUP(B86,Calculation!C$2:C$533,1,FALSE)))),"not entered","")</f>
        <v/>
      </c>
    </row>
    <row r="87" spans="2:7" x14ac:dyDescent="0.2">
      <c r="B87" s="34" t="s">
        <v>8</v>
      </c>
      <c r="C87" s="56" t="str">
        <f t="shared" si="5"/>
        <v xml:space="preserve"> </v>
      </c>
      <c r="D87" s="56" t="str">
        <f t="shared" si="3"/>
        <v xml:space="preserve"> </v>
      </c>
      <c r="E87" s="101">
        <v>1.1574074074074073E-5</v>
      </c>
      <c r="F87" s="35" t="e">
        <f t="shared" si="4"/>
        <v>#N/A</v>
      </c>
      <c r="G87" t="str">
        <f>IF((ISERROR((VLOOKUP(B87,Calculation!C$2:C$533,1,FALSE)))),"not entered","")</f>
        <v/>
      </c>
    </row>
    <row r="88" spans="2:7" x14ac:dyDescent="0.2">
      <c r="B88" s="34" t="s">
        <v>8</v>
      </c>
      <c r="C88" s="56" t="str">
        <f t="shared" si="5"/>
        <v xml:space="preserve"> </v>
      </c>
      <c r="D88" s="56" t="str">
        <f t="shared" si="3"/>
        <v xml:space="preserve"> </v>
      </c>
      <c r="E88" s="101">
        <v>1.1574074074074073E-5</v>
      </c>
      <c r="F88" s="35" t="e">
        <f t="shared" si="4"/>
        <v>#N/A</v>
      </c>
      <c r="G88" t="str">
        <f>IF((ISERROR((VLOOKUP(B88,Calculation!C$2:C$533,1,FALSE)))),"not entered","")</f>
        <v/>
      </c>
    </row>
    <row r="89" spans="2:7" x14ac:dyDescent="0.2">
      <c r="B89" s="34" t="s">
        <v>8</v>
      </c>
      <c r="C89" s="56" t="str">
        <f t="shared" si="5"/>
        <v xml:space="preserve"> </v>
      </c>
      <c r="D89" s="56" t="str">
        <f t="shared" si="3"/>
        <v xml:space="preserve"> </v>
      </c>
      <c r="E89" s="101">
        <v>1.1574074074074073E-5</v>
      </c>
      <c r="F89" s="35" t="e">
        <f t="shared" si="4"/>
        <v>#N/A</v>
      </c>
      <c r="G89" t="str">
        <f>IF((ISERROR((VLOOKUP(B89,Calculation!C$2:C$533,1,FALSE)))),"not entered","")</f>
        <v/>
      </c>
    </row>
    <row r="90" spans="2:7" x14ac:dyDescent="0.2">
      <c r="B90" s="34" t="s">
        <v>8</v>
      </c>
      <c r="C90" s="56" t="str">
        <f t="shared" si="5"/>
        <v xml:space="preserve"> </v>
      </c>
      <c r="D90" s="56" t="str">
        <f t="shared" si="3"/>
        <v xml:space="preserve"> </v>
      </c>
      <c r="E90" s="101">
        <v>1.1574074074074073E-5</v>
      </c>
      <c r="F90" s="35" t="e">
        <f t="shared" si="4"/>
        <v>#N/A</v>
      </c>
      <c r="G90" t="str">
        <f>IF((ISERROR((VLOOKUP(B90,Calculation!C$2:C$533,1,FALSE)))),"not entered","")</f>
        <v/>
      </c>
    </row>
    <row r="91" spans="2:7" x14ac:dyDescent="0.2">
      <c r="B91" s="34" t="s">
        <v>8</v>
      </c>
      <c r="C91" s="56" t="str">
        <f t="shared" si="5"/>
        <v xml:space="preserve"> </v>
      </c>
      <c r="D91" s="56" t="str">
        <f t="shared" si="3"/>
        <v xml:space="preserve"> </v>
      </c>
      <c r="E91" s="101">
        <v>1.1574074074074073E-5</v>
      </c>
      <c r="F91" s="35" t="e">
        <f t="shared" si="4"/>
        <v>#N/A</v>
      </c>
      <c r="G91" t="str">
        <f>IF((ISERROR((VLOOKUP(B91,Calculation!C$2:C$533,1,FALSE)))),"not entered","")</f>
        <v/>
      </c>
    </row>
    <row r="92" spans="2:7" x14ac:dyDescent="0.2">
      <c r="B92" s="34" t="s">
        <v>8</v>
      </c>
      <c r="C92" s="56" t="str">
        <f t="shared" si="5"/>
        <v xml:space="preserve"> </v>
      </c>
      <c r="D92" s="56" t="str">
        <f t="shared" si="3"/>
        <v xml:space="preserve"> </v>
      </c>
      <c r="E92" s="101">
        <v>1.1574074074074073E-5</v>
      </c>
      <c r="F92" s="35" t="e">
        <f t="shared" si="4"/>
        <v>#N/A</v>
      </c>
      <c r="G92" t="str">
        <f>IF((ISERROR((VLOOKUP(B92,Calculation!C$2:C$533,1,FALSE)))),"not entered","")</f>
        <v/>
      </c>
    </row>
    <row r="93" spans="2:7" x14ac:dyDescent="0.2">
      <c r="B93" s="34" t="s">
        <v>8</v>
      </c>
      <c r="C93" s="56" t="str">
        <f t="shared" si="5"/>
        <v xml:space="preserve"> </v>
      </c>
      <c r="D93" s="56" t="str">
        <f t="shared" si="3"/>
        <v xml:space="preserve"> </v>
      </c>
      <c r="E93" s="101">
        <v>1.1574074074074073E-5</v>
      </c>
      <c r="F93" s="35" t="e">
        <f t="shared" si="4"/>
        <v>#N/A</v>
      </c>
      <c r="G93" t="str">
        <f>IF((ISERROR((VLOOKUP(B93,Calculation!C$2:C$533,1,FALSE)))),"not entered","")</f>
        <v/>
      </c>
    </row>
    <row r="94" spans="2:7" x14ac:dyDescent="0.2">
      <c r="B94" s="34" t="s">
        <v>8</v>
      </c>
      <c r="C94" s="56" t="str">
        <f t="shared" si="5"/>
        <v xml:space="preserve"> </v>
      </c>
      <c r="D94" s="56" t="str">
        <f t="shared" si="3"/>
        <v xml:space="preserve"> </v>
      </c>
      <c r="E94" s="101">
        <v>1.1574074074074073E-5</v>
      </c>
      <c r="F94" s="35" t="e">
        <f t="shared" si="4"/>
        <v>#N/A</v>
      </c>
      <c r="G94" t="str">
        <f>IF((ISERROR((VLOOKUP(B94,Calculation!C$2:C$533,1,FALSE)))),"not entered","")</f>
        <v/>
      </c>
    </row>
    <row r="95" spans="2:7" x14ac:dyDescent="0.2">
      <c r="B95" s="34" t="s">
        <v>8</v>
      </c>
      <c r="C95" s="56" t="str">
        <f t="shared" si="5"/>
        <v xml:space="preserve"> </v>
      </c>
      <c r="D95" s="56" t="str">
        <f t="shared" si="3"/>
        <v xml:space="preserve"> </v>
      </c>
      <c r="E95" s="101">
        <v>1.1574074074074073E-5</v>
      </c>
      <c r="F95" s="35" t="e">
        <f t="shared" si="4"/>
        <v>#N/A</v>
      </c>
      <c r="G95" t="str">
        <f>IF((ISERROR((VLOOKUP(B95,Calculation!C$2:C$533,1,FALSE)))),"not entered","")</f>
        <v/>
      </c>
    </row>
    <row r="96" spans="2:7" x14ac:dyDescent="0.2">
      <c r="B96" s="34" t="s">
        <v>8</v>
      </c>
      <c r="C96" s="56" t="str">
        <f t="shared" si="5"/>
        <v xml:space="preserve"> </v>
      </c>
      <c r="D96" s="56" t="str">
        <f t="shared" si="3"/>
        <v xml:space="preserve"> </v>
      </c>
      <c r="E96" s="101">
        <v>1.1574074074074073E-5</v>
      </c>
      <c r="F96" s="35" t="e">
        <f t="shared" si="4"/>
        <v>#N/A</v>
      </c>
      <c r="G96" t="str">
        <f>IF((ISERROR((VLOOKUP(B96,Calculation!C$2:C$533,1,FALSE)))),"not entered","")</f>
        <v/>
      </c>
    </row>
    <row r="97" spans="2:7" x14ac:dyDescent="0.2">
      <c r="B97" s="34" t="s">
        <v>8</v>
      </c>
      <c r="C97" s="56" t="str">
        <f t="shared" si="5"/>
        <v xml:space="preserve"> </v>
      </c>
      <c r="D97" s="56" t="str">
        <f t="shared" si="3"/>
        <v xml:space="preserve"> </v>
      </c>
      <c r="E97" s="101">
        <v>1.1574074074074073E-5</v>
      </c>
      <c r="F97" s="35" t="e">
        <f t="shared" si="4"/>
        <v>#N/A</v>
      </c>
      <c r="G97" t="str">
        <f>IF((ISERROR((VLOOKUP(B97,Calculation!C$2:C$533,1,FALSE)))),"not entered","")</f>
        <v/>
      </c>
    </row>
    <row r="98" spans="2:7" x14ac:dyDescent="0.2">
      <c r="B98" s="34" t="s">
        <v>8</v>
      </c>
      <c r="C98" s="56" t="str">
        <f t="shared" si="5"/>
        <v xml:space="preserve"> </v>
      </c>
      <c r="D98" s="56" t="str">
        <f t="shared" si="3"/>
        <v xml:space="preserve"> </v>
      </c>
      <c r="E98" s="101">
        <v>1.1574074074074073E-5</v>
      </c>
      <c r="F98" s="35" t="e">
        <f t="shared" si="4"/>
        <v>#N/A</v>
      </c>
      <c r="G98" t="str">
        <f>IF((ISERROR((VLOOKUP(B98,Calculation!C$2:C$533,1,FALSE)))),"not entered","")</f>
        <v/>
      </c>
    </row>
    <row r="99" spans="2:7" x14ac:dyDescent="0.2">
      <c r="B99" s="34" t="s">
        <v>8</v>
      </c>
      <c r="C99" s="56" t="str">
        <f t="shared" si="5"/>
        <v xml:space="preserve"> </v>
      </c>
      <c r="D99" s="56" t="str">
        <f t="shared" si="3"/>
        <v xml:space="preserve"> </v>
      </c>
      <c r="E99" s="101">
        <v>1.1574074074074073E-5</v>
      </c>
      <c r="F99" s="35" t="e">
        <f t="shared" si="4"/>
        <v>#N/A</v>
      </c>
      <c r="G99" t="str">
        <f>IF((ISERROR((VLOOKUP(B99,Calculation!C$2:C$533,1,FALSE)))),"not entered","")</f>
        <v/>
      </c>
    </row>
    <row r="100" spans="2:7" x14ac:dyDescent="0.2">
      <c r="B100" s="34" t="s">
        <v>8</v>
      </c>
      <c r="C100" s="56" t="str">
        <f t="shared" si="5"/>
        <v xml:space="preserve"> </v>
      </c>
      <c r="D100" s="56" t="str">
        <f t="shared" si="3"/>
        <v xml:space="preserve"> </v>
      </c>
      <c r="E100" s="101">
        <v>1.1574074074074073E-5</v>
      </c>
      <c r="F100" s="35" t="e">
        <f t="shared" si="4"/>
        <v>#N/A</v>
      </c>
      <c r="G100" t="str">
        <f>IF((ISERROR((VLOOKUP(B100,Calculation!C$2:C$533,1,FALSE)))),"not entered","")</f>
        <v/>
      </c>
    </row>
    <row r="101" spans="2:7" x14ac:dyDescent="0.2">
      <c r="B101" s="34" t="s">
        <v>8</v>
      </c>
      <c r="C101" s="56" t="str">
        <f t="shared" si="5"/>
        <v xml:space="preserve"> </v>
      </c>
      <c r="D101" s="56" t="str">
        <f t="shared" si="3"/>
        <v xml:space="preserve"> </v>
      </c>
      <c r="E101" s="101">
        <v>1.1574074074074073E-5</v>
      </c>
      <c r="F101" s="35" t="e">
        <f t="shared" si="4"/>
        <v>#N/A</v>
      </c>
      <c r="G101" t="str">
        <f>IF((ISERROR((VLOOKUP(B101,Calculation!C$2:C$533,1,FALSE)))),"not entered","")</f>
        <v/>
      </c>
    </row>
    <row r="102" spans="2:7" x14ac:dyDescent="0.2">
      <c r="B102" s="34" t="s">
        <v>8</v>
      </c>
      <c r="C102" s="56" t="str">
        <f t="shared" si="5"/>
        <v xml:space="preserve"> </v>
      </c>
      <c r="D102" s="56" t="str">
        <f t="shared" si="3"/>
        <v xml:space="preserve"> </v>
      </c>
      <c r="E102" s="101">
        <v>1.1574074074074073E-5</v>
      </c>
      <c r="F102" s="35" t="e">
        <f t="shared" si="4"/>
        <v>#N/A</v>
      </c>
      <c r="G102" t="str">
        <f>IF((ISERROR((VLOOKUP(B102,Calculation!C$2:C$533,1,FALSE)))),"not entered","")</f>
        <v/>
      </c>
    </row>
    <row r="103" spans="2:7" x14ac:dyDescent="0.2">
      <c r="B103" s="34" t="s">
        <v>8</v>
      </c>
      <c r="C103" s="56" t="str">
        <f t="shared" si="5"/>
        <v xml:space="preserve"> </v>
      </c>
      <c r="D103" s="56" t="str">
        <f t="shared" si="3"/>
        <v xml:space="preserve"> </v>
      </c>
      <c r="E103" s="101">
        <v>1.1574074074074073E-5</v>
      </c>
      <c r="F103" s="35" t="e">
        <f t="shared" si="4"/>
        <v>#N/A</v>
      </c>
      <c r="G103" t="str">
        <f>IF((ISERROR((VLOOKUP(B103,Calculation!C$2:C$533,1,FALSE)))),"not entered","")</f>
        <v/>
      </c>
    </row>
    <row r="104" spans="2:7" x14ac:dyDescent="0.2">
      <c r="B104" s="34" t="s">
        <v>8</v>
      </c>
      <c r="C104" s="56" t="str">
        <f t="shared" si="5"/>
        <v xml:space="preserve"> </v>
      </c>
      <c r="D104" s="56" t="str">
        <f t="shared" si="3"/>
        <v xml:space="preserve"> </v>
      </c>
      <c r="E104" s="101">
        <v>1.1574074074074073E-5</v>
      </c>
      <c r="F104" s="35" t="e">
        <f t="shared" si="4"/>
        <v>#N/A</v>
      </c>
      <c r="G104" t="str">
        <f>IF((ISERROR((VLOOKUP(B104,Calculation!C$2:C$533,1,FALSE)))),"not entered","")</f>
        <v/>
      </c>
    </row>
    <row r="105" spans="2:7" x14ac:dyDescent="0.2">
      <c r="B105" s="34" t="s">
        <v>8</v>
      </c>
      <c r="C105" s="56" t="str">
        <f t="shared" si="5"/>
        <v xml:space="preserve"> </v>
      </c>
      <c r="D105" s="56" t="str">
        <f t="shared" si="3"/>
        <v xml:space="preserve"> </v>
      </c>
      <c r="E105" s="101">
        <v>1.1574074074074073E-5</v>
      </c>
      <c r="F105" s="35" t="e">
        <f t="shared" si="4"/>
        <v>#N/A</v>
      </c>
      <c r="G105" t="str">
        <f>IF((ISERROR((VLOOKUP(B105,Calculation!C$2:C$533,1,FALSE)))),"not entered","")</f>
        <v/>
      </c>
    </row>
    <row r="106" spans="2:7" x14ac:dyDescent="0.2">
      <c r="B106" s="34" t="s">
        <v>8</v>
      </c>
      <c r="C106" s="56" t="str">
        <f t="shared" si="5"/>
        <v xml:space="preserve"> </v>
      </c>
      <c r="D106" s="56" t="str">
        <f t="shared" si="3"/>
        <v xml:space="preserve"> </v>
      </c>
      <c r="E106" s="101">
        <v>1.1574074074074073E-5</v>
      </c>
      <c r="F106" s="35" t="e">
        <f t="shared" si="4"/>
        <v>#N/A</v>
      </c>
      <c r="G106" t="str">
        <f>IF((ISERROR((VLOOKUP(B106,Calculation!C$2:C$533,1,FALSE)))),"not entered","")</f>
        <v/>
      </c>
    </row>
    <row r="107" spans="2:7" x14ac:dyDescent="0.2">
      <c r="B107" s="34" t="s">
        <v>8</v>
      </c>
      <c r="C107" s="56" t="str">
        <f t="shared" si="5"/>
        <v xml:space="preserve"> </v>
      </c>
      <c r="D107" s="56" t="str">
        <f t="shared" si="3"/>
        <v xml:space="preserve"> </v>
      </c>
      <c r="E107" s="101">
        <v>1.1574074074074073E-5</v>
      </c>
      <c r="F107" s="35" t="e">
        <f t="shared" si="4"/>
        <v>#N/A</v>
      </c>
      <c r="G107" t="str">
        <f>IF((ISERROR((VLOOKUP(B107,Calculation!C$2:C$533,1,FALSE)))),"not entered","")</f>
        <v/>
      </c>
    </row>
    <row r="108" spans="2:7" x14ac:dyDescent="0.2">
      <c r="B108" s="34" t="s">
        <v>8</v>
      </c>
      <c r="C108" s="56" t="str">
        <f t="shared" si="5"/>
        <v xml:space="preserve"> </v>
      </c>
      <c r="D108" s="56" t="str">
        <f t="shared" si="3"/>
        <v xml:space="preserve"> </v>
      </c>
      <c r="E108" s="101">
        <v>1.1574074074074073E-5</v>
      </c>
      <c r="F108" s="35" t="e">
        <f t="shared" si="4"/>
        <v>#N/A</v>
      </c>
      <c r="G108" t="str">
        <f>IF((ISERROR((VLOOKUP(B108,Calculation!C$2:C$533,1,FALSE)))),"not entered","")</f>
        <v/>
      </c>
    </row>
    <row r="109" spans="2:7" x14ac:dyDescent="0.2">
      <c r="B109" s="34" t="s">
        <v>8</v>
      </c>
      <c r="C109" s="56" t="str">
        <f t="shared" si="5"/>
        <v xml:space="preserve"> </v>
      </c>
      <c r="D109" s="56" t="str">
        <f t="shared" si="3"/>
        <v xml:space="preserve"> </v>
      </c>
      <c r="E109" s="101">
        <v>1.1574074074074073E-5</v>
      </c>
      <c r="F109" s="35" t="e">
        <f t="shared" si="4"/>
        <v>#N/A</v>
      </c>
      <c r="G109" t="str">
        <f>IF((ISERROR((VLOOKUP(B109,Calculation!C$2:C$533,1,FALSE)))),"not entered","")</f>
        <v/>
      </c>
    </row>
    <row r="110" spans="2:7" x14ac:dyDescent="0.2">
      <c r="B110" s="34" t="s">
        <v>8</v>
      </c>
      <c r="C110" s="56" t="str">
        <f t="shared" si="5"/>
        <v xml:space="preserve"> </v>
      </c>
      <c r="D110" s="56" t="str">
        <f t="shared" si="3"/>
        <v xml:space="preserve"> </v>
      </c>
      <c r="E110" s="101">
        <v>1.1574074074074073E-5</v>
      </c>
      <c r="F110" s="35" t="e">
        <f t="shared" si="4"/>
        <v>#N/A</v>
      </c>
      <c r="G110" t="str">
        <f>IF((ISERROR((VLOOKUP(B110,Calculation!C$2:C$533,1,FALSE)))),"not entered","")</f>
        <v/>
      </c>
    </row>
    <row r="111" spans="2:7" x14ac:dyDescent="0.2">
      <c r="B111" s="34" t="s">
        <v>8</v>
      </c>
      <c r="C111" s="56" t="str">
        <f t="shared" si="5"/>
        <v xml:space="preserve"> </v>
      </c>
      <c r="D111" s="56" t="str">
        <f t="shared" si="3"/>
        <v xml:space="preserve"> </v>
      </c>
      <c r="E111" s="101">
        <v>1.1574074074074073E-5</v>
      </c>
      <c r="F111" s="35" t="e">
        <f t="shared" si="4"/>
        <v>#N/A</v>
      </c>
      <c r="G111" t="str">
        <f>IF((ISERROR((VLOOKUP(B111,Calculation!C$2:C$533,1,FALSE)))),"not entered","")</f>
        <v/>
      </c>
    </row>
    <row r="112" spans="2:7" x14ac:dyDescent="0.2">
      <c r="B112" s="34" t="s">
        <v>8</v>
      </c>
      <c r="C112" s="56" t="str">
        <f t="shared" si="5"/>
        <v xml:space="preserve"> </v>
      </c>
      <c r="D112" s="56" t="str">
        <f t="shared" si="3"/>
        <v xml:space="preserve"> </v>
      </c>
      <c r="E112" s="101">
        <v>1.1574074074074073E-5</v>
      </c>
      <c r="F112" s="35" t="e">
        <f t="shared" si="4"/>
        <v>#N/A</v>
      </c>
      <c r="G112" t="str">
        <f>IF((ISERROR((VLOOKUP(B112,Calculation!C$2:C$533,1,FALSE)))),"not entered","")</f>
        <v/>
      </c>
    </row>
    <row r="113" spans="2:7" x14ac:dyDescent="0.2">
      <c r="B113" s="34" t="s">
        <v>8</v>
      </c>
      <c r="C113" s="56" t="str">
        <f t="shared" si="5"/>
        <v xml:space="preserve"> </v>
      </c>
      <c r="D113" s="56" t="str">
        <f t="shared" si="3"/>
        <v xml:space="preserve"> </v>
      </c>
      <c r="E113" s="101">
        <v>1.1574074074074073E-5</v>
      </c>
      <c r="F113" s="35" t="e">
        <f t="shared" si="4"/>
        <v>#N/A</v>
      </c>
      <c r="G113" t="str">
        <f>IF((ISERROR((VLOOKUP(B113,Calculation!C$2:C$533,1,FALSE)))),"not entered","")</f>
        <v/>
      </c>
    </row>
    <row r="114" spans="2:7" x14ac:dyDescent="0.2">
      <c r="B114" s="34" t="s">
        <v>8</v>
      </c>
      <c r="C114" s="56" t="str">
        <f t="shared" si="5"/>
        <v xml:space="preserve"> </v>
      </c>
      <c r="D114" s="56" t="str">
        <f t="shared" si="3"/>
        <v xml:space="preserve"> </v>
      </c>
      <c r="E114" s="101">
        <v>1.1574074074074073E-5</v>
      </c>
      <c r="F114" s="35" t="e">
        <f t="shared" si="4"/>
        <v>#N/A</v>
      </c>
      <c r="G114" t="str">
        <f>IF((ISERROR((VLOOKUP(B114,Calculation!C$2:C$533,1,FALSE)))),"not entered","")</f>
        <v/>
      </c>
    </row>
    <row r="115" spans="2:7" x14ac:dyDescent="0.2">
      <c r="B115" s="34" t="s">
        <v>8</v>
      </c>
      <c r="C115" s="56" t="str">
        <f t="shared" si="5"/>
        <v xml:space="preserve"> </v>
      </c>
      <c r="D115" s="56" t="str">
        <f t="shared" si="3"/>
        <v xml:space="preserve"> </v>
      </c>
      <c r="E115" s="101">
        <v>1.1574074074074073E-5</v>
      </c>
      <c r="F115" s="35" t="e">
        <f t="shared" si="4"/>
        <v>#N/A</v>
      </c>
      <c r="G115" t="str">
        <f>IF((ISERROR((VLOOKUP(B115,Calculation!C$2:C$533,1,FALSE)))),"not entered","")</f>
        <v/>
      </c>
    </row>
    <row r="116" spans="2:7" x14ac:dyDescent="0.2">
      <c r="B116" s="34" t="s">
        <v>8</v>
      </c>
      <c r="C116" s="56" t="str">
        <f t="shared" si="5"/>
        <v xml:space="preserve"> </v>
      </c>
      <c r="D116" s="56" t="str">
        <f t="shared" si="3"/>
        <v xml:space="preserve"> </v>
      </c>
      <c r="E116" s="101">
        <v>1.1574074074074073E-5</v>
      </c>
      <c r="F116" s="35" t="e">
        <f t="shared" si="4"/>
        <v>#N/A</v>
      </c>
      <c r="G116" t="str">
        <f>IF((ISERROR((VLOOKUP(B116,Calculation!C$2:C$533,1,FALSE)))),"not entered","")</f>
        <v/>
      </c>
    </row>
    <row r="117" spans="2:7" x14ac:dyDescent="0.2">
      <c r="B117" s="34" t="s">
        <v>8</v>
      </c>
      <c r="C117" s="56" t="str">
        <f t="shared" si="5"/>
        <v xml:space="preserve"> </v>
      </c>
      <c r="D117" s="56" t="str">
        <f t="shared" si="3"/>
        <v xml:space="preserve"> </v>
      </c>
      <c r="E117" s="101">
        <v>1.1574074074074073E-5</v>
      </c>
      <c r="F117" s="35" t="e">
        <f t="shared" si="4"/>
        <v>#N/A</v>
      </c>
      <c r="G117" t="str">
        <f>IF((ISERROR((VLOOKUP(B117,Calculation!C$2:C$533,1,FALSE)))),"not entered","")</f>
        <v/>
      </c>
    </row>
    <row r="118" spans="2:7" x14ac:dyDescent="0.2">
      <c r="B118" s="34" t="s">
        <v>8</v>
      </c>
      <c r="C118" s="56" t="str">
        <f t="shared" si="5"/>
        <v xml:space="preserve"> </v>
      </c>
      <c r="D118" s="56" t="str">
        <f t="shared" si="3"/>
        <v xml:space="preserve"> </v>
      </c>
      <c r="E118" s="101">
        <v>1.1574074074074073E-5</v>
      </c>
      <c r="F118" s="35" t="e">
        <f t="shared" si="4"/>
        <v>#N/A</v>
      </c>
      <c r="G118" t="str">
        <f>IF((ISERROR((VLOOKUP(B118,Calculation!C$2:C$533,1,FALSE)))),"not entered","")</f>
        <v/>
      </c>
    </row>
    <row r="119" spans="2:7" x14ac:dyDescent="0.2">
      <c r="B119" s="34" t="s">
        <v>8</v>
      </c>
      <c r="C119" s="56" t="str">
        <f t="shared" si="5"/>
        <v xml:space="preserve"> </v>
      </c>
      <c r="D119" s="56" t="str">
        <f t="shared" si="3"/>
        <v xml:space="preserve"> </v>
      </c>
      <c r="E119" s="101">
        <v>1.1574074074074073E-5</v>
      </c>
      <c r="F119" s="35" t="e">
        <f t="shared" si="4"/>
        <v>#N/A</v>
      </c>
      <c r="G119" t="str">
        <f>IF((ISERROR((VLOOKUP(B119,Calculation!C$2:C$533,1,FALSE)))),"not entered","")</f>
        <v/>
      </c>
    </row>
    <row r="120" spans="2:7" x14ac:dyDescent="0.2">
      <c r="B120" s="34" t="s">
        <v>8</v>
      </c>
      <c r="C120" s="56" t="str">
        <f t="shared" si="5"/>
        <v xml:space="preserve"> </v>
      </c>
      <c r="D120" s="56" t="str">
        <f t="shared" si="3"/>
        <v xml:space="preserve"> </v>
      </c>
      <c r="E120" s="101">
        <v>1.1574074074074073E-5</v>
      </c>
      <c r="F120" s="35" t="e">
        <f t="shared" si="4"/>
        <v>#N/A</v>
      </c>
      <c r="G120" t="str">
        <f>IF((ISERROR((VLOOKUP(B120,Calculation!C$2:C$533,1,FALSE)))),"not entered","")</f>
        <v/>
      </c>
    </row>
    <row r="121" spans="2:7" x14ac:dyDescent="0.2">
      <c r="B121" s="34" t="s">
        <v>8</v>
      </c>
      <c r="C121" s="56" t="str">
        <f t="shared" si="5"/>
        <v xml:space="preserve"> </v>
      </c>
      <c r="D121" s="56" t="str">
        <f t="shared" si="3"/>
        <v xml:space="preserve"> </v>
      </c>
      <c r="E121" s="101">
        <v>1.1574074074074073E-5</v>
      </c>
      <c r="F121" s="35" t="e">
        <f t="shared" si="4"/>
        <v>#N/A</v>
      </c>
      <c r="G121" t="str">
        <f>IF((ISERROR((VLOOKUP(B121,Calculation!C$2:C$533,1,FALSE)))),"not entered","")</f>
        <v/>
      </c>
    </row>
    <row r="122" spans="2:7" x14ac:dyDescent="0.2">
      <c r="B122" s="34" t="s">
        <v>8</v>
      </c>
      <c r="C122" s="56" t="str">
        <f t="shared" si="5"/>
        <v xml:space="preserve"> </v>
      </c>
      <c r="D122" s="56" t="str">
        <f t="shared" si="3"/>
        <v xml:space="preserve"> </v>
      </c>
      <c r="E122" s="101">
        <v>1.1574074074074073E-5</v>
      </c>
      <c r="F122" s="35" t="e">
        <f t="shared" si="4"/>
        <v>#N/A</v>
      </c>
      <c r="G122" t="str">
        <f>IF((ISERROR((VLOOKUP(B122,Calculation!C$2:C$533,1,FALSE)))),"not entered","")</f>
        <v/>
      </c>
    </row>
    <row r="123" spans="2:7" x14ac:dyDescent="0.2">
      <c r="B123" s="34" t="s">
        <v>8</v>
      </c>
      <c r="C123" s="56" t="str">
        <f t="shared" si="5"/>
        <v xml:space="preserve"> </v>
      </c>
      <c r="D123" s="56" t="str">
        <f t="shared" si="3"/>
        <v xml:space="preserve"> </v>
      </c>
      <c r="E123" s="101">
        <v>1.1574074074074073E-5</v>
      </c>
      <c r="F123" s="35" t="e">
        <f t="shared" si="4"/>
        <v>#N/A</v>
      </c>
      <c r="G123" t="str">
        <f>IF((ISERROR((VLOOKUP(B123,Calculation!C$2:C$533,1,FALSE)))),"not entered","")</f>
        <v/>
      </c>
    </row>
    <row r="124" spans="2:7" x14ac:dyDescent="0.2">
      <c r="B124" s="34" t="s">
        <v>8</v>
      </c>
      <c r="C124" s="56" t="str">
        <f t="shared" si="5"/>
        <v xml:space="preserve"> </v>
      </c>
      <c r="D124" s="56" t="str">
        <f t="shared" si="3"/>
        <v xml:space="preserve"> </v>
      </c>
      <c r="E124" s="101">
        <v>1.1574074074074073E-5</v>
      </c>
      <c r="F124" s="35" t="e">
        <f t="shared" si="4"/>
        <v>#N/A</v>
      </c>
      <c r="G124" t="str">
        <f>IF((ISERROR((VLOOKUP(B124,Calculation!C$2:C$533,1,FALSE)))),"not entered","")</f>
        <v/>
      </c>
    </row>
    <row r="125" spans="2:7" x14ac:dyDescent="0.2">
      <c r="B125" s="34" t="s">
        <v>8</v>
      </c>
      <c r="C125" s="56" t="str">
        <f t="shared" si="5"/>
        <v xml:space="preserve"> </v>
      </c>
      <c r="D125" s="56" t="str">
        <f t="shared" si="3"/>
        <v xml:space="preserve"> </v>
      </c>
      <c r="E125" s="101">
        <v>1.1574074074074073E-5</v>
      </c>
      <c r="F125" s="35" t="e">
        <f t="shared" si="4"/>
        <v>#N/A</v>
      </c>
      <c r="G125" t="str">
        <f>IF((ISERROR((VLOOKUP(B125,Calculation!C$2:C$533,1,FALSE)))),"not entered","")</f>
        <v/>
      </c>
    </row>
    <row r="126" spans="2:7" x14ac:dyDescent="0.2">
      <c r="B126" s="34" t="s">
        <v>8</v>
      </c>
      <c r="C126" s="56" t="str">
        <f t="shared" si="5"/>
        <v xml:space="preserve"> </v>
      </c>
      <c r="D126" s="56" t="str">
        <f t="shared" si="3"/>
        <v xml:space="preserve"> </v>
      </c>
      <c r="E126" s="101">
        <v>1.1574074074074073E-5</v>
      </c>
      <c r="F126" s="35" t="e">
        <f t="shared" si="4"/>
        <v>#N/A</v>
      </c>
      <c r="G126" t="str">
        <f>IF((ISERROR((VLOOKUP(B126,Calculation!C$2:C$533,1,FALSE)))),"not entered","")</f>
        <v/>
      </c>
    </row>
    <row r="127" spans="2:7" x14ac:dyDescent="0.2">
      <c r="B127" s="34" t="s">
        <v>8</v>
      </c>
      <c r="C127" s="56" t="str">
        <f t="shared" si="5"/>
        <v xml:space="preserve"> </v>
      </c>
      <c r="D127" s="56" t="str">
        <f t="shared" si="3"/>
        <v xml:space="preserve"> </v>
      </c>
      <c r="E127" s="101">
        <v>1.1574074074074073E-5</v>
      </c>
      <c r="F127" s="35" t="e">
        <f t="shared" si="4"/>
        <v>#N/A</v>
      </c>
      <c r="G127" t="str">
        <f>IF((ISERROR((VLOOKUP(B127,Calculation!C$2:C$533,1,FALSE)))),"not entered","")</f>
        <v/>
      </c>
    </row>
    <row r="128" spans="2:7" x14ac:dyDescent="0.2">
      <c r="B128" s="34" t="s">
        <v>8</v>
      </c>
      <c r="C128" s="56" t="str">
        <f t="shared" si="5"/>
        <v xml:space="preserve"> </v>
      </c>
      <c r="D128" s="56" t="str">
        <f t="shared" si="3"/>
        <v xml:space="preserve"> </v>
      </c>
      <c r="E128" s="101">
        <v>1.1574074074074073E-5</v>
      </c>
      <c r="F128" s="35" t="e">
        <f t="shared" si="4"/>
        <v>#N/A</v>
      </c>
      <c r="G128" t="str">
        <f>IF((ISERROR((VLOOKUP(B128,Calculation!C$2:C$533,1,FALSE)))),"not entered","")</f>
        <v/>
      </c>
    </row>
    <row r="129" spans="2:7" x14ac:dyDescent="0.2">
      <c r="B129" s="34" t="s">
        <v>8</v>
      </c>
      <c r="C129" s="56" t="str">
        <f t="shared" si="5"/>
        <v xml:space="preserve"> </v>
      </c>
      <c r="D129" s="56" t="str">
        <f t="shared" si="3"/>
        <v xml:space="preserve"> </v>
      </c>
      <c r="E129" s="101">
        <v>1.1574074074074073E-5</v>
      </c>
      <c r="F129" s="35" t="e">
        <f t="shared" si="4"/>
        <v>#N/A</v>
      </c>
      <c r="G129" t="str">
        <f>IF((ISERROR((VLOOKUP(B129,Calculation!C$2:C$533,1,FALSE)))),"not entered","")</f>
        <v/>
      </c>
    </row>
    <row r="130" spans="2:7" x14ac:dyDescent="0.2">
      <c r="B130" s="34" t="s">
        <v>8</v>
      </c>
      <c r="C130" s="56" t="str">
        <f t="shared" si="5"/>
        <v xml:space="preserve"> </v>
      </c>
      <c r="D130" s="56" t="str">
        <f t="shared" si="3"/>
        <v xml:space="preserve"> </v>
      </c>
      <c r="E130" s="101">
        <v>1.1574074074074073E-5</v>
      </c>
      <c r="F130" s="35" t="e">
        <f t="shared" si="4"/>
        <v>#N/A</v>
      </c>
      <c r="G130" t="str">
        <f>IF((ISERROR((VLOOKUP(B130,Calculation!C$2:C$533,1,FALSE)))),"not entered","")</f>
        <v/>
      </c>
    </row>
    <row r="131" spans="2:7" x14ac:dyDescent="0.2">
      <c r="B131" s="34" t="s">
        <v>8</v>
      </c>
      <c r="C131" s="56" t="str">
        <f t="shared" si="5"/>
        <v xml:space="preserve"> </v>
      </c>
      <c r="D131" s="56" t="str">
        <f t="shared" si="3"/>
        <v xml:space="preserve"> </v>
      </c>
      <c r="E131" s="101">
        <v>1.1574074074074073E-5</v>
      </c>
      <c r="F131" s="35" t="e">
        <f t="shared" si="4"/>
        <v>#N/A</v>
      </c>
      <c r="G131" t="str">
        <f>IF((ISERROR((VLOOKUP(B131,Calculation!C$2:C$533,1,FALSE)))),"not entered","")</f>
        <v/>
      </c>
    </row>
    <row r="132" spans="2:7" x14ac:dyDescent="0.2">
      <c r="B132" s="34" t="s">
        <v>8</v>
      </c>
      <c r="C132" s="56" t="str">
        <f t="shared" si="5"/>
        <v xml:space="preserve"> </v>
      </c>
      <c r="D132" s="56" t="str">
        <f t="shared" si="3"/>
        <v xml:space="preserve"> </v>
      </c>
      <c r="E132" s="101">
        <v>1.1574074074074073E-5</v>
      </c>
      <c r="F132" s="35" t="e">
        <f t="shared" si="4"/>
        <v>#N/A</v>
      </c>
      <c r="G132" t="str">
        <f>IF((ISERROR((VLOOKUP(B132,Calculation!C$2:C$533,1,FALSE)))),"not entered","")</f>
        <v/>
      </c>
    </row>
    <row r="133" spans="2:7" x14ac:dyDescent="0.2">
      <c r="B133" s="34" t="s">
        <v>8</v>
      </c>
      <c r="C133" s="56" t="str">
        <f t="shared" si="5"/>
        <v xml:space="preserve"> </v>
      </c>
      <c r="D133" s="56" t="str">
        <f t="shared" si="3"/>
        <v xml:space="preserve"> </v>
      </c>
      <c r="E133" s="101">
        <v>1.1574074074074073E-5</v>
      </c>
      <c r="F133" s="35" t="e">
        <f t="shared" si="4"/>
        <v>#N/A</v>
      </c>
      <c r="G133" t="str">
        <f>IF((ISERROR((VLOOKUP(B133,Calculation!C$2:C$533,1,FALSE)))),"not entered","")</f>
        <v/>
      </c>
    </row>
    <row r="134" spans="2:7" x14ac:dyDescent="0.2">
      <c r="B134" s="34" t="s">
        <v>8</v>
      </c>
      <c r="C134" s="56" t="str">
        <f t="shared" si="5"/>
        <v xml:space="preserve"> </v>
      </c>
      <c r="D134" s="56" t="str">
        <f t="shared" ref="D134:D197" si="6">VLOOKUP(B134,name,2,FALSE)</f>
        <v xml:space="preserve"> </v>
      </c>
      <c r="E134" s="101">
        <v>1.1574074074074073E-5</v>
      </c>
      <c r="F134" s="35" t="e">
        <f t="shared" ref="F134:F197" si="7">(VLOOKUP(C134,C$4:E$5,3,FALSE))/(E134/10000)</f>
        <v>#N/A</v>
      </c>
      <c r="G134" t="str">
        <f>IF((ISERROR((VLOOKUP(B134,Calculation!C$2:C$533,1,FALSE)))),"not entered","")</f>
        <v/>
      </c>
    </row>
    <row r="135" spans="2:7" x14ac:dyDescent="0.2">
      <c r="B135" s="34" t="s">
        <v>8</v>
      </c>
      <c r="C135" s="56" t="str">
        <f t="shared" si="5"/>
        <v xml:space="preserve"> </v>
      </c>
      <c r="D135" s="56" t="str">
        <f t="shared" si="6"/>
        <v xml:space="preserve"> </v>
      </c>
      <c r="E135" s="101">
        <v>1.1574074074074073E-5</v>
      </c>
      <c r="F135" s="35" t="e">
        <f t="shared" si="7"/>
        <v>#N/A</v>
      </c>
      <c r="G135" t="str">
        <f>IF((ISERROR((VLOOKUP(B135,Calculation!C$2:C$533,1,FALSE)))),"not entered","")</f>
        <v/>
      </c>
    </row>
    <row r="136" spans="2:7" x14ac:dyDescent="0.2">
      <c r="B136" s="34" t="s">
        <v>8</v>
      </c>
      <c r="C136" s="56" t="str">
        <f t="shared" si="5"/>
        <v xml:space="preserve"> </v>
      </c>
      <c r="D136" s="56" t="str">
        <f t="shared" si="6"/>
        <v xml:space="preserve"> </v>
      </c>
      <c r="E136" s="101">
        <v>1.1574074074074073E-5</v>
      </c>
      <c r="F136" s="35" t="e">
        <f t="shared" si="7"/>
        <v>#N/A</v>
      </c>
      <c r="G136" t="str">
        <f>IF((ISERROR((VLOOKUP(B136,Calculation!C$2:C$533,1,FALSE)))),"not entered","")</f>
        <v/>
      </c>
    </row>
    <row r="137" spans="2:7" x14ac:dyDescent="0.2">
      <c r="B137" s="34" t="s">
        <v>8</v>
      </c>
      <c r="C137" s="56" t="str">
        <f t="shared" si="5"/>
        <v xml:space="preserve"> </v>
      </c>
      <c r="D137" s="56" t="str">
        <f t="shared" si="6"/>
        <v xml:space="preserve"> </v>
      </c>
      <c r="E137" s="101">
        <v>1.1574074074074073E-5</v>
      </c>
      <c r="F137" s="35" t="e">
        <f t="shared" si="7"/>
        <v>#N/A</v>
      </c>
      <c r="G137" t="str">
        <f>IF((ISERROR((VLOOKUP(B137,Calculation!C$2:C$533,1,FALSE)))),"not entered","")</f>
        <v/>
      </c>
    </row>
    <row r="138" spans="2:7" x14ac:dyDescent="0.2">
      <c r="B138" s="34" t="s">
        <v>8</v>
      </c>
      <c r="C138" s="56" t="str">
        <f t="shared" si="5"/>
        <v xml:space="preserve"> </v>
      </c>
      <c r="D138" s="56" t="str">
        <f t="shared" si="6"/>
        <v xml:space="preserve"> </v>
      </c>
      <c r="E138" s="101">
        <v>1.1574074074074073E-5</v>
      </c>
      <c r="F138" s="35" t="e">
        <f t="shared" si="7"/>
        <v>#N/A</v>
      </c>
      <c r="G138" t="str">
        <f>IF((ISERROR((VLOOKUP(B138,Calculation!C$2:C$533,1,FALSE)))),"not entered","")</f>
        <v/>
      </c>
    </row>
    <row r="139" spans="2:7" x14ac:dyDescent="0.2">
      <c r="B139" s="34" t="s">
        <v>8</v>
      </c>
      <c r="C139" s="56" t="str">
        <f t="shared" ref="C139:C202" si="8">VLOOKUP(B139,name,3,FALSE)</f>
        <v xml:space="preserve"> </v>
      </c>
      <c r="D139" s="56" t="str">
        <f t="shared" si="6"/>
        <v xml:space="preserve"> </v>
      </c>
      <c r="E139" s="101">
        <v>1.1574074074074073E-5</v>
      </c>
      <c r="F139" s="35" t="e">
        <f t="shared" si="7"/>
        <v>#N/A</v>
      </c>
      <c r="G139" t="str">
        <f>IF((ISERROR((VLOOKUP(B139,Calculation!C$2:C$533,1,FALSE)))),"not entered","")</f>
        <v/>
      </c>
    </row>
    <row r="140" spans="2:7" x14ac:dyDescent="0.2">
      <c r="B140" s="34" t="s">
        <v>8</v>
      </c>
      <c r="C140" s="56" t="str">
        <f t="shared" si="8"/>
        <v xml:space="preserve"> </v>
      </c>
      <c r="D140" s="56" t="str">
        <f t="shared" si="6"/>
        <v xml:space="preserve"> </v>
      </c>
      <c r="E140" s="101">
        <v>1.1574074074074073E-5</v>
      </c>
      <c r="F140" s="35" t="e">
        <f t="shared" si="7"/>
        <v>#N/A</v>
      </c>
      <c r="G140" t="str">
        <f>IF((ISERROR((VLOOKUP(B140,Calculation!C$2:C$533,1,FALSE)))),"not entered","")</f>
        <v/>
      </c>
    </row>
    <row r="141" spans="2:7" x14ac:dyDescent="0.2">
      <c r="B141" s="34" t="s">
        <v>8</v>
      </c>
      <c r="C141" s="56" t="str">
        <f t="shared" si="8"/>
        <v xml:space="preserve"> </v>
      </c>
      <c r="D141" s="56" t="str">
        <f t="shared" si="6"/>
        <v xml:space="preserve"> </v>
      </c>
      <c r="E141" s="101">
        <v>1.1574074074074073E-5</v>
      </c>
      <c r="F141" s="35" t="e">
        <f t="shared" si="7"/>
        <v>#N/A</v>
      </c>
      <c r="G141" t="str">
        <f>IF((ISERROR((VLOOKUP(B141,Calculation!C$2:C$533,1,FALSE)))),"not entered","")</f>
        <v/>
      </c>
    </row>
    <row r="142" spans="2:7" x14ac:dyDescent="0.2">
      <c r="B142" s="34" t="s">
        <v>8</v>
      </c>
      <c r="C142" s="56" t="str">
        <f t="shared" si="8"/>
        <v xml:space="preserve"> </v>
      </c>
      <c r="D142" s="56" t="str">
        <f t="shared" si="6"/>
        <v xml:space="preserve"> </v>
      </c>
      <c r="E142" s="101">
        <v>1.1574074074074073E-5</v>
      </c>
      <c r="F142" s="35" t="e">
        <f t="shared" si="7"/>
        <v>#N/A</v>
      </c>
      <c r="G142" t="str">
        <f>IF((ISERROR((VLOOKUP(B142,Calculation!C$2:C$533,1,FALSE)))),"not entered","")</f>
        <v/>
      </c>
    </row>
    <row r="143" spans="2:7" x14ac:dyDescent="0.2">
      <c r="B143" s="34" t="s">
        <v>8</v>
      </c>
      <c r="C143" s="56" t="str">
        <f t="shared" si="8"/>
        <v xml:space="preserve"> </v>
      </c>
      <c r="D143" s="56" t="str">
        <f t="shared" si="6"/>
        <v xml:space="preserve"> </v>
      </c>
      <c r="E143" s="101">
        <v>1.1574074074074073E-5</v>
      </c>
      <c r="F143" s="35" t="e">
        <f t="shared" si="7"/>
        <v>#N/A</v>
      </c>
      <c r="G143" t="str">
        <f>IF((ISERROR((VLOOKUP(B143,Calculation!C$2:C$533,1,FALSE)))),"not entered","")</f>
        <v/>
      </c>
    </row>
    <row r="144" spans="2:7" x14ac:dyDescent="0.2">
      <c r="B144" s="34" t="s">
        <v>8</v>
      </c>
      <c r="C144" s="56" t="str">
        <f t="shared" si="8"/>
        <v xml:space="preserve"> </v>
      </c>
      <c r="D144" s="56" t="str">
        <f t="shared" si="6"/>
        <v xml:space="preserve"> </v>
      </c>
      <c r="E144" s="101">
        <v>1.1574074074074073E-5</v>
      </c>
      <c r="F144" s="35" t="e">
        <f t="shared" si="7"/>
        <v>#N/A</v>
      </c>
      <c r="G144" t="str">
        <f>IF((ISERROR((VLOOKUP(B144,Calculation!C$2:C$533,1,FALSE)))),"not entered","")</f>
        <v/>
      </c>
    </row>
    <row r="145" spans="2:7" x14ac:dyDescent="0.2">
      <c r="B145" s="34" t="s">
        <v>8</v>
      </c>
      <c r="C145" s="56" t="str">
        <f t="shared" si="8"/>
        <v xml:space="preserve"> </v>
      </c>
      <c r="D145" s="56" t="str">
        <f t="shared" si="6"/>
        <v xml:space="preserve"> </v>
      </c>
      <c r="E145" s="101">
        <v>1.1574074074074073E-5</v>
      </c>
      <c r="F145" s="35" t="e">
        <f t="shared" si="7"/>
        <v>#N/A</v>
      </c>
      <c r="G145" t="str">
        <f>IF((ISERROR((VLOOKUP(B145,Calculation!C$2:C$533,1,FALSE)))),"not entered","")</f>
        <v/>
      </c>
    </row>
    <row r="146" spans="2:7" x14ac:dyDescent="0.2">
      <c r="B146" s="34" t="s">
        <v>8</v>
      </c>
      <c r="C146" s="56" t="str">
        <f t="shared" si="8"/>
        <v xml:space="preserve"> </v>
      </c>
      <c r="D146" s="56" t="str">
        <f t="shared" si="6"/>
        <v xml:space="preserve"> </v>
      </c>
      <c r="E146" s="101">
        <v>1.1574074074074073E-5</v>
      </c>
      <c r="F146" s="35" t="e">
        <f t="shared" si="7"/>
        <v>#N/A</v>
      </c>
      <c r="G146" t="str">
        <f>IF((ISERROR((VLOOKUP(B146,Calculation!C$2:C$533,1,FALSE)))),"not entered","")</f>
        <v/>
      </c>
    </row>
    <row r="147" spans="2:7" x14ac:dyDescent="0.2">
      <c r="B147" s="34" t="s">
        <v>8</v>
      </c>
      <c r="C147" s="56" t="str">
        <f t="shared" si="8"/>
        <v xml:space="preserve"> </v>
      </c>
      <c r="D147" s="56" t="str">
        <f t="shared" si="6"/>
        <v xml:space="preserve"> </v>
      </c>
      <c r="E147" s="101">
        <v>1.1574074074074073E-5</v>
      </c>
      <c r="F147" s="35" t="e">
        <f t="shared" si="7"/>
        <v>#N/A</v>
      </c>
      <c r="G147" t="str">
        <f>IF((ISERROR((VLOOKUP(B147,Calculation!C$2:C$533,1,FALSE)))),"not entered","")</f>
        <v/>
      </c>
    </row>
    <row r="148" spans="2:7" x14ac:dyDescent="0.2">
      <c r="B148" s="34" t="s">
        <v>8</v>
      </c>
      <c r="C148" s="56" t="str">
        <f t="shared" si="8"/>
        <v xml:space="preserve"> </v>
      </c>
      <c r="D148" s="56" t="str">
        <f t="shared" si="6"/>
        <v xml:space="preserve"> </v>
      </c>
      <c r="E148" s="101">
        <v>1.1574074074074073E-5</v>
      </c>
      <c r="F148" s="35" t="e">
        <f t="shared" si="7"/>
        <v>#N/A</v>
      </c>
      <c r="G148" t="str">
        <f>IF((ISERROR((VLOOKUP(B148,Calculation!C$2:C$533,1,FALSE)))),"not entered","")</f>
        <v/>
      </c>
    </row>
    <row r="149" spans="2:7" x14ac:dyDescent="0.2">
      <c r="B149" s="34" t="s">
        <v>8</v>
      </c>
      <c r="C149" s="56" t="str">
        <f t="shared" si="8"/>
        <v xml:space="preserve"> </v>
      </c>
      <c r="D149" s="56" t="str">
        <f t="shared" si="6"/>
        <v xml:space="preserve"> </v>
      </c>
      <c r="E149" s="101">
        <v>1.1574074074074073E-5</v>
      </c>
      <c r="F149" s="35" t="e">
        <f t="shared" si="7"/>
        <v>#N/A</v>
      </c>
      <c r="G149" t="str">
        <f>IF((ISERROR((VLOOKUP(B149,Calculation!C$2:C$533,1,FALSE)))),"not entered","")</f>
        <v/>
      </c>
    </row>
    <row r="150" spans="2:7" x14ac:dyDescent="0.2">
      <c r="B150" s="34" t="s">
        <v>8</v>
      </c>
      <c r="C150" s="56" t="str">
        <f t="shared" si="8"/>
        <v xml:space="preserve"> </v>
      </c>
      <c r="D150" s="56" t="str">
        <f t="shared" si="6"/>
        <v xml:space="preserve"> </v>
      </c>
      <c r="E150" s="101">
        <v>1.1574074074074073E-5</v>
      </c>
      <c r="F150" s="35" t="e">
        <f t="shared" si="7"/>
        <v>#N/A</v>
      </c>
      <c r="G150" t="str">
        <f>IF((ISERROR((VLOOKUP(B150,Calculation!C$2:C$533,1,FALSE)))),"not entered","")</f>
        <v/>
      </c>
    </row>
    <row r="151" spans="2:7" x14ac:dyDescent="0.2">
      <c r="B151" s="34" t="s">
        <v>8</v>
      </c>
      <c r="C151" s="56" t="str">
        <f t="shared" si="8"/>
        <v xml:space="preserve"> </v>
      </c>
      <c r="D151" s="56" t="str">
        <f t="shared" si="6"/>
        <v xml:space="preserve"> </v>
      </c>
      <c r="E151" s="101">
        <v>1.1574074074074073E-5</v>
      </c>
      <c r="F151" s="35" t="e">
        <f t="shared" si="7"/>
        <v>#N/A</v>
      </c>
      <c r="G151" t="str">
        <f>IF((ISERROR((VLOOKUP(B151,Calculation!C$2:C$533,1,FALSE)))),"not entered","")</f>
        <v/>
      </c>
    </row>
    <row r="152" spans="2:7" x14ac:dyDescent="0.2">
      <c r="B152" s="34" t="s">
        <v>8</v>
      </c>
      <c r="C152" s="56" t="str">
        <f t="shared" si="8"/>
        <v xml:space="preserve"> </v>
      </c>
      <c r="D152" s="56" t="str">
        <f t="shared" si="6"/>
        <v xml:space="preserve"> </v>
      </c>
      <c r="E152" s="101">
        <v>1.1574074074074073E-5</v>
      </c>
      <c r="F152" s="35" t="e">
        <f t="shared" si="7"/>
        <v>#N/A</v>
      </c>
      <c r="G152" t="str">
        <f>IF((ISERROR((VLOOKUP(B152,Calculation!C$2:C$533,1,FALSE)))),"not entered","")</f>
        <v/>
      </c>
    </row>
    <row r="153" spans="2:7" x14ac:dyDescent="0.2">
      <c r="B153" s="34" t="s">
        <v>8</v>
      </c>
      <c r="C153" s="56" t="str">
        <f t="shared" si="8"/>
        <v xml:space="preserve"> </v>
      </c>
      <c r="D153" s="56" t="str">
        <f t="shared" si="6"/>
        <v xml:space="preserve"> </v>
      </c>
      <c r="E153" s="101">
        <v>1.1574074074074073E-5</v>
      </c>
      <c r="F153" s="35" t="e">
        <f t="shared" si="7"/>
        <v>#N/A</v>
      </c>
      <c r="G153" t="str">
        <f>IF((ISERROR((VLOOKUP(B153,Calculation!C$2:C$533,1,FALSE)))),"not entered","")</f>
        <v/>
      </c>
    </row>
    <row r="154" spans="2:7" x14ac:dyDescent="0.2">
      <c r="B154" s="34" t="s">
        <v>8</v>
      </c>
      <c r="C154" s="56" t="str">
        <f t="shared" si="8"/>
        <v xml:space="preserve"> </v>
      </c>
      <c r="D154" s="56" t="str">
        <f t="shared" si="6"/>
        <v xml:space="preserve"> </v>
      </c>
      <c r="E154" s="101">
        <v>1.1574074074074073E-5</v>
      </c>
      <c r="F154" s="35" t="e">
        <f t="shared" si="7"/>
        <v>#N/A</v>
      </c>
      <c r="G154" t="str">
        <f>IF((ISERROR((VLOOKUP(B154,Calculation!C$2:C$533,1,FALSE)))),"not entered","")</f>
        <v/>
      </c>
    </row>
    <row r="155" spans="2:7" x14ac:dyDescent="0.2">
      <c r="B155" s="34" t="s">
        <v>8</v>
      </c>
      <c r="C155" s="56" t="str">
        <f t="shared" si="8"/>
        <v xml:space="preserve"> </v>
      </c>
      <c r="D155" s="56" t="str">
        <f t="shared" si="6"/>
        <v xml:space="preserve"> </v>
      </c>
      <c r="E155" s="101">
        <v>1.1574074074074073E-5</v>
      </c>
      <c r="F155" s="35" t="e">
        <f t="shared" si="7"/>
        <v>#N/A</v>
      </c>
      <c r="G155" t="str">
        <f>IF((ISERROR((VLOOKUP(B155,Calculation!C$2:C$533,1,FALSE)))),"not entered","")</f>
        <v/>
      </c>
    </row>
    <row r="156" spans="2:7" x14ac:dyDescent="0.2">
      <c r="B156" s="34" t="s">
        <v>8</v>
      </c>
      <c r="C156" s="56" t="str">
        <f t="shared" si="8"/>
        <v xml:space="preserve"> </v>
      </c>
      <c r="D156" s="56" t="str">
        <f t="shared" si="6"/>
        <v xml:space="preserve"> </v>
      </c>
      <c r="E156" s="101">
        <v>1.1574074074074073E-5</v>
      </c>
      <c r="F156" s="35" t="e">
        <f t="shared" si="7"/>
        <v>#N/A</v>
      </c>
      <c r="G156" t="str">
        <f>IF((ISERROR((VLOOKUP(B156,Calculation!C$2:C$533,1,FALSE)))),"not entered","")</f>
        <v/>
      </c>
    </row>
    <row r="157" spans="2:7" x14ac:dyDescent="0.2">
      <c r="B157" s="34" t="s">
        <v>8</v>
      </c>
      <c r="C157" s="56" t="str">
        <f t="shared" si="8"/>
        <v xml:space="preserve"> </v>
      </c>
      <c r="D157" s="56" t="str">
        <f t="shared" si="6"/>
        <v xml:space="preserve"> </v>
      </c>
      <c r="E157" s="101">
        <v>1.1574074074074073E-5</v>
      </c>
      <c r="F157" s="35" t="e">
        <f t="shared" si="7"/>
        <v>#N/A</v>
      </c>
      <c r="G157" t="str">
        <f>IF((ISERROR((VLOOKUP(B157,Calculation!C$2:C$533,1,FALSE)))),"not entered","")</f>
        <v/>
      </c>
    </row>
    <row r="158" spans="2:7" x14ac:dyDescent="0.2">
      <c r="B158" s="34" t="s">
        <v>8</v>
      </c>
      <c r="C158" s="56" t="str">
        <f t="shared" si="8"/>
        <v xml:space="preserve"> </v>
      </c>
      <c r="D158" s="56" t="str">
        <f t="shared" si="6"/>
        <v xml:space="preserve"> </v>
      </c>
      <c r="E158" s="101">
        <v>1.1574074074074073E-5</v>
      </c>
      <c r="F158" s="35" t="e">
        <f t="shared" si="7"/>
        <v>#N/A</v>
      </c>
      <c r="G158" t="str">
        <f>IF((ISERROR((VLOOKUP(B158,Calculation!C$2:C$533,1,FALSE)))),"not entered","")</f>
        <v/>
      </c>
    </row>
    <row r="159" spans="2:7" x14ac:dyDescent="0.2">
      <c r="B159" s="34" t="s">
        <v>8</v>
      </c>
      <c r="C159" s="56" t="str">
        <f t="shared" si="8"/>
        <v xml:space="preserve"> </v>
      </c>
      <c r="D159" s="56" t="str">
        <f t="shared" si="6"/>
        <v xml:space="preserve"> </v>
      </c>
      <c r="E159" s="101">
        <v>1.1574074074074073E-5</v>
      </c>
      <c r="F159" s="35" t="e">
        <f t="shared" si="7"/>
        <v>#N/A</v>
      </c>
      <c r="G159" t="str">
        <f>IF((ISERROR((VLOOKUP(B159,Calculation!C$2:C$533,1,FALSE)))),"not entered","")</f>
        <v/>
      </c>
    </row>
    <row r="160" spans="2:7" x14ac:dyDescent="0.2">
      <c r="B160" s="34" t="s">
        <v>8</v>
      </c>
      <c r="C160" s="56" t="str">
        <f t="shared" si="8"/>
        <v xml:space="preserve"> </v>
      </c>
      <c r="D160" s="56" t="str">
        <f t="shared" si="6"/>
        <v xml:space="preserve"> </v>
      </c>
      <c r="E160" s="101">
        <v>1.1574074074074073E-5</v>
      </c>
      <c r="F160" s="35" t="e">
        <f t="shared" si="7"/>
        <v>#N/A</v>
      </c>
      <c r="G160" t="str">
        <f>IF((ISERROR((VLOOKUP(B160,Calculation!C$2:C$533,1,FALSE)))),"not entered","")</f>
        <v/>
      </c>
    </row>
    <row r="161" spans="2:7" x14ac:dyDescent="0.2">
      <c r="B161" s="34" t="s">
        <v>8</v>
      </c>
      <c r="C161" s="56" t="str">
        <f t="shared" si="8"/>
        <v xml:space="preserve"> </v>
      </c>
      <c r="D161" s="56" t="str">
        <f t="shared" si="6"/>
        <v xml:space="preserve"> </v>
      </c>
      <c r="E161" s="101">
        <v>1.1574074074074073E-5</v>
      </c>
      <c r="F161" s="35" t="e">
        <f t="shared" si="7"/>
        <v>#N/A</v>
      </c>
      <c r="G161" t="str">
        <f>IF((ISERROR((VLOOKUP(B161,Calculation!C$2:C$533,1,FALSE)))),"not entered","")</f>
        <v/>
      </c>
    </row>
    <row r="162" spans="2:7" x14ac:dyDescent="0.2">
      <c r="B162" s="34" t="s">
        <v>8</v>
      </c>
      <c r="C162" s="56" t="str">
        <f t="shared" si="8"/>
        <v xml:space="preserve"> </v>
      </c>
      <c r="D162" s="56" t="str">
        <f t="shared" si="6"/>
        <v xml:space="preserve"> </v>
      </c>
      <c r="E162" s="101">
        <v>1.1574074074074073E-5</v>
      </c>
      <c r="F162" s="35" t="e">
        <f t="shared" si="7"/>
        <v>#N/A</v>
      </c>
      <c r="G162" t="str">
        <f>IF((ISERROR((VLOOKUP(B162,Calculation!C$2:C$533,1,FALSE)))),"not entered","")</f>
        <v/>
      </c>
    </row>
    <row r="163" spans="2:7" x14ac:dyDescent="0.2">
      <c r="B163" s="34" t="s">
        <v>8</v>
      </c>
      <c r="C163" s="56" t="str">
        <f t="shared" si="8"/>
        <v xml:space="preserve"> </v>
      </c>
      <c r="D163" s="56" t="str">
        <f t="shared" si="6"/>
        <v xml:space="preserve"> </v>
      </c>
      <c r="E163" s="101">
        <v>1.1574074074074073E-5</v>
      </c>
      <c r="F163" s="35" t="e">
        <f t="shared" si="7"/>
        <v>#N/A</v>
      </c>
      <c r="G163" t="str">
        <f>IF((ISERROR((VLOOKUP(B163,Calculation!C$2:C$533,1,FALSE)))),"not entered","")</f>
        <v/>
      </c>
    </row>
    <row r="164" spans="2:7" x14ac:dyDescent="0.2">
      <c r="B164" s="34" t="s">
        <v>8</v>
      </c>
      <c r="C164" s="56" t="str">
        <f t="shared" si="8"/>
        <v xml:space="preserve"> </v>
      </c>
      <c r="D164" s="56" t="str">
        <f t="shared" si="6"/>
        <v xml:space="preserve"> </v>
      </c>
      <c r="E164" s="101">
        <v>1.1574074074074073E-5</v>
      </c>
      <c r="F164" s="35" t="e">
        <f t="shared" si="7"/>
        <v>#N/A</v>
      </c>
      <c r="G164" t="str">
        <f>IF((ISERROR((VLOOKUP(B164,Calculation!C$2:C$533,1,FALSE)))),"not entered","")</f>
        <v/>
      </c>
    </row>
    <row r="165" spans="2:7" x14ac:dyDescent="0.2">
      <c r="B165" s="34" t="s">
        <v>8</v>
      </c>
      <c r="C165" s="56" t="str">
        <f t="shared" si="8"/>
        <v xml:space="preserve"> </v>
      </c>
      <c r="D165" s="56" t="str">
        <f t="shared" si="6"/>
        <v xml:space="preserve"> </v>
      </c>
      <c r="E165" s="101">
        <v>1.1574074074074073E-5</v>
      </c>
      <c r="F165" s="35" t="e">
        <f t="shared" si="7"/>
        <v>#N/A</v>
      </c>
      <c r="G165" t="str">
        <f>IF((ISERROR((VLOOKUP(B165,Calculation!C$2:C$533,1,FALSE)))),"not entered","")</f>
        <v/>
      </c>
    </row>
    <row r="166" spans="2:7" x14ac:dyDescent="0.2">
      <c r="B166" s="34" t="s">
        <v>8</v>
      </c>
      <c r="C166" s="56" t="str">
        <f t="shared" si="8"/>
        <v xml:space="preserve"> </v>
      </c>
      <c r="D166" s="56" t="str">
        <f t="shared" si="6"/>
        <v xml:space="preserve"> </v>
      </c>
      <c r="E166" s="101">
        <v>1.1574074074074073E-5</v>
      </c>
      <c r="F166" s="35" t="e">
        <f t="shared" si="7"/>
        <v>#N/A</v>
      </c>
      <c r="G166" t="str">
        <f>IF((ISERROR((VLOOKUP(B166,Calculation!C$2:C$533,1,FALSE)))),"not entered","")</f>
        <v/>
      </c>
    </row>
    <row r="167" spans="2:7" x14ac:dyDescent="0.2">
      <c r="B167" s="34" t="s">
        <v>8</v>
      </c>
      <c r="C167" s="56" t="str">
        <f t="shared" si="8"/>
        <v xml:space="preserve"> </v>
      </c>
      <c r="D167" s="56" t="str">
        <f t="shared" si="6"/>
        <v xml:space="preserve"> </v>
      </c>
      <c r="E167" s="101">
        <v>1.1574074074074073E-5</v>
      </c>
      <c r="F167" s="35" t="e">
        <f t="shared" si="7"/>
        <v>#N/A</v>
      </c>
      <c r="G167" t="str">
        <f>IF((ISERROR((VLOOKUP(B167,Calculation!C$2:C$533,1,FALSE)))),"not entered","")</f>
        <v/>
      </c>
    </row>
    <row r="168" spans="2:7" x14ac:dyDescent="0.2">
      <c r="B168" s="34" t="s">
        <v>8</v>
      </c>
      <c r="C168" s="56" t="str">
        <f t="shared" si="8"/>
        <v xml:space="preserve"> </v>
      </c>
      <c r="D168" s="56" t="str">
        <f t="shared" si="6"/>
        <v xml:space="preserve"> </v>
      </c>
      <c r="E168" s="101">
        <v>1.1574074074074073E-5</v>
      </c>
      <c r="F168" s="35" t="e">
        <f t="shared" si="7"/>
        <v>#N/A</v>
      </c>
      <c r="G168" t="str">
        <f>IF((ISERROR((VLOOKUP(B168,Calculation!C$2:C$533,1,FALSE)))),"not entered","")</f>
        <v/>
      </c>
    </row>
    <row r="169" spans="2:7" x14ac:dyDescent="0.2">
      <c r="B169" s="34" t="s">
        <v>8</v>
      </c>
      <c r="C169" s="56" t="str">
        <f t="shared" si="8"/>
        <v xml:space="preserve"> </v>
      </c>
      <c r="D169" s="56" t="str">
        <f t="shared" si="6"/>
        <v xml:space="preserve"> </v>
      </c>
      <c r="E169" s="101">
        <v>1.1574074074074073E-5</v>
      </c>
      <c r="F169" s="35" t="e">
        <f t="shared" si="7"/>
        <v>#N/A</v>
      </c>
      <c r="G169" t="str">
        <f>IF((ISERROR((VLOOKUP(B169,Calculation!C$2:C$533,1,FALSE)))),"not entered","")</f>
        <v/>
      </c>
    </row>
    <row r="170" spans="2:7" x14ac:dyDescent="0.2">
      <c r="B170" s="34" t="s">
        <v>8</v>
      </c>
      <c r="C170" s="56" t="str">
        <f t="shared" si="8"/>
        <v xml:space="preserve"> </v>
      </c>
      <c r="D170" s="56" t="str">
        <f t="shared" si="6"/>
        <v xml:space="preserve"> </v>
      </c>
      <c r="E170" s="101">
        <v>1.1574074074074073E-5</v>
      </c>
      <c r="F170" s="35" t="e">
        <f t="shared" si="7"/>
        <v>#N/A</v>
      </c>
      <c r="G170" t="str">
        <f>IF((ISERROR((VLOOKUP(B170,Calculation!C$2:C$533,1,FALSE)))),"not entered","")</f>
        <v/>
      </c>
    </row>
    <row r="171" spans="2:7" x14ac:dyDescent="0.2">
      <c r="B171" s="34" t="s">
        <v>8</v>
      </c>
      <c r="C171" s="56" t="str">
        <f t="shared" si="8"/>
        <v xml:space="preserve"> </v>
      </c>
      <c r="D171" s="56" t="str">
        <f t="shared" si="6"/>
        <v xml:space="preserve"> </v>
      </c>
      <c r="E171" s="101">
        <v>1.1574074074074073E-5</v>
      </c>
      <c r="F171" s="35" t="e">
        <f t="shared" si="7"/>
        <v>#N/A</v>
      </c>
      <c r="G171" t="str">
        <f>IF((ISERROR((VLOOKUP(B171,Calculation!C$2:C$533,1,FALSE)))),"not entered","")</f>
        <v/>
      </c>
    </row>
    <row r="172" spans="2:7" x14ac:dyDescent="0.2">
      <c r="B172" s="34" t="s">
        <v>8</v>
      </c>
      <c r="C172" s="56" t="str">
        <f t="shared" si="8"/>
        <v xml:space="preserve"> </v>
      </c>
      <c r="D172" s="56" t="str">
        <f t="shared" si="6"/>
        <v xml:space="preserve"> </v>
      </c>
      <c r="E172" s="101">
        <v>1.1574074074074073E-5</v>
      </c>
      <c r="F172" s="35" t="e">
        <f t="shared" si="7"/>
        <v>#N/A</v>
      </c>
      <c r="G172" t="str">
        <f>IF((ISERROR((VLOOKUP(B172,Calculation!C$2:C$533,1,FALSE)))),"not entered","")</f>
        <v/>
      </c>
    </row>
    <row r="173" spans="2:7" x14ac:dyDescent="0.2">
      <c r="B173" s="34" t="s">
        <v>8</v>
      </c>
      <c r="C173" s="56" t="str">
        <f t="shared" si="8"/>
        <v xml:space="preserve"> </v>
      </c>
      <c r="D173" s="56" t="str">
        <f t="shared" si="6"/>
        <v xml:space="preserve"> </v>
      </c>
      <c r="E173" s="101">
        <v>1.1574074074074073E-5</v>
      </c>
      <c r="F173" s="35" t="e">
        <f t="shared" si="7"/>
        <v>#N/A</v>
      </c>
      <c r="G173" t="str">
        <f>IF((ISERROR((VLOOKUP(B173,Calculation!C$2:C$533,1,FALSE)))),"not entered","")</f>
        <v/>
      </c>
    </row>
    <row r="174" spans="2:7" x14ac:dyDescent="0.2">
      <c r="B174" s="34" t="s">
        <v>8</v>
      </c>
      <c r="C174" s="56" t="str">
        <f t="shared" si="8"/>
        <v xml:space="preserve"> </v>
      </c>
      <c r="D174" s="56" t="str">
        <f t="shared" si="6"/>
        <v xml:space="preserve"> </v>
      </c>
      <c r="E174" s="101">
        <v>1.1574074074074073E-5</v>
      </c>
      <c r="F174" s="35" t="e">
        <f t="shared" si="7"/>
        <v>#N/A</v>
      </c>
      <c r="G174" t="str">
        <f>IF((ISERROR((VLOOKUP(B174,Calculation!C$2:C$533,1,FALSE)))),"not entered","")</f>
        <v/>
      </c>
    </row>
    <row r="175" spans="2:7" x14ac:dyDescent="0.2">
      <c r="B175" s="34" t="s">
        <v>8</v>
      </c>
      <c r="C175" s="56" t="str">
        <f t="shared" si="8"/>
        <v xml:space="preserve"> </v>
      </c>
      <c r="D175" s="56" t="str">
        <f t="shared" si="6"/>
        <v xml:space="preserve"> </v>
      </c>
      <c r="E175" s="101">
        <v>1.1574074074074073E-5</v>
      </c>
      <c r="F175" s="35" t="e">
        <f t="shared" si="7"/>
        <v>#N/A</v>
      </c>
      <c r="G175" t="str">
        <f>IF((ISERROR((VLOOKUP(B175,Calculation!C$2:C$533,1,FALSE)))),"not entered","")</f>
        <v/>
      </c>
    </row>
    <row r="176" spans="2:7" x14ac:dyDescent="0.2">
      <c r="B176" s="34" t="s">
        <v>8</v>
      </c>
      <c r="C176" s="56" t="str">
        <f t="shared" si="8"/>
        <v xml:space="preserve"> </v>
      </c>
      <c r="D176" s="56" t="str">
        <f t="shared" si="6"/>
        <v xml:space="preserve"> </v>
      </c>
      <c r="E176" s="101">
        <v>1.1574074074074073E-5</v>
      </c>
      <c r="F176" s="35" t="e">
        <f t="shared" si="7"/>
        <v>#N/A</v>
      </c>
      <c r="G176" t="str">
        <f>IF((ISERROR((VLOOKUP(B176,Calculation!C$2:C$533,1,FALSE)))),"not entered","")</f>
        <v/>
      </c>
    </row>
    <row r="177" spans="2:7" x14ac:dyDescent="0.2">
      <c r="B177" s="34" t="s">
        <v>8</v>
      </c>
      <c r="C177" s="56" t="str">
        <f t="shared" si="8"/>
        <v xml:space="preserve"> </v>
      </c>
      <c r="D177" s="56" t="str">
        <f t="shared" si="6"/>
        <v xml:space="preserve"> </v>
      </c>
      <c r="E177" s="101">
        <v>1.1574074074074073E-5</v>
      </c>
      <c r="F177" s="35" t="e">
        <f t="shared" si="7"/>
        <v>#N/A</v>
      </c>
      <c r="G177" t="str">
        <f>IF((ISERROR((VLOOKUP(B177,Calculation!C$2:C$533,1,FALSE)))),"not entered","")</f>
        <v/>
      </c>
    </row>
    <row r="178" spans="2:7" x14ac:dyDescent="0.2">
      <c r="B178" s="34" t="s">
        <v>8</v>
      </c>
      <c r="C178" s="56" t="str">
        <f t="shared" si="8"/>
        <v xml:space="preserve"> </v>
      </c>
      <c r="D178" s="56" t="str">
        <f t="shared" si="6"/>
        <v xml:space="preserve"> </v>
      </c>
      <c r="E178" s="101">
        <v>1.1574074074074073E-5</v>
      </c>
      <c r="F178" s="35" t="e">
        <f t="shared" si="7"/>
        <v>#N/A</v>
      </c>
      <c r="G178" t="str">
        <f>IF((ISERROR((VLOOKUP(B178,Calculation!C$2:C$533,1,FALSE)))),"not entered","")</f>
        <v/>
      </c>
    </row>
    <row r="179" spans="2:7" x14ac:dyDescent="0.2">
      <c r="B179" s="34" t="s">
        <v>8</v>
      </c>
      <c r="C179" s="56" t="str">
        <f t="shared" si="8"/>
        <v xml:space="preserve"> </v>
      </c>
      <c r="D179" s="56" t="str">
        <f t="shared" si="6"/>
        <v xml:space="preserve"> </v>
      </c>
      <c r="E179" s="101">
        <v>1.1574074074074073E-5</v>
      </c>
      <c r="F179" s="35" t="e">
        <f t="shared" si="7"/>
        <v>#N/A</v>
      </c>
      <c r="G179" t="str">
        <f>IF((ISERROR((VLOOKUP(B179,Calculation!C$2:C$533,1,FALSE)))),"not entered","")</f>
        <v/>
      </c>
    </row>
    <row r="180" spans="2:7" x14ac:dyDescent="0.2">
      <c r="B180" s="34" t="s">
        <v>8</v>
      </c>
      <c r="C180" s="56" t="str">
        <f t="shared" si="8"/>
        <v xml:space="preserve"> </v>
      </c>
      <c r="D180" s="56" t="str">
        <f t="shared" si="6"/>
        <v xml:space="preserve"> </v>
      </c>
      <c r="E180" s="101">
        <v>1.1574074074074073E-5</v>
      </c>
      <c r="F180" s="35" t="e">
        <f t="shared" si="7"/>
        <v>#N/A</v>
      </c>
      <c r="G180" t="str">
        <f>IF((ISERROR((VLOOKUP(B180,Calculation!C$2:C$533,1,FALSE)))),"not entered","")</f>
        <v/>
      </c>
    </row>
    <row r="181" spans="2:7" x14ac:dyDescent="0.2">
      <c r="B181" s="34" t="s">
        <v>8</v>
      </c>
      <c r="C181" s="56" t="str">
        <f t="shared" si="8"/>
        <v xml:space="preserve"> </v>
      </c>
      <c r="D181" s="56" t="str">
        <f t="shared" si="6"/>
        <v xml:space="preserve"> </v>
      </c>
      <c r="E181" s="101">
        <v>1.1574074074074073E-5</v>
      </c>
      <c r="F181" s="35" t="e">
        <f t="shared" si="7"/>
        <v>#N/A</v>
      </c>
      <c r="G181" t="str">
        <f>IF((ISERROR((VLOOKUP(B181,Calculation!C$2:C$533,1,FALSE)))),"not entered","")</f>
        <v/>
      </c>
    </row>
    <row r="182" spans="2:7" x14ac:dyDescent="0.2">
      <c r="B182" s="34" t="s">
        <v>8</v>
      </c>
      <c r="C182" s="56" t="str">
        <f t="shared" si="8"/>
        <v xml:space="preserve"> </v>
      </c>
      <c r="D182" s="56" t="str">
        <f t="shared" si="6"/>
        <v xml:space="preserve"> </v>
      </c>
      <c r="E182" s="101">
        <v>1.1574074074074073E-5</v>
      </c>
      <c r="F182" s="35" t="e">
        <f t="shared" si="7"/>
        <v>#N/A</v>
      </c>
      <c r="G182" t="str">
        <f>IF((ISERROR((VLOOKUP(B182,Calculation!C$2:C$533,1,FALSE)))),"not entered","")</f>
        <v/>
      </c>
    </row>
    <row r="183" spans="2:7" x14ac:dyDescent="0.2">
      <c r="B183" s="34" t="s">
        <v>8</v>
      </c>
      <c r="C183" s="56" t="str">
        <f t="shared" si="8"/>
        <v xml:space="preserve"> </v>
      </c>
      <c r="D183" s="56" t="str">
        <f t="shared" si="6"/>
        <v xml:space="preserve"> </v>
      </c>
      <c r="E183" s="101">
        <v>1.1574074074074073E-5</v>
      </c>
      <c r="F183" s="35" t="e">
        <f t="shared" si="7"/>
        <v>#N/A</v>
      </c>
      <c r="G183" t="str">
        <f>IF((ISERROR((VLOOKUP(B183,Calculation!C$2:C$533,1,FALSE)))),"not entered","")</f>
        <v/>
      </c>
    </row>
    <row r="184" spans="2:7" x14ac:dyDescent="0.2">
      <c r="B184" s="34" t="s">
        <v>8</v>
      </c>
      <c r="C184" s="56" t="str">
        <f t="shared" si="8"/>
        <v xml:space="preserve"> </v>
      </c>
      <c r="D184" s="56" t="str">
        <f t="shared" si="6"/>
        <v xml:space="preserve"> </v>
      </c>
      <c r="E184" s="101">
        <v>1.1574074074074073E-5</v>
      </c>
      <c r="F184" s="35" t="e">
        <f t="shared" si="7"/>
        <v>#N/A</v>
      </c>
      <c r="G184" t="str">
        <f>IF((ISERROR((VLOOKUP(B184,Calculation!C$2:C$533,1,FALSE)))),"not entered","")</f>
        <v/>
      </c>
    </row>
    <row r="185" spans="2:7" x14ac:dyDescent="0.2">
      <c r="B185" s="34" t="s">
        <v>8</v>
      </c>
      <c r="C185" s="56" t="str">
        <f t="shared" si="8"/>
        <v xml:space="preserve"> </v>
      </c>
      <c r="D185" s="56" t="str">
        <f t="shared" si="6"/>
        <v xml:space="preserve"> </v>
      </c>
      <c r="E185" s="101">
        <v>1.1574074074074073E-5</v>
      </c>
      <c r="F185" s="35" t="e">
        <f t="shared" si="7"/>
        <v>#N/A</v>
      </c>
      <c r="G185" t="str">
        <f>IF((ISERROR((VLOOKUP(B185,Calculation!C$2:C$533,1,FALSE)))),"not entered","")</f>
        <v/>
      </c>
    </row>
    <row r="186" spans="2:7" x14ac:dyDescent="0.2">
      <c r="B186" s="34" t="s">
        <v>8</v>
      </c>
      <c r="C186" s="56" t="str">
        <f t="shared" si="8"/>
        <v xml:space="preserve"> </v>
      </c>
      <c r="D186" s="56" t="str">
        <f t="shared" si="6"/>
        <v xml:space="preserve"> </v>
      </c>
      <c r="E186" s="101">
        <v>1.1574074074074073E-5</v>
      </c>
      <c r="F186" s="35" t="e">
        <f t="shared" si="7"/>
        <v>#N/A</v>
      </c>
      <c r="G186" t="str">
        <f>IF((ISERROR((VLOOKUP(B186,Calculation!C$2:C$533,1,FALSE)))),"not entered","")</f>
        <v/>
      </c>
    </row>
    <row r="187" spans="2:7" x14ac:dyDescent="0.2">
      <c r="B187" s="34" t="s">
        <v>8</v>
      </c>
      <c r="C187" s="56" t="str">
        <f t="shared" si="8"/>
        <v xml:space="preserve"> </v>
      </c>
      <c r="D187" s="56" t="str">
        <f t="shared" si="6"/>
        <v xml:space="preserve"> </v>
      </c>
      <c r="E187" s="101">
        <v>1.1574074074074073E-5</v>
      </c>
      <c r="F187" s="35" t="e">
        <f t="shared" si="7"/>
        <v>#N/A</v>
      </c>
      <c r="G187" t="str">
        <f>IF((ISERROR((VLOOKUP(B187,Calculation!C$2:C$533,1,FALSE)))),"not entered","")</f>
        <v/>
      </c>
    </row>
    <row r="188" spans="2:7" x14ac:dyDescent="0.2">
      <c r="B188" s="34" t="s">
        <v>8</v>
      </c>
      <c r="C188" s="56" t="str">
        <f t="shared" si="8"/>
        <v xml:space="preserve"> </v>
      </c>
      <c r="D188" s="56" t="str">
        <f t="shared" si="6"/>
        <v xml:space="preserve"> </v>
      </c>
      <c r="E188" s="101">
        <v>1.1574074074074073E-5</v>
      </c>
      <c r="F188" s="35" t="e">
        <f t="shared" si="7"/>
        <v>#N/A</v>
      </c>
      <c r="G188" t="str">
        <f>IF((ISERROR((VLOOKUP(B188,Calculation!C$2:C$533,1,FALSE)))),"not entered","")</f>
        <v/>
      </c>
    </row>
    <row r="189" spans="2:7" x14ac:dyDescent="0.2">
      <c r="B189" s="34" t="s">
        <v>8</v>
      </c>
      <c r="C189" s="56" t="str">
        <f t="shared" si="8"/>
        <v xml:space="preserve"> </v>
      </c>
      <c r="D189" s="56" t="str">
        <f t="shared" si="6"/>
        <v xml:space="preserve"> </v>
      </c>
      <c r="E189" s="101">
        <v>1.1574074074074073E-5</v>
      </c>
      <c r="F189" s="35" t="e">
        <f t="shared" si="7"/>
        <v>#N/A</v>
      </c>
      <c r="G189" t="str">
        <f>IF((ISERROR((VLOOKUP(B189,Calculation!C$2:C$533,1,FALSE)))),"not entered","")</f>
        <v/>
      </c>
    </row>
    <row r="190" spans="2:7" x14ac:dyDescent="0.2">
      <c r="B190" s="34" t="s">
        <v>8</v>
      </c>
      <c r="C190" s="56" t="str">
        <f t="shared" si="8"/>
        <v xml:space="preserve"> </v>
      </c>
      <c r="D190" s="56" t="str">
        <f t="shared" si="6"/>
        <v xml:space="preserve"> </v>
      </c>
      <c r="E190" s="101">
        <v>1.1574074074074073E-5</v>
      </c>
      <c r="F190" s="35" t="e">
        <f t="shared" si="7"/>
        <v>#N/A</v>
      </c>
      <c r="G190" t="str">
        <f>IF((ISERROR((VLOOKUP(B190,Calculation!C$2:C$533,1,FALSE)))),"not entered","")</f>
        <v/>
      </c>
    </row>
    <row r="191" spans="2:7" x14ac:dyDescent="0.2">
      <c r="B191" s="34" t="s">
        <v>8</v>
      </c>
      <c r="C191" s="56" t="str">
        <f t="shared" si="8"/>
        <v xml:space="preserve"> </v>
      </c>
      <c r="D191" s="56" t="str">
        <f t="shared" si="6"/>
        <v xml:space="preserve"> </v>
      </c>
      <c r="E191" s="101">
        <v>1.1574074074074073E-5</v>
      </c>
      <c r="F191" s="35" t="e">
        <f t="shared" si="7"/>
        <v>#N/A</v>
      </c>
      <c r="G191" t="str">
        <f>IF((ISERROR((VLOOKUP(B191,Calculation!C$2:C$533,1,FALSE)))),"not entered","")</f>
        <v/>
      </c>
    </row>
    <row r="192" spans="2:7" x14ac:dyDescent="0.2">
      <c r="B192" s="34" t="s">
        <v>8</v>
      </c>
      <c r="C192" s="56" t="str">
        <f t="shared" si="8"/>
        <v xml:space="preserve"> </v>
      </c>
      <c r="D192" s="56" t="str">
        <f t="shared" si="6"/>
        <v xml:space="preserve"> </v>
      </c>
      <c r="E192" s="101">
        <v>1.1574074074074073E-5</v>
      </c>
      <c r="F192" s="35" t="e">
        <f t="shared" si="7"/>
        <v>#N/A</v>
      </c>
      <c r="G192" t="str">
        <f>IF((ISERROR((VLOOKUP(B192,Calculation!C$2:C$533,1,FALSE)))),"not entered","")</f>
        <v/>
      </c>
    </row>
    <row r="193" spans="2:7" x14ac:dyDescent="0.2">
      <c r="B193" s="34" t="s">
        <v>8</v>
      </c>
      <c r="C193" s="56" t="str">
        <f t="shared" si="8"/>
        <v xml:space="preserve"> </v>
      </c>
      <c r="D193" s="56" t="str">
        <f t="shared" si="6"/>
        <v xml:space="preserve"> </v>
      </c>
      <c r="E193" s="101">
        <v>1.1574074074074073E-5</v>
      </c>
      <c r="F193" s="35" t="e">
        <f t="shared" si="7"/>
        <v>#N/A</v>
      </c>
      <c r="G193" t="str">
        <f>IF((ISERROR((VLOOKUP(B193,Calculation!C$2:C$533,1,FALSE)))),"not entered","")</f>
        <v/>
      </c>
    </row>
    <row r="194" spans="2:7" x14ac:dyDescent="0.2">
      <c r="B194" s="34" t="s">
        <v>8</v>
      </c>
      <c r="C194" s="56" t="str">
        <f t="shared" si="8"/>
        <v xml:space="preserve"> </v>
      </c>
      <c r="D194" s="56" t="str">
        <f t="shared" si="6"/>
        <v xml:space="preserve"> </v>
      </c>
      <c r="E194" s="101">
        <v>1.1574074074074073E-5</v>
      </c>
      <c r="F194" s="35" t="e">
        <f t="shared" si="7"/>
        <v>#N/A</v>
      </c>
      <c r="G194" t="str">
        <f>IF((ISERROR((VLOOKUP(B194,Calculation!C$2:C$533,1,FALSE)))),"not entered","")</f>
        <v/>
      </c>
    </row>
    <row r="195" spans="2:7" x14ac:dyDescent="0.2">
      <c r="B195" s="34" t="s">
        <v>8</v>
      </c>
      <c r="C195" s="56" t="str">
        <f t="shared" si="8"/>
        <v xml:space="preserve"> </v>
      </c>
      <c r="D195" s="56" t="str">
        <f t="shared" si="6"/>
        <v xml:space="preserve"> </v>
      </c>
      <c r="E195" s="101">
        <v>1.1574074074074073E-5</v>
      </c>
      <c r="F195" s="35" t="e">
        <f t="shared" si="7"/>
        <v>#N/A</v>
      </c>
      <c r="G195" t="str">
        <f>IF((ISERROR((VLOOKUP(B195,Calculation!C$2:C$533,1,FALSE)))),"not entered","")</f>
        <v/>
      </c>
    </row>
    <row r="196" spans="2:7" x14ac:dyDescent="0.2">
      <c r="B196" s="34" t="s">
        <v>8</v>
      </c>
      <c r="C196" s="56" t="str">
        <f t="shared" si="8"/>
        <v xml:space="preserve"> </v>
      </c>
      <c r="D196" s="56" t="str">
        <f t="shared" si="6"/>
        <v xml:space="preserve"> </v>
      </c>
      <c r="E196" s="101">
        <v>1.1574074074074073E-5</v>
      </c>
      <c r="F196" s="35" t="e">
        <f t="shared" si="7"/>
        <v>#N/A</v>
      </c>
      <c r="G196" t="str">
        <f>IF((ISERROR((VLOOKUP(B196,Calculation!C$2:C$533,1,FALSE)))),"not entered","")</f>
        <v/>
      </c>
    </row>
    <row r="197" spans="2:7" x14ac:dyDescent="0.2">
      <c r="B197" s="34" t="s">
        <v>8</v>
      </c>
      <c r="C197" s="56" t="str">
        <f t="shared" si="8"/>
        <v xml:space="preserve"> </v>
      </c>
      <c r="D197" s="56" t="str">
        <f t="shared" si="6"/>
        <v xml:space="preserve"> </v>
      </c>
      <c r="E197" s="101">
        <v>1.1574074074074073E-5</v>
      </c>
      <c r="F197" s="35" t="e">
        <f t="shared" si="7"/>
        <v>#N/A</v>
      </c>
      <c r="G197" t="str">
        <f>IF((ISERROR((VLOOKUP(B197,Calculation!C$2:C$533,1,FALSE)))),"not entered","")</f>
        <v/>
      </c>
    </row>
    <row r="198" spans="2:7" x14ac:dyDescent="0.2">
      <c r="B198" s="34" t="s">
        <v>8</v>
      </c>
      <c r="C198" s="56" t="str">
        <f t="shared" si="8"/>
        <v xml:space="preserve"> </v>
      </c>
      <c r="D198" s="56" t="str">
        <f t="shared" ref="D198:D203" si="9">VLOOKUP(B198,name,2,FALSE)</f>
        <v xml:space="preserve"> </v>
      </c>
      <c r="E198" s="101">
        <v>1.1574074074074073E-5</v>
      </c>
      <c r="F198" s="35" t="e">
        <f t="shared" ref="F198:F203" si="10">(VLOOKUP(C198,C$4:E$5,3,FALSE))/(E198/10000)</f>
        <v>#N/A</v>
      </c>
      <c r="G198" t="str">
        <f>IF((ISERROR((VLOOKUP(B198,Calculation!C$2:C$533,1,FALSE)))),"not entered","")</f>
        <v/>
      </c>
    </row>
    <row r="199" spans="2:7" x14ac:dyDescent="0.2">
      <c r="B199" s="34" t="s">
        <v>8</v>
      </c>
      <c r="C199" s="56" t="str">
        <f t="shared" si="8"/>
        <v xml:space="preserve"> </v>
      </c>
      <c r="D199" s="56" t="str">
        <f t="shared" si="9"/>
        <v xml:space="preserve"> </v>
      </c>
      <c r="E199" s="101">
        <v>1.1574074074074073E-5</v>
      </c>
      <c r="F199" s="35" t="e">
        <f t="shared" si="10"/>
        <v>#N/A</v>
      </c>
      <c r="G199" t="str">
        <f>IF((ISERROR((VLOOKUP(B199,Calculation!C$2:C$533,1,FALSE)))),"not entered","")</f>
        <v/>
      </c>
    </row>
    <row r="200" spans="2:7" x14ac:dyDescent="0.2">
      <c r="B200" s="34" t="s">
        <v>8</v>
      </c>
      <c r="C200" s="56" t="str">
        <f t="shared" si="8"/>
        <v xml:space="preserve"> </v>
      </c>
      <c r="D200" s="56" t="str">
        <f t="shared" si="9"/>
        <v xml:space="preserve"> </v>
      </c>
      <c r="E200" s="101">
        <v>1.1574074074074073E-5</v>
      </c>
      <c r="F200" s="35" t="e">
        <f t="shared" si="10"/>
        <v>#N/A</v>
      </c>
      <c r="G200" t="str">
        <f>IF((ISERROR((VLOOKUP(B200,Calculation!C$2:C$533,1,FALSE)))),"not entered","")</f>
        <v/>
      </c>
    </row>
    <row r="201" spans="2:7" x14ac:dyDescent="0.2">
      <c r="B201" s="34" t="s">
        <v>8</v>
      </c>
      <c r="C201" s="56" t="str">
        <f t="shared" si="8"/>
        <v xml:space="preserve"> </v>
      </c>
      <c r="D201" s="56" t="str">
        <f t="shared" si="9"/>
        <v xml:space="preserve"> </v>
      </c>
      <c r="E201" s="101">
        <v>1.1574074074074073E-5</v>
      </c>
      <c r="F201" s="35" t="e">
        <f t="shared" si="10"/>
        <v>#N/A</v>
      </c>
      <c r="G201" t="str">
        <f>IF((ISERROR((VLOOKUP(B201,Calculation!C$2:C$533,1,FALSE)))),"not entered","")</f>
        <v/>
      </c>
    </row>
    <row r="202" spans="2:7" x14ac:dyDescent="0.2">
      <c r="B202" s="34" t="s">
        <v>8</v>
      </c>
      <c r="C202" s="56" t="str">
        <f t="shared" si="8"/>
        <v xml:space="preserve"> </v>
      </c>
      <c r="D202" s="56" t="str">
        <f t="shared" si="9"/>
        <v xml:space="preserve"> </v>
      </c>
      <c r="E202" s="101">
        <v>1.1574074074074073E-5</v>
      </c>
      <c r="F202" s="35" t="e">
        <f t="shared" si="10"/>
        <v>#N/A</v>
      </c>
      <c r="G202" t="str">
        <f>IF((ISERROR((VLOOKUP(B202,Calculation!C$2:C$533,1,FALSE)))),"not entered","")</f>
        <v/>
      </c>
    </row>
    <row r="203" spans="2:7" x14ac:dyDescent="0.2">
      <c r="B203" s="34" t="s">
        <v>8</v>
      </c>
      <c r="C203" s="56" t="str">
        <f>VLOOKUP(B203,name,3,FALSE)</f>
        <v xml:space="preserve"> </v>
      </c>
      <c r="D203" s="56" t="str">
        <f t="shared" si="9"/>
        <v xml:space="preserve"> </v>
      </c>
      <c r="E203" s="101">
        <v>1.1574074074074073E-5</v>
      </c>
      <c r="F203" s="35" t="e">
        <f t="shared" si="10"/>
        <v>#N/A</v>
      </c>
      <c r="G203" t="str">
        <f>IF((ISERROR((VLOOKUP(B203,Calculation!C$2:C$533,1,FALSE)))),"not entered","")</f>
        <v/>
      </c>
    </row>
    <row r="204" spans="2:7" ht="13.5" thickBot="1" x14ac:dyDescent="0.25">
      <c r="B204" s="36"/>
      <c r="C204" s="61"/>
      <c r="D204" s="61"/>
      <c r="E204" s="37"/>
      <c r="F204" s="38"/>
      <c r="G204" t="str">
        <f>IF((ISERROR((VLOOKUP(B204,Calculation!C$2:C$533,1,FALSE)))),"not entered","")</f>
        <v>not entered</v>
      </c>
    </row>
    <row r="205" spans="2:7" ht="13.5" thickBot="1" x14ac:dyDescent="0.25">
      <c r="B205" s="36"/>
      <c r="C205" s="61"/>
      <c r="D205" s="61"/>
      <c r="E205" s="37"/>
      <c r="F205" s="38"/>
    </row>
  </sheetData>
  <phoneticPr fontId="3" type="noConversion"/>
  <conditionalFormatting sqref="G4:G205">
    <cfRule type="cellIs" dxfId="157" priority="3" stopIfTrue="1" operator="equal">
      <formula>#N/A</formula>
    </cfRule>
  </conditionalFormatting>
  <conditionalFormatting sqref="B1:B3 B205:B65536">
    <cfRule type="cellIs" dxfId="156" priority="4" stopIfTrue="1" operator="equal">
      <formula>"x"</formula>
    </cfRule>
  </conditionalFormatting>
  <conditionalFormatting sqref="B4:B5 B7:B204">
    <cfRule type="cellIs" dxfId="155" priority="2" stopIfTrue="1" operator="equal">
      <formula>"x"</formula>
    </cfRule>
  </conditionalFormatting>
  <conditionalFormatting sqref="B6">
    <cfRule type="cellIs" dxfId="154" priority="1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5"/>
  <sheetViews>
    <sheetView workbookViewId="0">
      <selection activeCell="B4" sqref="B4"/>
    </sheetView>
  </sheetViews>
  <sheetFormatPr defaultRowHeight="12.75" x14ac:dyDescent="0.2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 x14ac:dyDescent="0.25">
      <c r="B2" s="105" t="str">
        <f>Races!C9</f>
        <v>Dua 4</v>
      </c>
    </row>
    <row r="3" spans="2:7" ht="13.5" thickBot="1" x14ac:dyDescent="0.25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 x14ac:dyDescent="0.2">
      <c r="B4" s="99" t="s">
        <v>67</v>
      </c>
      <c r="C4" s="59" t="s">
        <v>70</v>
      </c>
      <c r="D4" s="59"/>
      <c r="E4" s="100">
        <v>1.1574074074074073E-5</v>
      </c>
      <c r="F4" s="33"/>
      <c r="G4" t="str">
        <f>IF((ISERROR((VLOOKUP(B4,Calculation!C$2:C$533,1,FALSE)))),"not entered","")</f>
        <v/>
      </c>
    </row>
    <row r="5" spans="2:7" x14ac:dyDescent="0.2">
      <c r="B5" s="34" t="s">
        <v>67</v>
      </c>
      <c r="C5" s="60" t="s">
        <v>71</v>
      </c>
      <c r="D5" s="60"/>
      <c r="E5" s="101">
        <v>1.1574074074074073E-5</v>
      </c>
      <c r="F5" s="35"/>
      <c r="G5" t="str">
        <f>IF((ISERROR((VLOOKUP(B5,Calculation!C$2:C$533,1,FALSE)))),"not entered","")</f>
        <v/>
      </c>
    </row>
    <row r="6" spans="2:7" x14ac:dyDescent="0.2">
      <c r="B6" s="34" t="s">
        <v>8</v>
      </c>
      <c r="C6" s="56" t="str">
        <f>VLOOKUP(B6,name,3,FALSE)</f>
        <v xml:space="preserve"> </v>
      </c>
      <c r="D6" s="56" t="str">
        <f t="shared" ref="D6:D69" si="0">VLOOKUP(B6,name,2,FALSE)</f>
        <v xml:space="preserve"> </v>
      </c>
      <c r="E6" s="101">
        <v>1.1574074074074073E-5</v>
      </c>
      <c r="F6" s="35" t="e">
        <f t="shared" ref="F6:F69" si="1">(VLOOKUP(C6,C$4:E$5,3,FALSE))/(E6/10000)</f>
        <v>#N/A</v>
      </c>
      <c r="G6" t="str">
        <f>IF((ISERROR((VLOOKUP(B6,Calculation!C$2:C$533,1,FALSE)))),"not entered","")</f>
        <v/>
      </c>
    </row>
    <row r="7" spans="2:7" x14ac:dyDescent="0.2">
      <c r="B7" s="34" t="s">
        <v>8</v>
      </c>
      <c r="C7" s="56" t="str">
        <f>VLOOKUP(B7,name,3,FALSE)</f>
        <v xml:space="preserve"> </v>
      </c>
      <c r="D7" s="56" t="str">
        <f t="shared" si="0"/>
        <v xml:space="preserve"> </v>
      </c>
      <c r="E7" s="101">
        <v>1.1574074074074073E-5</v>
      </c>
      <c r="F7" s="35" t="e">
        <f t="shared" si="1"/>
        <v>#N/A</v>
      </c>
      <c r="G7" t="str">
        <f>IF((ISERROR((VLOOKUP(B7,Calculation!C$2:C$533,1,FALSE)))),"not entered","")</f>
        <v/>
      </c>
    </row>
    <row r="8" spans="2:7" x14ac:dyDescent="0.2">
      <c r="B8" s="34" t="s">
        <v>8</v>
      </c>
      <c r="C8" s="56" t="str">
        <f>VLOOKUP(B8,name,3,FALSE)</f>
        <v xml:space="preserve"> </v>
      </c>
      <c r="D8" s="56" t="str">
        <f t="shared" si="0"/>
        <v xml:space="preserve"> </v>
      </c>
      <c r="E8" s="101">
        <v>1.1574074074074073E-5</v>
      </c>
      <c r="F8" s="35" t="e">
        <f>(VLOOKUP(C8,C$4:E$5,3,FALSE))/(E8/10000)</f>
        <v>#N/A</v>
      </c>
      <c r="G8" t="str">
        <f>IF((ISERROR((VLOOKUP(B8,Calculation!C$2:C$533,1,FALSE)))),"not entered","")</f>
        <v/>
      </c>
    </row>
    <row r="9" spans="2:7" x14ac:dyDescent="0.2">
      <c r="B9" s="34" t="s">
        <v>8</v>
      </c>
      <c r="C9" s="56" t="str">
        <f>VLOOKUP(B9,name,3,FALSE)</f>
        <v xml:space="preserve"> </v>
      </c>
      <c r="D9" s="56" t="str">
        <f t="shared" si="0"/>
        <v xml:space="preserve"> </v>
      </c>
      <c r="E9" s="101">
        <v>1.1574074074074073E-5</v>
      </c>
      <c r="F9" s="35" t="e">
        <f t="shared" si="1"/>
        <v>#N/A</v>
      </c>
      <c r="G9" t="str">
        <f>IF((ISERROR((VLOOKUP(B9,Calculation!C$2:C$533,1,FALSE)))),"not entered","")</f>
        <v/>
      </c>
    </row>
    <row r="10" spans="2:7" x14ac:dyDescent="0.2">
      <c r="B10" s="34" t="s">
        <v>8</v>
      </c>
      <c r="C10" s="56" t="str">
        <f>VLOOKUP(B10,name,3,FALSE)</f>
        <v xml:space="preserve"> </v>
      </c>
      <c r="D10" s="56" t="str">
        <f t="shared" si="0"/>
        <v xml:space="preserve"> </v>
      </c>
      <c r="E10" s="101">
        <v>1.1574074074074073E-5</v>
      </c>
      <c r="F10" s="35" t="e">
        <f t="shared" si="1"/>
        <v>#N/A</v>
      </c>
      <c r="G10" t="str">
        <f>IF((ISERROR((VLOOKUP(B10,Calculation!C$2:C$533,1,FALSE)))),"not entered","")</f>
        <v/>
      </c>
    </row>
    <row r="11" spans="2:7" x14ac:dyDescent="0.2">
      <c r="B11" s="34" t="s">
        <v>8</v>
      </c>
      <c r="C11" s="56" t="str">
        <f t="shared" ref="C11:C74" si="2">VLOOKUP(B11,name,3,FALSE)</f>
        <v xml:space="preserve"> </v>
      </c>
      <c r="D11" s="56" t="str">
        <f t="shared" si="0"/>
        <v xml:space="preserve"> </v>
      </c>
      <c r="E11" s="101">
        <v>1.1574074074074073E-5</v>
      </c>
      <c r="F11" s="35" t="e">
        <f t="shared" si="1"/>
        <v>#N/A</v>
      </c>
      <c r="G11" t="str">
        <f>IF((ISERROR((VLOOKUP(B11,Calculation!C$2:C$533,1,FALSE)))),"not entered","")</f>
        <v/>
      </c>
    </row>
    <row r="12" spans="2:7" x14ac:dyDescent="0.2">
      <c r="B12" s="34" t="s">
        <v>8</v>
      </c>
      <c r="C12" s="56" t="str">
        <f t="shared" si="2"/>
        <v xml:space="preserve"> </v>
      </c>
      <c r="D12" s="56" t="str">
        <f t="shared" si="0"/>
        <v xml:space="preserve"> </v>
      </c>
      <c r="E12" s="101">
        <v>1.1574074074074073E-5</v>
      </c>
      <c r="F12" s="35" t="e">
        <f t="shared" si="1"/>
        <v>#N/A</v>
      </c>
      <c r="G12" t="str">
        <f>IF((ISERROR((VLOOKUP(B12,Calculation!C$2:C$533,1,FALSE)))),"not entered","")</f>
        <v/>
      </c>
    </row>
    <row r="13" spans="2:7" x14ac:dyDescent="0.2">
      <c r="B13" s="34" t="s">
        <v>8</v>
      </c>
      <c r="C13" s="56" t="str">
        <f t="shared" si="2"/>
        <v xml:space="preserve"> </v>
      </c>
      <c r="D13" s="56" t="str">
        <f t="shared" si="0"/>
        <v xml:space="preserve"> </v>
      </c>
      <c r="E13" s="101">
        <v>1.1574074074074073E-5</v>
      </c>
      <c r="F13" s="35" t="e">
        <f t="shared" si="1"/>
        <v>#N/A</v>
      </c>
      <c r="G13" t="str">
        <f>IF((ISERROR((VLOOKUP(B13,Calculation!C$2:C$533,1,FALSE)))),"not entered","")</f>
        <v/>
      </c>
    </row>
    <row r="14" spans="2:7" x14ac:dyDescent="0.2">
      <c r="B14" s="34" t="s">
        <v>8</v>
      </c>
      <c r="C14" s="56" t="str">
        <f t="shared" si="2"/>
        <v xml:space="preserve"> </v>
      </c>
      <c r="D14" s="56" t="str">
        <f t="shared" si="0"/>
        <v xml:space="preserve"> </v>
      </c>
      <c r="E14" s="101">
        <v>1.1574074074074073E-5</v>
      </c>
      <c r="F14" s="35" t="e">
        <f t="shared" si="1"/>
        <v>#N/A</v>
      </c>
      <c r="G14" t="str">
        <f>IF((ISERROR((VLOOKUP(B14,Calculation!C$2:C$533,1,FALSE)))),"not entered","")</f>
        <v/>
      </c>
    </row>
    <row r="15" spans="2:7" x14ac:dyDescent="0.2">
      <c r="B15" s="34" t="s">
        <v>8</v>
      </c>
      <c r="C15" s="56" t="str">
        <f t="shared" si="2"/>
        <v xml:space="preserve"> </v>
      </c>
      <c r="D15" s="56" t="str">
        <f t="shared" si="0"/>
        <v xml:space="preserve"> </v>
      </c>
      <c r="E15" s="101">
        <v>1.1574074074074073E-5</v>
      </c>
      <c r="F15" s="35" t="e">
        <f t="shared" si="1"/>
        <v>#N/A</v>
      </c>
      <c r="G15" t="str">
        <f>IF((ISERROR((VLOOKUP(B15,Calculation!C$2:C$533,1,FALSE)))),"not entered","")</f>
        <v/>
      </c>
    </row>
    <row r="16" spans="2:7" x14ac:dyDescent="0.2">
      <c r="B16" s="34" t="s">
        <v>8</v>
      </c>
      <c r="C16" s="56" t="str">
        <f t="shared" si="2"/>
        <v xml:space="preserve"> </v>
      </c>
      <c r="D16" s="56" t="str">
        <f t="shared" si="0"/>
        <v xml:space="preserve"> </v>
      </c>
      <c r="E16" s="101">
        <v>1.1574074074074073E-5</v>
      </c>
      <c r="F16" s="35" t="e">
        <f t="shared" si="1"/>
        <v>#N/A</v>
      </c>
      <c r="G16" t="str">
        <f>IF((ISERROR((VLOOKUP(B16,Calculation!C$2:C$533,1,FALSE)))),"not entered","")</f>
        <v/>
      </c>
    </row>
    <row r="17" spans="2:7" x14ac:dyDescent="0.2">
      <c r="B17" s="34" t="s">
        <v>8</v>
      </c>
      <c r="C17" s="56" t="str">
        <f t="shared" si="2"/>
        <v xml:space="preserve"> </v>
      </c>
      <c r="D17" s="56" t="str">
        <f t="shared" si="0"/>
        <v xml:space="preserve"> </v>
      </c>
      <c r="E17" s="101">
        <v>1.1574074074074073E-5</v>
      </c>
      <c r="F17" s="35" t="e">
        <f t="shared" si="1"/>
        <v>#N/A</v>
      </c>
      <c r="G17" t="str">
        <f>IF((ISERROR((VLOOKUP(B17,Calculation!C$2:C$533,1,FALSE)))),"not entered","")</f>
        <v/>
      </c>
    </row>
    <row r="18" spans="2:7" x14ac:dyDescent="0.2">
      <c r="B18" s="34" t="s">
        <v>8</v>
      </c>
      <c r="C18" s="56" t="str">
        <f t="shared" si="2"/>
        <v xml:space="preserve"> </v>
      </c>
      <c r="D18" s="56" t="str">
        <f t="shared" si="0"/>
        <v xml:space="preserve"> </v>
      </c>
      <c r="E18" s="101">
        <v>1.1574074074074073E-5</v>
      </c>
      <c r="F18" s="35" t="e">
        <f t="shared" si="1"/>
        <v>#N/A</v>
      </c>
      <c r="G18" t="str">
        <f>IF((ISERROR((VLOOKUP(B18,Calculation!C$2:C$533,1,FALSE)))),"not entered","")</f>
        <v/>
      </c>
    </row>
    <row r="19" spans="2:7" x14ac:dyDescent="0.2">
      <c r="B19" s="34" t="s">
        <v>8</v>
      </c>
      <c r="C19" s="56" t="str">
        <f t="shared" si="2"/>
        <v xml:space="preserve"> </v>
      </c>
      <c r="D19" s="56" t="str">
        <f t="shared" si="0"/>
        <v xml:space="preserve"> </v>
      </c>
      <c r="E19" s="101">
        <v>1.1574074074074073E-5</v>
      </c>
      <c r="F19" s="35" t="e">
        <f t="shared" si="1"/>
        <v>#N/A</v>
      </c>
      <c r="G19" t="str">
        <f>IF((ISERROR((VLOOKUP(B19,Calculation!C$2:C$533,1,FALSE)))),"not entered","")</f>
        <v/>
      </c>
    </row>
    <row r="20" spans="2:7" x14ac:dyDescent="0.2">
      <c r="B20" s="34" t="s">
        <v>8</v>
      </c>
      <c r="C20" s="56" t="str">
        <f t="shared" si="2"/>
        <v xml:space="preserve"> </v>
      </c>
      <c r="D20" s="56" t="str">
        <f t="shared" si="0"/>
        <v xml:space="preserve"> </v>
      </c>
      <c r="E20" s="101">
        <v>1.1574074074074073E-5</v>
      </c>
      <c r="F20" s="35" t="e">
        <f t="shared" si="1"/>
        <v>#N/A</v>
      </c>
      <c r="G20" t="str">
        <f>IF((ISERROR((VLOOKUP(B20,Calculation!C$2:C$533,1,FALSE)))),"not entered","")</f>
        <v/>
      </c>
    </row>
    <row r="21" spans="2:7" x14ac:dyDescent="0.2">
      <c r="B21" s="34" t="s">
        <v>8</v>
      </c>
      <c r="C21" s="56" t="str">
        <f t="shared" si="2"/>
        <v xml:space="preserve"> </v>
      </c>
      <c r="D21" s="56" t="str">
        <f t="shared" si="0"/>
        <v xml:space="preserve"> </v>
      </c>
      <c r="E21" s="101">
        <v>1.1574074074074073E-5</v>
      </c>
      <c r="F21" s="35" t="e">
        <f t="shared" si="1"/>
        <v>#N/A</v>
      </c>
      <c r="G21" t="str">
        <f>IF((ISERROR((VLOOKUP(B21,Calculation!C$2:C$533,1,FALSE)))),"not entered","")</f>
        <v/>
      </c>
    </row>
    <row r="22" spans="2:7" x14ac:dyDescent="0.2">
      <c r="B22" s="34" t="s">
        <v>8</v>
      </c>
      <c r="C22" s="56" t="str">
        <f t="shared" si="2"/>
        <v xml:space="preserve"> </v>
      </c>
      <c r="D22" s="56" t="str">
        <f t="shared" si="0"/>
        <v xml:space="preserve"> </v>
      </c>
      <c r="E22" s="101">
        <v>1.1574074074074073E-5</v>
      </c>
      <c r="F22" s="35" t="e">
        <f t="shared" si="1"/>
        <v>#N/A</v>
      </c>
      <c r="G22" t="str">
        <f>IF((ISERROR((VLOOKUP(B22,Calculation!C$2:C$533,1,FALSE)))),"not entered","")</f>
        <v/>
      </c>
    </row>
    <row r="23" spans="2:7" x14ac:dyDescent="0.2">
      <c r="B23" s="34" t="s">
        <v>8</v>
      </c>
      <c r="C23" s="56" t="str">
        <f t="shared" si="2"/>
        <v xml:space="preserve"> </v>
      </c>
      <c r="D23" s="56" t="str">
        <f t="shared" si="0"/>
        <v xml:space="preserve"> </v>
      </c>
      <c r="E23" s="101">
        <v>1.1574074074074073E-5</v>
      </c>
      <c r="F23" s="35" t="e">
        <f t="shared" si="1"/>
        <v>#N/A</v>
      </c>
      <c r="G23" t="str">
        <f>IF((ISERROR((VLOOKUP(B23,Calculation!C$2:C$533,1,FALSE)))),"not entered","")</f>
        <v/>
      </c>
    </row>
    <row r="24" spans="2:7" x14ac:dyDescent="0.2">
      <c r="B24" s="34" t="s">
        <v>8</v>
      </c>
      <c r="C24" s="56" t="str">
        <f t="shared" si="2"/>
        <v xml:space="preserve"> </v>
      </c>
      <c r="D24" s="56" t="str">
        <f t="shared" si="0"/>
        <v xml:space="preserve"> </v>
      </c>
      <c r="E24" s="101">
        <v>1.1574074074074073E-5</v>
      </c>
      <c r="F24" s="35" t="e">
        <f t="shared" si="1"/>
        <v>#N/A</v>
      </c>
      <c r="G24" t="str">
        <f>IF((ISERROR((VLOOKUP(B24,Calculation!C$2:C$533,1,FALSE)))),"not entered","")</f>
        <v/>
      </c>
    </row>
    <row r="25" spans="2:7" x14ac:dyDescent="0.2">
      <c r="B25" s="34" t="s">
        <v>8</v>
      </c>
      <c r="C25" s="56" t="str">
        <f t="shared" si="2"/>
        <v xml:space="preserve"> </v>
      </c>
      <c r="D25" s="56" t="str">
        <f t="shared" si="0"/>
        <v xml:space="preserve"> </v>
      </c>
      <c r="E25" s="101">
        <v>1.1574074074074073E-5</v>
      </c>
      <c r="F25" s="35" t="e">
        <f t="shared" si="1"/>
        <v>#N/A</v>
      </c>
      <c r="G25" t="str">
        <f>IF((ISERROR((VLOOKUP(B25,Calculation!C$2:C$533,1,FALSE)))),"not entered","")</f>
        <v/>
      </c>
    </row>
    <row r="26" spans="2:7" x14ac:dyDescent="0.2">
      <c r="B26" s="34" t="s">
        <v>8</v>
      </c>
      <c r="C26" s="56" t="str">
        <f t="shared" si="2"/>
        <v xml:space="preserve"> </v>
      </c>
      <c r="D26" s="56" t="str">
        <f t="shared" si="0"/>
        <v xml:space="preserve"> </v>
      </c>
      <c r="E26" s="101">
        <v>1.1574074074074073E-5</v>
      </c>
      <c r="F26" s="35" t="e">
        <f t="shared" si="1"/>
        <v>#N/A</v>
      </c>
      <c r="G26" t="str">
        <f>IF((ISERROR((VLOOKUP(B26,Calculation!C$2:C$533,1,FALSE)))),"not entered","")</f>
        <v/>
      </c>
    </row>
    <row r="27" spans="2:7" x14ac:dyDescent="0.2">
      <c r="B27" s="34" t="s">
        <v>8</v>
      </c>
      <c r="C27" s="56" t="str">
        <f t="shared" si="2"/>
        <v xml:space="preserve"> </v>
      </c>
      <c r="D27" s="56" t="str">
        <f t="shared" si="0"/>
        <v xml:space="preserve"> </v>
      </c>
      <c r="E27" s="101">
        <v>1.1574074074074073E-5</v>
      </c>
      <c r="F27" s="35" t="e">
        <f t="shared" si="1"/>
        <v>#N/A</v>
      </c>
      <c r="G27" t="str">
        <f>IF((ISERROR((VLOOKUP(B27,Calculation!C$2:C$533,1,FALSE)))),"not entered","")</f>
        <v/>
      </c>
    </row>
    <row r="28" spans="2:7" x14ac:dyDescent="0.2">
      <c r="B28" s="34" t="s">
        <v>8</v>
      </c>
      <c r="C28" s="56" t="str">
        <f t="shared" si="2"/>
        <v xml:space="preserve"> </v>
      </c>
      <c r="D28" s="56" t="str">
        <f t="shared" si="0"/>
        <v xml:space="preserve"> </v>
      </c>
      <c r="E28" s="101">
        <v>1.1574074074074073E-5</v>
      </c>
      <c r="F28" s="35" t="e">
        <f t="shared" si="1"/>
        <v>#N/A</v>
      </c>
      <c r="G28" t="str">
        <f>IF((ISERROR((VLOOKUP(B28,Calculation!C$2:C$533,1,FALSE)))),"not entered","")</f>
        <v/>
      </c>
    </row>
    <row r="29" spans="2:7" x14ac:dyDescent="0.2">
      <c r="B29" s="34" t="s">
        <v>8</v>
      </c>
      <c r="C29" s="56" t="str">
        <f t="shared" si="2"/>
        <v xml:space="preserve"> </v>
      </c>
      <c r="D29" s="56" t="str">
        <f t="shared" si="0"/>
        <v xml:space="preserve"> </v>
      </c>
      <c r="E29" s="101">
        <v>1.1574074074074073E-5</v>
      </c>
      <c r="F29" s="35" t="e">
        <f t="shared" si="1"/>
        <v>#N/A</v>
      </c>
      <c r="G29" t="str">
        <f>IF((ISERROR((VLOOKUP(B29,Calculation!C$2:C$533,1,FALSE)))),"not entered","")</f>
        <v/>
      </c>
    </row>
    <row r="30" spans="2:7" x14ac:dyDescent="0.2">
      <c r="B30" s="34" t="s">
        <v>8</v>
      </c>
      <c r="C30" s="56" t="str">
        <f t="shared" si="2"/>
        <v xml:space="preserve"> </v>
      </c>
      <c r="D30" s="56" t="str">
        <f t="shared" si="0"/>
        <v xml:space="preserve"> </v>
      </c>
      <c r="E30" s="101">
        <v>1.1574074074074073E-5</v>
      </c>
      <c r="F30" s="35" t="e">
        <f t="shared" si="1"/>
        <v>#N/A</v>
      </c>
      <c r="G30" t="str">
        <f>IF((ISERROR((VLOOKUP(B30,Calculation!C$2:C$533,1,FALSE)))),"not entered","")</f>
        <v/>
      </c>
    </row>
    <row r="31" spans="2:7" x14ac:dyDescent="0.2">
      <c r="B31" s="34" t="s">
        <v>8</v>
      </c>
      <c r="C31" s="56" t="str">
        <f t="shared" si="2"/>
        <v xml:space="preserve"> </v>
      </c>
      <c r="D31" s="56" t="str">
        <f t="shared" si="0"/>
        <v xml:space="preserve"> </v>
      </c>
      <c r="E31" s="101">
        <v>1.1574074074074073E-5</v>
      </c>
      <c r="F31" s="35" t="e">
        <f t="shared" si="1"/>
        <v>#N/A</v>
      </c>
      <c r="G31" t="str">
        <f>IF((ISERROR((VLOOKUP(B31,Calculation!C$2:C$533,1,FALSE)))),"not entered","")</f>
        <v/>
      </c>
    </row>
    <row r="32" spans="2:7" x14ac:dyDescent="0.2">
      <c r="B32" s="34" t="s">
        <v>8</v>
      </c>
      <c r="C32" s="56" t="str">
        <f t="shared" si="2"/>
        <v xml:space="preserve"> </v>
      </c>
      <c r="D32" s="56" t="str">
        <f t="shared" si="0"/>
        <v xml:space="preserve"> </v>
      </c>
      <c r="E32" s="101">
        <v>1.1574074074074073E-5</v>
      </c>
      <c r="F32" s="35" t="e">
        <f t="shared" si="1"/>
        <v>#N/A</v>
      </c>
      <c r="G32" t="str">
        <f>IF((ISERROR((VLOOKUP(B32,Calculation!C$2:C$533,1,FALSE)))),"not entered","")</f>
        <v/>
      </c>
    </row>
    <row r="33" spans="2:7" x14ac:dyDescent="0.2">
      <c r="B33" s="34" t="s">
        <v>8</v>
      </c>
      <c r="C33" s="56" t="str">
        <f t="shared" si="2"/>
        <v xml:space="preserve"> </v>
      </c>
      <c r="D33" s="56" t="str">
        <f t="shared" si="0"/>
        <v xml:space="preserve"> </v>
      </c>
      <c r="E33" s="101">
        <v>1.1574074074074073E-5</v>
      </c>
      <c r="F33" s="35" t="e">
        <f t="shared" si="1"/>
        <v>#N/A</v>
      </c>
      <c r="G33" t="str">
        <f>IF((ISERROR((VLOOKUP(B33,Calculation!C$2:C$533,1,FALSE)))),"not entered","")</f>
        <v/>
      </c>
    </row>
    <row r="34" spans="2:7" x14ac:dyDescent="0.2">
      <c r="B34" s="34" t="s">
        <v>8</v>
      </c>
      <c r="C34" s="56" t="str">
        <f t="shared" si="2"/>
        <v xml:space="preserve"> </v>
      </c>
      <c r="D34" s="56" t="str">
        <f t="shared" si="0"/>
        <v xml:space="preserve"> </v>
      </c>
      <c r="E34" s="101">
        <v>1.1574074074074073E-5</v>
      </c>
      <c r="F34" s="35" t="e">
        <f t="shared" si="1"/>
        <v>#N/A</v>
      </c>
      <c r="G34" t="str">
        <f>IF((ISERROR((VLOOKUP(B34,Calculation!C$2:C$533,1,FALSE)))),"not entered","")</f>
        <v/>
      </c>
    </row>
    <row r="35" spans="2:7" x14ac:dyDescent="0.2">
      <c r="B35" s="34" t="s">
        <v>8</v>
      </c>
      <c r="C35" s="56" t="str">
        <f t="shared" si="2"/>
        <v xml:space="preserve"> </v>
      </c>
      <c r="D35" s="56" t="str">
        <f t="shared" si="0"/>
        <v xml:space="preserve"> </v>
      </c>
      <c r="E35" s="101">
        <v>1.1574074074074073E-5</v>
      </c>
      <c r="F35" s="35" t="e">
        <f t="shared" si="1"/>
        <v>#N/A</v>
      </c>
      <c r="G35" t="str">
        <f>IF((ISERROR((VLOOKUP(B35,Calculation!C$2:C$533,1,FALSE)))),"not entered","")</f>
        <v/>
      </c>
    </row>
    <row r="36" spans="2:7" x14ac:dyDescent="0.2">
      <c r="B36" s="34" t="s">
        <v>8</v>
      </c>
      <c r="C36" s="56" t="str">
        <f t="shared" si="2"/>
        <v xml:space="preserve"> </v>
      </c>
      <c r="D36" s="56" t="str">
        <f t="shared" si="0"/>
        <v xml:space="preserve"> </v>
      </c>
      <c r="E36" s="101">
        <v>1.1574074074074073E-5</v>
      </c>
      <c r="F36" s="35" t="e">
        <f t="shared" si="1"/>
        <v>#N/A</v>
      </c>
      <c r="G36" t="str">
        <f>IF((ISERROR((VLOOKUP(B36,Calculation!C$2:C$533,1,FALSE)))),"not entered","")</f>
        <v/>
      </c>
    </row>
    <row r="37" spans="2:7" x14ac:dyDescent="0.2">
      <c r="B37" s="34" t="s">
        <v>8</v>
      </c>
      <c r="C37" s="56" t="str">
        <f t="shared" si="2"/>
        <v xml:space="preserve"> </v>
      </c>
      <c r="D37" s="56" t="str">
        <f t="shared" si="0"/>
        <v xml:space="preserve"> </v>
      </c>
      <c r="E37" s="101">
        <v>1.1574074074074073E-5</v>
      </c>
      <c r="F37" s="35" t="e">
        <f t="shared" si="1"/>
        <v>#N/A</v>
      </c>
      <c r="G37" t="str">
        <f>IF((ISERROR((VLOOKUP(B37,Calculation!C$2:C$533,1,FALSE)))),"not entered","")</f>
        <v/>
      </c>
    </row>
    <row r="38" spans="2:7" x14ac:dyDescent="0.2">
      <c r="B38" s="34" t="s">
        <v>8</v>
      </c>
      <c r="C38" s="56" t="str">
        <f t="shared" si="2"/>
        <v xml:space="preserve"> </v>
      </c>
      <c r="D38" s="56" t="str">
        <f t="shared" si="0"/>
        <v xml:space="preserve"> </v>
      </c>
      <c r="E38" s="101">
        <v>1.1574074074074073E-5</v>
      </c>
      <c r="F38" s="35" t="e">
        <f t="shared" si="1"/>
        <v>#N/A</v>
      </c>
      <c r="G38" t="str">
        <f>IF((ISERROR((VLOOKUP(B38,Calculation!C$2:C$533,1,FALSE)))),"not entered","")</f>
        <v/>
      </c>
    </row>
    <row r="39" spans="2:7" x14ac:dyDescent="0.2">
      <c r="B39" s="34" t="s">
        <v>8</v>
      </c>
      <c r="C39" s="56" t="str">
        <f t="shared" si="2"/>
        <v xml:space="preserve"> </v>
      </c>
      <c r="D39" s="56" t="str">
        <f t="shared" si="0"/>
        <v xml:space="preserve"> </v>
      </c>
      <c r="E39" s="101">
        <v>1.1574074074074073E-5</v>
      </c>
      <c r="F39" s="35" t="e">
        <f t="shared" si="1"/>
        <v>#N/A</v>
      </c>
      <c r="G39" t="str">
        <f>IF((ISERROR((VLOOKUP(B39,Calculation!C$2:C$533,1,FALSE)))),"not entered","")</f>
        <v/>
      </c>
    </row>
    <row r="40" spans="2:7" x14ac:dyDescent="0.2">
      <c r="B40" s="34" t="s">
        <v>8</v>
      </c>
      <c r="C40" s="56" t="str">
        <f t="shared" si="2"/>
        <v xml:space="preserve"> </v>
      </c>
      <c r="D40" s="56" t="str">
        <f t="shared" si="0"/>
        <v xml:space="preserve"> </v>
      </c>
      <c r="E40" s="101">
        <v>1.1574074074074073E-5</v>
      </c>
      <c r="F40" s="35" t="e">
        <f t="shared" si="1"/>
        <v>#N/A</v>
      </c>
      <c r="G40" t="str">
        <f>IF((ISERROR((VLOOKUP(B40,Calculation!C$2:C$533,1,FALSE)))),"not entered","")</f>
        <v/>
      </c>
    </row>
    <row r="41" spans="2:7" x14ac:dyDescent="0.2">
      <c r="B41" s="34" t="s">
        <v>8</v>
      </c>
      <c r="C41" s="56" t="str">
        <f t="shared" si="2"/>
        <v xml:space="preserve"> </v>
      </c>
      <c r="D41" s="56" t="str">
        <f t="shared" si="0"/>
        <v xml:space="preserve"> </v>
      </c>
      <c r="E41" s="101">
        <v>1.1574074074074073E-5</v>
      </c>
      <c r="F41" s="35" t="e">
        <f t="shared" si="1"/>
        <v>#N/A</v>
      </c>
      <c r="G41" t="str">
        <f>IF((ISERROR((VLOOKUP(B41,Calculation!C$2:C$533,1,FALSE)))),"not entered","")</f>
        <v/>
      </c>
    </row>
    <row r="42" spans="2:7" x14ac:dyDescent="0.2">
      <c r="B42" s="34" t="s">
        <v>8</v>
      </c>
      <c r="C42" s="56" t="str">
        <f t="shared" si="2"/>
        <v xml:space="preserve"> </v>
      </c>
      <c r="D42" s="56" t="str">
        <f t="shared" si="0"/>
        <v xml:space="preserve"> </v>
      </c>
      <c r="E42" s="101">
        <v>1.1574074074074073E-5</v>
      </c>
      <c r="F42" s="35" t="e">
        <f t="shared" si="1"/>
        <v>#N/A</v>
      </c>
      <c r="G42" t="str">
        <f>IF((ISERROR((VLOOKUP(B42,Calculation!C$2:C$533,1,FALSE)))),"not entered","")</f>
        <v/>
      </c>
    </row>
    <row r="43" spans="2:7" x14ac:dyDescent="0.2">
      <c r="B43" s="34" t="s">
        <v>8</v>
      </c>
      <c r="C43" s="56" t="str">
        <f t="shared" si="2"/>
        <v xml:space="preserve"> </v>
      </c>
      <c r="D43" s="56" t="str">
        <f t="shared" si="0"/>
        <v xml:space="preserve"> </v>
      </c>
      <c r="E43" s="101">
        <v>1.1574074074074073E-5</v>
      </c>
      <c r="F43" s="35" t="e">
        <f t="shared" si="1"/>
        <v>#N/A</v>
      </c>
      <c r="G43" t="str">
        <f>IF((ISERROR((VLOOKUP(B43,Calculation!C$2:C$533,1,FALSE)))),"not entered","")</f>
        <v/>
      </c>
    </row>
    <row r="44" spans="2:7" x14ac:dyDescent="0.2">
      <c r="B44" s="34" t="s">
        <v>8</v>
      </c>
      <c r="C44" s="56" t="str">
        <f t="shared" si="2"/>
        <v xml:space="preserve"> </v>
      </c>
      <c r="D44" s="56" t="str">
        <f t="shared" si="0"/>
        <v xml:space="preserve"> </v>
      </c>
      <c r="E44" s="101">
        <v>1.1574074074074073E-5</v>
      </c>
      <c r="F44" s="35" t="e">
        <f t="shared" si="1"/>
        <v>#N/A</v>
      </c>
      <c r="G44" t="str">
        <f>IF((ISERROR((VLOOKUP(B44,Calculation!C$2:C$533,1,FALSE)))),"not entered","")</f>
        <v/>
      </c>
    </row>
    <row r="45" spans="2:7" x14ac:dyDescent="0.2">
      <c r="B45" s="34" t="s">
        <v>8</v>
      </c>
      <c r="C45" s="56" t="str">
        <f t="shared" si="2"/>
        <v xml:space="preserve"> </v>
      </c>
      <c r="D45" s="56" t="str">
        <f t="shared" si="0"/>
        <v xml:space="preserve"> </v>
      </c>
      <c r="E45" s="101">
        <v>1.1574074074074073E-5</v>
      </c>
      <c r="F45" s="35" t="e">
        <f t="shared" si="1"/>
        <v>#N/A</v>
      </c>
      <c r="G45" t="str">
        <f>IF((ISERROR((VLOOKUP(B45,Calculation!C$2:C$533,1,FALSE)))),"not entered","")</f>
        <v/>
      </c>
    </row>
    <row r="46" spans="2:7" x14ac:dyDescent="0.2">
      <c r="B46" s="34" t="s">
        <v>8</v>
      </c>
      <c r="C46" s="56" t="str">
        <f t="shared" si="2"/>
        <v xml:space="preserve"> </v>
      </c>
      <c r="D46" s="56" t="str">
        <f t="shared" si="0"/>
        <v xml:space="preserve"> </v>
      </c>
      <c r="E46" s="101">
        <v>1.1574074074074073E-5</v>
      </c>
      <c r="F46" s="35" t="e">
        <f t="shared" si="1"/>
        <v>#N/A</v>
      </c>
      <c r="G46" t="str">
        <f>IF((ISERROR((VLOOKUP(B46,Calculation!C$2:C$533,1,FALSE)))),"not entered","")</f>
        <v/>
      </c>
    </row>
    <row r="47" spans="2:7" x14ac:dyDescent="0.2">
      <c r="B47" s="34" t="s">
        <v>8</v>
      </c>
      <c r="C47" s="56" t="str">
        <f t="shared" si="2"/>
        <v xml:space="preserve"> </v>
      </c>
      <c r="D47" s="56" t="str">
        <f t="shared" si="0"/>
        <v xml:space="preserve"> </v>
      </c>
      <c r="E47" s="101">
        <v>1.1574074074074073E-5</v>
      </c>
      <c r="F47" s="35" t="e">
        <f t="shared" si="1"/>
        <v>#N/A</v>
      </c>
      <c r="G47" t="str">
        <f>IF((ISERROR((VLOOKUP(B47,Calculation!C$2:C$533,1,FALSE)))),"not entered","")</f>
        <v/>
      </c>
    </row>
    <row r="48" spans="2:7" x14ac:dyDescent="0.2">
      <c r="B48" s="34" t="s">
        <v>8</v>
      </c>
      <c r="C48" s="56" t="str">
        <f t="shared" si="2"/>
        <v xml:space="preserve"> </v>
      </c>
      <c r="D48" s="56" t="str">
        <f t="shared" si="0"/>
        <v xml:space="preserve"> </v>
      </c>
      <c r="E48" s="101">
        <v>1.1574074074074073E-5</v>
      </c>
      <c r="F48" s="35" t="e">
        <f t="shared" si="1"/>
        <v>#N/A</v>
      </c>
      <c r="G48" t="str">
        <f>IF((ISERROR((VLOOKUP(B48,Calculation!C$2:C$533,1,FALSE)))),"not entered","")</f>
        <v/>
      </c>
    </row>
    <row r="49" spans="2:7" x14ac:dyDescent="0.2">
      <c r="B49" s="34" t="s">
        <v>8</v>
      </c>
      <c r="C49" s="56" t="str">
        <f t="shared" si="2"/>
        <v xml:space="preserve"> </v>
      </c>
      <c r="D49" s="56" t="str">
        <f t="shared" si="0"/>
        <v xml:space="preserve"> </v>
      </c>
      <c r="E49" s="101">
        <v>1.1574074074074073E-5</v>
      </c>
      <c r="F49" s="35" t="e">
        <f t="shared" si="1"/>
        <v>#N/A</v>
      </c>
      <c r="G49" t="str">
        <f>IF((ISERROR((VLOOKUP(B49,Calculation!C$2:C$533,1,FALSE)))),"not entered","")</f>
        <v/>
      </c>
    </row>
    <row r="50" spans="2:7" x14ac:dyDescent="0.2">
      <c r="B50" s="34" t="s">
        <v>8</v>
      </c>
      <c r="C50" s="56" t="str">
        <f t="shared" si="2"/>
        <v xml:space="preserve"> </v>
      </c>
      <c r="D50" s="56" t="str">
        <f t="shared" si="0"/>
        <v xml:space="preserve"> </v>
      </c>
      <c r="E50" s="101">
        <v>1.1574074074074073E-5</v>
      </c>
      <c r="F50" s="35" t="e">
        <f t="shared" si="1"/>
        <v>#N/A</v>
      </c>
      <c r="G50" t="str">
        <f>IF((ISERROR((VLOOKUP(B50,Calculation!C$2:C$533,1,FALSE)))),"not entered","")</f>
        <v/>
      </c>
    </row>
    <row r="51" spans="2:7" x14ac:dyDescent="0.2">
      <c r="B51" s="34" t="s">
        <v>8</v>
      </c>
      <c r="C51" s="56" t="str">
        <f t="shared" si="2"/>
        <v xml:space="preserve"> </v>
      </c>
      <c r="D51" s="56" t="str">
        <f t="shared" si="0"/>
        <v xml:space="preserve"> </v>
      </c>
      <c r="E51" s="101">
        <v>1.1574074074074073E-5</v>
      </c>
      <c r="F51" s="35" t="e">
        <f t="shared" si="1"/>
        <v>#N/A</v>
      </c>
      <c r="G51" t="str">
        <f>IF((ISERROR((VLOOKUP(B51,Calculation!C$2:C$533,1,FALSE)))),"not entered","")</f>
        <v/>
      </c>
    </row>
    <row r="52" spans="2:7" x14ac:dyDescent="0.2">
      <c r="B52" s="34" t="s">
        <v>8</v>
      </c>
      <c r="C52" s="56" t="str">
        <f t="shared" si="2"/>
        <v xml:space="preserve"> </v>
      </c>
      <c r="D52" s="56" t="str">
        <f t="shared" si="0"/>
        <v xml:space="preserve"> </v>
      </c>
      <c r="E52" s="101">
        <v>1.1574074074074073E-5</v>
      </c>
      <c r="F52" s="35" t="e">
        <f t="shared" si="1"/>
        <v>#N/A</v>
      </c>
      <c r="G52" t="str">
        <f>IF((ISERROR((VLOOKUP(B52,Calculation!C$2:C$533,1,FALSE)))),"not entered","")</f>
        <v/>
      </c>
    </row>
    <row r="53" spans="2:7" x14ac:dyDescent="0.2">
      <c r="B53" s="34" t="s">
        <v>8</v>
      </c>
      <c r="C53" s="56" t="str">
        <f t="shared" si="2"/>
        <v xml:space="preserve"> </v>
      </c>
      <c r="D53" s="56" t="str">
        <f t="shared" si="0"/>
        <v xml:space="preserve"> </v>
      </c>
      <c r="E53" s="101">
        <v>1.1574074074074073E-5</v>
      </c>
      <c r="F53" s="35" t="e">
        <f t="shared" si="1"/>
        <v>#N/A</v>
      </c>
      <c r="G53" t="str">
        <f>IF((ISERROR((VLOOKUP(B53,Calculation!C$2:C$533,1,FALSE)))),"not entered","")</f>
        <v/>
      </c>
    </row>
    <row r="54" spans="2:7" x14ac:dyDescent="0.2">
      <c r="B54" s="34" t="s">
        <v>8</v>
      </c>
      <c r="C54" s="56" t="str">
        <f t="shared" si="2"/>
        <v xml:space="preserve"> </v>
      </c>
      <c r="D54" s="56" t="str">
        <f t="shared" si="0"/>
        <v xml:space="preserve"> </v>
      </c>
      <c r="E54" s="101">
        <v>1.1574074074074073E-5</v>
      </c>
      <c r="F54" s="35" t="e">
        <f t="shared" si="1"/>
        <v>#N/A</v>
      </c>
      <c r="G54" t="str">
        <f>IF((ISERROR((VLOOKUP(B54,Calculation!C$2:C$533,1,FALSE)))),"not entered","")</f>
        <v/>
      </c>
    </row>
    <row r="55" spans="2:7" x14ac:dyDescent="0.2">
      <c r="B55" s="34" t="s">
        <v>8</v>
      </c>
      <c r="C55" s="56" t="str">
        <f t="shared" si="2"/>
        <v xml:space="preserve"> </v>
      </c>
      <c r="D55" s="56" t="str">
        <f t="shared" si="0"/>
        <v xml:space="preserve"> </v>
      </c>
      <c r="E55" s="101">
        <v>1.1574074074074073E-5</v>
      </c>
      <c r="F55" s="35" t="e">
        <f t="shared" si="1"/>
        <v>#N/A</v>
      </c>
      <c r="G55" t="str">
        <f>IF((ISERROR((VLOOKUP(B55,Calculation!C$2:C$533,1,FALSE)))),"not entered","")</f>
        <v/>
      </c>
    </row>
    <row r="56" spans="2:7" x14ac:dyDescent="0.2">
      <c r="B56" s="34" t="s">
        <v>8</v>
      </c>
      <c r="C56" s="56" t="str">
        <f t="shared" si="2"/>
        <v xml:space="preserve"> </v>
      </c>
      <c r="D56" s="56" t="str">
        <f t="shared" si="0"/>
        <v xml:space="preserve"> </v>
      </c>
      <c r="E56" s="101">
        <v>1.1574074074074073E-5</v>
      </c>
      <c r="F56" s="35" t="e">
        <f t="shared" si="1"/>
        <v>#N/A</v>
      </c>
      <c r="G56" t="str">
        <f>IF((ISERROR((VLOOKUP(B56,Calculation!C$2:C$533,1,FALSE)))),"not entered","")</f>
        <v/>
      </c>
    </row>
    <row r="57" spans="2:7" x14ac:dyDescent="0.2">
      <c r="B57" s="34" t="s">
        <v>8</v>
      </c>
      <c r="C57" s="56" t="str">
        <f t="shared" si="2"/>
        <v xml:space="preserve"> </v>
      </c>
      <c r="D57" s="56" t="str">
        <f t="shared" si="0"/>
        <v xml:space="preserve"> </v>
      </c>
      <c r="E57" s="101">
        <v>1.1574074074074073E-5</v>
      </c>
      <c r="F57" s="35" t="e">
        <f t="shared" si="1"/>
        <v>#N/A</v>
      </c>
      <c r="G57" t="str">
        <f>IF((ISERROR((VLOOKUP(B57,Calculation!C$2:C$533,1,FALSE)))),"not entered","")</f>
        <v/>
      </c>
    </row>
    <row r="58" spans="2:7" x14ac:dyDescent="0.2">
      <c r="B58" s="34" t="s">
        <v>8</v>
      </c>
      <c r="C58" s="56" t="str">
        <f t="shared" si="2"/>
        <v xml:space="preserve"> </v>
      </c>
      <c r="D58" s="56" t="str">
        <f t="shared" si="0"/>
        <v xml:space="preserve"> </v>
      </c>
      <c r="E58" s="101">
        <v>1.1574074074074073E-5</v>
      </c>
      <c r="F58" s="35" t="e">
        <f t="shared" si="1"/>
        <v>#N/A</v>
      </c>
      <c r="G58" t="str">
        <f>IF((ISERROR((VLOOKUP(B58,Calculation!C$2:C$533,1,FALSE)))),"not entered","")</f>
        <v/>
      </c>
    </row>
    <row r="59" spans="2:7" x14ac:dyDescent="0.2">
      <c r="B59" s="34" t="s">
        <v>8</v>
      </c>
      <c r="C59" s="56" t="str">
        <f t="shared" si="2"/>
        <v xml:space="preserve"> </v>
      </c>
      <c r="D59" s="56" t="str">
        <f t="shared" si="0"/>
        <v xml:space="preserve"> </v>
      </c>
      <c r="E59" s="101">
        <v>1.1574074074074073E-5</v>
      </c>
      <c r="F59" s="35" t="e">
        <f t="shared" si="1"/>
        <v>#N/A</v>
      </c>
      <c r="G59" t="str">
        <f>IF((ISERROR((VLOOKUP(B59,Calculation!C$2:C$533,1,FALSE)))),"not entered","")</f>
        <v/>
      </c>
    </row>
    <row r="60" spans="2:7" x14ac:dyDescent="0.2">
      <c r="B60" s="34" t="s">
        <v>8</v>
      </c>
      <c r="C60" s="56" t="str">
        <f t="shared" si="2"/>
        <v xml:space="preserve"> </v>
      </c>
      <c r="D60" s="56" t="str">
        <f t="shared" si="0"/>
        <v xml:space="preserve"> </v>
      </c>
      <c r="E60" s="101">
        <v>1.1574074074074073E-5</v>
      </c>
      <c r="F60" s="35" t="e">
        <f t="shared" si="1"/>
        <v>#N/A</v>
      </c>
      <c r="G60" t="str">
        <f>IF((ISERROR((VLOOKUP(B60,Calculation!C$2:C$533,1,FALSE)))),"not entered","")</f>
        <v/>
      </c>
    </row>
    <row r="61" spans="2:7" x14ac:dyDescent="0.2">
      <c r="B61" s="34" t="s">
        <v>8</v>
      </c>
      <c r="C61" s="56" t="str">
        <f t="shared" si="2"/>
        <v xml:space="preserve"> </v>
      </c>
      <c r="D61" s="56" t="str">
        <f t="shared" si="0"/>
        <v xml:space="preserve"> </v>
      </c>
      <c r="E61" s="101">
        <v>1.1574074074074073E-5</v>
      </c>
      <c r="F61" s="35" t="e">
        <f t="shared" si="1"/>
        <v>#N/A</v>
      </c>
      <c r="G61" t="str">
        <f>IF((ISERROR((VLOOKUP(B61,Calculation!C$2:C$533,1,FALSE)))),"not entered","")</f>
        <v/>
      </c>
    </row>
    <row r="62" spans="2:7" x14ac:dyDescent="0.2">
      <c r="B62" s="34" t="s">
        <v>8</v>
      </c>
      <c r="C62" s="56" t="str">
        <f t="shared" si="2"/>
        <v xml:space="preserve"> </v>
      </c>
      <c r="D62" s="56" t="str">
        <f t="shared" si="0"/>
        <v xml:space="preserve"> </v>
      </c>
      <c r="E62" s="101">
        <v>1.1574074074074073E-5</v>
      </c>
      <c r="F62" s="35" t="e">
        <f t="shared" si="1"/>
        <v>#N/A</v>
      </c>
      <c r="G62" t="str">
        <f>IF((ISERROR((VLOOKUP(B62,Calculation!C$2:C$533,1,FALSE)))),"not entered","")</f>
        <v/>
      </c>
    </row>
    <row r="63" spans="2:7" x14ac:dyDescent="0.2">
      <c r="B63" s="34" t="s">
        <v>8</v>
      </c>
      <c r="C63" s="56" t="str">
        <f t="shared" si="2"/>
        <v xml:space="preserve"> </v>
      </c>
      <c r="D63" s="56" t="str">
        <f t="shared" si="0"/>
        <v xml:space="preserve"> </v>
      </c>
      <c r="E63" s="101">
        <v>1.1574074074074073E-5</v>
      </c>
      <c r="F63" s="35" t="e">
        <f t="shared" si="1"/>
        <v>#N/A</v>
      </c>
      <c r="G63" t="str">
        <f>IF((ISERROR((VLOOKUP(B63,Calculation!C$2:C$533,1,FALSE)))),"not entered","")</f>
        <v/>
      </c>
    </row>
    <row r="64" spans="2:7" x14ac:dyDescent="0.2">
      <c r="B64" s="34" t="s">
        <v>8</v>
      </c>
      <c r="C64" s="56" t="str">
        <f t="shared" si="2"/>
        <v xml:space="preserve"> </v>
      </c>
      <c r="D64" s="56" t="str">
        <f t="shared" si="0"/>
        <v xml:space="preserve"> </v>
      </c>
      <c r="E64" s="101">
        <v>1.1574074074074073E-5</v>
      </c>
      <c r="F64" s="35" t="e">
        <f t="shared" si="1"/>
        <v>#N/A</v>
      </c>
      <c r="G64" t="str">
        <f>IF((ISERROR((VLOOKUP(B64,Calculation!C$2:C$533,1,FALSE)))),"not entered","")</f>
        <v/>
      </c>
    </row>
    <row r="65" spans="2:7" x14ac:dyDescent="0.2">
      <c r="B65" s="34" t="s">
        <v>8</v>
      </c>
      <c r="C65" s="56" t="str">
        <f t="shared" si="2"/>
        <v xml:space="preserve"> </v>
      </c>
      <c r="D65" s="56" t="str">
        <f t="shared" si="0"/>
        <v xml:space="preserve"> </v>
      </c>
      <c r="E65" s="101">
        <v>1.1574074074074073E-5</v>
      </c>
      <c r="F65" s="35" t="e">
        <f t="shared" si="1"/>
        <v>#N/A</v>
      </c>
      <c r="G65" t="str">
        <f>IF((ISERROR((VLOOKUP(B65,Calculation!C$2:C$533,1,FALSE)))),"not entered","")</f>
        <v/>
      </c>
    </row>
    <row r="66" spans="2:7" x14ac:dyDescent="0.2">
      <c r="B66" s="34" t="s">
        <v>8</v>
      </c>
      <c r="C66" s="56" t="str">
        <f t="shared" si="2"/>
        <v xml:space="preserve"> </v>
      </c>
      <c r="D66" s="56" t="str">
        <f t="shared" si="0"/>
        <v xml:space="preserve"> </v>
      </c>
      <c r="E66" s="101">
        <v>1.1574074074074073E-5</v>
      </c>
      <c r="F66" s="35" t="e">
        <f t="shared" si="1"/>
        <v>#N/A</v>
      </c>
      <c r="G66" t="str">
        <f>IF((ISERROR((VLOOKUP(B66,Calculation!C$2:C$533,1,FALSE)))),"not entered","")</f>
        <v/>
      </c>
    </row>
    <row r="67" spans="2:7" x14ac:dyDescent="0.2">
      <c r="B67" s="34" t="s">
        <v>8</v>
      </c>
      <c r="C67" s="56" t="str">
        <f t="shared" si="2"/>
        <v xml:space="preserve"> </v>
      </c>
      <c r="D67" s="56" t="str">
        <f t="shared" si="0"/>
        <v xml:space="preserve"> </v>
      </c>
      <c r="E67" s="101">
        <v>1.1574074074074073E-5</v>
      </c>
      <c r="F67" s="35" t="e">
        <f t="shared" si="1"/>
        <v>#N/A</v>
      </c>
      <c r="G67" t="str">
        <f>IF((ISERROR((VLOOKUP(B67,Calculation!C$2:C$533,1,FALSE)))),"not entered","")</f>
        <v/>
      </c>
    </row>
    <row r="68" spans="2:7" x14ac:dyDescent="0.2">
      <c r="B68" s="34" t="s">
        <v>8</v>
      </c>
      <c r="C68" s="56" t="str">
        <f t="shared" si="2"/>
        <v xml:space="preserve"> </v>
      </c>
      <c r="D68" s="56" t="str">
        <f t="shared" si="0"/>
        <v xml:space="preserve"> </v>
      </c>
      <c r="E68" s="101">
        <v>1.1574074074074073E-5</v>
      </c>
      <c r="F68" s="35" t="e">
        <f t="shared" si="1"/>
        <v>#N/A</v>
      </c>
      <c r="G68" t="str">
        <f>IF((ISERROR((VLOOKUP(B68,Calculation!C$2:C$533,1,FALSE)))),"not entered","")</f>
        <v/>
      </c>
    </row>
    <row r="69" spans="2:7" x14ac:dyDescent="0.2">
      <c r="B69" s="34" t="s">
        <v>8</v>
      </c>
      <c r="C69" s="56" t="str">
        <f t="shared" si="2"/>
        <v xml:space="preserve"> </v>
      </c>
      <c r="D69" s="56" t="str">
        <f t="shared" si="0"/>
        <v xml:space="preserve"> </v>
      </c>
      <c r="E69" s="101">
        <v>1.1574074074074073E-5</v>
      </c>
      <c r="F69" s="35" t="e">
        <f t="shared" si="1"/>
        <v>#N/A</v>
      </c>
      <c r="G69" t="str">
        <f>IF((ISERROR((VLOOKUP(B69,Calculation!C$2:C$533,1,FALSE)))),"not entered","")</f>
        <v/>
      </c>
    </row>
    <row r="70" spans="2:7" x14ac:dyDescent="0.2">
      <c r="B70" s="34" t="s">
        <v>8</v>
      </c>
      <c r="C70" s="56" t="str">
        <f t="shared" si="2"/>
        <v xml:space="preserve"> </v>
      </c>
      <c r="D70" s="56" t="str">
        <f t="shared" ref="D70:D133" si="3">VLOOKUP(B70,name,2,FALSE)</f>
        <v xml:space="preserve"> </v>
      </c>
      <c r="E70" s="101">
        <v>1.1574074074074073E-5</v>
      </c>
      <c r="F70" s="35" t="e">
        <f t="shared" ref="F70:F133" si="4">(VLOOKUP(C70,C$4:E$5,3,FALSE))/(E70/10000)</f>
        <v>#N/A</v>
      </c>
      <c r="G70" t="str">
        <f>IF((ISERROR((VLOOKUP(B70,Calculation!C$2:C$533,1,FALSE)))),"not entered","")</f>
        <v/>
      </c>
    </row>
    <row r="71" spans="2:7" x14ac:dyDescent="0.2">
      <c r="B71" s="34" t="s">
        <v>8</v>
      </c>
      <c r="C71" s="56" t="str">
        <f t="shared" si="2"/>
        <v xml:space="preserve"> </v>
      </c>
      <c r="D71" s="56" t="str">
        <f t="shared" si="3"/>
        <v xml:space="preserve"> </v>
      </c>
      <c r="E71" s="101">
        <v>1.1574074074074073E-5</v>
      </c>
      <c r="F71" s="35" t="e">
        <f t="shared" si="4"/>
        <v>#N/A</v>
      </c>
      <c r="G71" t="str">
        <f>IF((ISERROR((VLOOKUP(B71,Calculation!C$2:C$533,1,FALSE)))),"not entered","")</f>
        <v/>
      </c>
    </row>
    <row r="72" spans="2:7" x14ac:dyDescent="0.2">
      <c r="B72" s="34" t="s">
        <v>8</v>
      </c>
      <c r="C72" s="56" t="str">
        <f t="shared" si="2"/>
        <v xml:space="preserve"> </v>
      </c>
      <c r="D72" s="56" t="str">
        <f t="shared" si="3"/>
        <v xml:space="preserve"> </v>
      </c>
      <c r="E72" s="101">
        <v>1.1574074074074073E-5</v>
      </c>
      <c r="F72" s="35" t="e">
        <f t="shared" si="4"/>
        <v>#N/A</v>
      </c>
      <c r="G72" t="str">
        <f>IF((ISERROR((VLOOKUP(B72,Calculation!C$2:C$533,1,FALSE)))),"not entered","")</f>
        <v/>
      </c>
    </row>
    <row r="73" spans="2:7" x14ac:dyDescent="0.2">
      <c r="B73" s="34" t="s">
        <v>8</v>
      </c>
      <c r="C73" s="56" t="str">
        <f t="shared" si="2"/>
        <v xml:space="preserve"> </v>
      </c>
      <c r="D73" s="56" t="str">
        <f t="shared" si="3"/>
        <v xml:space="preserve"> </v>
      </c>
      <c r="E73" s="101">
        <v>1.1574074074074073E-5</v>
      </c>
      <c r="F73" s="35" t="e">
        <f t="shared" si="4"/>
        <v>#N/A</v>
      </c>
      <c r="G73" t="str">
        <f>IF((ISERROR((VLOOKUP(B73,Calculation!C$2:C$533,1,FALSE)))),"not entered","")</f>
        <v/>
      </c>
    </row>
    <row r="74" spans="2:7" x14ac:dyDescent="0.2">
      <c r="B74" s="34" t="s">
        <v>8</v>
      </c>
      <c r="C74" s="56" t="str">
        <f t="shared" si="2"/>
        <v xml:space="preserve"> </v>
      </c>
      <c r="D74" s="56" t="str">
        <f t="shared" si="3"/>
        <v xml:space="preserve"> </v>
      </c>
      <c r="E74" s="101">
        <v>1.1574074074074073E-5</v>
      </c>
      <c r="F74" s="35" t="e">
        <f t="shared" si="4"/>
        <v>#N/A</v>
      </c>
      <c r="G74" t="str">
        <f>IF((ISERROR((VLOOKUP(B74,Calculation!C$2:C$533,1,FALSE)))),"not entered","")</f>
        <v/>
      </c>
    </row>
    <row r="75" spans="2:7" x14ac:dyDescent="0.2">
      <c r="B75" s="34" t="s">
        <v>8</v>
      </c>
      <c r="C75" s="56" t="str">
        <f t="shared" ref="C75:C138" si="5">VLOOKUP(B75,name,3,FALSE)</f>
        <v xml:space="preserve"> </v>
      </c>
      <c r="D75" s="56" t="str">
        <f t="shared" si="3"/>
        <v xml:space="preserve"> </v>
      </c>
      <c r="E75" s="101">
        <v>1.1574074074074073E-5</v>
      </c>
      <c r="F75" s="35" t="e">
        <f t="shared" si="4"/>
        <v>#N/A</v>
      </c>
      <c r="G75" t="str">
        <f>IF((ISERROR((VLOOKUP(B75,Calculation!C$2:C$533,1,FALSE)))),"not entered","")</f>
        <v/>
      </c>
    </row>
    <row r="76" spans="2:7" x14ac:dyDescent="0.2">
      <c r="B76" s="34" t="s">
        <v>8</v>
      </c>
      <c r="C76" s="56" t="str">
        <f t="shared" si="5"/>
        <v xml:space="preserve"> </v>
      </c>
      <c r="D76" s="56" t="str">
        <f t="shared" si="3"/>
        <v xml:space="preserve"> </v>
      </c>
      <c r="E76" s="101">
        <v>1.1574074074074073E-5</v>
      </c>
      <c r="F76" s="35" t="e">
        <f t="shared" si="4"/>
        <v>#N/A</v>
      </c>
      <c r="G76" t="str">
        <f>IF((ISERROR((VLOOKUP(B76,Calculation!C$2:C$533,1,FALSE)))),"not entered","")</f>
        <v/>
      </c>
    </row>
    <row r="77" spans="2:7" x14ac:dyDescent="0.2">
      <c r="B77" s="34" t="s">
        <v>8</v>
      </c>
      <c r="C77" s="56" t="str">
        <f t="shared" si="5"/>
        <v xml:space="preserve"> </v>
      </c>
      <c r="D77" s="56" t="str">
        <f t="shared" si="3"/>
        <v xml:space="preserve"> </v>
      </c>
      <c r="E77" s="101">
        <v>1.1574074074074073E-5</v>
      </c>
      <c r="F77" s="35" t="e">
        <f t="shared" si="4"/>
        <v>#N/A</v>
      </c>
      <c r="G77" t="str">
        <f>IF((ISERROR((VLOOKUP(B77,Calculation!C$2:C$533,1,FALSE)))),"not entered","")</f>
        <v/>
      </c>
    </row>
    <row r="78" spans="2:7" x14ac:dyDescent="0.2">
      <c r="B78" s="34" t="s">
        <v>8</v>
      </c>
      <c r="C78" s="56" t="str">
        <f t="shared" si="5"/>
        <v xml:space="preserve"> </v>
      </c>
      <c r="D78" s="56" t="str">
        <f t="shared" si="3"/>
        <v xml:space="preserve"> </v>
      </c>
      <c r="E78" s="101">
        <v>1.1574074074074073E-5</v>
      </c>
      <c r="F78" s="35" t="e">
        <f t="shared" si="4"/>
        <v>#N/A</v>
      </c>
      <c r="G78" t="str">
        <f>IF((ISERROR((VLOOKUP(B78,Calculation!C$2:C$533,1,FALSE)))),"not entered","")</f>
        <v/>
      </c>
    </row>
    <row r="79" spans="2:7" x14ac:dyDescent="0.2">
      <c r="B79" s="34" t="s">
        <v>8</v>
      </c>
      <c r="C79" s="56" t="str">
        <f t="shared" si="5"/>
        <v xml:space="preserve"> </v>
      </c>
      <c r="D79" s="56" t="str">
        <f t="shared" si="3"/>
        <v xml:space="preserve"> </v>
      </c>
      <c r="E79" s="101">
        <v>1.1574074074074073E-5</v>
      </c>
      <c r="F79" s="35" t="e">
        <f t="shared" si="4"/>
        <v>#N/A</v>
      </c>
      <c r="G79" t="str">
        <f>IF((ISERROR((VLOOKUP(B79,Calculation!C$2:C$533,1,FALSE)))),"not entered","")</f>
        <v/>
      </c>
    </row>
    <row r="80" spans="2:7" x14ac:dyDescent="0.2">
      <c r="B80" s="34" t="s">
        <v>8</v>
      </c>
      <c r="C80" s="56" t="str">
        <f t="shared" si="5"/>
        <v xml:space="preserve"> </v>
      </c>
      <c r="D80" s="56" t="str">
        <f t="shared" si="3"/>
        <v xml:space="preserve"> </v>
      </c>
      <c r="E80" s="101">
        <v>1.1574074074074073E-5</v>
      </c>
      <c r="F80" s="35" t="e">
        <f t="shared" si="4"/>
        <v>#N/A</v>
      </c>
      <c r="G80" t="str">
        <f>IF((ISERROR((VLOOKUP(B80,Calculation!C$2:C$533,1,FALSE)))),"not entered","")</f>
        <v/>
      </c>
    </row>
    <row r="81" spans="2:7" x14ac:dyDescent="0.2">
      <c r="B81" s="34" t="s">
        <v>8</v>
      </c>
      <c r="C81" s="56" t="str">
        <f t="shared" si="5"/>
        <v xml:space="preserve"> </v>
      </c>
      <c r="D81" s="56" t="str">
        <f t="shared" si="3"/>
        <v xml:space="preserve"> </v>
      </c>
      <c r="E81" s="101">
        <v>1.1574074074074073E-5</v>
      </c>
      <c r="F81" s="35" t="e">
        <f t="shared" si="4"/>
        <v>#N/A</v>
      </c>
      <c r="G81" t="str">
        <f>IF((ISERROR((VLOOKUP(B81,Calculation!C$2:C$533,1,FALSE)))),"not entered","")</f>
        <v/>
      </c>
    </row>
    <row r="82" spans="2:7" x14ac:dyDescent="0.2">
      <c r="B82" s="34" t="s">
        <v>8</v>
      </c>
      <c r="C82" s="56" t="str">
        <f t="shared" si="5"/>
        <v xml:space="preserve"> </v>
      </c>
      <c r="D82" s="56" t="str">
        <f t="shared" si="3"/>
        <v xml:space="preserve"> </v>
      </c>
      <c r="E82" s="101">
        <v>1.1574074074074073E-5</v>
      </c>
      <c r="F82" s="35" t="e">
        <f t="shared" si="4"/>
        <v>#N/A</v>
      </c>
      <c r="G82" t="str">
        <f>IF((ISERROR((VLOOKUP(B82,Calculation!C$2:C$533,1,FALSE)))),"not entered","")</f>
        <v/>
      </c>
    </row>
    <row r="83" spans="2:7" x14ac:dyDescent="0.2">
      <c r="B83" s="34" t="s">
        <v>8</v>
      </c>
      <c r="C83" s="56" t="str">
        <f t="shared" si="5"/>
        <v xml:space="preserve"> </v>
      </c>
      <c r="D83" s="56" t="str">
        <f t="shared" si="3"/>
        <v xml:space="preserve"> </v>
      </c>
      <c r="E83" s="101">
        <v>1.1574074074074073E-5</v>
      </c>
      <c r="F83" s="35" t="e">
        <f t="shared" si="4"/>
        <v>#N/A</v>
      </c>
      <c r="G83" t="str">
        <f>IF((ISERROR((VLOOKUP(B83,Calculation!C$2:C$533,1,FALSE)))),"not entered","")</f>
        <v/>
      </c>
    </row>
    <row r="84" spans="2:7" x14ac:dyDescent="0.2">
      <c r="B84" s="34" t="s">
        <v>8</v>
      </c>
      <c r="C84" s="56" t="str">
        <f t="shared" si="5"/>
        <v xml:space="preserve"> </v>
      </c>
      <c r="D84" s="56" t="str">
        <f t="shared" si="3"/>
        <v xml:space="preserve"> </v>
      </c>
      <c r="E84" s="101">
        <v>1.1574074074074073E-5</v>
      </c>
      <c r="F84" s="35" t="e">
        <f t="shared" si="4"/>
        <v>#N/A</v>
      </c>
      <c r="G84" t="str">
        <f>IF((ISERROR((VLOOKUP(B84,Calculation!C$2:C$533,1,FALSE)))),"not entered","")</f>
        <v/>
      </c>
    </row>
    <row r="85" spans="2:7" x14ac:dyDescent="0.2">
      <c r="B85" s="34" t="s">
        <v>8</v>
      </c>
      <c r="C85" s="56" t="str">
        <f t="shared" si="5"/>
        <v xml:space="preserve"> </v>
      </c>
      <c r="D85" s="56" t="str">
        <f t="shared" si="3"/>
        <v xml:space="preserve"> </v>
      </c>
      <c r="E85" s="101">
        <v>1.1574074074074073E-5</v>
      </c>
      <c r="F85" s="35" t="e">
        <f t="shared" si="4"/>
        <v>#N/A</v>
      </c>
      <c r="G85" t="str">
        <f>IF((ISERROR((VLOOKUP(B85,Calculation!C$2:C$533,1,FALSE)))),"not entered","")</f>
        <v/>
      </c>
    </row>
    <row r="86" spans="2:7" x14ac:dyDescent="0.2">
      <c r="B86" s="34" t="s">
        <v>8</v>
      </c>
      <c r="C86" s="56" t="str">
        <f t="shared" si="5"/>
        <v xml:space="preserve"> </v>
      </c>
      <c r="D86" s="56" t="str">
        <f t="shared" si="3"/>
        <v xml:space="preserve"> </v>
      </c>
      <c r="E86" s="101">
        <v>1.1574074074074073E-5</v>
      </c>
      <c r="F86" s="35" t="e">
        <f t="shared" si="4"/>
        <v>#N/A</v>
      </c>
      <c r="G86" t="str">
        <f>IF((ISERROR((VLOOKUP(B86,Calculation!C$2:C$533,1,FALSE)))),"not entered","")</f>
        <v/>
      </c>
    </row>
    <row r="87" spans="2:7" x14ac:dyDescent="0.2">
      <c r="B87" s="34" t="s">
        <v>8</v>
      </c>
      <c r="C87" s="56" t="str">
        <f t="shared" si="5"/>
        <v xml:space="preserve"> </v>
      </c>
      <c r="D87" s="56" t="str">
        <f t="shared" si="3"/>
        <v xml:space="preserve"> </v>
      </c>
      <c r="E87" s="101">
        <v>1.1574074074074073E-5</v>
      </c>
      <c r="F87" s="35" t="e">
        <f t="shared" si="4"/>
        <v>#N/A</v>
      </c>
      <c r="G87" t="str">
        <f>IF((ISERROR((VLOOKUP(B87,Calculation!C$2:C$533,1,FALSE)))),"not entered","")</f>
        <v/>
      </c>
    </row>
    <row r="88" spans="2:7" x14ac:dyDescent="0.2">
      <c r="B88" s="34" t="s">
        <v>8</v>
      </c>
      <c r="C88" s="56" t="str">
        <f t="shared" si="5"/>
        <v xml:space="preserve"> </v>
      </c>
      <c r="D88" s="56" t="str">
        <f t="shared" si="3"/>
        <v xml:space="preserve"> </v>
      </c>
      <c r="E88" s="101">
        <v>1.1574074074074073E-5</v>
      </c>
      <c r="F88" s="35" t="e">
        <f t="shared" si="4"/>
        <v>#N/A</v>
      </c>
      <c r="G88" t="str">
        <f>IF((ISERROR((VLOOKUP(B88,Calculation!C$2:C$533,1,FALSE)))),"not entered","")</f>
        <v/>
      </c>
    </row>
    <row r="89" spans="2:7" x14ac:dyDescent="0.2">
      <c r="B89" s="34" t="s">
        <v>8</v>
      </c>
      <c r="C89" s="56" t="str">
        <f t="shared" si="5"/>
        <v xml:space="preserve"> </v>
      </c>
      <c r="D89" s="56" t="str">
        <f t="shared" si="3"/>
        <v xml:space="preserve"> </v>
      </c>
      <c r="E89" s="101">
        <v>1.1574074074074073E-5</v>
      </c>
      <c r="F89" s="35" t="e">
        <f t="shared" si="4"/>
        <v>#N/A</v>
      </c>
      <c r="G89" t="str">
        <f>IF((ISERROR((VLOOKUP(B89,Calculation!C$2:C$533,1,FALSE)))),"not entered","")</f>
        <v/>
      </c>
    </row>
    <row r="90" spans="2:7" x14ac:dyDescent="0.2">
      <c r="B90" s="34" t="s">
        <v>8</v>
      </c>
      <c r="C90" s="56" t="str">
        <f t="shared" si="5"/>
        <v xml:space="preserve"> </v>
      </c>
      <c r="D90" s="56" t="str">
        <f t="shared" si="3"/>
        <v xml:space="preserve"> </v>
      </c>
      <c r="E90" s="101">
        <v>1.1574074074074073E-5</v>
      </c>
      <c r="F90" s="35" t="e">
        <f t="shared" si="4"/>
        <v>#N/A</v>
      </c>
      <c r="G90" t="str">
        <f>IF((ISERROR((VLOOKUP(B90,Calculation!C$2:C$533,1,FALSE)))),"not entered","")</f>
        <v/>
      </c>
    </row>
    <row r="91" spans="2:7" x14ac:dyDescent="0.2">
      <c r="B91" s="34" t="s">
        <v>8</v>
      </c>
      <c r="C91" s="56" t="str">
        <f t="shared" si="5"/>
        <v xml:space="preserve"> </v>
      </c>
      <c r="D91" s="56" t="str">
        <f t="shared" si="3"/>
        <v xml:space="preserve"> </v>
      </c>
      <c r="E91" s="101">
        <v>1.1574074074074073E-5</v>
      </c>
      <c r="F91" s="35" t="e">
        <f t="shared" si="4"/>
        <v>#N/A</v>
      </c>
      <c r="G91" t="str">
        <f>IF((ISERROR((VLOOKUP(B91,Calculation!C$2:C$533,1,FALSE)))),"not entered","")</f>
        <v/>
      </c>
    </row>
    <row r="92" spans="2:7" x14ac:dyDescent="0.2">
      <c r="B92" s="34" t="s">
        <v>8</v>
      </c>
      <c r="C92" s="56" t="str">
        <f t="shared" si="5"/>
        <v xml:space="preserve"> </v>
      </c>
      <c r="D92" s="56" t="str">
        <f t="shared" si="3"/>
        <v xml:space="preserve"> </v>
      </c>
      <c r="E92" s="101">
        <v>1.1574074074074073E-5</v>
      </c>
      <c r="F92" s="35" t="e">
        <f t="shared" si="4"/>
        <v>#N/A</v>
      </c>
      <c r="G92" t="str">
        <f>IF((ISERROR((VLOOKUP(B92,Calculation!C$2:C$533,1,FALSE)))),"not entered","")</f>
        <v/>
      </c>
    </row>
    <row r="93" spans="2:7" x14ac:dyDescent="0.2">
      <c r="B93" s="34" t="s">
        <v>8</v>
      </c>
      <c r="C93" s="56" t="str">
        <f t="shared" si="5"/>
        <v xml:space="preserve"> </v>
      </c>
      <c r="D93" s="56" t="str">
        <f t="shared" si="3"/>
        <v xml:space="preserve"> </v>
      </c>
      <c r="E93" s="101">
        <v>1.1574074074074073E-5</v>
      </c>
      <c r="F93" s="35" t="e">
        <f t="shared" si="4"/>
        <v>#N/A</v>
      </c>
      <c r="G93" t="str">
        <f>IF((ISERROR((VLOOKUP(B93,Calculation!C$2:C$533,1,FALSE)))),"not entered","")</f>
        <v/>
      </c>
    </row>
    <row r="94" spans="2:7" x14ac:dyDescent="0.2">
      <c r="B94" s="34" t="s">
        <v>8</v>
      </c>
      <c r="C94" s="56" t="str">
        <f t="shared" si="5"/>
        <v xml:space="preserve"> </v>
      </c>
      <c r="D94" s="56" t="str">
        <f t="shared" si="3"/>
        <v xml:space="preserve"> </v>
      </c>
      <c r="E94" s="101">
        <v>1.1574074074074073E-5</v>
      </c>
      <c r="F94" s="35" t="e">
        <f t="shared" si="4"/>
        <v>#N/A</v>
      </c>
      <c r="G94" t="str">
        <f>IF((ISERROR((VLOOKUP(B94,Calculation!C$2:C$533,1,FALSE)))),"not entered","")</f>
        <v/>
      </c>
    </row>
    <row r="95" spans="2:7" x14ac:dyDescent="0.2">
      <c r="B95" s="34" t="s">
        <v>8</v>
      </c>
      <c r="C95" s="56" t="str">
        <f t="shared" si="5"/>
        <v xml:space="preserve"> </v>
      </c>
      <c r="D95" s="56" t="str">
        <f t="shared" si="3"/>
        <v xml:space="preserve"> </v>
      </c>
      <c r="E95" s="101">
        <v>1.1574074074074073E-5</v>
      </c>
      <c r="F95" s="35" t="e">
        <f t="shared" si="4"/>
        <v>#N/A</v>
      </c>
      <c r="G95" t="str">
        <f>IF((ISERROR((VLOOKUP(B95,Calculation!C$2:C$533,1,FALSE)))),"not entered","")</f>
        <v/>
      </c>
    </row>
    <row r="96" spans="2:7" x14ac:dyDescent="0.2">
      <c r="B96" s="34" t="s">
        <v>8</v>
      </c>
      <c r="C96" s="56" t="str">
        <f t="shared" si="5"/>
        <v xml:space="preserve"> </v>
      </c>
      <c r="D96" s="56" t="str">
        <f t="shared" si="3"/>
        <v xml:space="preserve"> </v>
      </c>
      <c r="E96" s="101">
        <v>1.1574074074074073E-5</v>
      </c>
      <c r="F96" s="35" t="e">
        <f t="shared" si="4"/>
        <v>#N/A</v>
      </c>
      <c r="G96" t="str">
        <f>IF((ISERROR((VLOOKUP(B96,Calculation!C$2:C$533,1,FALSE)))),"not entered","")</f>
        <v/>
      </c>
    </row>
    <row r="97" spans="2:7" x14ac:dyDescent="0.2">
      <c r="B97" s="34" t="s">
        <v>8</v>
      </c>
      <c r="C97" s="56" t="str">
        <f t="shared" si="5"/>
        <v xml:space="preserve"> </v>
      </c>
      <c r="D97" s="56" t="str">
        <f t="shared" si="3"/>
        <v xml:space="preserve"> </v>
      </c>
      <c r="E97" s="101">
        <v>1.1574074074074073E-5</v>
      </c>
      <c r="F97" s="35" t="e">
        <f t="shared" si="4"/>
        <v>#N/A</v>
      </c>
      <c r="G97" t="str">
        <f>IF((ISERROR((VLOOKUP(B97,Calculation!C$2:C$533,1,FALSE)))),"not entered","")</f>
        <v/>
      </c>
    </row>
    <row r="98" spans="2:7" x14ac:dyDescent="0.2">
      <c r="B98" s="34" t="s">
        <v>8</v>
      </c>
      <c r="C98" s="56" t="str">
        <f t="shared" si="5"/>
        <v xml:space="preserve"> </v>
      </c>
      <c r="D98" s="56" t="str">
        <f t="shared" si="3"/>
        <v xml:space="preserve"> </v>
      </c>
      <c r="E98" s="101">
        <v>1.1574074074074073E-5</v>
      </c>
      <c r="F98" s="35" t="e">
        <f t="shared" si="4"/>
        <v>#N/A</v>
      </c>
      <c r="G98" t="str">
        <f>IF((ISERROR((VLOOKUP(B98,Calculation!C$2:C$533,1,FALSE)))),"not entered","")</f>
        <v/>
      </c>
    </row>
    <row r="99" spans="2:7" x14ac:dyDescent="0.2">
      <c r="B99" s="34" t="s">
        <v>8</v>
      </c>
      <c r="C99" s="56" t="str">
        <f t="shared" si="5"/>
        <v xml:space="preserve"> </v>
      </c>
      <c r="D99" s="56" t="str">
        <f t="shared" si="3"/>
        <v xml:space="preserve"> </v>
      </c>
      <c r="E99" s="101">
        <v>1.1574074074074073E-5</v>
      </c>
      <c r="F99" s="35" t="e">
        <f t="shared" si="4"/>
        <v>#N/A</v>
      </c>
      <c r="G99" t="str">
        <f>IF((ISERROR((VLOOKUP(B99,Calculation!C$2:C$533,1,FALSE)))),"not entered","")</f>
        <v/>
      </c>
    </row>
    <row r="100" spans="2:7" x14ac:dyDescent="0.2">
      <c r="B100" s="34" t="s">
        <v>8</v>
      </c>
      <c r="C100" s="56" t="str">
        <f t="shared" si="5"/>
        <v xml:space="preserve"> </v>
      </c>
      <c r="D100" s="56" t="str">
        <f t="shared" si="3"/>
        <v xml:space="preserve"> </v>
      </c>
      <c r="E100" s="101">
        <v>1.1574074074074073E-5</v>
      </c>
      <c r="F100" s="35" t="e">
        <f t="shared" si="4"/>
        <v>#N/A</v>
      </c>
      <c r="G100" t="str">
        <f>IF((ISERROR((VLOOKUP(B100,Calculation!C$2:C$533,1,FALSE)))),"not entered","")</f>
        <v/>
      </c>
    </row>
    <row r="101" spans="2:7" x14ac:dyDescent="0.2">
      <c r="B101" s="34" t="s">
        <v>8</v>
      </c>
      <c r="C101" s="56" t="str">
        <f t="shared" si="5"/>
        <v xml:space="preserve"> </v>
      </c>
      <c r="D101" s="56" t="str">
        <f t="shared" si="3"/>
        <v xml:space="preserve"> </v>
      </c>
      <c r="E101" s="101">
        <v>1.1574074074074073E-5</v>
      </c>
      <c r="F101" s="35" t="e">
        <f t="shared" si="4"/>
        <v>#N/A</v>
      </c>
      <c r="G101" t="str">
        <f>IF((ISERROR((VLOOKUP(B101,Calculation!C$2:C$533,1,FALSE)))),"not entered","")</f>
        <v/>
      </c>
    </row>
    <row r="102" spans="2:7" x14ac:dyDescent="0.2">
      <c r="B102" s="34" t="s">
        <v>8</v>
      </c>
      <c r="C102" s="56" t="str">
        <f t="shared" si="5"/>
        <v xml:space="preserve"> </v>
      </c>
      <c r="D102" s="56" t="str">
        <f t="shared" si="3"/>
        <v xml:space="preserve"> </v>
      </c>
      <c r="E102" s="101">
        <v>1.1574074074074073E-5</v>
      </c>
      <c r="F102" s="35" t="e">
        <f t="shared" si="4"/>
        <v>#N/A</v>
      </c>
      <c r="G102" t="str">
        <f>IF((ISERROR((VLOOKUP(B102,Calculation!C$2:C$533,1,FALSE)))),"not entered","")</f>
        <v/>
      </c>
    </row>
    <row r="103" spans="2:7" x14ac:dyDescent="0.2">
      <c r="B103" s="34" t="s">
        <v>8</v>
      </c>
      <c r="C103" s="56" t="str">
        <f t="shared" si="5"/>
        <v xml:space="preserve"> </v>
      </c>
      <c r="D103" s="56" t="str">
        <f t="shared" si="3"/>
        <v xml:space="preserve"> </v>
      </c>
      <c r="E103" s="101">
        <v>1.1574074074074073E-5</v>
      </c>
      <c r="F103" s="35" t="e">
        <f t="shared" si="4"/>
        <v>#N/A</v>
      </c>
      <c r="G103" t="str">
        <f>IF((ISERROR((VLOOKUP(B103,Calculation!C$2:C$533,1,FALSE)))),"not entered","")</f>
        <v/>
      </c>
    </row>
    <row r="104" spans="2:7" x14ac:dyDescent="0.2">
      <c r="B104" s="34" t="s">
        <v>8</v>
      </c>
      <c r="C104" s="56" t="str">
        <f t="shared" si="5"/>
        <v xml:space="preserve"> </v>
      </c>
      <c r="D104" s="56" t="str">
        <f t="shared" si="3"/>
        <v xml:space="preserve"> </v>
      </c>
      <c r="E104" s="101">
        <v>1.1574074074074073E-5</v>
      </c>
      <c r="F104" s="35" t="e">
        <f t="shared" si="4"/>
        <v>#N/A</v>
      </c>
      <c r="G104" t="str">
        <f>IF((ISERROR((VLOOKUP(B104,Calculation!C$2:C$533,1,FALSE)))),"not entered","")</f>
        <v/>
      </c>
    </row>
    <row r="105" spans="2:7" x14ac:dyDescent="0.2">
      <c r="B105" s="34" t="s">
        <v>8</v>
      </c>
      <c r="C105" s="56" t="str">
        <f t="shared" si="5"/>
        <v xml:space="preserve"> </v>
      </c>
      <c r="D105" s="56" t="str">
        <f t="shared" si="3"/>
        <v xml:space="preserve"> </v>
      </c>
      <c r="E105" s="101">
        <v>1.1574074074074073E-5</v>
      </c>
      <c r="F105" s="35" t="e">
        <f t="shared" si="4"/>
        <v>#N/A</v>
      </c>
      <c r="G105" t="str">
        <f>IF((ISERROR((VLOOKUP(B105,Calculation!C$2:C$533,1,FALSE)))),"not entered","")</f>
        <v/>
      </c>
    </row>
    <row r="106" spans="2:7" x14ac:dyDescent="0.2">
      <c r="B106" s="34" t="s">
        <v>8</v>
      </c>
      <c r="C106" s="56" t="str">
        <f t="shared" si="5"/>
        <v xml:space="preserve"> </v>
      </c>
      <c r="D106" s="56" t="str">
        <f t="shared" si="3"/>
        <v xml:space="preserve"> </v>
      </c>
      <c r="E106" s="101">
        <v>1.1574074074074073E-5</v>
      </c>
      <c r="F106" s="35" t="e">
        <f t="shared" si="4"/>
        <v>#N/A</v>
      </c>
      <c r="G106" t="str">
        <f>IF((ISERROR((VLOOKUP(B106,Calculation!C$2:C$533,1,FALSE)))),"not entered","")</f>
        <v/>
      </c>
    </row>
    <row r="107" spans="2:7" x14ac:dyDescent="0.2">
      <c r="B107" s="34" t="s">
        <v>8</v>
      </c>
      <c r="C107" s="56" t="str">
        <f t="shared" si="5"/>
        <v xml:space="preserve"> </v>
      </c>
      <c r="D107" s="56" t="str">
        <f t="shared" si="3"/>
        <v xml:space="preserve"> </v>
      </c>
      <c r="E107" s="101">
        <v>1.1574074074074073E-5</v>
      </c>
      <c r="F107" s="35" t="e">
        <f t="shared" si="4"/>
        <v>#N/A</v>
      </c>
      <c r="G107" t="str">
        <f>IF((ISERROR((VLOOKUP(B107,Calculation!C$2:C$533,1,FALSE)))),"not entered","")</f>
        <v/>
      </c>
    </row>
    <row r="108" spans="2:7" x14ac:dyDescent="0.2">
      <c r="B108" s="34" t="s">
        <v>8</v>
      </c>
      <c r="C108" s="56" t="str">
        <f t="shared" si="5"/>
        <v xml:space="preserve"> </v>
      </c>
      <c r="D108" s="56" t="str">
        <f t="shared" si="3"/>
        <v xml:space="preserve"> </v>
      </c>
      <c r="E108" s="101">
        <v>1.1574074074074073E-5</v>
      </c>
      <c r="F108" s="35" t="e">
        <f t="shared" si="4"/>
        <v>#N/A</v>
      </c>
      <c r="G108" t="str">
        <f>IF((ISERROR((VLOOKUP(B108,Calculation!C$2:C$533,1,FALSE)))),"not entered","")</f>
        <v/>
      </c>
    </row>
    <row r="109" spans="2:7" x14ac:dyDescent="0.2">
      <c r="B109" s="34" t="s">
        <v>8</v>
      </c>
      <c r="C109" s="56" t="str">
        <f t="shared" si="5"/>
        <v xml:space="preserve"> </v>
      </c>
      <c r="D109" s="56" t="str">
        <f t="shared" si="3"/>
        <v xml:space="preserve"> </v>
      </c>
      <c r="E109" s="101">
        <v>1.1574074074074073E-5</v>
      </c>
      <c r="F109" s="35" t="e">
        <f t="shared" si="4"/>
        <v>#N/A</v>
      </c>
      <c r="G109" t="str">
        <f>IF((ISERROR((VLOOKUP(B109,Calculation!C$2:C$533,1,FALSE)))),"not entered","")</f>
        <v/>
      </c>
    </row>
    <row r="110" spans="2:7" x14ac:dyDescent="0.2">
      <c r="B110" s="34" t="s">
        <v>8</v>
      </c>
      <c r="C110" s="56" t="str">
        <f t="shared" si="5"/>
        <v xml:space="preserve"> </v>
      </c>
      <c r="D110" s="56" t="str">
        <f t="shared" si="3"/>
        <v xml:space="preserve"> </v>
      </c>
      <c r="E110" s="101">
        <v>1.1574074074074073E-5</v>
      </c>
      <c r="F110" s="35" t="e">
        <f t="shared" si="4"/>
        <v>#N/A</v>
      </c>
      <c r="G110" t="str">
        <f>IF((ISERROR((VLOOKUP(B110,Calculation!C$2:C$533,1,FALSE)))),"not entered","")</f>
        <v/>
      </c>
    </row>
    <row r="111" spans="2:7" x14ac:dyDescent="0.2">
      <c r="B111" s="34" t="s">
        <v>8</v>
      </c>
      <c r="C111" s="56" t="str">
        <f t="shared" si="5"/>
        <v xml:space="preserve"> </v>
      </c>
      <c r="D111" s="56" t="str">
        <f t="shared" si="3"/>
        <v xml:space="preserve"> </v>
      </c>
      <c r="E111" s="101">
        <v>1.1574074074074073E-5</v>
      </c>
      <c r="F111" s="35" t="e">
        <f t="shared" si="4"/>
        <v>#N/A</v>
      </c>
      <c r="G111" t="str">
        <f>IF((ISERROR((VLOOKUP(B111,Calculation!C$2:C$533,1,FALSE)))),"not entered","")</f>
        <v/>
      </c>
    </row>
    <row r="112" spans="2:7" x14ac:dyDescent="0.2">
      <c r="B112" s="34" t="s">
        <v>8</v>
      </c>
      <c r="C112" s="56" t="str">
        <f t="shared" si="5"/>
        <v xml:space="preserve"> </v>
      </c>
      <c r="D112" s="56" t="str">
        <f t="shared" si="3"/>
        <v xml:space="preserve"> </v>
      </c>
      <c r="E112" s="101">
        <v>1.1574074074074073E-5</v>
      </c>
      <c r="F112" s="35" t="e">
        <f t="shared" si="4"/>
        <v>#N/A</v>
      </c>
      <c r="G112" t="str">
        <f>IF((ISERROR((VLOOKUP(B112,Calculation!C$2:C$533,1,FALSE)))),"not entered","")</f>
        <v/>
      </c>
    </row>
    <row r="113" spans="2:7" x14ac:dyDescent="0.2">
      <c r="B113" s="34" t="s">
        <v>8</v>
      </c>
      <c r="C113" s="56" t="str">
        <f t="shared" si="5"/>
        <v xml:space="preserve"> </v>
      </c>
      <c r="D113" s="56" t="str">
        <f t="shared" si="3"/>
        <v xml:space="preserve"> </v>
      </c>
      <c r="E113" s="101">
        <v>1.1574074074074073E-5</v>
      </c>
      <c r="F113" s="35" t="e">
        <f t="shared" si="4"/>
        <v>#N/A</v>
      </c>
      <c r="G113" t="str">
        <f>IF((ISERROR((VLOOKUP(B113,Calculation!C$2:C$533,1,FALSE)))),"not entered","")</f>
        <v/>
      </c>
    </row>
    <row r="114" spans="2:7" x14ac:dyDescent="0.2">
      <c r="B114" s="34" t="s">
        <v>8</v>
      </c>
      <c r="C114" s="56" t="str">
        <f t="shared" si="5"/>
        <v xml:space="preserve"> </v>
      </c>
      <c r="D114" s="56" t="str">
        <f t="shared" si="3"/>
        <v xml:space="preserve"> </v>
      </c>
      <c r="E114" s="101">
        <v>1.1574074074074073E-5</v>
      </c>
      <c r="F114" s="35" t="e">
        <f t="shared" si="4"/>
        <v>#N/A</v>
      </c>
      <c r="G114" t="str">
        <f>IF((ISERROR((VLOOKUP(B114,Calculation!C$2:C$533,1,FALSE)))),"not entered","")</f>
        <v/>
      </c>
    </row>
    <row r="115" spans="2:7" x14ac:dyDescent="0.2">
      <c r="B115" s="34" t="s">
        <v>8</v>
      </c>
      <c r="C115" s="56" t="str">
        <f t="shared" si="5"/>
        <v xml:space="preserve"> </v>
      </c>
      <c r="D115" s="56" t="str">
        <f t="shared" si="3"/>
        <v xml:space="preserve"> </v>
      </c>
      <c r="E115" s="101">
        <v>1.1574074074074073E-5</v>
      </c>
      <c r="F115" s="35" t="e">
        <f t="shared" si="4"/>
        <v>#N/A</v>
      </c>
      <c r="G115" t="str">
        <f>IF((ISERROR((VLOOKUP(B115,Calculation!C$2:C$533,1,FALSE)))),"not entered","")</f>
        <v/>
      </c>
    </row>
    <row r="116" spans="2:7" x14ac:dyDescent="0.2">
      <c r="B116" s="34" t="s">
        <v>8</v>
      </c>
      <c r="C116" s="56" t="str">
        <f t="shared" si="5"/>
        <v xml:space="preserve"> </v>
      </c>
      <c r="D116" s="56" t="str">
        <f t="shared" si="3"/>
        <v xml:space="preserve"> </v>
      </c>
      <c r="E116" s="101">
        <v>1.1574074074074073E-5</v>
      </c>
      <c r="F116" s="35" t="e">
        <f t="shared" si="4"/>
        <v>#N/A</v>
      </c>
      <c r="G116" t="str">
        <f>IF((ISERROR((VLOOKUP(B116,Calculation!C$2:C$533,1,FALSE)))),"not entered","")</f>
        <v/>
      </c>
    </row>
    <row r="117" spans="2:7" x14ac:dyDescent="0.2">
      <c r="B117" s="34" t="s">
        <v>8</v>
      </c>
      <c r="C117" s="56" t="str">
        <f t="shared" si="5"/>
        <v xml:space="preserve"> </v>
      </c>
      <c r="D117" s="56" t="str">
        <f t="shared" si="3"/>
        <v xml:space="preserve"> </v>
      </c>
      <c r="E117" s="101">
        <v>1.1574074074074073E-5</v>
      </c>
      <c r="F117" s="35" t="e">
        <f t="shared" si="4"/>
        <v>#N/A</v>
      </c>
      <c r="G117" t="str">
        <f>IF((ISERROR((VLOOKUP(B117,Calculation!C$2:C$533,1,FALSE)))),"not entered","")</f>
        <v/>
      </c>
    </row>
    <row r="118" spans="2:7" x14ac:dyDescent="0.2">
      <c r="B118" s="34" t="s">
        <v>8</v>
      </c>
      <c r="C118" s="56" t="str">
        <f t="shared" si="5"/>
        <v xml:space="preserve"> </v>
      </c>
      <c r="D118" s="56" t="str">
        <f t="shared" si="3"/>
        <v xml:space="preserve"> </v>
      </c>
      <c r="E118" s="101">
        <v>1.1574074074074073E-5</v>
      </c>
      <c r="F118" s="35" t="e">
        <f t="shared" si="4"/>
        <v>#N/A</v>
      </c>
      <c r="G118" t="str">
        <f>IF((ISERROR((VLOOKUP(B118,Calculation!C$2:C$533,1,FALSE)))),"not entered","")</f>
        <v/>
      </c>
    </row>
    <row r="119" spans="2:7" x14ac:dyDescent="0.2">
      <c r="B119" s="34" t="s">
        <v>8</v>
      </c>
      <c r="C119" s="56" t="str">
        <f t="shared" si="5"/>
        <v xml:space="preserve"> </v>
      </c>
      <c r="D119" s="56" t="str">
        <f t="shared" si="3"/>
        <v xml:space="preserve"> </v>
      </c>
      <c r="E119" s="101">
        <v>1.1574074074074073E-5</v>
      </c>
      <c r="F119" s="35" t="e">
        <f t="shared" si="4"/>
        <v>#N/A</v>
      </c>
      <c r="G119" t="str">
        <f>IF((ISERROR((VLOOKUP(B119,Calculation!C$2:C$533,1,FALSE)))),"not entered","")</f>
        <v/>
      </c>
    </row>
    <row r="120" spans="2:7" x14ac:dyDescent="0.2">
      <c r="B120" s="34" t="s">
        <v>8</v>
      </c>
      <c r="C120" s="56" t="str">
        <f t="shared" si="5"/>
        <v xml:space="preserve"> </v>
      </c>
      <c r="D120" s="56" t="str">
        <f t="shared" si="3"/>
        <v xml:space="preserve"> </v>
      </c>
      <c r="E120" s="101">
        <v>1.1574074074074073E-5</v>
      </c>
      <c r="F120" s="35" t="e">
        <f t="shared" si="4"/>
        <v>#N/A</v>
      </c>
      <c r="G120" t="str">
        <f>IF((ISERROR((VLOOKUP(B120,Calculation!C$2:C$533,1,FALSE)))),"not entered","")</f>
        <v/>
      </c>
    </row>
    <row r="121" spans="2:7" x14ac:dyDescent="0.2">
      <c r="B121" s="34" t="s">
        <v>8</v>
      </c>
      <c r="C121" s="56" t="str">
        <f t="shared" si="5"/>
        <v xml:space="preserve"> </v>
      </c>
      <c r="D121" s="56" t="str">
        <f t="shared" si="3"/>
        <v xml:space="preserve"> </v>
      </c>
      <c r="E121" s="101">
        <v>1.1574074074074073E-5</v>
      </c>
      <c r="F121" s="35" t="e">
        <f t="shared" si="4"/>
        <v>#N/A</v>
      </c>
      <c r="G121" t="str">
        <f>IF((ISERROR((VLOOKUP(B121,Calculation!C$2:C$533,1,FALSE)))),"not entered","")</f>
        <v/>
      </c>
    </row>
    <row r="122" spans="2:7" x14ac:dyDescent="0.2">
      <c r="B122" s="34" t="s">
        <v>8</v>
      </c>
      <c r="C122" s="56" t="str">
        <f t="shared" si="5"/>
        <v xml:space="preserve"> </v>
      </c>
      <c r="D122" s="56" t="str">
        <f t="shared" si="3"/>
        <v xml:space="preserve"> </v>
      </c>
      <c r="E122" s="101">
        <v>1.1574074074074073E-5</v>
      </c>
      <c r="F122" s="35" t="e">
        <f t="shared" si="4"/>
        <v>#N/A</v>
      </c>
      <c r="G122" t="str">
        <f>IF((ISERROR((VLOOKUP(B122,Calculation!C$2:C$533,1,FALSE)))),"not entered","")</f>
        <v/>
      </c>
    </row>
    <row r="123" spans="2:7" x14ac:dyDescent="0.2">
      <c r="B123" s="34" t="s">
        <v>8</v>
      </c>
      <c r="C123" s="56" t="str">
        <f t="shared" si="5"/>
        <v xml:space="preserve"> </v>
      </c>
      <c r="D123" s="56" t="str">
        <f t="shared" si="3"/>
        <v xml:space="preserve"> </v>
      </c>
      <c r="E123" s="101">
        <v>1.1574074074074073E-5</v>
      </c>
      <c r="F123" s="35" t="e">
        <f t="shared" si="4"/>
        <v>#N/A</v>
      </c>
      <c r="G123" t="str">
        <f>IF((ISERROR((VLOOKUP(B123,Calculation!C$2:C$533,1,FALSE)))),"not entered","")</f>
        <v/>
      </c>
    </row>
    <row r="124" spans="2:7" x14ac:dyDescent="0.2">
      <c r="B124" s="34" t="s">
        <v>8</v>
      </c>
      <c r="C124" s="56" t="str">
        <f t="shared" si="5"/>
        <v xml:space="preserve"> </v>
      </c>
      <c r="D124" s="56" t="str">
        <f t="shared" si="3"/>
        <v xml:space="preserve"> </v>
      </c>
      <c r="E124" s="101">
        <v>1.1574074074074073E-5</v>
      </c>
      <c r="F124" s="35" t="e">
        <f t="shared" si="4"/>
        <v>#N/A</v>
      </c>
      <c r="G124" t="str">
        <f>IF((ISERROR((VLOOKUP(B124,Calculation!C$2:C$533,1,FALSE)))),"not entered","")</f>
        <v/>
      </c>
    </row>
    <row r="125" spans="2:7" x14ac:dyDescent="0.2">
      <c r="B125" s="34" t="s">
        <v>8</v>
      </c>
      <c r="C125" s="56" t="str">
        <f t="shared" si="5"/>
        <v xml:space="preserve"> </v>
      </c>
      <c r="D125" s="56" t="str">
        <f t="shared" si="3"/>
        <v xml:space="preserve"> </v>
      </c>
      <c r="E125" s="101">
        <v>1.1574074074074073E-5</v>
      </c>
      <c r="F125" s="35" t="e">
        <f t="shared" si="4"/>
        <v>#N/A</v>
      </c>
      <c r="G125" t="str">
        <f>IF((ISERROR((VLOOKUP(B125,Calculation!C$2:C$533,1,FALSE)))),"not entered","")</f>
        <v/>
      </c>
    </row>
    <row r="126" spans="2:7" x14ac:dyDescent="0.2">
      <c r="B126" s="34" t="s">
        <v>8</v>
      </c>
      <c r="C126" s="56" t="str">
        <f t="shared" si="5"/>
        <v xml:space="preserve"> </v>
      </c>
      <c r="D126" s="56" t="str">
        <f t="shared" si="3"/>
        <v xml:space="preserve"> </v>
      </c>
      <c r="E126" s="101">
        <v>1.1574074074074073E-5</v>
      </c>
      <c r="F126" s="35" t="e">
        <f t="shared" si="4"/>
        <v>#N/A</v>
      </c>
      <c r="G126" t="str">
        <f>IF((ISERROR((VLOOKUP(B126,Calculation!C$2:C$533,1,FALSE)))),"not entered","")</f>
        <v/>
      </c>
    </row>
    <row r="127" spans="2:7" x14ac:dyDescent="0.2">
      <c r="B127" s="34" t="s">
        <v>8</v>
      </c>
      <c r="C127" s="56" t="str">
        <f t="shared" si="5"/>
        <v xml:space="preserve"> </v>
      </c>
      <c r="D127" s="56" t="str">
        <f t="shared" si="3"/>
        <v xml:space="preserve"> </v>
      </c>
      <c r="E127" s="101">
        <v>1.1574074074074073E-5</v>
      </c>
      <c r="F127" s="35" t="e">
        <f t="shared" si="4"/>
        <v>#N/A</v>
      </c>
      <c r="G127" t="str">
        <f>IF((ISERROR((VLOOKUP(B127,Calculation!C$2:C$533,1,FALSE)))),"not entered","")</f>
        <v/>
      </c>
    </row>
    <row r="128" spans="2:7" x14ac:dyDescent="0.2">
      <c r="B128" s="34" t="s">
        <v>8</v>
      </c>
      <c r="C128" s="56" t="str">
        <f t="shared" si="5"/>
        <v xml:space="preserve"> </v>
      </c>
      <c r="D128" s="56" t="str">
        <f t="shared" si="3"/>
        <v xml:space="preserve"> </v>
      </c>
      <c r="E128" s="101">
        <v>1.1574074074074073E-5</v>
      </c>
      <c r="F128" s="35" t="e">
        <f t="shared" si="4"/>
        <v>#N/A</v>
      </c>
      <c r="G128" t="str">
        <f>IF((ISERROR((VLOOKUP(B128,Calculation!C$2:C$533,1,FALSE)))),"not entered","")</f>
        <v/>
      </c>
    </row>
    <row r="129" spans="2:7" x14ac:dyDescent="0.2">
      <c r="B129" s="34" t="s">
        <v>8</v>
      </c>
      <c r="C129" s="56" t="str">
        <f t="shared" si="5"/>
        <v xml:space="preserve"> </v>
      </c>
      <c r="D129" s="56" t="str">
        <f t="shared" si="3"/>
        <v xml:space="preserve"> </v>
      </c>
      <c r="E129" s="101">
        <v>1.1574074074074073E-5</v>
      </c>
      <c r="F129" s="35" t="e">
        <f t="shared" si="4"/>
        <v>#N/A</v>
      </c>
      <c r="G129" t="str">
        <f>IF((ISERROR((VLOOKUP(B129,Calculation!C$2:C$533,1,FALSE)))),"not entered","")</f>
        <v/>
      </c>
    </row>
    <row r="130" spans="2:7" x14ac:dyDescent="0.2">
      <c r="B130" s="34" t="s">
        <v>8</v>
      </c>
      <c r="C130" s="56" t="str">
        <f t="shared" si="5"/>
        <v xml:space="preserve"> </v>
      </c>
      <c r="D130" s="56" t="str">
        <f t="shared" si="3"/>
        <v xml:space="preserve"> </v>
      </c>
      <c r="E130" s="101">
        <v>1.1574074074074073E-5</v>
      </c>
      <c r="F130" s="35" t="e">
        <f t="shared" si="4"/>
        <v>#N/A</v>
      </c>
      <c r="G130" t="str">
        <f>IF((ISERROR((VLOOKUP(B130,Calculation!C$2:C$533,1,FALSE)))),"not entered","")</f>
        <v/>
      </c>
    </row>
    <row r="131" spans="2:7" x14ac:dyDescent="0.2">
      <c r="B131" s="34" t="s">
        <v>8</v>
      </c>
      <c r="C131" s="56" t="str">
        <f t="shared" si="5"/>
        <v xml:space="preserve"> </v>
      </c>
      <c r="D131" s="56" t="str">
        <f t="shared" si="3"/>
        <v xml:space="preserve"> </v>
      </c>
      <c r="E131" s="101">
        <v>1.1574074074074073E-5</v>
      </c>
      <c r="F131" s="35" t="e">
        <f t="shared" si="4"/>
        <v>#N/A</v>
      </c>
      <c r="G131" t="str">
        <f>IF((ISERROR((VLOOKUP(B131,Calculation!C$2:C$533,1,FALSE)))),"not entered","")</f>
        <v/>
      </c>
    </row>
    <row r="132" spans="2:7" x14ac:dyDescent="0.2">
      <c r="B132" s="34" t="s">
        <v>8</v>
      </c>
      <c r="C132" s="56" t="str">
        <f t="shared" si="5"/>
        <v xml:space="preserve"> </v>
      </c>
      <c r="D132" s="56" t="str">
        <f t="shared" si="3"/>
        <v xml:space="preserve"> </v>
      </c>
      <c r="E132" s="101">
        <v>1.1574074074074073E-5</v>
      </c>
      <c r="F132" s="35" t="e">
        <f t="shared" si="4"/>
        <v>#N/A</v>
      </c>
      <c r="G132" t="str">
        <f>IF((ISERROR((VLOOKUP(B132,Calculation!C$2:C$533,1,FALSE)))),"not entered","")</f>
        <v/>
      </c>
    </row>
    <row r="133" spans="2:7" x14ac:dyDescent="0.2">
      <c r="B133" s="34" t="s">
        <v>8</v>
      </c>
      <c r="C133" s="56" t="str">
        <f t="shared" si="5"/>
        <v xml:space="preserve"> </v>
      </c>
      <c r="D133" s="56" t="str">
        <f t="shared" si="3"/>
        <v xml:space="preserve"> </v>
      </c>
      <c r="E133" s="101">
        <v>1.1574074074074073E-5</v>
      </c>
      <c r="F133" s="35" t="e">
        <f t="shared" si="4"/>
        <v>#N/A</v>
      </c>
      <c r="G133" t="str">
        <f>IF((ISERROR((VLOOKUP(B133,Calculation!C$2:C$533,1,FALSE)))),"not entered","")</f>
        <v/>
      </c>
    </row>
    <row r="134" spans="2:7" x14ac:dyDescent="0.2">
      <c r="B134" s="34" t="s">
        <v>8</v>
      </c>
      <c r="C134" s="56" t="str">
        <f t="shared" si="5"/>
        <v xml:space="preserve"> </v>
      </c>
      <c r="D134" s="56" t="str">
        <f t="shared" ref="D134:D197" si="6">VLOOKUP(B134,name,2,FALSE)</f>
        <v xml:space="preserve"> </v>
      </c>
      <c r="E134" s="101">
        <v>1.1574074074074073E-5</v>
      </c>
      <c r="F134" s="35" t="e">
        <f t="shared" ref="F134:F197" si="7">(VLOOKUP(C134,C$4:E$5,3,FALSE))/(E134/10000)</f>
        <v>#N/A</v>
      </c>
      <c r="G134" t="str">
        <f>IF((ISERROR((VLOOKUP(B134,Calculation!C$2:C$533,1,FALSE)))),"not entered","")</f>
        <v/>
      </c>
    </row>
    <row r="135" spans="2:7" x14ac:dyDescent="0.2">
      <c r="B135" s="34" t="s">
        <v>8</v>
      </c>
      <c r="C135" s="56" t="str">
        <f t="shared" si="5"/>
        <v xml:space="preserve"> </v>
      </c>
      <c r="D135" s="56" t="str">
        <f t="shared" si="6"/>
        <v xml:space="preserve"> </v>
      </c>
      <c r="E135" s="101">
        <v>1.1574074074074073E-5</v>
      </c>
      <c r="F135" s="35" t="e">
        <f t="shared" si="7"/>
        <v>#N/A</v>
      </c>
      <c r="G135" t="str">
        <f>IF((ISERROR((VLOOKUP(B135,Calculation!C$2:C$533,1,FALSE)))),"not entered","")</f>
        <v/>
      </c>
    </row>
    <row r="136" spans="2:7" x14ac:dyDescent="0.2">
      <c r="B136" s="34" t="s">
        <v>8</v>
      </c>
      <c r="C136" s="56" t="str">
        <f t="shared" si="5"/>
        <v xml:space="preserve"> </v>
      </c>
      <c r="D136" s="56" t="str">
        <f t="shared" si="6"/>
        <v xml:space="preserve"> </v>
      </c>
      <c r="E136" s="101">
        <v>1.1574074074074073E-5</v>
      </c>
      <c r="F136" s="35" t="e">
        <f t="shared" si="7"/>
        <v>#N/A</v>
      </c>
      <c r="G136" t="str">
        <f>IF((ISERROR((VLOOKUP(B136,Calculation!C$2:C$533,1,FALSE)))),"not entered","")</f>
        <v/>
      </c>
    </row>
    <row r="137" spans="2:7" x14ac:dyDescent="0.2">
      <c r="B137" s="34" t="s">
        <v>8</v>
      </c>
      <c r="C137" s="56" t="str">
        <f t="shared" si="5"/>
        <v xml:space="preserve"> </v>
      </c>
      <c r="D137" s="56" t="str">
        <f t="shared" si="6"/>
        <v xml:space="preserve"> </v>
      </c>
      <c r="E137" s="101">
        <v>1.1574074074074073E-5</v>
      </c>
      <c r="F137" s="35" t="e">
        <f t="shared" si="7"/>
        <v>#N/A</v>
      </c>
      <c r="G137" t="str">
        <f>IF((ISERROR((VLOOKUP(B137,Calculation!C$2:C$533,1,FALSE)))),"not entered","")</f>
        <v/>
      </c>
    </row>
    <row r="138" spans="2:7" x14ac:dyDescent="0.2">
      <c r="B138" s="34" t="s">
        <v>8</v>
      </c>
      <c r="C138" s="56" t="str">
        <f t="shared" si="5"/>
        <v xml:space="preserve"> </v>
      </c>
      <c r="D138" s="56" t="str">
        <f t="shared" si="6"/>
        <v xml:space="preserve"> </v>
      </c>
      <c r="E138" s="101">
        <v>1.1574074074074073E-5</v>
      </c>
      <c r="F138" s="35" t="e">
        <f t="shared" si="7"/>
        <v>#N/A</v>
      </c>
      <c r="G138" t="str">
        <f>IF((ISERROR((VLOOKUP(B138,Calculation!C$2:C$533,1,FALSE)))),"not entered","")</f>
        <v/>
      </c>
    </row>
    <row r="139" spans="2:7" x14ac:dyDescent="0.2">
      <c r="B139" s="34" t="s">
        <v>8</v>
      </c>
      <c r="C139" s="56" t="str">
        <f t="shared" ref="C139:C202" si="8">VLOOKUP(B139,name,3,FALSE)</f>
        <v xml:space="preserve"> </v>
      </c>
      <c r="D139" s="56" t="str">
        <f t="shared" si="6"/>
        <v xml:space="preserve"> </v>
      </c>
      <c r="E139" s="101">
        <v>1.1574074074074073E-5</v>
      </c>
      <c r="F139" s="35" t="e">
        <f t="shared" si="7"/>
        <v>#N/A</v>
      </c>
      <c r="G139" t="str">
        <f>IF((ISERROR((VLOOKUP(B139,Calculation!C$2:C$533,1,FALSE)))),"not entered","")</f>
        <v/>
      </c>
    </row>
    <row r="140" spans="2:7" x14ac:dyDescent="0.2">
      <c r="B140" s="34" t="s">
        <v>8</v>
      </c>
      <c r="C140" s="56" t="str">
        <f t="shared" si="8"/>
        <v xml:space="preserve"> </v>
      </c>
      <c r="D140" s="56" t="str">
        <f t="shared" si="6"/>
        <v xml:space="preserve"> </v>
      </c>
      <c r="E140" s="101">
        <v>1.1574074074074073E-5</v>
      </c>
      <c r="F140" s="35" t="e">
        <f t="shared" si="7"/>
        <v>#N/A</v>
      </c>
      <c r="G140" t="str">
        <f>IF((ISERROR((VLOOKUP(B140,Calculation!C$2:C$533,1,FALSE)))),"not entered","")</f>
        <v/>
      </c>
    </row>
    <row r="141" spans="2:7" x14ac:dyDescent="0.2">
      <c r="B141" s="34" t="s">
        <v>8</v>
      </c>
      <c r="C141" s="56" t="str">
        <f t="shared" si="8"/>
        <v xml:space="preserve"> </v>
      </c>
      <c r="D141" s="56" t="str">
        <f t="shared" si="6"/>
        <v xml:space="preserve"> </v>
      </c>
      <c r="E141" s="101">
        <v>1.1574074074074073E-5</v>
      </c>
      <c r="F141" s="35" t="e">
        <f t="shared" si="7"/>
        <v>#N/A</v>
      </c>
      <c r="G141" t="str">
        <f>IF((ISERROR((VLOOKUP(B141,Calculation!C$2:C$533,1,FALSE)))),"not entered","")</f>
        <v/>
      </c>
    </row>
    <row r="142" spans="2:7" x14ac:dyDescent="0.2">
      <c r="B142" s="34" t="s">
        <v>8</v>
      </c>
      <c r="C142" s="56" t="str">
        <f t="shared" si="8"/>
        <v xml:space="preserve"> </v>
      </c>
      <c r="D142" s="56" t="str">
        <f t="shared" si="6"/>
        <v xml:space="preserve"> </v>
      </c>
      <c r="E142" s="101">
        <v>1.1574074074074073E-5</v>
      </c>
      <c r="F142" s="35" t="e">
        <f t="shared" si="7"/>
        <v>#N/A</v>
      </c>
      <c r="G142" t="str">
        <f>IF((ISERROR((VLOOKUP(B142,Calculation!C$2:C$533,1,FALSE)))),"not entered","")</f>
        <v/>
      </c>
    </row>
    <row r="143" spans="2:7" x14ac:dyDescent="0.2">
      <c r="B143" s="34" t="s">
        <v>8</v>
      </c>
      <c r="C143" s="56" t="str">
        <f t="shared" si="8"/>
        <v xml:space="preserve"> </v>
      </c>
      <c r="D143" s="56" t="str">
        <f t="shared" si="6"/>
        <v xml:space="preserve"> </v>
      </c>
      <c r="E143" s="101">
        <v>1.1574074074074073E-5</v>
      </c>
      <c r="F143" s="35" t="e">
        <f t="shared" si="7"/>
        <v>#N/A</v>
      </c>
      <c r="G143" t="str">
        <f>IF((ISERROR((VLOOKUP(B143,Calculation!C$2:C$533,1,FALSE)))),"not entered","")</f>
        <v/>
      </c>
    </row>
    <row r="144" spans="2:7" x14ac:dyDescent="0.2">
      <c r="B144" s="34" t="s">
        <v>8</v>
      </c>
      <c r="C144" s="56" t="str">
        <f t="shared" si="8"/>
        <v xml:space="preserve"> </v>
      </c>
      <c r="D144" s="56" t="str">
        <f t="shared" si="6"/>
        <v xml:space="preserve"> </v>
      </c>
      <c r="E144" s="101">
        <v>1.1574074074074073E-5</v>
      </c>
      <c r="F144" s="35" t="e">
        <f t="shared" si="7"/>
        <v>#N/A</v>
      </c>
      <c r="G144" t="str">
        <f>IF((ISERROR((VLOOKUP(B144,Calculation!C$2:C$533,1,FALSE)))),"not entered","")</f>
        <v/>
      </c>
    </row>
    <row r="145" spans="2:7" x14ac:dyDescent="0.2">
      <c r="B145" s="34" t="s">
        <v>8</v>
      </c>
      <c r="C145" s="56" t="str">
        <f t="shared" si="8"/>
        <v xml:space="preserve"> </v>
      </c>
      <c r="D145" s="56" t="str">
        <f t="shared" si="6"/>
        <v xml:space="preserve"> </v>
      </c>
      <c r="E145" s="101">
        <v>1.1574074074074073E-5</v>
      </c>
      <c r="F145" s="35" t="e">
        <f t="shared" si="7"/>
        <v>#N/A</v>
      </c>
      <c r="G145" t="str">
        <f>IF((ISERROR((VLOOKUP(B145,Calculation!C$2:C$533,1,FALSE)))),"not entered","")</f>
        <v/>
      </c>
    </row>
    <row r="146" spans="2:7" x14ac:dyDescent="0.2">
      <c r="B146" s="34" t="s">
        <v>8</v>
      </c>
      <c r="C146" s="56" t="str">
        <f t="shared" si="8"/>
        <v xml:space="preserve"> </v>
      </c>
      <c r="D146" s="56" t="str">
        <f t="shared" si="6"/>
        <v xml:space="preserve"> </v>
      </c>
      <c r="E146" s="101">
        <v>1.1574074074074073E-5</v>
      </c>
      <c r="F146" s="35" t="e">
        <f t="shared" si="7"/>
        <v>#N/A</v>
      </c>
      <c r="G146" t="str">
        <f>IF((ISERROR((VLOOKUP(B146,Calculation!C$2:C$533,1,FALSE)))),"not entered","")</f>
        <v/>
      </c>
    </row>
    <row r="147" spans="2:7" x14ac:dyDescent="0.2">
      <c r="B147" s="34" t="s">
        <v>8</v>
      </c>
      <c r="C147" s="56" t="str">
        <f t="shared" si="8"/>
        <v xml:space="preserve"> </v>
      </c>
      <c r="D147" s="56" t="str">
        <f t="shared" si="6"/>
        <v xml:space="preserve"> </v>
      </c>
      <c r="E147" s="101">
        <v>1.1574074074074073E-5</v>
      </c>
      <c r="F147" s="35" t="e">
        <f t="shared" si="7"/>
        <v>#N/A</v>
      </c>
      <c r="G147" t="str">
        <f>IF((ISERROR((VLOOKUP(B147,Calculation!C$2:C$533,1,FALSE)))),"not entered","")</f>
        <v/>
      </c>
    </row>
    <row r="148" spans="2:7" x14ac:dyDescent="0.2">
      <c r="B148" s="34" t="s">
        <v>8</v>
      </c>
      <c r="C148" s="56" t="str">
        <f t="shared" si="8"/>
        <v xml:space="preserve"> </v>
      </c>
      <c r="D148" s="56" t="str">
        <f t="shared" si="6"/>
        <v xml:space="preserve"> </v>
      </c>
      <c r="E148" s="101">
        <v>1.1574074074074073E-5</v>
      </c>
      <c r="F148" s="35" t="e">
        <f t="shared" si="7"/>
        <v>#N/A</v>
      </c>
      <c r="G148" t="str">
        <f>IF((ISERROR((VLOOKUP(B148,Calculation!C$2:C$533,1,FALSE)))),"not entered","")</f>
        <v/>
      </c>
    </row>
    <row r="149" spans="2:7" x14ac:dyDescent="0.2">
      <c r="B149" s="34" t="s">
        <v>8</v>
      </c>
      <c r="C149" s="56" t="str">
        <f t="shared" si="8"/>
        <v xml:space="preserve"> </v>
      </c>
      <c r="D149" s="56" t="str">
        <f t="shared" si="6"/>
        <v xml:space="preserve"> </v>
      </c>
      <c r="E149" s="101">
        <v>1.1574074074074073E-5</v>
      </c>
      <c r="F149" s="35" t="e">
        <f t="shared" si="7"/>
        <v>#N/A</v>
      </c>
      <c r="G149" t="str">
        <f>IF((ISERROR((VLOOKUP(B149,Calculation!C$2:C$533,1,FALSE)))),"not entered","")</f>
        <v/>
      </c>
    </row>
    <row r="150" spans="2:7" x14ac:dyDescent="0.2">
      <c r="B150" s="34" t="s">
        <v>8</v>
      </c>
      <c r="C150" s="56" t="str">
        <f t="shared" si="8"/>
        <v xml:space="preserve"> </v>
      </c>
      <c r="D150" s="56" t="str">
        <f t="shared" si="6"/>
        <v xml:space="preserve"> </v>
      </c>
      <c r="E150" s="101">
        <v>1.1574074074074073E-5</v>
      </c>
      <c r="F150" s="35" t="e">
        <f t="shared" si="7"/>
        <v>#N/A</v>
      </c>
      <c r="G150" t="str">
        <f>IF((ISERROR((VLOOKUP(B150,Calculation!C$2:C$533,1,FALSE)))),"not entered","")</f>
        <v/>
      </c>
    </row>
    <row r="151" spans="2:7" x14ac:dyDescent="0.2">
      <c r="B151" s="34" t="s">
        <v>8</v>
      </c>
      <c r="C151" s="56" t="str">
        <f t="shared" si="8"/>
        <v xml:space="preserve"> </v>
      </c>
      <c r="D151" s="56" t="str">
        <f t="shared" si="6"/>
        <v xml:space="preserve"> </v>
      </c>
      <c r="E151" s="101">
        <v>1.1574074074074073E-5</v>
      </c>
      <c r="F151" s="35" t="e">
        <f t="shared" si="7"/>
        <v>#N/A</v>
      </c>
      <c r="G151" t="str">
        <f>IF((ISERROR((VLOOKUP(B151,Calculation!C$2:C$533,1,FALSE)))),"not entered","")</f>
        <v/>
      </c>
    </row>
    <row r="152" spans="2:7" x14ac:dyDescent="0.2">
      <c r="B152" s="34" t="s">
        <v>8</v>
      </c>
      <c r="C152" s="56" t="str">
        <f t="shared" si="8"/>
        <v xml:space="preserve"> </v>
      </c>
      <c r="D152" s="56" t="str">
        <f t="shared" si="6"/>
        <v xml:space="preserve"> </v>
      </c>
      <c r="E152" s="101">
        <v>1.1574074074074073E-5</v>
      </c>
      <c r="F152" s="35" t="e">
        <f t="shared" si="7"/>
        <v>#N/A</v>
      </c>
      <c r="G152" t="str">
        <f>IF((ISERROR((VLOOKUP(B152,Calculation!C$2:C$533,1,FALSE)))),"not entered","")</f>
        <v/>
      </c>
    </row>
    <row r="153" spans="2:7" x14ac:dyDescent="0.2">
      <c r="B153" s="34" t="s">
        <v>8</v>
      </c>
      <c r="C153" s="56" t="str">
        <f t="shared" si="8"/>
        <v xml:space="preserve"> </v>
      </c>
      <c r="D153" s="56" t="str">
        <f t="shared" si="6"/>
        <v xml:space="preserve"> </v>
      </c>
      <c r="E153" s="101">
        <v>1.1574074074074073E-5</v>
      </c>
      <c r="F153" s="35" t="e">
        <f t="shared" si="7"/>
        <v>#N/A</v>
      </c>
      <c r="G153" t="str">
        <f>IF((ISERROR((VLOOKUP(B153,Calculation!C$2:C$533,1,FALSE)))),"not entered","")</f>
        <v/>
      </c>
    </row>
    <row r="154" spans="2:7" x14ac:dyDescent="0.2">
      <c r="B154" s="34" t="s">
        <v>8</v>
      </c>
      <c r="C154" s="56" t="str">
        <f t="shared" si="8"/>
        <v xml:space="preserve"> </v>
      </c>
      <c r="D154" s="56" t="str">
        <f t="shared" si="6"/>
        <v xml:space="preserve"> </v>
      </c>
      <c r="E154" s="101">
        <v>1.1574074074074073E-5</v>
      </c>
      <c r="F154" s="35" t="e">
        <f t="shared" si="7"/>
        <v>#N/A</v>
      </c>
      <c r="G154" t="str">
        <f>IF((ISERROR((VLOOKUP(B154,Calculation!C$2:C$533,1,FALSE)))),"not entered","")</f>
        <v/>
      </c>
    </row>
    <row r="155" spans="2:7" x14ac:dyDescent="0.2">
      <c r="B155" s="34" t="s">
        <v>8</v>
      </c>
      <c r="C155" s="56" t="str">
        <f t="shared" si="8"/>
        <v xml:space="preserve"> </v>
      </c>
      <c r="D155" s="56" t="str">
        <f t="shared" si="6"/>
        <v xml:space="preserve"> </v>
      </c>
      <c r="E155" s="101">
        <v>1.1574074074074073E-5</v>
      </c>
      <c r="F155" s="35" t="e">
        <f t="shared" si="7"/>
        <v>#N/A</v>
      </c>
      <c r="G155" t="str">
        <f>IF((ISERROR((VLOOKUP(B155,Calculation!C$2:C$533,1,FALSE)))),"not entered","")</f>
        <v/>
      </c>
    </row>
    <row r="156" spans="2:7" x14ac:dyDescent="0.2">
      <c r="B156" s="34" t="s">
        <v>8</v>
      </c>
      <c r="C156" s="56" t="str">
        <f t="shared" si="8"/>
        <v xml:space="preserve"> </v>
      </c>
      <c r="D156" s="56" t="str">
        <f t="shared" si="6"/>
        <v xml:space="preserve"> </v>
      </c>
      <c r="E156" s="101">
        <v>1.1574074074074073E-5</v>
      </c>
      <c r="F156" s="35" t="e">
        <f t="shared" si="7"/>
        <v>#N/A</v>
      </c>
      <c r="G156" t="str">
        <f>IF((ISERROR((VLOOKUP(B156,Calculation!C$2:C$533,1,FALSE)))),"not entered","")</f>
        <v/>
      </c>
    </row>
    <row r="157" spans="2:7" x14ac:dyDescent="0.2">
      <c r="B157" s="34" t="s">
        <v>8</v>
      </c>
      <c r="C157" s="56" t="str">
        <f t="shared" si="8"/>
        <v xml:space="preserve"> </v>
      </c>
      <c r="D157" s="56" t="str">
        <f t="shared" si="6"/>
        <v xml:space="preserve"> </v>
      </c>
      <c r="E157" s="101">
        <v>1.1574074074074073E-5</v>
      </c>
      <c r="F157" s="35" t="e">
        <f t="shared" si="7"/>
        <v>#N/A</v>
      </c>
      <c r="G157" t="str">
        <f>IF((ISERROR((VLOOKUP(B157,Calculation!C$2:C$533,1,FALSE)))),"not entered","")</f>
        <v/>
      </c>
    </row>
    <row r="158" spans="2:7" x14ac:dyDescent="0.2">
      <c r="B158" s="34" t="s">
        <v>8</v>
      </c>
      <c r="C158" s="56" t="str">
        <f t="shared" si="8"/>
        <v xml:space="preserve"> </v>
      </c>
      <c r="D158" s="56" t="str">
        <f t="shared" si="6"/>
        <v xml:space="preserve"> </v>
      </c>
      <c r="E158" s="101">
        <v>1.1574074074074073E-5</v>
      </c>
      <c r="F158" s="35" t="e">
        <f t="shared" si="7"/>
        <v>#N/A</v>
      </c>
      <c r="G158" t="str">
        <f>IF((ISERROR((VLOOKUP(B158,Calculation!C$2:C$533,1,FALSE)))),"not entered","")</f>
        <v/>
      </c>
    </row>
    <row r="159" spans="2:7" x14ac:dyDescent="0.2">
      <c r="B159" s="34" t="s">
        <v>8</v>
      </c>
      <c r="C159" s="56" t="str">
        <f t="shared" si="8"/>
        <v xml:space="preserve"> </v>
      </c>
      <c r="D159" s="56" t="str">
        <f t="shared" si="6"/>
        <v xml:space="preserve"> </v>
      </c>
      <c r="E159" s="101">
        <v>1.1574074074074073E-5</v>
      </c>
      <c r="F159" s="35" t="e">
        <f t="shared" si="7"/>
        <v>#N/A</v>
      </c>
      <c r="G159" t="str">
        <f>IF((ISERROR((VLOOKUP(B159,Calculation!C$2:C$533,1,FALSE)))),"not entered","")</f>
        <v/>
      </c>
    </row>
    <row r="160" spans="2:7" x14ac:dyDescent="0.2">
      <c r="B160" s="34" t="s">
        <v>8</v>
      </c>
      <c r="C160" s="56" t="str">
        <f t="shared" si="8"/>
        <v xml:space="preserve"> </v>
      </c>
      <c r="D160" s="56" t="str">
        <f t="shared" si="6"/>
        <v xml:space="preserve"> </v>
      </c>
      <c r="E160" s="101">
        <v>1.1574074074074073E-5</v>
      </c>
      <c r="F160" s="35" t="e">
        <f t="shared" si="7"/>
        <v>#N/A</v>
      </c>
      <c r="G160" t="str">
        <f>IF((ISERROR((VLOOKUP(B160,Calculation!C$2:C$533,1,FALSE)))),"not entered","")</f>
        <v/>
      </c>
    </row>
    <row r="161" spans="2:7" x14ac:dyDescent="0.2">
      <c r="B161" s="34" t="s">
        <v>8</v>
      </c>
      <c r="C161" s="56" t="str">
        <f t="shared" si="8"/>
        <v xml:space="preserve"> </v>
      </c>
      <c r="D161" s="56" t="str">
        <f t="shared" si="6"/>
        <v xml:space="preserve"> </v>
      </c>
      <c r="E161" s="101">
        <v>1.1574074074074073E-5</v>
      </c>
      <c r="F161" s="35" t="e">
        <f t="shared" si="7"/>
        <v>#N/A</v>
      </c>
      <c r="G161" t="str">
        <f>IF((ISERROR((VLOOKUP(B161,Calculation!C$2:C$533,1,FALSE)))),"not entered","")</f>
        <v/>
      </c>
    </row>
    <row r="162" spans="2:7" x14ac:dyDescent="0.2">
      <c r="B162" s="34" t="s">
        <v>8</v>
      </c>
      <c r="C162" s="56" t="str">
        <f t="shared" si="8"/>
        <v xml:space="preserve"> </v>
      </c>
      <c r="D162" s="56" t="str">
        <f t="shared" si="6"/>
        <v xml:space="preserve"> </v>
      </c>
      <c r="E162" s="101">
        <v>1.1574074074074073E-5</v>
      </c>
      <c r="F162" s="35" t="e">
        <f t="shared" si="7"/>
        <v>#N/A</v>
      </c>
      <c r="G162" t="str">
        <f>IF((ISERROR((VLOOKUP(B162,Calculation!C$2:C$533,1,FALSE)))),"not entered","")</f>
        <v/>
      </c>
    </row>
    <row r="163" spans="2:7" x14ac:dyDescent="0.2">
      <c r="B163" s="34" t="s">
        <v>8</v>
      </c>
      <c r="C163" s="56" t="str">
        <f t="shared" si="8"/>
        <v xml:space="preserve"> </v>
      </c>
      <c r="D163" s="56" t="str">
        <f t="shared" si="6"/>
        <v xml:space="preserve"> </v>
      </c>
      <c r="E163" s="101">
        <v>1.1574074074074073E-5</v>
      </c>
      <c r="F163" s="35" t="e">
        <f t="shared" si="7"/>
        <v>#N/A</v>
      </c>
      <c r="G163" t="str">
        <f>IF((ISERROR((VLOOKUP(B163,Calculation!C$2:C$533,1,FALSE)))),"not entered","")</f>
        <v/>
      </c>
    </row>
    <row r="164" spans="2:7" x14ac:dyDescent="0.2">
      <c r="B164" s="34" t="s">
        <v>8</v>
      </c>
      <c r="C164" s="56" t="str">
        <f t="shared" si="8"/>
        <v xml:space="preserve"> </v>
      </c>
      <c r="D164" s="56" t="str">
        <f t="shared" si="6"/>
        <v xml:space="preserve"> </v>
      </c>
      <c r="E164" s="101">
        <v>1.1574074074074073E-5</v>
      </c>
      <c r="F164" s="35" t="e">
        <f t="shared" si="7"/>
        <v>#N/A</v>
      </c>
      <c r="G164" t="str">
        <f>IF((ISERROR((VLOOKUP(B164,Calculation!C$2:C$533,1,FALSE)))),"not entered","")</f>
        <v/>
      </c>
    </row>
    <row r="165" spans="2:7" x14ac:dyDescent="0.2">
      <c r="B165" s="34" t="s">
        <v>8</v>
      </c>
      <c r="C165" s="56" t="str">
        <f t="shared" si="8"/>
        <v xml:space="preserve"> </v>
      </c>
      <c r="D165" s="56" t="str">
        <f t="shared" si="6"/>
        <v xml:space="preserve"> </v>
      </c>
      <c r="E165" s="101">
        <v>1.1574074074074073E-5</v>
      </c>
      <c r="F165" s="35" t="e">
        <f t="shared" si="7"/>
        <v>#N/A</v>
      </c>
      <c r="G165" t="str">
        <f>IF((ISERROR((VLOOKUP(B165,Calculation!C$2:C$533,1,FALSE)))),"not entered","")</f>
        <v/>
      </c>
    </row>
    <row r="166" spans="2:7" x14ac:dyDescent="0.2">
      <c r="B166" s="34" t="s">
        <v>8</v>
      </c>
      <c r="C166" s="56" t="str">
        <f t="shared" si="8"/>
        <v xml:space="preserve"> </v>
      </c>
      <c r="D166" s="56" t="str">
        <f t="shared" si="6"/>
        <v xml:space="preserve"> </v>
      </c>
      <c r="E166" s="101">
        <v>1.1574074074074073E-5</v>
      </c>
      <c r="F166" s="35" t="e">
        <f t="shared" si="7"/>
        <v>#N/A</v>
      </c>
      <c r="G166" t="str">
        <f>IF((ISERROR((VLOOKUP(B166,Calculation!C$2:C$533,1,FALSE)))),"not entered","")</f>
        <v/>
      </c>
    </row>
    <row r="167" spans="2:7" x14ac:dyDescent="0.2">
      <c r="B167" s="34" t="s">
        <v>8</v>
      </c>
      <c r="C167" s="56" t="str">
        <f t="shared" si="8"/>
        <v xml:space="preserve"> </v>
      </c>
      <c r="D167" s="56" t="str">
        <f t="shared" si="6"/>
        <v xml:space="preserve"> </v>
      </c>
      <c r="E167" s="101">
        <v>1.1574074074074073E-5</v>
      </c>
      <c r="F167" s="35" t="e">
        <f t="shared" si="7"/>
        <v>#N/A</v>
      </c>
      <c r="G167" t="str">
        <f>IF((ISERROR((VLOOKUP(B167,Calculation!C$2:C$533,1,FALSE)))),"not entered","")</f>
        <v/>
      </c>
    </row>
    <row r="168" spans="2:7" x14ac:dyDescent="0.2">
      <c r="B168" s="34" t="s">
        <v>8</v>
      </c>
      <c r="C168" s="56" t="str">
        <f t="shared" si="8"/>
        <v xml:space="preserve"> </v>
      </c>
      <c r="D168" s="56" t="str">
        <f t="shared" si="6"/>
        <v xml:space="preserve"> </v>
      </c>
      <c r="E168" s="101">
        <v>1.1574074074074073E-5</v>
      </c>
      <c r="F168" s="35" t="e">
        <f t="shared" si="7"/>
        <v>#N/A</v>
      </c>
      <c r="G168" t="str">
        <f>IF((ISERROR((VLOOKUP(B168,Calculation!C$2:C$533,1,FALSE)))),"not entered","")</f>
        <v/>
      </c>
    </row>
    <row r="169" spans="2:7" x14ac:dyDescent="0.2">
      <c r="B169" s="34" t="s">
        <v>8</v>
      </c>
      <c r="C169" s="56" t="str">
        <f t="shared" si="8"/>
        <v xml:space="preserve"> </v>
      </c>
      <c r="D169" s="56" t="str">
        <f t="shared" si="6"/>
        <v xml:space="preserve"> </v>
      </c>
      <c r="E169" s="101">
        <v>1.1574074074074073E-5</v>
      </c>
      <c r="F169" s="35" t="e">
        <f t="shared" si="7"/>
        <v>#N/A</v>
      </c>
      <c r="G169" t="str">
        <f>IF((ISERROR((VLOOKUP(B169,Calculation!C$2:C$533,1,FALSE)))),"not entered","")</f>
        <v/>
      </c>
    </row>
    <row r="170" spans="2:7" x14ac:dyDescent="0.2">
      <c r="B170" s="34" t="s">
        <v>8</v>
      </c>
      <c r="C170" s="56" t="str">
        <f t="shared" si="8"/>
        <v xml:space="preserve"> </v>
      </c>
      <c r="D170" s="56" t="str">
        <f t="shared" si="6"/>
        <v xml:space="preserve"> </v>
      </c>
      <c r="E170" s="101">
        <v>1.1574074074074073E-5</v>
      </c>
      <c r="F170" s="35" t="e">
        <f t="shared" si="7"/>
        <v>#N/A</v>
      </c>
      <c r="G170" t="str">
        <f>IF((ISERROR((VLOOKUP(B170,Calculation!C$2:C$533,1,FALSE)))),"not entered","")</f>
        <v/>
      </c>
    </row>
    <row r="171" spans="2:7" x14ac:dyDescent="0.2">
      <c r="B171" s="34" t="s">
        <v>8</v>
      </c>
      <c r="C171" s="56" t="str">
        <f t="shared" si="8"/>
        <v xml:space="preserve"> </v>
      </c>
      <c r="D171" s="56" t="str">
        <f t="shared" si="6"/>
        <v xml:space="preserve"> </v>
      </c>
      <c r="E171" s="101">
        <v>1.1574074074074073E-5</v>
      </c>
      <c r="F171" s="35" t="e">
        <f t="shared" si="7"/>
        <v>#N/A</v>
      </c>
      <c r="G171" t="str">
        <f>IF((ISERROR((VLOOKUP(B171,Calculation!C$2:C$533,1,FALSE)))),"not entered","")</f>
        <v/>
      </c>
    </row>
    <row r="172" spans="2:7" x14ac:dyDescent="0.2">
      <c r="B172" s="34" t="s">
        <v>8</v>
      </c>
      <c r="C172" s="56" t="str">
        <f t="shared" si="8"/>
        <v xml:space="preserve"> </v>
      </c>
      <c r="D172" s="56" t="str">
        <f t="shared" si="6"/>
        <v xml:space="preserve"> </v>
      </c>
      <c r="E172" s="101">
        <v>1.1574074074074073E-5</v>
      </c>
      <c r="F172" s="35" t="e">
        <f t="shared" si="7"/>
        <v>#N/A</v>
      </c>
      <c r="G172" t="str">
        <f>IF((ISERROR((VLOOKUP(B172,Calculation!C$2:C$533,1,FALSE)))),"not entered","")</f>
        <v/>
      </c>
    </row>
    <row r="173" spans="2:7" x14ac:dyDescent="0.2">
      <c r="B173" s="34" t="s">
        <v>8</v>
      </c>
      <c r="C173" s="56" t="str">
        <f t="shared" si="8"/>
        <v xml:space="preserve"> </v>
      </c>
      <c r="D173" s="56" t="str">
        <f t="shared" si="6"/>
        <v xml:space="preserve"> </v>
      </c>
      <c r="E173" s="101">
        <v>1.1574074074074073E-5</v>
      </c>
      <c r="F173" s="35" t="e">
        <f t="shared" si="7"/>
        <v>#N/A</v>
      </c>
      <c r="G173" t="str">
        <f>IF((ISERROR((VLOOKUP(B173,Calculation!C$2:C$533,1,FALSE)))),"not entered","")</f>
        <v/>
      </c>
    </row>
    <row r="174" spans="2:7" x14ac:dyDescent="0.2">
      <c r="B174" s="34" t="s">
        <v>8</v>
      </c>
      <c r="C174" s="56" t="str">
        <f t="shared" si="8"/>
        <v xml:space="preserve"> </v>
      </c>
      <c r="D174" s="56" t="str">
        <f t="shared" si="6"/>
        <v xml:space="preserve"> </v>
      </c>
      <c r="E174" s="101">
        <v>1.1574074074074073E-5</v>
      </c>
      <c r="F174" s="35" t="e">
        <f t="shared" si="7"/>
        <v>#N/A</v>
      </c>
      <c r="G174" t="str">
        <f>IF((ISERROR((VLOOKUP(B174,Calculation!C$2:C$533,1,FALSE)))),"not entered","")</f>
        <v/>
      </c>
    </row>
    <row r="175" spans="2:7" x14ac:dyDescent="0.2">
      <c r="B175" s="34" t="s">
        <v>8</v>
      </c>
      <c r="C175" s="56" t="str">
        <f t="shared" si="8"/>
        <v xml:space="preserve"> </v>
      </c>
      <c r="D175" s="56" t="str">
        <f t="shared" si="6"/>
        <v xml:space="preserve"> </v>
      </c>
      <c r="E175" s="101">
        <v>1.1574074074074073E-5</v>
      </c>
      <c r="F175" s="35" t="e">
        <f t="shared" si="7"/>
        <v>#N/A</v>
      </c>
      <c r="G175" t="str">
        <f>IF((ISERROR((VLOOKUP(B175,Calculation!C$2:C$533,1,FALSE)))),"not entered","")</f>
        <v/>
      </c>
    </row>
    <row r="176" spans="2:7" x14ac:dyDescent="0.2">
      <c r="B176" s="34" t="s">
        <v>8</v>
      </c>
      <c r="C176" s="56" t="str">
        <f t="shared" si="8"/>
        <v xml:space="preserve"> </v>
      </c>
      <c r="D176" s="56" t="str">
        <f t="shared" si="6"/>
        <v xml:space="preserve"> </v>
      </c>
      <c r="E176" s="101">
        <v>1.1574074074074073E-5</v>
      </c>
      <c r="F176" s="35" t="e">
        <f t="shared" si="7"/>
        <v>#N/A</v>
      </c>
      <c r="G176" t="str">
        <f>IF((ISERROR((VLOOKUP(B176,Calculation!C$2:C$533,1,FALSE)))),"not entered","")</f>
        <v/>
      </c>
    </row>
    <row r="177" spans="2:7" x14ac:dyDescent="0.2">
      <c r="B177" s="34" t="s">
        <v>8</v>
      </c>
      <c r="C177" s="56" t="str">
        <f t="shared" si="8"/>
        <v xml:space="preserve"> </v>
      </c>
      <c r="D177" s="56" t="str">
        <f t="shared" si="6"/>
        <v xml:space="preserve"> </v>
      </c>
      <c r="E177" s="101">
        <v>1.1574074074074073E-5</v>
      </c>
      <c r="F177" s="35" t="e">
        <f t="shared" si="7"/>
        <v>#N/A</v>
      </c>
      <c r="G177" t="str">
        <f>IF((ISERROR((VLOOKUP(B177,Calculation!C$2:C$533,1,FALSE)))),"not entered","")</f>
        <v/>
      </c>
    </row>
    <row r="178" spans="2:7" x14ac:dyDescent="0.2">
      <c r="B178" s="34" t="s">
        <v>8</v>
      </c>
      <c r="C178" s="56" t="str">
        <f t="shared" si="8"/>
        <v xml:space="preserve"> </v>
      </c>
      <c r="D178" s="56" t="str">
        <f t="shared" si="6"/>
        <v xml:space="preserve"> </v>
      </c>
      <c r="E178" s="101">
        <v>1.1574074074074073E-5</v>
      </c>
      <c r="F178" s="35" t="e">
        <f t="shared" si="7"/>
        <v>#N/A</v>
      </c>
      <c r="G178" t="str">
        <f>IF((ISERROR((VLOOKUP(B178,Calculation!C$2:C$533,1,FALSE)))),"not entered","")</f>
        <v/>
      </c>
    </row>
    <row r="179" spans="2:7" x14ac:dyDescent="0.2">
      <c r="B179" s="34" t="s">
        <v>8</v>
      </c>
      <c r="C179" s="56" t="str">
        <f t="shared" si="8"/>
        <v xml:space="preserve"> </v>
      </c>
      <c r="D179" s="56" t="str">
        <f t="shared" si="6"/>
        <v xml:space="preserve"> </v>
      </c>
      <c r="E179" s="101">
        <v>1.1574074074074073E-5</v>
      </c>
      <c r="F179" s="35" t="e">
        <f t="shared" si="7"/>
        <v>#N/A</v>
      </c>
      <c r="G179" t="str">
        <f>IF((ISERROR((VLOOKUP(B179,Calculation!C$2:C$533,1,FALSE)))),"not entered","")</f>
        <v/>
      </c>
    </row>
    <row r="180" spans="2:7" x14ac:dyDescent="0.2">
      <c r="B180" s="34" t="s">
        <v>8</v>
      </c>
      <c r="C180" s="56" t="str">
        <f t="shared" si="8"/>
        <v xml:space="preserve"> </v>
      </c>
      <c r="D180" s="56" t="str">
        <f t="shared" si="6"/>
        <v xml:space="preserve"> </v>
      </c>
      <c r="E180" s="101">
        <v>1.1574074074074073E-5</v>
      </c>
      <c r="F180" s="35" t="e">
        <f t="shared" si="7"/>
        <v>#N/A</v>
      </c>
      <c r="G180" t="str">
        <f>IF((ISERROR((VLOOKUP(B180,Calculation!C$2:C$533,1,FALSE)))),"not entered","")</f>
        <v/>
      </c>
    </row>
    <row r="181" spans="2:7" x14ac:dyDescent="0.2">
      <c r="B181" s="34" t="s">
        <v>8</v>
      </c>
      <c r="C181" s="56" t="str">
        <f t="shared" si="8"/>
        <v xml:space="preserve"> </v>
      </c>
      <c r="D181" s="56" t="str">
        <f t="shared" si="6"/>
        <v xml:space="preserve"> </v>
      </c>
      <c r="E181" s="101">
        <v>1.1574074074074073E-5</v>
      </c>
      <c r="F181" s="35" t="e">
        <f t="shared" si="7"/>
        <v>#N/A</v>
      </c>
      <c r="G181" t="str">
        <f>IF((ISERROR((VLOOKUP(B181,Calculation!C$2:C$533,1,FALSE)))),"not entered","")</f>
        <v/>
      </c>
    </row>
    <row r="182" spans="2:7" x14ac:dyDescent="0.2">
      <c r="B182" s="34" t="s">
        <v>8</v>
      </c>
      <c r="C182" s="56" t="str">
        <f t="shared" si="8"/>
        <v xml:space="preserve"> </v>
      </c>
      <c r="D182" s="56" t="str">
        <f t="shared" si="6"/>
        <v xml:space="preserve"> </v>
      </c>
      <c r="E182" s="101">
        <v>1.1574074074074073E-5</v>
      </c>
      <c r="F182" s="35" t="e">
        <f t="shared" si="7"/>
        <v>#N/A</v>
      </c>
      <c r="G182" t="str">
        <f>IF((ISERROR((VLOOKUP(B182,Calculation!C$2:C$533,1,FALSE)))),"not entered","")</f>
        <v/>
      </c>
    </row>
    <row r="183" spans="2:7" x14ac:dyDescent="0.2">
      <c r="B183" s="34" t="s">
        <v>8</v>
      </c>
      <c r="C183" s="56" t="str">
        <f t="shared" si="8"/>
        <v xml:space="preserve"> </v>
      </c>
      <c r="D183" s="56" t="str">
        <f t="shared" si="6"/>
        <v xml:space="preserve"> </v>
      </c>
      <c r="E183" s="101">
        <v>1.1574074074074073E-5</v>
      </c>
      <c r="F183" s="35" t="e">
        <f t="shared" si="7"/>
        <v>#N/A</v>
      </c>
      <c r="G183" t="str">
        <f>IF((ISERROR((VLOOKUP(B183,Calculation!C$2:C$533,1,FALSE)))),"not entered","")</f>
        <v/>
      </c>
    </row>
    <row r="184" spans="2:7" x14ac:dyDescent="0.2">
      <c r="B184" s="34" t="s">
        <v>8</v>
      </c>
      <c r="C184" s="56" t="str">
        <f t="shared" si="8"/>
        <v xml:space="preserve"> </v>
      </c>
      <c r="D184" s="56" t="str">
        <f t="shared" si="6"/>
        <v xml:space="preserve"> </v>
      </c>
      <c r="E184" s="101">
        <v>1.1574074074074073E-5</v>
      </c>
      <c r="F184" s="35" t="e">
        <f t="shared" si="7"/>
        <v>#N/A</v>
      </c>
      <c r="G184" t="str">
        <f>IF((ISERROR((VLOOKUP(B184,Calculation!C$2:C$533,1,FALSE)))),"not entered","")</f>
        <v/>
      </c>
    </row>
    <row r="185" spans="2:7" x14ac:dyDescent="0.2">
      <c r="B185" s="34" t="s">
        <v>8</v>
      </c>
      <c r="C185" s="56" t="str">
        <f t="shared" si="8"/>
        <v xml:space="preserve"> </v>
      </c>
      <c r="D185" s="56" t="str">
        <f t="shared" si="6"/>
        <v xml:space="preserve"> </v>
      </c>
      <c r="E185" s="101">
        <v>1.1574074074074073E-5</v>
      </c>
      <c r="F185" s="35" t="e">
        <f t="shared" si="7"/>
        <v>#N/A</v>
      </c>
      <c r="G185" t="str">
        <f>IF((ISERROR((VLOOKUP(B185,Calculation!C$2:C$533,1,FALSE)))),"not entered","")</f>
        <v/>
      </c>
    </row>
    <row r="186" spans="2:7" x14ac:dyDescent="0.2">
      <c r="B186" s="34" t="s">
        <v>8</v>
      </c>
      <c r="C186" s="56" t="str">
        <f t="shared" si="8"/>
        <v xml:space="preserve"> </v>
      </c>
      <c r="D186" s="56" t="str">
        <f t="shared" si="6"/>
        <v xml:space="preserve"> </v>
      </c>
      <c r="E186" s="101">
        <v>1.1574074074074073E-5</v>
      </c>
      <c r="F186" s="35" t="e">
        <f t="shared" si="7"/>
        <v>#N/A</v>
      </c>
      <c r="G186" t="str">
        <f>IF((ISERROR((VLOOKUP(B186,Calculation!C$2:C$533,1,FALSE)))),"not entered","")</f>
        <v/>
      </c>
    </row>
    <row r="187" spans="2:7" x14ac:dyDescent="0.2">
      <c r="B187" s="34" t="s">
        <v>8</v>
      </c>
      <c r="C187" s="56" t="str">
        <f t="shared" si="8"/>
        <v xml:space="preserve"> </v>
      </c>
      <c r="D187" s="56" t="str">
        <f t="shared" si="6"/>
        <v xml:space="preserve"> </v>
      </c>
      <c r="E187" s="101">
        <v>1.1574074074074073E-5</v>
      </c>
      <c r="F187" s="35" t="e">
        <f t="shared" si="7"/>
        <v>#N/A</v>
      </c>
      <c r="G187" t="str">
        <f>IF((ISERROR((VLOOKUP(B187,Calculation!C$2:C$533,1,FALSE)))),"not entered","")</f>
        <v/>
      </c>
    </row>
    <row r="188" spans="2:7" x14ac:dyDescent="0.2">
      <c r="B188" s="34" t="s">
        <v>8</v>
      </c>
      <c r="C188" s="56" t="str">
        <f t="shared" si="8"/>
        <v xml:space="preserve"> </v>
      </c>
      <c r="D188" s="56" t="str">
        <f t="shared" si="6"/>
        <v xml:space="preserve"> </v>
      </c>
      <c r="E188" s="101">
        <v>1.1574074074074073E-5</v>
      </c>
      <c r="F188" s="35" t="e">
        <f t="shared" si="7"/>
        <v>#N/A</v>
      </c>
      <c r="G188" t="str">
        <f>IF((ISERROR((VLOOKUP(B188,Calculation!C$2:C$533,1,FALSE)))),"not entered","")</f>
        <v/>
      </c>
    </row>
    <row r="189" spans="2:7" x14ac:dyDescent="0.2">
      <c r="B189" s="34" t="s">
        <v>8</v>
      </c>
      <c r="C189" s="56" t="str">
        <f t="shared" si="8"/>
        <v xml:space="preserve"> </v>
      </c>
      <c r="D189" s="56" t="str">
        <f t="shared" si="6"/>
        <v xml:space="preserve"> </v>
      </c>
      <c r="E189" s="101">
        <v>1.1574074074074073E-5</v>
      </c>
      <c r="F189" s="35" t="e">
        <f t="shared" si="7"/>
        <v>#N/A</v>
      </c>
      <c r="G189" t="str">
        <f>IF((ISERROR((VLOOKUP(B189,Calculation!C$2:C$533,1,FALSE)))),"not entered","")</f>
        <v/>
      </c>
    </row>
    <row r="190" spans="2:7" x14ac:dyDescent="0.2">
      <c r="B190" s="34" t="s">
        <v>8</v>
      </c>
      <c r="C190" s="56" t="str">
        <f t="shared" si="8"/>
        <v xml:space="preserve"> </v>
      </c>
      <c r="D190" s="56" t="str">
        <f t="shared" si="6"/>
        <v xml:space="preserve"> </v>
      </c>
      <c r="E190" s="101">
        <v>1.1574074074074073E-5</v>
      </c>
      <c r="F190" s="35" t="e">
        <f t="shared" si="7"/>
        <v>#N/A</v>
      </c>
      <c r="G190" t="str">
        <f>IF((ISERROR((VLOOKUP(B190,Calculation!C$2:C$533,1,FALSE)))),"not entered","")</f>
        <v/>
      </c>
    </row>
    <row r="191" spans="2:7" x14ac:dyDescent="0.2">
      <c r="B191" s="34" t="s">
        <v>8</v>
      </c>
      <c r="C191" s="56" t="str">
        <f t="shared" si="8"/>
        <v xml:space="preserve"> </v>
      </c>
      <c r="D191" s="56" t="str">
        <f t="shared" si="6"/>
        <v xml:space="preserve"> </v>
      </c>
      <c r="E191" s="101">
        <v>1.1574074074074073E-5</v>
      </c>
      <c r="F191" s="35" t="e">
        <f t="shared" si="7"/>
        <v>#N/A</v>
      </c>
      <c r="G191" t="str">
        <f>IF((ISERROR((VLOOKUP(B191,Calculation!C$2:C$533,1,FALSE)))),"not entered","")</f>
        <v/>
      </c>
    </row>
    <row r="192" spans="2:7" x14ac:dyDescent="0.2">
      <c r="B192" s="34" t="s">
        <v>8</v>
      </c>
      <c r="C192" s="56" t="str">
        <f t="shared" si="8"/>
        <v xml:space="preserve"> </v>
      </c>
      <c r="D192" s="56" t="str">
        <f t="shared" si="6"/>
        <v xml:space="preserve"> </v>
      </c>
      <c r="E192" s="101">
        <v>1.1574074074074073E-5</v>
      </c>
      <c r="F192" s="35" t="e">
        <f t="shared" si="7"/>
        <v>#N/A</v>
      </c>
      <c r="G192" t="str">
        <f>IF((ISERROR((VLOOKUP(B192,Calculation!C$2:C$533,1,FALSE)))),"not entered","")</f>
        <v/>
      </c>
    </row>
    <row r="193" spans="2:7" x14ac:dyDescent="0.2">
      <c r="B193" s="34" t="s">
        <v>8</v>
      </c>
      <c r="C193" s="56" t="str">
        <f t="shared" si="8"/>
        <v xml:space="preserve"> </v>
      </c>
      <c r="D193" s="56" t="str">
        <f t="shared" si="6"/>
        <v xml:space="preserve"> </v>
      </c>
      <c r="E193" s="101">
        <v>1.1574074074074073E-5</v>
      </c>
      <c r="F193" s="35" t="e">
        <f t="shared" si="7"/>
        <v>#N/A</v>
      </c>
      <c r="G193" t="str">
        <f>IF((ISERROR((VLOOKUP(B193,Calculation!C$2:C$533,1,FALSE)))),"not entered","")</f>
        <v/>
      </c>
    </row>
    <row r="194" spans="2:7" x14ac:dyDescent="0.2">
      <c r="B194" s="34" t="s">
        <v>8</v>
      </c>
      <c r="C194" s="56" t="str">
        <f t="shared" si="8"/>
        <v xml:space="preserve"> </v>
      </c>
      <c r="D194" s="56" t="str">
        <f t="shared" si="6"/>
        <v xml:space="preserve"> </v>
      </c>
      <c r="E194" s="101">
        <v>1.1574074074074073E-5</v>
      </c>
      <c r="F194" s="35" t="e">
        <f t="shared" si="7"/>
        <v>#N/A</v>
      </c>
      <c r="G194" t="str">
        <f>IF((ISERROR((VLOOKUP(B194,Calculation!C$2:C$533,1,FALSE)))),"not entered","")</f>
        <v/>
      </c>
    </row>
    <row r="195" spans="2:7" x14ac:dyDescent="0.2">
      <c r="B195" s="34" t="s">
        <v>8</v>
      </c>
      <c r="C195" s="56" t="str">
        <f t="shared" si="8"/>
        <v xml:space="preserve"> </v>
      </c>
      <c r="D195" s="56" t="str">
        <f t="shared" si="6"/>
        <v xml:space="preserve"> </v>
      </c>
      <c r="E195" s="101">
        <v>1.1574074074074073E-5</v>
      </c>
      <c r="F195" s="35" t="e">
        <f t="shared" si="7"/>
        <v>#N/A</v>
      </c>
      <c r="G195" t="str">
        <f>IF((ISERROR((VLOOKUP(B195,Calculation!C$2:C$533,1,FALSE)))),"not entered","")</f>
        <v/>
      </c>
    </row>
    <row r="196" spans="2:7" x14ac:dyDescent="0.2">
      <c r="B196" s="34" t="s">
        <v>8</v>
      </c>
      <c r="C196" s="56" t="str">
        <f t="shared" si="8"/>
        <v xml:space="preserve"> </v>
      </c>
      <c r="D196" s="56" t="str">
        <f t="shared" si="6"/>
        <v xml:space="preserve"> </v>
      </c>
      <c r="E196" s="101">
        <v>1.1574074074074073E-5</v>
      </c>
      <c r="F196" s="35" t="e">
        <f t="shared" si="7"/>
        <v>#N/A</v>
      </c>
      <c r="G196" t="str">
        <f>IF((ISERROR((VLOOKUP(B196,Calculation!C$2:C$533,1,FALSE)))),"not entered","")</f>
        <v/>
      </c>
    </row>
    <row r="197" spans="2:7" x14ac:dyDescent="0.2">
      <c r="B197" s="34" t="s">
        <v>8</v>
      </c>
      <c r="C197" s="56" t="str">
        <f t="shared" si="8"/>
        <v xml:space="preserve"> </v>
      </c>
      <c r="D197" s="56" t="str">
        <f t="shared" si="6"/>
        <v xml:space="preserve"> </v>
      </c>
      <c r="E197" s="101">
        <v>1.1574074074074073E-5</v>
      </c>
      <c r="F197" s="35" t="e">
        <f t="shared" si="7"/>
        <v>#N/A</v>
      </c>
      <c r="G197" t="str">
        <f>IF((ISERROR((VLOOKUP(B197,Calculation!C$2:C$533,1,FALSE)))),"not entered","")</f>
        <v/>
      </c>
    </row>
    <row r="198" spans="2:7" x14ac:dyDescent="0.2">
      <c r="B198" s="34" t="s">
        <v>8</v>
      </c>
      <c r="C198" s="56" t="str">
        <f t="shared" si="8"/>
        <v xml:space="preserve"> </v>
      </c>
      <c r="D198" s="56" t="str">
        <f t="shared" ref="D198:D203" si="9">VLOOKUP(B198,name,2,FALSE)</f>
        <v xml:space="preserve"> </v>
      </c>
      <c r="E198" s="101">
        <v>1.1574074074074073E-5</v>
      </c>
      <c r="F198" s="35" t="e">
        <f t="shared" ref="F198:F203" si="10">(VLOOKUP(C198,C$4:E$5,3,FALSE))/(E198/10000)</f>
        <v>#N/A</v>
      </c>
      <c r="G198" t="str">
        <f>IF((ISERROR((VLOOKUP(B198,Calculation!C$2:C$533,1,FALSE)))),"not entered","")</f>
        <v/>
      </c>
    </row>
    <row r="199" spans="2:7" x14ac:dyDescent="0.2">
      <c r="B199" s="34" t="s">
        <v>8</v>
      </c>
      <c r="C199" s="56" t="str">
        <f t="shared" si="8"/>
        <v xml:space="preserve"> </v>
      </c>
      <c r="D199" s="56" t="str">
        <f t="shared" si="9"/>
        <v xml:space="preserve"> </v>
      </c>
      <c r="E199" s="101">
        <v>1.1574074074074073E-5</v>
      </c>
      <c r="F199" s="35" t="e">
        <f t="shared" si="10"/>
        <v>#N/A</v>
      </c>
      <c r="G199" t="str">
        <f>IF((ISERROR((VLOOKUP(B199,Calculation!C$2:C$533,1,FALSE)))),"not entered","")</f>
        <v/>
      </c>
    </row>
    <row r="200" spans="2:7" x14ac:dyDescent="0.2">
      <c r="B200" s="34" t="s">
        <v>8</v>
      </c>
      <c r="C200" s="56" t="str">
        <f t="shared" si="8"/>
        <v xml:space="preserve"> </v>
      </c>
      <c r="D200" s="56" t="str">
        <f t="shared" si="9"/>
        <v xml:space="preserve"> </v>
      </c>
      <c r="E200" s="101">
        <v>1.1574074074074073E-5</v>
      </c>
      <c r="F200" s="35" t="e">
        <f t="shared" si="10"/>
        <v>#N/A</v>
      </c>
      <c r="G200" t="str">
        <f>IF((ISERROR((VLOOKUP(B200,Calculation!C$2:C$533,1,FALSE)))),"not entered","")</f>
        <v/>
      </c>
    </row>
    <row r="201" spans="2:7" x14ac:dyDescent="0.2">
      <c r="B201" s="34" t="s">
        <v>8</v>
      </c>
      <c r="C201" s="56" t="str">
        <f t="shared" si="8"/>
        <v xml:space="preserve"> </v>
      </c>
      <c r="D201" s="56" t="str">
        <f t="shared" si="9"/>
        <v xml:space="preserve"> </v>
      </c>
      <c r="E201" s="101">
        <v>1.1574074074074073E-5</v>
      </c>
      <c r="F201" s="35" t="e">
        <f t="shared" si="10"/>
        <v>#N/A</v>
      </c>
      <c r="G201" t="str">
        <f>IF((ISERROR((VLOOKUP(B201,Calculation!C$2:C$533,1,FALSE)))),"not entered","")</f>
        <v/>
      </c>
    </row>
    <row r="202" spans="2:7" x14ac:dyDescent="0.2">
      <c r="B202" s="34" t="s">
        <v>8</v>
      </c>
      <c r="C202" s="56" t="str">
        <f t="shared" si="8"/>
        <v xml:space="preserve"> </v>
      </c>
      <c r="D202" s="56" t="str">
        <f t="shared" si="9"/>
        <v xml:space="preserve"> </v>
      </c>
      <c r="E202" s="101">
        <v>1.1574074074074073E-5</v>
      </c>
      <c r="F202" s="35" t="e">
        <f t="shared" si="10"/>
        <v>#N/A</v>
      </c>
      <c r="G202" t="str">
        <f>IF((ISERROR((VLOOKUP(B202,Calculation!C$2:C$533,1,FALSE)))),"not entered","")</f>
        <v/>
      </c>
    </row>
    <row r="203" spans="2:7" x14ac:dyDescent="0.2">
      <c r="B203" s="34" t="s">
        <v>8</v>
      </c>
      <c r="C203" s="56" t="str">
        <f>VLOOKUP(B203,name,3,FALSE)</f>
        <v xml:space="preserve"> </v>
      </c>
      <c r="D203" s="56" t="str">
        <f t="shared" si="9"/>
        <v xml:space="preserve"> </v>
      </c>
      <c r="E203" s="101">
        <v>1.1574074074074073E-5</v>
      </c>
      <c r="F203" s="35" t="e">
        <f t="shared" si="10"/>
        <v>#N/A</v>
      </c>
      <c r="G203" t="str">
        <f>IF((ISERROR((VLOOKUP(B203,Calculation!C$2:C$533,1,FALSE)))),"not entered","")</f>
        <v/>
      </c>
    </row>
    <row r="204" spans="2:7" ht="13.5" thickBot="1" x14ac:dyDescent="0.25">
      <c r="B204" s="36"/>
      <c r="C204" s="61"/>
      <c r="D204" s="61"/>
      <c r="E204" s="37"/>
      <c r="F204" s="38"/>
      <c r="G204" t="str">
        <f>IF((ISERROR((VLOOKUP(B204,Calculation!C$2:C$533,1,FALSE)))),"not entered","")</f>
        <v>not entered</v>
      </c>
    </row>
    <row r="205" spans="2:7" ht="13.5" thickBot="1" x14ac:dyDescent="0.25">
      <c r="B205" s="36"/>
      <c r="C205" s="61"/>
      <c r="D205" s="61"/>
      <c r="E205" s="37"/>
      <c r="F205" s="38"/>
    </row>
  </sheetData>
  <phoneticPr fontId="3" type="noConversion"/>
  <conditionalFormatting sqref="G4:G205">
    <cfRule type="cellIs" dxfId="153" priority="3" stopIfTrue="1" operator="equal">
      <formula>#N/A</formula>
    </cfRule>
  </conditionalFormatting>
  <conditionalFormatting sqref="B1:B3 B205:B65536">
    <cfRule type="cellIs" dxfId="152" priority="4" stopIfTrue="1" operator="equal">
      <formula>"x"</formula>
    </cfRule>
  </conditionalFormatting>
  <conditionalFormatting sqref="B4:B5 B7:B204">
    <cfRule type="cellIs" dxfId="151" priority="2" stopIfTrue="1" operator="equal">
      <formula>"x"</formula>
    </cfRule>
  </conditionalFormatting>
  <conditionalFormatting sqref="B6">
    <cfRule type="cellIs" dxfId="150" priority="1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4"/>
  <sheetViews>
    <sheetView topLeftCell="A3" workbookViewId="0">
      <selection activeCell="I17" sqref="I17"/>
    </sheetView>
  </sheetViews>
  <sheetFormatPr defaultRowHeight="12.75" x14ac:dyDescent="0.2"/>
  <cols>
    <col min="1" max="1" width="1.42578125" customWidth="1"/>
    <col min="2" max="2" width="20.42578125" style="30" customWidth="1"/>
    <col min="3" max="3" width="7.140625" style="57" bestFit="1" customWidth="1"/>
    <col min="4" max="4" width="38.28515625" style="57" customWidth="1"/>
    <col min="5" max="5" width="8.140625" style="31" bestFit="1" customWidth="1"/>
    <col min="6" max="6" width="8.5703125" style="32" bestFit="1" customWidth="1"/>
  </cols>
  <sheetData>
    <row r="2" spans="2:7" ht="15.75" x14ac:dyDescent="0.25">
      <c r="B2" s="48" t="str">
        <f>Races!A6</f>
        <v>East Essex</v>
      </c>
    </row>
    <row r="3" spans="2:7" ht="13.5" thickBot="1" x14ac:dyDescent="0.25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 x14ac:dyDescent="0.2">
      <c r="B4" s="110" t="s">
        <v>67</v>
      </c>
      <c r="C4" s="111" t="s">
        <v>70</v>
      </c>
      <c r="D4" s="111"/>
      <c r="E4" s="111" t="s">
        <v>354</v>
      </c>
      <c r="F4" s="113"/>
      <c r="G4" t="str">
        <f>IF((ISERROR((VLOOKUP(B4,Calculation!C$2:C$533,1,FALSE)))),"not entered","")</f>
        <v/>
      </c>
    </row>
    <row r="5" spans="2:7" x14ac:dyDescent="0.2">
      <c r="B5" s="114" t="s">
        <v>67</v>
      </c>
      <c r="C5" s="115" t="s">
        <v>71</v>
      </c>
      <c r="D5" s="115"/>
      <c r="E5" s="115" t="s">
        <v>378</v>
      </c>
      <c r="F5" s="117"/>
      <c r="G5" t="str">
        <f>IF((ISERROR((VLOOKUP(B5,Calculation!C$2:C$533,1,FALSE)))),"not entered","")</f>
        <v/>
      </c>
    </row>
    <row r="6" spans="2:7" x14ac:dyDescent="0.2">
      <c r="B6" s="114" t="s">
        <v>141</v>
      </c>
      <c r="C6" s="115" t="s">
        <v>70</v>
      </c>
      <c r="D6" s="115" t="s">
        <v>276</v>
      </c>
      <c r="E6" s="115" t="s">
        <v>354</v>
      </c>
      <c r="F6" s="117">
        <f t="shared" ref="F6:F30" si="0">(VLOOKUP(C6,C$4:E$5,3,FALSE))/(E6/10000)</f>
        <v>10000</v>
      </c>
      <c r="G6" t="str">
        <f>IF((ISERROR((VLOOKUP(B6,Calculation!C$2:C$533,1,FALSE)))),"not entered","")</f>
        <v/>
      </c>
    </row>
    <row r="7" spans="2:7" x14ac:dyDescent="0.2">
      <c r="B7" s="114" t="s">
        <v>142</v>
      </c>
      <c r="C7" s="115" t="s">
        <v>70</v>
      </c>
      <c r="D7" s="115" t="s">
        <v>126</v>
      </c>
      <c r="E7" s="115" t="s">
        <v>355</v>
      </c>
      <c r="F7" s="117">
        <f t="shared" si="0"/>
        <v>9319.342314580992</v>
      </c>
      <c r="G7" t="str">
        <f>IF((ISERROR((VLOOKUP(B7,Calculation!C$2:C$533,1,FALSE)))),"not entered","")</f>
        <v/>
      </c>
    </row>
    <row r="8" spans="2:7" x14ac:dyDescent="0.2">
      <c r="B8" s="114" t="s">
        <v>356</v>
      </c>
      <c r="C8" s="115" t="s">
        <v>70</v>
      </c>
      <c r="D8" s="115" t="s">
        <v>112</v>
      </c>
      <c r="E8" s="115" t="s">
        <v>357</v>
      </c>
      <c r="F8" s="117">
        <f t="shared" si="0"/>
        <v>9125.6937749527497</v>
      </c>
      <c r="G8" t="str">
        <f>IF((ISERROR((VLOOKUP(B8,Calculation!C$2:C$533,1,FALSE)))),"not entered","")</f>
        <v/>
      </c>
    </row>
    <row r="9" spans="2:7" x14ac:dyDescent="0.2">
      <c r="B9" s="114" t="s">
        <v>148</v>
      </c>
      <c r="C9" s="115" t="s">
        <v>70</v>
      </c>
      <c r="D9" s="115" t="s">
        <v>160</v>
      </c>
      <c r="E9" s="115" t="s">
        <v>358</v>
      </c>
      <c r="F9" s="117">
        <f t="shared" si="0"/>
        <v>8960.9194910495098</v>
      </c>
      <c r="G9" t="str">
        <f>IF((ISERROR((VLOOKUP(B9,Calculation!C$2:C$533,1,FALSE)))),"not entered","")</f>
        <v/>
      </c>
    </row>
    <row r="10" spans="2:7" x14ac:dyDescent="0.2">
      <c r="B10" s="114" t="s">
        <v>161</v>
      </c>
      <c r="C10" s="169" t="s">
        <v>70</v>
      </c>
      <c r="D10" s="115" t="s">
        <v>88</v>
      </c>
      <c r="E10" s="115" t="s">
        <v>389</v>
      </c>
      <c r="F10" s="117">
        <f>(VLOOKUP(C10,C$4:E$5,3,FALSE))/(E10/10000)</f>
        <v>8950.7706279883514</v>
      </c>
      <c r="G10" t="str">
        <f>IF((ISERROR((VLOOKUP(B10,Calculation!C$2:C$533,1,FALSE)))),"not entered","")</f>
        <v/>
      </c>
    </row>
    <row r="11" spans="2:7" x14ac:dyDescent="0.2">
      <c r="B11" s="114" t="s">
        <v>359</v>
      </c>
      <c r="C11" s="115" t="s">
        <v>70</v>
      </c>
      <c r="D11" s="115" t="s">
        <v>276</v>
      </c>
      <c r="E11" s="115" t="s">
        <v>360</v>
      </c>
      <c r="F11" s="117">
        <f t="shared" si="0"/>
        <v>8709.6086667221171</v>
      </c>
      <c r="G11" t="str">
        <f>IF((ISERROR((VLOOKUP(B11,Calculation!C$2:C$533,1,FALSE)))),"not entered","")</f>
        <v/>
      </c>
    </row>
    <row r="12" spans="2:7" x14ac:dyDescent="0.2">
      <c r="B12" s="114" t="s">
        <v>146</v>
      </c>
      <c r="C12" s="115" t="s">
        <v>70</v>
      </c>
      <c r="D12" s="115" t="s">
        <v>112</v>
      </c>
      <c r="E12" s="115" t="s">
        <v>361</v>
      </c>
      <c r="F12" s="117">
        <f>(VLOOKUP(C12,C$4:E$5,3,FALSE))/(E12/10000)</f>
        <v>8618.5699588477382</v>
      </c>
      <c r="G12" t="str">
        <f>IF((ISERROR((VLOOKUP(B12,Calculation!C$2:C$533,1,FALSE)))),"not entered","")</f>
        <v/>
      </c>
    </row>
    <row r="13" spans="2:7" x14ac:dyDescent="0.2">
      <c r="B13" s="114" t="s">
        <v>147</v>
      </c>
      <c r="C13" s="115" t="s">
        <v>70</v>
      </c>
      <c r="D13" s="115" t="s">
        <v>88</v>
      </c>
      <c r="E13" s="115" t="s">
        <v>362</v>
      </c>
      <c r="F13" s="117">
        <f t="shared" si="0"/>
        <v>8606.9700301034609</v>
      </c>
      <c r="G13" t="str">
        <f>IF((ISERROR((VLOOKUP(B13,Calculation!C$2:C$533,1,FALSE)))),"not entered","")</f>
        <v/>
      </c>
    </row>
    <row r="14" spans="2:7" x14ac:dyDescent="0.2">
      <c r="B14" s="114" t="s">
        <v>163</v>
      </c>
      <c r="C14" s="115" t="s">
        <v>70</v>
      </c>
      <c r="D14" s="115" t="s">
        <v>118</v>
      </c>
      <c r="E14" s="115" t="s">
        <v>363</v>
      </c>
      <c r="F14" s="117">
        <f t="shared" si="0"/>
        <v>8401.2355274308138</v>
      </c>
      <c r="G14" t="str">
        <f>IF((ISERROR((VLOOKUP(B14,Calculation!C$2:C$533,1,FALSE)))),"not entered","")</f>
        <v/>
      </c>
    </row>
    <row r="15" spans="2:7" x14ac:dyDescent="0.2">
      <c r="B15" s="114" t="s">
        <v>164</v>
      </c>
      <c r="C15" s="115" t="s">
        <v>70</v>
      </c>
      <c r="D15" s="115" t="s">
        <v>140</v>
      </c>
      <c r="E15" s="115" t="s">
        <v>364</v>
      </c>
      <c r="F15" s="117">
        <f t="shared" si="0"/>
        <v>8227.4689281627943</v>
      </c>
      <c r="G15" t="str">
        <f>IF((ISERROR((VLOOKUP(B15,Calculation!C$2:C$533,1,FALSE)))),"not entered","")</f>
        <v>not entered</v>
      </c>
    </row>
    <row r="16" spans="2:7" x14ac:dyDescent="0.2">
      <c r="B16" s="114" t="s">
        <v>150</v>
      </c>
      <c r="C16" s="115" t="s">
        <v>70</v>
      </c>
      <c r="D16" s="115" t="s">
        <v>365</v>
      </c>
      <c r="E16" s="115" t="s">
        <v>366</v>
      </c>
      <c r="F16" s="117">
        <f t="shared" si="0"/>
        <v>8199.7259335388826</v>
      </c>
      <c r="G16" t="str">
        <f>IF((ISERROR((VLOOKUP(B16,Calculation!C$2:C$533,1,FALSE)))),"not entered","")</f>
        <v/>
      </c>
    </row>
    <row r="17" spans="2:7" x14ac:dyDescent="0.2">
      <c r="B17" s="114" t="s">
        <v>167</v>
      </c>
      <c r="C17" s="115" t="s">
        <v>70</v>
      </c>
      <c r="D17" s="115" t="s">
        <v>160</v>
      </c>
      <c r="E17" s="115" t="s">
        <v>367</v>
      </c>
      <c r="F17" s="117">
        <f t="shared" si="0"/>
        <v>8120.8740075806763</v>
      </c>
      <c r="G17" t="str">
        <f>IF((ISERROR((VLOOKUP(B17,Calculation!C$2:C$533,1,FALSE)))),"not entered","")</f>
        <v/>
      </c>
    </row>
    <row r="18" spans="2:7" x14ac:dyDescent="0.2">
      <c r="B18" s="114" t="s">
        <v>159</v>
      </c>
      <c r="C18" s="115" t="s">
        <v>70</v>
      </c>
      <c r="D18" s="115" t="s">
        <v>160</v>
      </c>
      <c r="E18" s="115" t="s">
        <v>368</v>
      </c>
      <c r="F18" s="117">
        <f t="shared" si="0"/>
        <v>7977.7634930838267</v>
      </c>
      <c r="G18" t="str">
        <f>IF((ISERROR((VLOOKUP(B18,Calculation!C$2:C$533,1,FALSE)))),"not entered","")</f>
        <v/>
      </c>
    </row>
    <row r="19" spans="2:7" x14ac:dyDescent="0.2">
      <c r="B19" s="114" t="s">
        <v>153</v>
      </c>
      <c r="C19" s="115" t="s">
        <v>70</v>
      </c>
      <c r="D19" s="115" t="s">
        <v>112</v>
      </c>
      <c r="E19" s="115" t="s">
        <v>369</v>
      </c>
      <c r="F19" s="117">
        <f t="shared" si="0"/>
        <v>7741.8028241904467</v>
      </c>
      <c r="G19" t="str">
        <f>IF((ISERROR((VLOOKUP(B19,Calculation!C$2:C$533,1,FALSE)))),"not entered","")</f>
        <v/>
      </c>
    </row>
    <row r="20" spans="2:7" x14ac:dyDescent="0.2">
      <c r="B20" s="114" t="s">
        <v>174</v>
      </c>
      <c r="C20" s="115" t="s">
        <v>70</v>
      </c>
      <c r="D20" s="115" t="s">
        <v>118</v>
      </c>
      <c r="E20" s="115" t="s">
        <v>370</v>
      </c>
      <c r="F20" s="117">
        <f t="shared" si="0"/>
        <v>7233.5529440208611</v>
      </c>
      <c r="G20" t="str">
        <f>IF((ISERROR((VLOOKUP(B20,Calculation!C$2:C$533,1,FALSE)))),"not entered","")</f>
        <v/>
      </c>
    </row>
    <row r="21" spans="2:7" x14ac:dyDescent="0.2">
      <c r="B21" s="114" t="s">
        <v>155</v>
      </c>
      <c r="C21" s="115" t="s">
        <v>70</v>
      </c>
      <c r="D21" s="115" t="s">
        <v>371</v>
      </c>
      <c r="E21" s="115" t="s">
        <v>372</v>
      </c>
      <c r="F21" s="117">
        <f t="shared" si="0"/>
        <v>7016.4160978265427</v>
      </c>
      <c r="G21" t="str">
        <f>IF((ISERROR((VLOOKUP(B21,Calculation!C$2:C$533,1,FALSE)))),"not entered","")</f>
        <v/>
      </c>
    </row>
    <row r="22" spans="2:7" x14ac:dyDescent="0.2">
      <c r="B22" s="114" t="s">
        <v>185</v>
      </c>
      <c r="C22" s="115" t="s">
        <v>70</v>
      </c>
      <c r="D22" s="115" t="s">
        <v>118</v>
      </c>
      <c r="E22" s="115" t="s">
        <v>373</v>
      </c>
      <c r="F22" s="117">
        <f t="shared" si="0"/>
        <v>6849.7547015535565</v>
      </c>
      <c r="G22" t="str">
        <f>IF((ISERROR((VLOOKUP(B22,Calculation!C$2:C$533,1,FALSE)))),"not entered","")</f>
        <v/>
      </c>
    </row>
    <row r="23" spans="2:7" x14ac:dyDescent="0.2">
      <c r="B23" s="114" t="s">
        <v>294</v>
      </c>
      <c r="C23" s="115" t="s">
        <v>70</v>
      </c>
      <c r="D23" s="115" t="s">
        <v>182</v>
      </c>
      <c r="E23" s="115" t="s">
        <v>374</v>
      </c>
      <c r="F23" s="117">
        <f t="shared" si="0"/>
        <v>6770.288235793284</v>
      </c>
      <c r="G23" t="str">
        <f>IF((ISERROR((VLOOKUP(B23,Calculation!C$2:C$533,1,FALSE)))),"not entered","")</f>
        <v/>
      </c>
    </row>
    <row r="24" spans="2:7" x14ac:dyDescent="0.2">
      <c r="B24" s="114" t="s">
        <v>189</v>
      </c>
      <c r="C24" s="115" t="s">
        <v>70</v>
      </c>
      <c r="D24" s="115" t="s">
        <v>118</v>
      </c>
      <c r="E24" s="115" t="s">
        <v>375</v>
      </c>
      <c r="F24" s="117">
        <f t="shared" si="0"/>
        <v>5885.6901972493988</v>
      </c>
      <c r="G24" t="str">
        <f>IF((ISERROR((VLOOKUP(B24,Calculation!C$2:C$533,1,FALSE)))),"not entered","")</f>
        <v/>
      </c>
    </row>
    <row r="25" spans="2:7" x14ac:dyDescent="0.2">
      <c r="B25" s="114" t="s">
        <v>376</v>
      </c>
      <c r="C25" s="115" t="s">
        <v>70</v>
      </c>
      <c r="D25" s="115" t="s">
        <v>118</v>
      </c>
      <c r="E25" s="115" t="s">
        <v>377</v>
      </c>
      <c r="F25" s="117">
        <f t="shared" si="0"/>
        <v>5879.6590362756488</v>
      </c>
      <c r="G25" t="str">
        <f>IF((ISERROR((VLOOKUP(B25,Calculation!C$2:C$533,1,FALSE)))),"not entered","")</f>
        <v/>
      </c>
    </row>
    <row r="26" spans="2:7" x14ac:dyDescent="0.2">
      <c r="B26" s="114" t="s">
        <v>121</v>
      </c>
      <c r="C26" s="115" t="s">
        <v>71</v>
      </c>
      <c r="D26" s="115" t="s">
        <v>122</v>
      </c>
      <c r="E26" s="115" t="s">
        <v>378</v>
      </c>
      <c r="F26" s="117">
        <f t="shared" si="0"/>
        <v>10000</v>
      </c>
      <c r="G26" t="str">
        <f>IF((ISERROR((VLOOKUP(B26,Calculation!C$2:C$533,1,FALSE)))),"not entered","")</f>
        <v/>
      </c>
    </row>
    <row r="27" spans="2:7" x14ac:dyDescent="0.2">
      <c r="B27" s="114" t="s">
        <v>128</v>
      </c>
      <c r="C27" s="115" t="s">
        <v>71</v>
      </c>
      <c r="D27" s="115" t="s">
        <v>90</v>
      </c>
      <c r="E27" s="115" t="s">
        <v>379</v>
      </c>
      <c r="F27" s="117">
        <f t="shared" si="0"/>
        <v>9053.5775969887909</v>
      </c>
      <c r="G27" t="str">
        <f>IF((ISERROR((VLOOKUP(B27,Calculation!C$2:C$533,1,FALSE)))),"not entered","")</f>
        <v/>
      </c>
    </row>
    <row r="28" spans="2:7" x14ac:dyDescent="0.2">
      <c r="B28" s="114" t="s">
        <v>98</v>
      </c>
      <c r="C28" s="115" t="s">
        <v>71</v>
      </c>
      <c r="D28" s="115" t="s">
        <v>276</v>
      </c>
      <c r="E28" s="115" t="s">
        <v>380</v>
      </c>
      <c r="F28" s="117">
        <f t="shared" si="0"/>
        <v>8901.3743068445983</v>
      </c>
      <c r="G28" t="str">
        <f>IF((ISERROR((VLOOKUP(B28,Calculation!C$2:C$533,1,FALSE)))),"not entered","")</f>
        <v/>
      </c>
    </row>
    <row r="29" spans="2:7" x14ac:dyDescent="0.2">
      <c r="B29" s="114" t="s">
        <v>129</v>
      </c>
      <c r="C29" s="115" t="s">
        <v>71</v>
      </c>
      <c r="D29" s="115" t="s">
        <v>276</v>
      </c>
      <c r="E29" s="115" t="s">
        <v>381</v>
      </c>
      <c r="F29" s="117">
        <f t="shared" si="0"/>
        <v>8885.4532595290002</v>
      </c>
      <c r="G29" t="str">
        <f>IF((ISERROR((VLOOKUP(B29,Calculation!C$2:C$533,1,FALSE)))),"not entered","")</f>
        <v/>
      </c>
    </row>
    <row r="30" spans="2:7" x14ac:dyDescent="0.2">
      <c r="B30" s="114" t="s">
        <v>114</v>
      </c>
      <c r="C30" s="115" t="s">
        <v>71</v>
      </c>
      <c r="D30" s="115" t="s">
        <v>112</v>
      </c>
      <c r="E30" s="115" t="s">
        <v>382</v>
      </c>
      <c r="F30" s="117">
        <f t="shared" si="0"/>
        <v>8726.1632779582797</v>
      </c>
      <c r="G30" t="str">
        <f>IF((ISERROR((VLOOKUP(B30,Calculation!C$2:C$533,1,FALSE)))),"not entered","")</f>
        <v/>
      </c>
    </row>
    <row r="31" spans="2:7" x14ac:dyDescent="0.2">
      <c r="B31" s="114" t="s">
        <v>102</v>
      </c>
      <c r="C31" s="115" t="s">
        <v>71</v>
      </c>
      <c r="D31" s="115" t="s">
        <v>383</v>
      </c>
      <c r="E31" s="115" t="s">
        <v>384</v>
      </c>
      <c r="F31" s="117">
        <f t="shared" ref="F31:F69" si="1">(VLOOKUP(C31,C$4:E$5,3,FALSE))/(E31/10000)</f>
        <v>8445.9346838087386</v>
      </c>
      <c r="G31" t="str">
        <f>IF((ISERROR((VLOOKUP(B31,Calculation!C$2:C$533,1,FALSE)))),"not entered","")</f>
        <v/>
      </c>
    </row>
    <row r="32" spans="2:7" x14ac:dyDescent="0.2">
      <c r="B32" s="114" t="s">
        <v>127</v>
      </c>
      <c r="C32" s="115" t="s">
        <v>71</v>
      </c>
      <c r="D32" s="115" t="s">
        <v>118</v>
      </c>
      <c r="E32" s="115" t="s">
        <v>385</v>
      </c>
      <c r="F32" s="117">
        <f t="shared" si="1"/>
        <v>8432.9562916405466</v>
      </c>
      <c r="G32" t="str">
        <f>IF((ISERROR((VLOOKUP(B32,Calculation!C$2:C$533,1,FALSE)))),"not entered","")</f>
        <v/>
      </c>
    </row>
    <row r="33" spans="2:7" x14ac:dyDescent="0.2">
      <c r="B33" s="114" t="s">
        <v>130</v>
      </c>
      <c r="C33" s="115" t="s">
        <v>71</v>
      </c>
      <c r="D33" s="115" t="s">
        <v>386</v>
      </c>
      <c r="E33" s="115" t="s">
        <v>387</v>
      </c>
      <c r="F33" s="117">
        <f t="shared" si="1"/>
        <v>8291.5614414984429</v>
      </c>
      <c r="G33" t="str">
        <f>IF((ISERROR((VLOOKUP(B33,Calculation!C$2:C$533,1,FALSE)))),"not entered","")</f>
        <v/>
      </c>
    </row>
    <row r="34" spans="2:7" x14ac:dyDescent="0.2">
      <c r="B34" s="114" t="s">
        <v>107</v>
      </c>
      <c r="C34" s="115" t="s">
        <v>71</v>
      </c>
      <c r="D34" s="115" t="s">
        <v>346</v>
      </c>
      <c r="E34" s="115" t="s">
        <v>388</v>
      </c>
      <c r="F34" s="117">
        <f t="shared" si="1"/>
        <v>8221.648926964348</v>
      </c>
      <c r="G34" t="str">
        <f>IF((ISERROR((VLOOKUP(B34,Calculation!C$2:C$533,1,FALSE)))),"not entered","")</f>
        <v/>
      </c>
    </row>
    <row r="35" spans="2:7" x14ac:dyDescent="0.2">
      <c r="B35" s="114" t="s">
        <v>390</v>
      </c>
      <c r="C35" s="115" t="s">
        <v>71</v>
      </c>
      <c r="D35" s="115" t="s">
        <v>112</v>
      </c>
      <c r="E35" s="115" t="s">
        <v>391</v>
      </c>
      <c r="F35" s="117">
        <f t="shared" si="1"/>
        <v>8085.4311715803851</v>
      </c>
      <c r="G35" t="str">
        <f>IF((ISERROR((VLOOKUP(B35,Calculation!C$2:C$533,1,FALSE)))),"not entered","")</f>
        <v/>
      </c>
    </row>
    <row r="36" spans="2:7" x14ac:dyDescent="0.2">
      <c r="B36" s="114" t="s">
        <v>326</v>
      </c>
      <c r="C36" s="115" t="s">
        <v>71</v>
      </c>
      <c r="D36" s="115" t="s">
        <v>118</v>
      </c>
      <c r="E36" s="115" t="s">
        <v>392</v>
      </c>
      <c r="F36" s="117">
        <f t="shared" si="1"/>
        <v>7913.6971539530732</v>
      </c>
      <c r="G36" t="str">
        <f>IF((ISERROR((VLOOKUP(B36,Calculation!C$2:C$533,1,FALSE)))),"not entered","")</f>
        <v/>
      </c>
    </row>
    <row r="37" spans="2:7" x14ac:dyDescent="0.2">
      <c r="B37" s="114" t="s">
        <v>393</v>
      </c>
      <c r="C37" s="115" t="s">
        <v>71</v>
      </c>
      <c r="D37" s="115" t="s">
        <v>383</v>
      </c>
      <c r="E37" s="115" t="s">
        <v>394</v>
      </c>
      <c r="F37" s="117">
        <f t="shared" si="1"/>
        <v>7750.0548058343993</v>
      </c>
      <c r="G37" t="str">
        <f>IF((ISERROR((VLOOKUP(B37,Calculation!C$2:C$533,1,FALSE)))),"not entered","")</f>
        <v/>
      </c>
    </row>
    <row r="38" spans="2:7" x14ac:dyDescent="0.2">
      <c r="B38" s="114" t="s">
        <v>395</v>
      </c>
      <c r="C38" s="115" t="s">
        <v>71</v>
      </c>
      <c r="D38" s="115" t="s">
        <v>396</v>
      </c>
      <c r="E38" s="115" t="s">
        <v>397</v>
      </c>
      <c r="F38" s="117">
        <f t="shared" si="1"/>
        <v>7580.6990510100768</v>
      </c>
      <c r="G38" t="str">
        <f>IF((ISERROR((VLOOKUP(B38,Calculation!C$2:C$533,1,FALSE)))),"not entered","")</f>
        <v/>
      </c>
    </row>
    <row r="39" spans="2:7" x14ac:dyDescent="0.2">
      <c r="B39" s="114" t="s">
        <v>398</v>
      </c>
      <c r="C39" s="115" t="s">
        <v>71</v>
      </c>
      <c r="D39" s="115" t="s">
        <v>399</v>
      </c>
      <c r="E39" s="115" t="s">
        <v>400</v>
      </c>
      <c r="F39" s="117">
        <f t="shared" si="1"/>
        <v>7570.5812337833722</v>
      </c>
      <c r="G39" t="str">
        <f>IF((ISERROR((VLOOKUP(B39,Calculation!C$2:C$533,1,FALSE)))),"not entered","")</f>
        <v>not entered</v>
      </c>
    </row>
    <row r="40" spans="2:7" x14ac:dyDescent="0.2">
      <c r="B40" s="114" t="s">
        <v>125</v>
      </c>
      <c r="C40" s="115" t="s">
        <v>71</v>
      </c>
      <c r="D40" s="115" t="s">
        <v>126</v>
      </c>
      <c r="E40" s="115" t="s">
        <v>401</v>
      </c>
      <c r="F40" s="117">
        <f t="shared" si="1"/>
        <v>7483.8153846153846</v>
      </c>
      <c r="G40" t="str">
        <f>IF((ISERROR((VLOOKUP(B40,Calculation!C$2:C$533,1,FALSE)))),"not entered","")</f>
        <v/>
      </c>
    </row>
    <row r="41" spans="2:7" x14ac:dyDescent="0.2">
      <c r="B41" s="114" t="s">
        <v>402</v>
      </c>
      <c r="C41" s="115" t="s">
        <v>71</v>
      </c>
      <c r="D41" s="115" t="s">
        <v>118</v>
      </c>
      <c r="E41" s="115" t="s">
        <v>403</v>
      </c>
      <c r="F41" s="117">
        <f t="shared" si="1"/>
        <v>7379.977959346159</v>
      </c>
      <c r="G41" t="str">
        <f>IF((ISERROR((VLOOKUP(B41,Calculation!C$2:C$533,1,FALSE)))),"not entered","")</f>
        <v/>
      </c>
    </row>
    <row r="42" spans="2:7" x14ac:dyDescent="0.2">
      <c r="B42" s="114" t="s">
        <v>135</v>
      </c>
      <c r="C42" s="115" t="s">
        <v>71</v>
      </c>
      <c r="D42" s="115" t="s">
        <v>136</v>
      </c>
      <c r="E42" s="115" t="s">
        <v>404</v>
      </c>
      <c r="F42" s="117">
        <f t="shared" si="1"/>
        <v>7363.1057615460995</v>
      </c>
      <c r="G42" t="str">
        <f>IF((ISERROR((VLOOKUP(B42,Calculation!C$2:C$533,1,FALSE)))),"not entered","")</f>
        <v/>
      </c>
    </row>
    <row r="43" spans="2:7" x14ac:dyDescent="0.2">
      <c r="B43" s="114" t="s">
        <v>405</v>
      </c>
      <c r="C43" s="115" t="s">
        <v>71</v>
      </c>
      <c r="D43" s="115" t="s">
        <v>160</v>
      </c>
      <c r="E43" s="115" t="s">
        <v>406</v>
      </c>
      <c r="F43" s="117">
        <f t="shared" si="1"/>
        <v>7341.1309055260708</v>
      </c>
      <c r="G43" t="str">
        <f>IF((ISERROR((VLOOKUP(B43,Calculation!C$2:C$533,1,FALSE)))),"not entered","")</f>
        <v/>
      </c>
    </row>
    <row r="44" spans="2:7" x14ac:dyDescent="0.2">
      <c r="B44" s="114" t="s">
        <v>318</v>
      </c>
      <c r="C44" s="115" t="s">
        <v>71</v>
      </c>
      <c r="D44" s="115" t="s">
        <v>118</v>
      </c>
      <c r="E44" s="115" t="s">
        <v>407</v>
      </c>
      <c r="F44" s="117">
        <f t="shared" si="1"/>
        <v>7337.3395115358617</v>
      </c>
      <c r="G44" t="str">
        <f>IF((ISERROR((VLOOKUP(B44,Calculation!C$2:C$533,1,FALSE)))),"not entered","")</f>
        <v/>
      </c>
    </row>
    <row r="45" spans="2:7" x14ac:dyDescent="0.2">
      <c r="B45" s="114" t="s">
        <v>137</v>
      </c>
      <c r="C45" s="115" t="s">
        <v>71</v>
      </c>
      <c r="D45" s="115" t="s">
        <v>108</v>
      </c>
      <c r="E45" s="115" t="s">
        <v>408</v>
      </c>
      <c r="F45" s="117">
        <f t="shared" si="1"/>
        <v>7248.4741560175462</v>
      </c>
      <c r="G45" t="str">
        <f>IF((ISERROR((VLOOKUP(B45,Calculation!C$2:C$533,1,FALSE)))),"not entered","")</f>
        <v/>
      </c>
    </row>
    <row r="46" spans="2:7" x14ac:dyDescent="0.2">
      <c r="B46" s="114" t="s">
        <v>138</v>
      </c>
      <c r="C46" s="115" t="s">
        <v>71</v>
      </c>
      <c r="D46" s="115" t="s">
        <v>302</v>
      </c>
      <c r="E46" s="115" t="s">
        <v>409</v>
      </c>
      <c r="F46" s="117">
        <f t="shared" si="1"/>
        <v>7120.3072671491127</v>
      </c>
      <c r="G46" t="str">
        <f>IF((ISERROR((VLOOKUP(B46,Calculation!C$2:C$533,1,FALSE)))),"not entered","")</f>
        <v/>
      </c>
    </row>
    <row r="47" spans="2:7" x14ac:dyDescent="0.2">
      <c r="B47" s="114" t="s">
        <v>410</v>
      </c>
      <c r="C47" s="115" t="s">
        <v>71</v>
      </c>
      <c r="D47" s="115" t="s">
        <v>411</v>
      </c>
      <c r="E47" s="115" t="s">
        <v>412</v>
      </c>
      <c r="F47" s="117">
        <f t="shared" si="1"/>
        <v>7057.0730892074571</v>
      </c>
      <c r="G47" t="str">
        <f>IF((ISERROR((VLOOKUP(B47,Calculation!C$2:C$533,1,FALSE)))),"not entered","")</f>
        <v/>
      </c>
    </row>
    <row r="48" spans="2:7" x14ac:dyDescent="0.2">
      <c r="B48" s="114" t="s">
        <v>119</v>
      </c>
      <c r="C48" s="115" t="s">
        <v>71</v>
      </c>
      <c r="D48" s="115" t="s">
        <v>276</v>
      </c>
      <c r="E48" s="115" t="s">
        <v>413</v>
      </c>
      <c r="F48" s="117">
        <f t="shared" si="1"/>
        <v>6994.1797602889401</v>
      </c>
      <c r="G48" t="str">
        <f>IF((ISERROR((VLOOKUP(B48,Calculation!C$2:C$533,1,FALSE)))),"not entered","")</f>
        <v/>
      </c>
    </row>
    <row r="49" spans="2:7" x14ac:dyDescent="0.2">
      <c r="B49" s="114" t="s">
        <v>414</v>
      </c>
      <c r="C49" s="115" t="s">
        <v>71</v>
      </c>
      <c r="D49" s="115" t="s">
        <v>399</v>
      </c>
      <c r="E49" s="115" t="s">
        <v>415</v>
      </c>
      <c r="F49" s="117">
        <f t="shared" si="1"/>
        <v>6653.3175770308126</v>
      </c>
      <c r="G49" t="str">
        <f>IF((ISERROR((VLOOKUP(B49,Calculation!C$2:C$533,1,FALSE)))),"not entered","")</f>
        <v>not entered</v>
      </c>
    </row>
    <row r="50" spans="2:7" x14ac:dyDescent="0.2">
      <c r="B50" s="114" t="s">
        <v>416</v>
      </c>
      <c r="C50" s="115" t="s">
        <v>71</v>
      </c>
      <c r="D50" s="115" t="s">
        <v>399</v>
      </c>
      <c r="E50" s="115" t="s">
        <v>417</v>
      </c>
      <c r="F50" s="117">
        <f t="shared" si="1"/>
        <v>6318.4517995419583</v>
      </c>
      <c r="G50" t="str">
        <f>IF((ISERROR((VLOOKUP(B50,Calculation!C$2:C$533,1,FALSE)))),"not entered","")</f>
        <v>not entered</v>
      </c>
    </row>
    <row r="51" spans="2:7" x14ac:dyDescent="0.2">
      <c r="B51" s="114" t="s">
        <v>187</v>
      </c>
      <c r="C51" s="115" t="s">
        <v>71</v>
      </c>
      <c r="D51" s="115" t="s">
        <v>418</v>
      </c>
      <c r="E51" s="115" t="s">
        <v>419</v>
      </c>
      <c r="F51" s="117">
        <f t="shared" si="1"/>
        <v>6304.3279917720029</v>
      </c>
      <c r="G51" t="str">
        <f>IF((ISERROR((VLOOKUP(B51,Calculation!C$2:C$533,1,FALSE)))),"not entered","")</f>
        <v/>
      </c>
    </row>
    <row r="52" spans="2:7" x14ac:dyDescent="0.2">
      <c r="B52" s="114" t="s">
        <v>350</v>
      </c>
      <c r="C52" s="115" t="s">
        <v>71</v>
      </c>
      <c r="D52" s="115" t="s">
        <v>351</v>
      </c>
      <c r="E52" s="115" t="s">
        <v>420</v>
      </c>
      <c r="F52" s="117">
        <f t="shared" si="1"/>
        <v>6220.2063104313211</v>
      </c>
      <c r="G52" t="str">
        <f>IF((ISERROR((VLOOKUP(B52,Calculation!C$2:C$533,1,FALSE)))),"not entered","")</f>
        <v/>
      </c>
    </row>
    <row r="53" spans="2:7" x14ac:dyDescent="0.2">
      <c r="B53" s="114" t="s">
        <v>120</v>
      </c>
      <c r="C53" s="115" t="s">
        <v>71</v>
      </c>
      <c r="D53" s="115" t="s">
        <v>108</v>
      </c>
      <c r="E53" s="115" t="s">
        <v>421</v>
      </c>
      <c r="F53" s="117">
        <f t="shared" si="1"/>
        <v>5109.0437956449687</v>
      </c>
      <c r="G53" t="str">
        <f>IF((ISERROR((VLOOKUP(B53,Calculation!C$2:C$533,1,FALSE)))),"not entered","")</f>
        <v/>
      </c>
    </row>
    <row r="54" spans="2:7" x14ac:dyDescent="0.2">
      <c r="B54" s="114" t="s">
        <v>8</v>
      </c>
      <c r="C54" s="118" t="str">
        <f t="shared" ref="C54:C74" si="2">VLOOKUP(B54,name,3,FALSE)</f>
        <v xml:space="preserve"> </v>
      </c>
      <c r="D54" s="118" t="str">
        <f t="shared" ref="D54:D69" si="3">VLOOKUP(B54,name,2,FALSE)</f>
        <v xml:space="preserve"> </v>
      </c>
      <c r="E54" s="116">
        <v>1.1574074074074073E-5</v>
      </c>
      <c r="F54" s="117" t="e">
        <f t="shared" si="1"/>
        <v>#N/A</v>
      </c>
      <c r="G54" t="str">
        <f>IF((ISERROR((VLOOKUP(B54,Calculation!C$2:C$533,1,FALSE)))),"not entered","")</f>
        <v/>
      </c>
    </row>
    <row r="55" spans="2:7" x14ac:dyDescent="0.2">
      <c r="B55" s="114" t="s">
        <v>8</v>
      </c>
      <c r="C55" s="118" t="str">
        <f t="shared" si="2"/>
        <v xml:space="preserve"> </v>
      </c>
      <c r="D55" s="118" t="str">
        <f t="shared" si="3"/>
        <v xml:space="preserve"> </v>
      </c>
      <c r="E55" s="116">
        <v>1.1574074074074073E-5</v>
      </c>
      <c r="F55" s="117" t="e">
        <f t="shared" si="1"/>
        <v>#N/A</v>
      </c>
      <c r="G55" t="str">
        <f>IF((ISERROR((VLOOKUP(B55,Calculation!C$2:C$533,1,FALSE)))),"not entered","")</f>
        <v/>
      </c>
    </row>
    <row r="56" spans="2:7" x14ac:dyDescent="0.2">
      <c r="B56" s="114" t="s">
        <v>8</v>
      </c>
      <c r="C56" s="118" t="str">
        <f t="shared" si="2"/>
        <v xml:space="preserve"> </v>
      </c>
      <c r="D56" s="118" t="str">
        <f t="shared" si="3"/>
        <v xml:space="preserve"> </v>
      </c>
      <c r="E56" s="116">
        <v>1.1574074074074073E-5</v>
      </c>
      <c r="F56" s="117" t="e">
        <f t="shared" si="1"/>
        <v>#N/A</v>
      </c>
      <c r="G56" t="str">
        <f>IF((ISERROR((VLOOKUP(B56,Calculation!C$2:C$533,1,FALSE)))),"not entered","")</f>
        <v/>
      </c>
    </row>
    <row r="57" spans="2:7" x14ac:dyDescent="0.2">
      <c r="B57" s="114" t="s">
        <v>8</v>
      </c>
      <c r="C57" s="118" t="str">
        <f t="shared" si="2"/>
        <v xml:space="preserve"> </v>
      </c>
      <c r="D57" s="118" t="str">
        <f t="shared" si="3"/>
        <v xml:space="preserve"> </v>
      </c>
      <c r="E57" s="116">
        <v>1.1574074074074073E-5</v>
      </c>
      <c r="F57" s="117" t="e">
        <f t="shared" si="1"/>
        <v>#N/A</v>
      </c>
      <c r="G57" t="str">
        <f>IF((ISERROR((VLOOKUP(B57,Calculation!C$2:C$533,1,FALSE)))),"not entered","")</f>
        <v/>
      </c>
    </row>
    <row r="58" spans="2:7" x14ac:dyDescent="0.2">
      <c r="B58" s="114" t="s">
        <v>8</v>
      </c>
      <c r="C58" s="118" t="str">
        <f t="shared" si="2"/>
        <v xml:space="preserve"> </v>
      </c>
      <c r="D58" s="118" t="str">
        <f t="shared" si="3"/>
        <v xml:space="preserve"> </v>
      </c>
      <c r="E58" s="116">
        <v>1.1574074074074073E-5</v>
      </c>
      <c r="F58" s="117" t="e">
        <f t="shared" si="1"/>
        <v>#N/A</v>
      </c>
      <c r="G58" t="str">
        <f>IF((ISERROR((VLOOKUP(B58,Calculation!C$2:C$533,1,FALSE)))),"not entered","")</f>
        <v/>
      </c>
    </row>
    <row r="59" spans="2:7" x14ac:dyDescent="0.2">
      <c r="B59" s="114" t="s">
        <v>8</v>
      </c>
      <c r="C59" s="118" t="str">
        <f t="shared" si="2"/>
        <v xml:space="preserve"> </v>
      </c>
      <c r="D59" s="118" t="str">
        <f t="shared" si="3"/>
        <v xml:space="preserve"> </v>
      </c>
      <c r="E59" s="116">
        <v>1.1574074074074073E-5</v>
      </c>
      <c r="F59" s="117" t="e">
        <f t="shared" si="1"/>
        <v>#N/A</v>
      </c>
      <c r="G59" t="str">
        <f>IF((ISERROR((VLOOKUP(B59,Calculation!C$2:C$533,1,FALSE)))),"not entered","")</f>
        <v/>
      </c>
    </row>
    <row r="60" spans="2:7" x14ac:dyDescent="0.2">
      <c r="B60" s="114" t="s">
        <v>8</v>
      </c>
      <c r="C60" s="118" t="str">
        <f t="shared" si="2"/>
        <v xml:space="preserve"> </v>
      </c>
      <c r="D60" s="118" t="str">
        <f t="shared" si="3"/>
        <v xml:space="preserve"> </v>
      </c>
      <c r="E60" s="116">
        <v>1.1574074074074073E-5</v>
      </c>
      <c r="F60" s="117" t="e">
        <f t="shared" si="1"/>
        <v>#N/A</v>
      </c>
      <c r="G60" t="str">
        <f>IF((ISERROR((VLOOKUP(B60,Calculation!C$2:C$533,1,FALSE)))),"not entered","")</f>
        <v/>
      </c>
    </row>
    <row r="61" spans="2:7" x14ac:dyDescent="0.2">
      <c r="B61" s="114" t="s">
        <v>8</v>
      </c>
      <c r="C61" s="118" t="str">
        <f t="shared" si="2"/>
        <v xml:space="preserve"> </v>
      </c>
      <c r="D61" s="118" t="str">
        <f t="shared" si="3"/>
        <v xml:space="preserve"> </v>
      </c>
      <c r="E61" s="116">
        <v>1.1574074074074073E-5</v>
      </c>
      <c r="F61" s="117" t="e">
        <f t="shared" si="1"/>
        <v>#N/A</v>
      </c>
      <c r="G61" t="str">
        <f>IF((ISERROR((VLOOKUP(B61,Calculation!C$2:C$533,1,FALSE)))),"not entered","")</f>
        <v/>
      </c>
    </row>
    <row r="62" spans="2:7" x14ac:dyDescent="0.2">
      <c r="B62" s="114" t="s">
        <v>8</v>
      </c>
      <c r="C62" s="118" t="str">
        <f t="shared" si="2"/>
        <v xml:space="preserve"> </v>
      </c>
      <c r="D62" s="118" t="str">
        <f t="shared" si="3"/>
        <v xml:space="preserve"> </v>
      </c>
      <c r="E62" s="116">
        <v>1.1574074074074073E-5</v>
      </c>
      <c r="F62" s="117" t="e">
        <f t="shared" si="1"/>
        <v>#N/A</v>
      </c>
      <c r="G62" t="str">
        <f>IF((ISERROR((VLOOKUP(B62,Calculation!C$2:C$533,1,FALSE)))),"not entered","")</f>
        <v/>
      </c>
    </row>
    <row r="63" spans="2:7" x14ac:dyDescent="0.2">
      <c r="B63" s="114" t="s">
        <v>8</v>
      </c>
      <c r="C63" s="118" t="str">
        <f t="shared" si="2"/>
        <v xml:space="preserve"> </v>
      </c>
      <c r="D63" s="118" t="str">
        <f t="shared" si="3"/>
        <v xml:space="preserve"> </v>
      </c>
      <c r="E63" s="116">
        <v>1.1574074074074073E-5</v>
      </c>
      <c r="F63" s="117" t="e">
        <f t="shared" si="1"/>
        <v>#N/A</v>
      </c>
      <c r="G63" t="str">
        <f>IF((ISERROR((VLOOKUP(B63,Calculation!C$2:C$533,1,FALSE)))),"not entered","")</f>
        <v/>
      </c>
    </row>
    <row r="64" spans="2:7" x14ac:dyDescent="0.2">
      <c r="B64" s="114" t="s">
        <v>8</v>
      </c>
      <c r="C64" s="118" t="str">
        <f t="shared" si="2"/>
        <v xml:space="preserve"> </v>
      </c>
      <c r="D64" s="118" t="str">
        <f t="shared" si="3"/>
        <v xml:space="preserve"> </v>
      </c>
      <c r="E64" s="116">
        <v>1.1574074074074073E-5</v>
      </c>
      <c r="F64" s="117" t="e">
        <f t="shared" si="1"/>
        <v>#N/A</v>
      </c>
      <c r="G64" t="str">
        <f>IF((ISERROR((VLOOKUP(B64,Calculation!C$2:C$533,1,FALSE)))),"not entered","")</f>
        <v/>
      </c>
    </row>
    <row r="65" spans="2:7" x14ac:dyDescent="0.2">
      <c r="B65" s="114" t="s">
        <v>8</v>
      </c>
      <c r="C65" s="118" t="str">
        <f t="shared" si="2"/>
        <v xml:space="preserve"> </v>
      </c>
      <c r="D65" s="118" t="str">
        <f t="shared" si="3"/>
        <v xml:space="preserve"> </v>
      </c>
      <c r="E65" s="116">
        <v>1.1574074074074073E-5</v>
      </c>
      <c r="F65" s="117" t="e">
        <f t="shared" si="1"/>
        <v>#N/A</v>
      </c>
      <c r="G65" t="str">
        <f>IF((ISERROR((VLOOKUP(B65,Calculation!C$2:C$533,1,FALSE)))),"not entered","")</f>
        <v/>
      </c>
    </row>
    <row r="66" spans="2:7" x14ac:dyDescent="0.2">
      <c r="B66" s="114" t="s">
        <v>8</v>
      </c>
      <c r="C66" s="118" t="str">
        <f t="shared" si="2"/>
        <v xml:space="preserve"> </v>
      </c>
      <c r="D66" s="118" t="str">
        <f t="shared" si="3"/>
        <v xml:space="preserve"> </v>
      </c>
      <c r="E66" s="116">
        <v>1.1574074074074073E-5</v>
      </c>
      <c r="F66" s="117" t="e">
        <f t="shared" si="1"/>
        <v>#N/A</v>
      </c>
      <c r="G66" t="str">
        <f>IF((ISERROR((VLOOKUP(B66,Calculation!C$2:C$533,1,FALSE)))),"not entered","")</f>
        <v/>
      </c>
    </row>
    <row r="67" spans="2:7" x14ac:dyDescent="0.2">
      <c r="B67" s="114" t="s">
        <v>8</v>
      </c>
      <c r="C67" s="118" t="str">
        <f t="shared" si="2"/>
        <v xml:space="preserve"> </v>
      </c>
      <c r="D67" s="118" t="str">
        <f t="shared" si="3"/>
        <v xml:space="preserve"> </v>
      </c>
      <c r="E67" s="116">
        <v>1.1574074074074073E-5</v>
      </c>
      <c r="F67" s="117" t="e">
        <f t="shared" si="1"/>
        <v>#N/A</v>
      </c>
      <c r="G67" t="str">
        <f>IF((ISERROR((VLOOKUP(B67,Calculation!C$2:C$533,1,FALSE)))),"not entered","")</f>
        <v/>
      </c>
    </row>
    <row r="68" spans="2:7" x14ac:dyDescent="0.2">
      <c r="B68" s="114" t="s">
        <v>8</v>
      </c>
      <c r="C68" s="118" t="str">
        <f t="shared" si="2"/>
        <v xml:space="preserve"> </v>
      </c>
      <c r="D68" s="118" t="str">
        <f t="shared" si="3"/>
        <v xml:space="preserve"> </v>
      </c>
      <c r="E68" s="116">
        <v>1.1574074074074073E-5</v>
      </c>
      <c r="F68" s="117" t="e">
        <f t="shared" si="1"/>
        <v>#N/A</v>
      </c>
      <c r="G68" t="str">
        <f>IF((ISERROR((VLOOKUP(B68,Calculation!C$2:C$533,1,FALSE)))),"not entered","")</f>
        <v/>
      </c>
    </row>
    <row r="69" spans="2:7" x14ac:dyDescent="0.2">
      <c r="B69" s="114" t="s">
        <v>8</v>
      </c>
      <c r="C69" s="118" t="str">
        <f t="shared" si="2"/>
        <v xml:space="preserve"> </v>
      </c>
      <c r="D69" s="118" t="str">
        <f t="shared" si="3"/>
        <v xml:space="preserve"> </v>
      </c>
      <c r="E69" s="116">
        <v>1.1574074074074073E-5</v>
      </c>
      <c r="F69" s="117" t="e">
        <f t="shared" si="1"/>
        <v>#N/A</v>
      </c>
      <c r="G69" t="str">
        <f>IF((ISERROR((VLOOKUP(B69,Calculation!C$2:C$533,1,FALSE)))),"not entered","")</f>
        <v/>
      </c>
    </row>
    <row r="70" spans="2:7" x14ac:dyDescent="0.2">
      <c r="B70" s="114" t="s">
        <v>8</v>
      </c>
      <c r="C70" s="118" t="str">
        <f t="shared" si="2"/>
        <v xml:space="preserve"> </v>
      </c>
      <c r="D70" s="118" t="str">
        <f t="shared" ref="D70:D133" si="4">VLOOKUP(B70,name,2,FALSE)</f>
        <v xml:space="preserve"> </v>
      </c>
      <c r="E70" s="116">
        <v>1.1574074074074073E-5</v>
      </c>
      <c r="F70" s="117" t="e">
        <f t="shared" ref="F70:F133" si="5">(VLOOKUP(C70,C$4:E$5,3,FALSE))/(E70/10000)</f>
        <v>#N/A</v>
      </c>
      <c r="G70" t="str">
        <f>IF((ISERROR((VLOOKUP(B70,Calculation!C$2:C$533,1,FALSE)))),"not entered","")</f>
        <v/>
      </c>
    </row>
    <row r="71" spans="2:7" x14ac:dyDescent="0.2">
      <c r="B71" s="114" t="s">
        <v>8</v>
      </c>
      <c r="C71" s="118" t="str">
        <f t="shared" si="2"/>
        <v xml:space="preserve"> </v>
      </c>
      <c r="D71" s="118" t="str">
        <f t="shared" si="4"/>
        <v xml:space="preserve"> </v>
      </c>
      <c r="E71" s="116">
        <v>1.1574074074074073E-5</v>
      </c>
      <c r="F71" s="117" t="e">
        <f t="shared" si="5"/>
        <v>#N/A</v>
      </c>
      <c r="G71" t="str">
        <f>IF((ISERROR((VLOOKUP(B71,Calculation!C$2:C$533,1,FALSE)))),"not entered","")</f>
        <v/>
      </c>
    </row>
    <row r="72" spans="2:7" x14ac:dyDescent="0.2">
      <c r="B72" s="114" t="s">
        <v>8</v>
      </c>
      <c r="C72" s="118" t="str">
        <f t="shared" si="2"/>
        <v xml:space="preserve"> </v>
      </c>
      <c r="D72" s="118" t="str">
        <f t="shared" si="4"/>
        <v xml:space="preserve"> </v>
      </c>
      <c r="E72" s="116">
        <v>1.1574074074074073E-5</v>
      </c>
      <c r="F72" s="117" t="e">
        <f t="shared" si="5"/>
        <v>#N/A</v>
      </c>
      <c r="G72" t="str">
        <f>IF((ISERROR((VLOOKUP(B72,Calculation!C$2:C$533,1,FALSE)))),"not entered","")</f>
        <v/>
      </c>
    </row>
    <row r="73" spans="2:7" x14ac:dyDescent="0.2">
      <c r="B73" s="114" t="s">
        <v>8</v>
      </c>
      <c r="C73" s="118" t="str">
        <f t="shared" si="2"/>
        <v xml:space="preserve"> </v>
      </c>
      <c r="D73" s="118" t="str">
        <f t="shared" si="4"/>
        <v xml:space="preserve"> </v>
      </c>
      <c r="E73" s="116">
        <v>1.1574074074074073E-5</v>
      </c>
      <c r="F73" s="117" t="e">
        <f t="shared" si="5"/>
        <v>#N/A</v>
      </c>
      <c r="G73" t="str">
        <f>IF((ISERROR((VLOOKUP(B73,Calculation!C$2:C$533,1,FALSE)))),"not entered","")</f>
        <v/>
      </c>
    </row>
    <row r="74" spans="2:7" x14ac:dyDescent="0.2">
      <c r="B74" s="114" t="s">
        <v>8</v>
      </c>
      <c r="C74" s="118" t="str">
        <f t="shared" si="2"/>
        <v xml:space="preserve"> </v>
      </c>
      <c r="D74" s="118" t="str">
        <f t="shared" si="4"/>
        <v xml:space="preserve"> </v>
      </c>
      <c r="E74" s="116">
        <v>1.1574074074074073E-5</v>
      </c>
      <c r="F74" s="117" t="e">
        <f t="shared" si="5"/>
        <v>#N/A</v>
      </c>
      <c r="G74" t="str">
        <f>IF((ISERROR((VLOOKUP(B74,Calculation!C$2:C$533,1,FALSE)))),"not entered","")</f>
        <v/>
      </c>
    </row>
    <row r="75" spans="2:7" x14ac:dyDescent="0.2">
      <c r="B75" s="114" t="s">
        <v>8</v>
      </c>
      <c r="C75" s="118" t="str">
        <f t="shared" ref="C75:C138" si="6">VLOOKUP(B75,name,3,FALSE)</f>
        <v xml:space="preserve"> </v>
      </c>
      <c r="D75" s="118" t="str">
        <f t="shared" si="4"/>
        <v xml:space="preserve"> </v>
      </c>
      <c r="E75" s="116">
        <v>1.1574074074074073E-5</v>
      </c>
      <c r="F75" s="117" t="e">
        <f t="shared" si="5"/>
        <v>#N/A</v>
      </c>
      <c r="G75" t="str">
        <f>IF((ISERROR((VLOOKUP(B75,Calculation!C$2:C$533,1,FALSE)))),"not entered","")</f>
        <v/>
      </c>
    </row>
    <row r="76" spans="2:7" x14ac:dyDescent="0.2">
      <c r="B76" s="114" t="s">
        <v>8</v>
      </c>
      <c r="C76" s="118" t="str">
        <f t="shared" si="6"/>
        <v xml:space="preserve"> </v>
      </c>
      <c r="D76" s="118" t="str">
        <f t="shared" si="4"/>
        <v xml:space="preserve"> </v>
      </c>
      <c r="E76" s="116">
        <v>1.1574074074074073E-5</v>
      </c>
      <c r="F76" s="117" t="e">
        <f t="shared" si="5"/>
        <v>#N/A</v>
      </c>
      <c r="G76" t="str">
        <f>IF((ISERROR((VLOOKUP(B76,Calculation!C$2:C$533,1,FALSE)))),"not entered","")</f>
        <v/>
      </c>
    </row>
    <row r="77" spans="2:7" x14ac:dyDescent="0.2">
      <c r="B77" s="114" t="s">
        <v>8</v>
      </c>
      <c r="C77" s="118" t="str">
        <f t="shared" si="6"/>
        <v xml:space="preserve"> </v>
      </c>
      <c r="D77" s="118" t="str">
        <f t="shared" si="4"/>
        <v xml:space="preserve"> </v>
      </c>
      <c r="E77" s="116">
        <v>1.1574074074074073E-5</v>
      </c>
      <c r="F77" s="117" t="e">
        <f t="shared" si="5"/>
        <v>#N/A</v>
      </c>
      <c r="G77" t="str">
        <f>IF((ISERROR((VLOOKUP(B77,Calculation!C$2:C$533,1,FALSE)))),"not entered","")</f>
        <v/>
      </c>
    </row>
    <row r="78" spans="2:7" x14ac:dyDescent="0.2">
      <c r="B78" s="114" t="s">
        <v>8</v>
      </c>
      <c r="C78" s="118" t="str">
        <f t="shared" si="6"/>
        <v xml:space="preserve"> </v>
      </c>
      <c r="D78" s="118" t="str">
        <f t="shared" si="4"/>
        <v xml:space="preserve"> </v>
      </c>
      <c r="E78" s="116">
        <v>1.1574074074074073E-5</v>
      </c>
      <c r="F78" s="117" t="e">
        <f t="shared" si="5"/>
        <v>#N/A</v>
      </c>
      <c r="G78" t="str">
        <f>IF((ISERROR((VLOOKUP(B78,Calculation!C$2:C$533,1,FALSE)))),"not entered","")</f>
        <v/>
      </c>
    </row>
    <row r="79" spans="2:7" x14ac:dyDescent="0.2">
      <c r="B79" s="114" t="s">
        <v>8</v>
      </c>
      <c r="C79" s="118" t="str">
        <f t="shared" si="6"/>
        <v xml:space="preserve"> </v>
      </c>
      <c r="D79" s="118" t="str">
        <f t="shared" si="4"/>
        <v xml:space="preserve"> </v>
      </c>
      <c r="E79" s="116">
        <v>1.1574074074074073E-5</v>
      </c>
      <c r="F79" s="117" t="e">
        <f t="shared" si="5"/>
        <v>#N/A</v>
      </c>
      <c r="G79" t="str">
        <f>IF((ISERROR((VLOOKUP(B79,Calculation!C$2:C$533,1,FALSE)))),"not entered","")</f>
        <v/>
      </c>
    </row>
    <row r="80" spans="2:7" x14ac:dyDescent="0.2">
      <c r="B80" s="114" t="s">
        <v>8</v>
      </c>
      <c r="C80" s="118" t="str">
        <f t="shared" si="6"/>
        <v xml:space="preserve"> </v>
      </c>
      <c r="D80" s="118" t="str">
        <f t="shared" si="4"/>
        <v xml:space="preserve"> </v>
      </c>
      <c r="E80" s="116">
        <v>1.1574074074074073E-5</v>
      </c>
      <c r="F80" s="117" t="e">
        <f t="shared" si="5"/>
        <v>#N/A</v>
      </c>
      <c r="G80" t="str">
        <f>IF((ISERROR((VLOOKUP(B80,Calculation!C$2:C$533,1,FALSE)))),"not entered","")</f>
        <v/>
      </c>
    </row>
    <row r="81" spans="2:7" x14ac:dyDescent="0.2">
      <c r="B81" s="114" t="s">
        <v>8</v>
      </c>
      <c r="C81" s="118" t="str">
        <f t="shared" si="6"/>
        <v xml:space="preserve"> </v>
      </c>
      <c r="D81" s="118" t="str">
        <f t="shared" si="4"/>
        <v xml:space="preserve"> </v>
      </c>
      <c r="E81" s="116">
        <v>1.1574074074074073E-5</v>
      </c>
      <c r="F81" s="117" t="e">
        <f t="shared" si="5"/>
        <v>#N/A</v>
      </c>
      <c r="G81" t="str">
        <f>IF((ISERROR((VLOOKUP(B81,Calculation!C$2:C$533,1,FALSE)))),"not entered","")</f>
        <v/>
      </c>
    </row>
    <row r="82" spans="2:7" x14ac:dyDescent="0.2">
      <c r="B82" s="114" t="s">
        <v>8</v>
      </c>
      <c r="C82" s="118" t="str">
        <f t="shared" si="6"/>
        <v xml:space="preserve"> </v>
      </c>
      <c r="D82" s="118" t="str">
        <f t="shared" si="4"/>
        <v xml:space="preserve"> </v>
      </c>
      <c r="E82" s="116">
        <v>1.1574074074074073E-5</v>
      </c>
      <c r="F82" s="117" t="e">
        <f t="shared" si="5"/>
        <v>#N/A</v>
      </c>
      <c r="G82" t="str">
        <f>IF((ISERROR((VLOOKUP(B82,Calculation!C$2:C$533,1,FALSE)))),"not entered","")</f>
        <v/>
      </c>
    </row>
    <row r="83" spans="2:7" x14ac:dyDescent="0.2">
      <c r="B83" s="114" t="s">
        <v>8</v>
      </c>
      <c r="C83" s="118" t="str">
        <f t="shared" si="6"/>
        <v xml:space="preserve"> </v>
      </c>
      <c r="D83" s="118" t="str">
        <f t="shared" si="4"/>
        <v xml:space="preserve"> </v>
      </c>
      <c r="E83" s="116">
        <v>1.1574074074074073E-5</v>
      </c>
      <c r="F83" s="117" t="e">
        <f t="shared" si="5"/>
        <v>#N/A</v>
      </c>
      <c r="G83" t="str">
        <f>IF((ISERROR((VLOOKUP(B83,Calculation!C$2:C$533,1,FALSE)))),"not entered","")</f>
        <v/>
      </c>
    </row>
    <row r="84" spans="2:7" x14ac:dyDescent="0.2">
      <c r="B84" s="114" t="s">
        <v>8</v>
      </c>
      <c r="C84" s="118" t="str">
        <f t="shared" si="6"/>
        <v xml:space="preserve"> </v>
      </c>
      <c r="D84" s="118" t="str">
        <f t="shared" si="4"/>
        <v xml:space="preserve"> </v>
      </c>
      <c r="E84" s="116">
        <v>1.1574074074074073E-5</v>
      </c>
      <c r="F84" s="117" t="e">
        <f t="shared" si="5"/>
        <v>#N/A</v>
      </c>
      <c r="G84" t="str">
        <f>IF((ISERROR((VLOOKUP(B84,Calculation!C$2:C$533,1,FALSE)))),"not entered","")</f>
        <v/>
      </c>
    </row>
    <row r="85" spans="2:7" x14ac:dyDescent="0.2">
      <c r="B85" s="114" t="s">
        <v>8</v>
      </c>
      <c r="C85" s="118" t="str">
        <f t="shared" si="6"/>
        <v xml:space="preserve"> </v>
      </c>
      <c r="D85" s="118" t="str">
        <f t="shared" si="4"/>
        <v xml:space="preserve"> </v>
      </c>
      <c r="E85" s="116">
        <v>1.1574074074074073E-5</v>
      </c>
      <c r="F85" s="117" t="e">
        <f t="shared" si="5"/>
        <v>#N/A</v>
      </c>
      <c r="G85" t="str">
        <f>IF((ISERROR((VLOOKUP(B85,Calculation!C$2:C$533,1,FALSE)))),"not entered","")</f>
        <v/>
      </c>
    </row>
    <row r="86" spans="2:7" x14ac:dyDescent="0.2">
      <c r="B86" s="114" t="s">
        <v>8</v>
      </c>
      <c r="C86" s="118" t="str">
        <f t="shared" si="6"/>
        <v xml:space="preserve"> </v>
      </c>
      <c r="D86" s="118" t="str">
        <f t="shared" si="4"/>
        <v xml:space="preserve"> </v>
      </c>
      <c r="E86" s="116">
        <v>1.1574074074074073E-5</v>
      </c>
      <c r="F86" s="117" t="e">
        <f t="shared" si="5"/>
        <v>#N/A</v>
      </c>
      <c r="G86" t="str">
        <f>IF((ISERROR((VLOOKUP(B86,Calculation!C$2:C$533,1,FALSE)))),"not entered","")</f>
        <v/>
      </c>
    </row>
    <row r="87" spans="2:7" x14ac:dyDescent="0.2">
      <c r="B87" s="114" t="s">
        <v>8</v>
      </c>
      <c r="C87" s="118" t="str">
        <f t="shared" si="6"/>
        <v xml:space="preserve"> </v>
      </c>
      <c r="D87" s="118" t="str">
        <f t="shared" si="4"/>
        <v xml:space="preserve"> </v>
      </c>
      <c r="E87" s="116">
        <v>1.1574074074074073E-5</v>
      </c>
      <c r="F87" s="117" t="e">
        <f t="shared" si="5"/>
        <v>#N/A</v>
      </c>
      <c r="G87" t="str">
        <f>IF((ISERROR((VLOOKUP(B87,Calculation!C$2:C$533,1,FALSE)))),"not entered","")</f>
        <v/>
      </c>
    </row>
    <row r="88" spans="2:7" x14ac:dyDescent="0.2">
      <c r="B88" s="114" t="s">
        <v>8</v>
      </c>
      <c r="C88" s="118" t="str">
        <f t="shared" si="6"/>
        <v xml:space="preserve"> </v>
      </c>
      <c r="D88" s="118" t="str">
        <f t="shared" si="4"/>
        <v xml:space="preserve"> </v>
      </c>
      <c r="E88" s="116">
        <v>1.1574074074074073E-5</v>
      </c>
      <c r="F88" s="117" t="e">
        <f t="shared" si="5"/>
        <v>#N/A</v>
      </c>
      <c r="G88" t="str">
        <f>IF((ISERROR((VLOOKUP(B88,Calculation!C$2:C$533,1,FALSE)))),"not entered","")</f>
        <v/>
      </c>
    </row>
    <row r="89" spans="2:7" x14ac:dyDescent="0.2">
      <c r="B89" s="114" t="s">
        <v>8</v>
      </c>
      <c r="C89" s="118" t="str">
        <f t="shared" si="6"/>
        <v xml:space="preserve"> </v>
      </c>
      <c r="D89" s="118" t="str">
        <f t="shared" si="4"/>
        <v xml:space="preserve"> </v>
      </c>
      <c r="E89" s="116">
        <v>1.1574074074074073E-5</v>
      </c>
      <c r="F89" s="117" t="e">
        <f t="shared" si="5"/>
        <v>#N/A</v>
      </c>
      <c r="G89" t="str">
        <f>IF((ISERROR((VLOOKUP(B89,Calculation!C$2:C$533,1,FALSE)))),"not entered","")</f>
        <v/>
      </c>
    </row>
    <row r="90" spans="2:7" x14ac:dyDescent="0.2">
      <c r="B90" s="114" t="s">
        <v>8</v>
      </c>
      <c r="C90" s="118" t="str">
        <f t="shared" si="6"/>
        <v xml:space="preserve"> </v>
      </c>
      <c r="D90" s="118" t="str">
        <f t="shared" si="4"/>
        <v xml:space="preserve"> </v>
      </c>
      <c r="E90" s="116">
        <v>1.1574074074074073E-5</v>
      </c>
      <c r="F90" s="117" t="e">
        <f t="shared" si="5"/>
        <v>#N/A</v>
      </c>
      <c r="G90" t="str">
        <f>IF((ISERROR((VLOOKUP(B90,Calculation!C$2:C$533,1,FALSE)))),"not entered","")</f>
        <v/>
      </c>
    </row>
    <row r="91" spans="2:7" x14ac:dyDescent="0.2">
      <c r="B91" s="114" t="s">
        <v>8</v>
      </c>
      <c r="C91" s="118" t="str">
        <f t="shared" si="6"/>
        <v xml:space="preserve"> </v>
      </c>
      <c r="D91" s="118" t="str">
        <f t="shared" si="4"/>
        <v xml:space="preserve"> </v>
      </c>
      <c r="E91" s="116">
        <v>1.1574074074074073E-5</v>
      </c>
      <c r="F91" s="117" t="e">
        <f t="shared" si="5"/>
        <v>#N/A</v>
      </c>
      <c r="G91" t="str">
        <f>IF((ISERROR((VLOOKUP(B91,Calculation!C$2:C$533,1,FALSE)))),"not entered","")</f>
        <v/>
      </c>
    </row>
    <row r="92" spans="2:7" x14ac:dyDescent="0.2">
      <c r="B92" s="114" t="s">
        <v>8</v>
      </c>
      <c r="C92" s="118" t="str">
        <f t="shared" si="6"/>
        <v xml:space="preserve"> </v>
      </c>
      <c r="D92" s="118" t="str">
        <f t="shared" si="4"/>
        <v xml:space="preserve"> </v>
      </c>
      <c r="E92" s="116">
        <v>1.1574074074074073E-5</v>
      </c>
      <c r="F92" s="117" t="e">
        <f t="shared" si="5"/>
        <v>#N/A</v>
      </c>
      <c r="G92" t="str">
        <f>IF((ISERROR((VLOOKUP(B92,Calculation!C$2:C$533,1,FALSE)))),"not entered","")</f>
        <v/>
      </c>
    </row>
    <row r="93" spans="2:7" x14ac:dyDescent="0.2">
      <c r="B93" s="114" t="s">
        <v>8</v>
      </c>
      <c r="C93" s="118" t="str">
        <f t="shared" si="6"/>
        <v xml:space="preserve"> </v>
      </c>
      <c r="D93" s="118" t="str">
        <f t="shared" si="4"/>
        <v xml:space="preserve"> </v>
      </c>
      <c r="E93" s="116">
        <v>1.1574074074074073E-5</v>
      </c>
      <c r="F93" s="117" t="e">
        <f t="shared" si="5"/>
        <v>#N/A</v>
      </c>
      <c r="G93" t="str">
        <f>IF((ISERROR((VLOOKUP(B93,Calculation!C$2:C$533,1,FALSE)))),"not entered","")</f>
        <v/>
      </c>
    </row>
    <row r="94" spans="2:7" x14ac:dyDescent="0.2">
      <c r="B94" s="114" t="s">
        <v>8</v>
      </c>
      <c r="C94" s="118" t="str">
        <f t="shared" si="6"/>
        <v xml:space="preserve"> </v>
      </c>
      <c r="D94" s="118" t="str">
        <f t="shared" si="4"/>
        <v xml:space="preserve"> </v>
      </c>
      <c r="E94" s="116">
        <v>1.1574074074074073E-5</v>
      </c>
      <c r="F94" s="117" t="e">
        <f t="shared" si="5"/>
        <v>#N/A</v>
      </c>
      <c r="G94" t="str">
        <f>IF((ISERROR((VLOOKUP(B94,Calculation!C$2:C$533,1,FALSE)))),"not entered","")</f>
        <v/>
      </c>
    </row>
    <row r="95" spans="2:7" x14ac:dyDescent="0.2">
      <c r="B95" s="114" t="s">
        <v>8</v>
      </c>
      <c r="C95" s="118" t="str">
        <f t="shared" si="6"/>
        <v xml:space="preserve"> </v>
      </c>
      <c r="D95" s="118" t="str">
        <f t="shared" si="4"/>
        <v xml:space="preserve"> </v>
      </c>
      <c r="E95" s="116">
        <v>1.1574074074074073E-5</v>
      </c>
      <c r="F95" s="117" t="e">
        <f t="shared" si="5"/>
        <v>#N/A</v>
      </c>
      <c r="G95" t="str">
        <f>IF((ISERROR((VLOOKUP(B95,Calculation!C$2:C$533,1,FALSE)))),"not entered","")</f>
        <v/>
      </c>
    </row>
    <row r="96" spans="2:7" x14ac:dyDescent="0.2">
      <c r="B96" s="114" t="s">
        <v>8</v>
      </c>
      <c r="C96" s="118" t="str">
        <f t="shared" si="6"/>
        <v xml:space="preserve"> </v>
      </c>
      <c r="D96" s="118" t="str">
        <f t="shared" si="4"/>
        <v xml:space="preserve"> </v>
      </c>
      <c r="E96" s="116">
        <v>1.1574074074074073E-5</v>
      </c>
      <c r="F96" s="117" t="e">
        <f t="shared" si="5"/>
        <v>#N/A</v>
      </c>
      <c r="G96" t="str">
        <f>IF((ISERROR((VLOOKUP(B96,Calculation!C$2:C$533,1,FALSE)))),"not entered","")</f>
        <v/>
      </c>
    </row>
    <row r="97" spans="2:7" x14ac:dyDescent="0.2">
      <c r="B97" s="114" t="s">
        <v>8</v>
      </c>
      <c r="C97" s="118" t="str">
        <f t="shared" si="6"/>
        <v xml:space="preserve"> </v>
      </c>
      <c r="D97" s="118" t="str">
        <f t="shared" si="4"/>
        <v xml:space="preserve"> </v>
      </c>
      <c r="E97" s="116">
        <v>1.1574074074074073E-5</v>
      </c>
      <c r="F97" s="117" t="e">
        <f t="shared" si="5"/>
        <v>#N/A</v>
      </c>
      <c r="G97" t="str">
        <f>IF((ISERROR((VLOOKUP(B97,Calculation!C$2:C$533,1,FALSE)))),"not entered","")</f>
        <v/>
      </c>
    </row>
    <row r="98" spans="2:7" x14ac:dyDescent="0.2">
      <c r="B98" s="114" t="s">
        <v>8</v>
      </c>
      <c r="C98" s="118" t="str">
        <f t="shared" si="6"/>
        <v xml:space="preserve"> </v>
      </c>
      <c r="D98" s="118" t="str">
        <f t="shared" si="4"/>
        <v xml:space="preserve"> </v>
      </c>
      <c r="E98" s="116">
        <v>1.1574074074074073E-5</v>
      </c>
      <c r="F98" s="117" t="e">
        <f t="shared" si="5"/>
        <v>#N/A</v>
      </c>
      <c r="G98" t="str">
        <f>IF((ISERROR((VLOOKUP(B98,Calculation!C$2:C$533,1,FALSE)))),"not entered","")</f>
        <v/>
      </c>
    </row>
    <row r="99" spans="2:7" x14ac:dyDescent="0.2">
      <c r="B99" s="114" t="s">
        <v>8</v>
      </c>
      <c r="C99" s="118" t="str">
        <f t="shared" si="6"/>
        <v xml:space="preserve"> </v>
      </c>
      <c r="D99" s="118" t="str">
        <f t="shared" si="4"/>
        <v xml:space="preserve"> </v>
      </c>
      <c r="E99" s="116">
        <v>1.1574074074074073E-5</v>
      </c>
      <c r="F99" s="117" t="e">
        <f t="shared" si="5"/>
        <v>#N/A</v>
      </c>
      <c r="G99" t="str">
        <f>IF((ISERROR((VLOOKUP(B99,Calculation!C$2:C$533,1,FALSE)))),"not entered","")</f>
        <v/>
      </c>
    </row>
    <row r="100" spans="2:7" x14ac:dyDescent="0.2">
      <c r="B100" s="114" t="s">
        <v>8</v>
      </c>
      <c r="C100" s="118" t="str">
        <f t="shared" si="6"/>
        <v xml:space="preserve"> </v>
      </c>
      <c r="D100" s="118" t="str">
        <f t="shared" si="4"/>
        <v xml:space="preserve"> </v>
      </c>
      <c r="E100" s="116">
        <v>1.1574074074074073E-5</v>
      </c>
      <c r="F100" s="117" t="e">
        <f t="shared" si="5"/>
        <v>#N/A</v>
      </c>
      <c r="G100" t="str">
        <f>IF((ISERROR((VLOOKUP(B100,Calculation!C$2:C$533,1,FALSE)))),"not entered","")</f>
        <v/>
      </c>
    </row>
    <row r="101" spans="2:7" x14ac:dyDescent="0.2">
      <c r="B101" s="114" t="s">
        <v>8</v>
      </c>
      <c r="C101" s="118" t="str">
        <f t="shared" si="6"/>
        <v xml:space="preserve"> </v>
      </c>
      <c r="D101" s="118" t="str">
        <f t="shared" si="4"/>
        <v xml:space="preserve"> </v>
      </c>
      <c r="E101" s="116">
        <v>1.1574074074074073E-5</v>
      </c>
      <c r="F101" s="117" t="e">
        <f t="shared" si="5"/>
        <v>#N/A</v>
      </c>
      <c r="G101" t="str">
        <f>IF((ISERROR((VLOOKUP(B101,Calculation!C$2:C$533,1,FALSE)))),"not entered","")</f>
        <v/>
      </c>
    </row>
    <row r="102" spans="2:7" x14ac:dyDescent="0.2">
      <c r="B102" s="114" t="s">
        <v>8</v>
      </c>
      <c r="C102" s="118" t="str">
        <f t="shared" si="6"/>
        <v xml:space="preserve"> </v>
      </c>
      <c r="D102" s="118" t="str">
        <f t="shared" si="4"/>
        <v xml:space="preserve"> </v>
      </c>
      <c r="E102" s="116">
        <v>1.1574074074074073E-5</v>
      </c>
      <c r="F102" s="117" t="e">
        <f t="shared" si="5"/>
        <v>#N/A</v>
      </c>
      <c r="G102" t="str">
        <f>IF((ISERROR((VLOOKUP(B102,Calculation!C$2:C$533,1,FALSE)))),"not entered","")</f>
        <v/>
      </c>
    </row>
    <row r="103" spans="2:7" x14ac:dyDescent="0.2">
      <c r="B103" s="114" t="s">
        <v>8</v>
      </c>
      <c r="C103" s="118" t="str">
        <f t="shared" si="6"/>
        <v xml:space="preserve"> </v>
      </c>
      <c r="D103" s="118" t="str">
        <f t="shared" si="4"/>
        <v xml:space="preserve"> </v>
      </c>
      <c r="E103" s="116">
        <v>1.1574074074074073E-5</v>
      </c>
      <c r="F103" s="117" t="e">
        <f t="shared" si="5"/>
        <v>#N/A</v>
      </c>
      <c r="G103" t="str">
        <f>IF((ISERROR((VLOOKUP(B103,Calculation!C$2:C$533,1,FALSE)))),"not entered","")</f>
        <v/>
      </c>
    </row>
    <row r="104" spans="2:7" x14ac:dyDescent="0.2">
      <c r="B104" s="114" t="s">
        <v>8</v>
      </c>
      <c r="C104" s="118" t="str">
        <f t="shared" si="6"/>
        <v xml:space="preserve"> </v>
      </c>
      <c r="D104" s="118" t="str">
        <f t="shared" si="4"/>
        <v xml:space="preserve"> </v>
      </c>
      <c r="E104" s="116">
        <v>1.1574074074074073E-5</v>
      </c>
      <c r="F104" s="117" t="e">
        <f t="shared" si="5"/>
        <v>#N/A</v>
      </c>
      <c r="G104" t="str">
        <f>IF((ISERROR((VLOOKUP(B104,Calculation!C$2:C$533,1,FALSE)))),"not entered","")</f>
        <v/>
      </c>
    </row>
    <row r="105" spans="2:7" x14ac:dyDescent="0.2">
      <c r="B105" s="114" t="s">
        <v>8</v>
      </c>
      <c r="C105" s="118" t="str">
        <f t="shared" si="6"/>
        <v xml:space="preserve"> </v>
      </c>
      <c r="D105" s="118" t="str">
        <f t="shared" si="4"/>
        <v xml:space="preserve"> </v>
      </c>
      <c r="E105" s="116">
        <v>1.1574074074074073E-5</v>
      </c>
      <c r="F105" s="117" t="e">
        <f t="shared" si="5"/>
        <v>#N/A</v>
      </c>
      <c r="G105" t="str">
        <f>IF((ISERROR((VLOOKUP(B105,Calculation!C$2:C$533,1,FALSE)))),"not entered","")</f>
        <v/>
      </c>
    </row>
    <row r="106" spans="2:7" x14ac:dyDescent="0.2">
      <c r="B106" s="114" t="s">
        <v>8</v>
      </c>
      <c r="C106" s="118" t="str">
        <f t="shared" si="6"/>
        <v xml:space="preserve"> </v>
      </c>
      <c r="D106" s="118" t="str">
        <f t="shared" si="4"/>
        <v xml:space="preserve"> </v>
      </c>
      <c r="E106" s="116">
        <v>1.1574074074074073E-5</v>
      </c>
      <c r="F106" s="117" t="e">
        <f t="shared" si="5"/>
        <v>#N/A</v>
      </c>
      <c r="G106" t="str">
        <f>IF((ISERROR((VLOOKUP(B106,Calculation!C$2:C$533,1,FALSE)))),"not entered","")</f>
        <v/>
      </c>
    </row>
    <row r="107" spans="2:7" x14ac:dyDescent="0.2">
      <c r="B107" s="114" t="s">
        <v>8</v>
      </c>
      <c r="C107" s="118" t="str">
        <f t="shared" si="6"/>
        <v xml:space="preserve"> </v>
      </c>
      <c r="D107" s="118" t="str">
        <f t="shared" si="4"/>
        <v xml:space="preserve"> </v>
      </c>
      <c r="E107" s="116">
        <v>1.1574074074074073E-5</v>
      </c>
      <c r="F107" s="117" t="e">
        <f t="shared" si="5"/>
        <v>#N/A</v>
      </c>
      <c r="G107" t="str">
        <f>IF((ISERROR((VLOOKUP(B107,Calculation!C$2:C$533,1,FALSE)))),"not entered","")</f>
        <v/>
      </c>
    </row>
    <row r="108" spans="2:7" x14ac:dyDescent="0.2">
      <c r="B108" s="114" t="s">
        <v>8</v>
      </c>
      <c r="C108" s="118" t="str">
        <f t="shared" si="6"/>
        <v xml:space="preserve"> </v>
      </c>
      <c r="D108" s="118" t="str">
        <f t="shared" si="4"/>
        <v xml:space="preserve"> </v>
      </c>
      <c r="E108" s="116">
        <v>1.1574074074074073E-5</v>
      </c>
      <c r="F108" s="117" t="e">
        <f t="shared" si="5"/>
        <v>#N/A</v>
      </c>
      <c r="G108" t="str">
        <f>IF((ISERROR((VLOOKUP(B108,Calculation!C$2:C$533,1,FALSE)))),"not entered","")</f>
        <v/>
      </c>
    </row>
    <row r="109" spans="2:7" x14ac:dyDescent="0.2">
      <c r="B109" s="114" t="s">
        <v>8</v>
      </c>
      <c r="C109" s="118" t="str">
        <f t="shared" si="6"/>
        <v xml:space="preserve"> </v>
      </c>
      <c r="D109" s="118" t="str">
        <f t="shared" si="4"/>
        <v xml:space="preserve"> </v>
      </c>
      <c r="E109" s="116">
        <v>1.1574074074074073E-5</v>
      </c>
      <c r="F109" s="117" t="e">
        <f t="shared" si="5"/>
        <v>#N/A</v>
      </c>
      <c r="G109" t="str">
        <f>IF((ISERROR((VLOOKUP(B109,Calculation!C$2:C$533,1,FALSE)))),"not entered","")</f>
        <v/>
      </c>
    </row>
    <row r="110" spans="2:7" x14ac:dyDescent="0.2">
      <c r="B110" s="114" t="s">
        <v>8</v>
      </c>
      <c r="C110" s="118" t="str">
        <f t="shared" si="6"/>
        <v xml:space="preserve"> </v>
      </c>
      <c r="D110" s="118" t="str">
        <f t="shared" si="4"/>
        <v xml:space="preserve"> </v>
      </c>
      <c r="E110" s="116">
        <v>1.1574074074074073E-5</v>
      </c>
      <c r="F110" s="117" t="e">
        <f t="shared" si="5"/>
        <v>#N/A</v>
      </c>
      <c r="G110" t="str">
        <f>IF((ISERROR((VLOOKUP(B110,Calculation!C$2:C$533,1,FALSE)))),"not entered","")</f>
        <v/>
      </c>
    </row>
    <row r="111" spans="2:7" x14ac:dyDescent="0.2">
      <c r="B111" s="114" t="s">
        <v>8</v>
      </c>
      <c r="C111" s="118" t="str">
        <f t="shared" si="6"/>
        <v xml:space="preserve"> </v>
      </c>
      <c r="D111" s="118" t="str">
        <f t="shared" si="4"/>
        <v xml:space="preserve"> </v>
      </c>
      <c r="E111" s="116">
        <v>1.1574074074074073E-5</v>
      </c>
      <c r="F111" s="117" t="e">
        <f t="shared" si="5"/>
        <v>#N/A</v>
      </c>
      <c r="G111" t="str">
        <f>IF((ISERROR((VLOOKUP(B111,Calculation!C$2:C$533,1,FALSE)))),"not entered","")</f>
        <v/>
      </c>
    </row>
    <row r="112" spans="2:7" x14ac:dyDescent="0.2">
      <c r="B112" s="114" t="s">
        <v>8</v>
      </c>
      <c r="C112" s="118" t="str">
        <f t="shared" si="6"/>
        <v xml:space="preserve"> </v>
      </c>
      <c r="D112" s="118" t="str">
        <f t="shared" si="4"/>
        <v xml:space="preserve"> </v>
      </c>
      <c r="E112" s="116">
        <v>1.1574074074074073E-5</v>
      </c>
      <c r="F112" s="117" t="e">
        <f t="shared" si="5"/>
        <v>#N/A</v>
      </c>
      <c r="G112" t="str">
        <f>IF((ISERROR((VLOOKUP(B112,Calculation!C$2:C$533,1,FALSE)))),"not entered","")</f>
        <v/>
      </c>
    </row>
    <row r="113" spans="2:7" x14ac:dyDescent="0.2">
      <c r="B113" s="114" t="s">
        <v>8</v>
      </c>
      <c r="C113" s="118" t="str">
        <f t="shared" si="6"/>
        <v xml:space="preserve"> </v>
      </c>
      <c r="D113" s="118" t="str">
        <f t="shared" si="4"/>
        <v xml:space="preserve"> </v>
      </c>
      <c r="E113" s="116">
        <v>1.1574074074074073E-5</v>
      </c>
      <c r="F113" s="117" t="e">
        <f t="shared" si="5"/>
        <v>#N/A</v>
      </c>
      <c r="G113" t="str">
        <f>IF((ISERROR((VLOOKUP(B113,Calculation!C$2:C$533,1,FALSE)))),"not entered","")</f>
        <v/>
      </c>
    </row>
    <row r="114" spans="2:7" x14ac:dyDescent="0.2">
      <c r="B114" s="114" t="s">
        <v>8</v>
      </c>
      <c r="C114" s="118" t="str">
        <f t="shared" si="6"/>
        <v xml:space="preserve"> </v>
      </c>
      <c r="D114" s="118" t="str">
        <f t="shared" si="4"/>
        <v xml:space="preserve"> </v>
      </c>
      <c r="E114" s="116">
        <v>1.1574074074074073E-5</v>
      </c>
      <c r="F114" s="117" t="e">
        <f t="shared" si="5"/>
        <v>#N/A</v>
      </c>
      <c r="G114" t="str">
        <f>IF((ISERROR((VLOOKUP(B114,Calculation!C$2:C$533,1,FALSE)))),"not entered","")</f>
        <v/>
      </c>
    </row>
    <row r="115" spans="2:7" x14ac:dyDescent="0.2">
      <c r="B115" s="114" t="s">
        <v>8</v>
      </c>
      <c r="C115" s="118" t="str">
        <f t="shared" si="6"/>
        <v xml:space="preserve"> </v>
      </c>
      <c r="D115" s="118" t="str">
        <f t="shared" si="4"/>
        <v xml:space="preserve"> </v>
      </c>
      <c r="E115" s="116">
        <v>1.1574074074074073E-5</v>
      </c>
      <c r="F115" s="117" t="e">
        <f t="shared" si="5"/>
        <v>#N/A</v>
      </c>
      <c r="G115" t="str">
        <f>IF((ISERROR((VLOOKUP(B115,Calculation!C$2:C$533,1,FALSE)))),"not entered","")</f>
        <v/>
      </c>
    </row>
    <row r="116" spans="2:7" x14ac:dyDescent="0.2">
      <c r="B116" s="114" t="s">
        <v>8</v>
      </c>
      <c r="C116" s="118" t="str">
        <f t="shared" si="6"/>
        <v xml:space="preserve"> </v>
      </c>
      <c r="D116" s="118" t="str">
        <f t="shared" si="4"/>
        <v xml:space="preserve"> </v>
      </c>
      <c r="E116" s="116">
        <v>1.1574074074074073E-5</v>
      </c>
      <c r="F116" s="117" t="e">
        <f t="shared" si="5"/>
        <v>#N/A</v>
      </c>
      <c r="G116" t="str">
        <f>IF((ISERROR((VLOOKUP(B116,Calculation!C$2:C$533,1,FALSE)))),"not entered","")</f>
        <v/>
      </c>
    </row>
    <row r="117" spans="2:7" x14ac:dyDescent="0.2">
      <c r="B117" s="114" t="s">
        <v>8</v>
      </c>
      <c r="C117" s="118" t="str">
        <f t="shared" si="6"/>
        <v xml:space="preserve"> </v>
      </c>
      <c r="D117" s="118" t="str">
        <f t="shared" si="4"/>
        <v xml:space="preserve"> </v>
      </c>
      <c r="E117" s="116">
        <v>1.1574074074074073E-5</v>
      </c>
      <c r="F117" s="117" t="e">
        <f t="shared" si="5"/>
        <v>#N/A</v>
      </c>
      <c r="G117" t="str">
        <f>IF((ISERROR((VLOOKUP(B117,Calculation!C$2:C$533,1,FALSE)))),"not entered","")</f>
        <v/>
      </c>
    </row>
    <row r="118" spans="2:7" x14ac:dyDescent="0.2">
      <c r="B118" s="114" t="s">
        <v>8</v>
      </c>
      <c r="C118" s="118" t="str">
        <f t="shared" si="6"/>
        <v xml:space="preserve"> </v>
      </c>
      <c r="D118" s="118" t="str">
        <f t="shared" si="4"/>
        <v xml:space="preserve"> </v>
      </c>
      <c r="E118" s="116">
        <v>1.1574074074074073E-5</v>
      </c>
      <c r="F118" s="117" t="e">
        <f t="shared" si="5"/>
        <v>#N/A</v>
      </c>
      <c r="G118" t="str">
        <f>IF((ISERROR((VLOOKUP(B118,Calculation!C$2:C$533,1,FALSE)))),"not entered","")</f>
        <v/>
      </c>
    </row>
    <row r="119" spans="2:7" x14ac:dyDescent="0.2">
      <c r="B119" s="114" t="s">
        <v>8</v>
      </c>
      <c r="C119" s="118" t="str">
        <f t="shared" si="6"/>
        <v xml:space="preserve"> </v>
      </c>
      <c r="D119" s="118" t="str">
        <f t="shared" si="4"/>
        <v xml:space="preserve"> </v>
      </c>
      <c r="E119" s="116">
        <v>1.1574074074074073E-5</v>
      </c>
      <c r="F119" s="117" t="e">
        <f t="shared" si="5"/>
        <v>#N/A</v>
      </c>
      <c r="G119" t="str">
        <f>IF((ISERROR((VLOOKUP(B119,Calculation!C$2:C$533,1,FALSE)))),"not entered","")</f>
        <v/>
      </c>
    </row>
    <row r="120" spans="2:7" x14ac:dyDescent="0.2">
      <c r="B120" s="114" t="s">
        <v>8</v>
      </c>
      <c r="C120" s="118" t="str">
        <f t="shared" si="6"/>
        <v xml:space="preserve"> </v>
      </c>
      <c r="D120" s="118" t="str">
        <f t="shared" si="4"/>
        <v xml:space="preserve"> </v>
      </c>
      <c r="E120" s="116">
        <v>1.1574074074074073E-5</v>
      </c>
      <c r="F120" s="117" t="e">
        <f t="shared" si="5"/>
        <v>#N/A</v>
      </c>
      <c r="G120" t="str">
        <f>IF((ISERROR((VLOOKUP(B120,Calculation!C$2:C$533,1,FALSE)))),"not entered","")</f>
        <v/>
      </c>
    </row>
    <row r="121" spans="2:7" x14ac:dyDescent="0.2">
      <c r="B121" s="114" t="s">
        <v>8</v>
      </c>
      <c r="C121" s="118" t="str">
        <f t="shared" si="6"/>
        <v xml:space="preserve"> </v>
      </c>
      <c r="D121" s="118" t="str">
        <f t="shared" si="4"/>
        <v xml:space="preserve"> </v>
      </c>
      <c r="E121" s="116">
        <v>1.1574074074074073E-5</v>
      </c>
      <c r="F121" s="117" t="e">
        <f t="shared" si="5"/>
        <v>#N/A</v>
      </c>
      <c r="G121" t="str">
        <f>IF((ISERROR((VLOOKUP(B121,Calculation!C$2:C$533,1,FALSE)))),"not entered","")</f>
        <v/>
      </c>
    </row>
    <row r="122" spans="2:7" x14ac:dyDescent="0.2">
      <c r="B122" s="114" t="s">
        <v>8</v>
      </c>
      <c r="C122" s="118" t="str">
        <f t="shared" si="6"/>
        <v xml:space="preserve"> </v>
      </c>
      <c r="D122" s="118" t="str">
        <f t="shared" si="4"/>
        <v xml:space="preserve"> </v>
      </c>
      <c r="E122" s="116">
        <v>1.1574074074074073E-5</v>
      </c>
      <c r="F122" s="117" t="e">
        <f t="shared" si="5"/>
        <v>#N/A</v>
      </c>
      <c r="G122" t="str">
        <f>IF((ISERROR((VLOOKUP(B122,Calculation!C$2:C$533,1,FALSE)))),"not entered","")</f>
        <v/>
      </c>
    </row>
    <row r="123" spans="2:7" x14ac:dyDescent="0.2">
      <c r="B123" s="114" t="s">
        <v>8</v>
      </c>
      <c r="C123" s="118" t="str">
        <f t="shared" si="6"/>
        <v xml:space="preserve"> </v>
      </c>
      <c r="D123" s="118" t="str">
        <f t="shared" si="4"/>
        <v xml:space="preserve"> </v>
      </c>
      <c r="E123" s="116">
        <v>1.1574074074074073E-5</v>
      </c>
      <c r="F123" s="117" t="e">
        <f t="shared" si="5"/>
        <v>#N/A</v>
      </c>
      <c r="G123" t="str">
        <f>IF((ISERROR((VLOOKUP(B123,Calculation!C$2:C$533,1,FALSE)))),"not entered","")</f>
        <v/>
      </c>
    </row>
    <row r="124" spans="2:7" x14ac:dyDescent="0.2">
      <c r="B124" s="114" t="s">
        <v>8</v>
      </c>
      <c r="C124" s="118" t="str">
        <f t="shared" si="6"/>
        <v xml:space="preserve"> </v>
      </c>
      <c r="D124" s="118" t="str">
        <f t="shared" si="4"/>
        <v xml:space="preserve"> </v>
      </c>
      <c r="E124" s="116">
        <v>1.1574074074074073E-5</v>
      </c>
      <c r="F124" s="117" t="e">
        <f t="shared" si="5"/>
        <v>#N/A</v>
      </c>
      <c r="G124" t="str">
        <f>IF((ISERROR((VLOOKUP(B124,Calculation!C$2:C$533,1,FALSE)))),"not entered","")</f>
        <v/>
      </c>
    </row>
    <row r="125" spans="2:7" x14ac:dyDescent="0.2">
      <c r="B125" s="114" t="s">
        <v>8</v>
      </c>
      <c r="C125" s="118" t="str">
        <f t="shared" si="6"/>
        <v xml:space="preserve"> </v>
      </c>
      <c r="D125" s="118" t="str">
        <f t="shared" si="4"/>
        <v xml:space="preserve"> </v>
      </c>
      <c r="E125" s="116">
        <v>1.1574074074074073E-5</v>
      </c>
      <c r="F125" s="117" t="e">
        <f t="shared" si="5"/>
        <v>#N/A</v>
      </c>
      <c r="G125" t="str">
        <f>IF((ISERROR((VLOOKUP(B125,Calculation!C$2:C$533,1,FALSE)))),"not entered","")</f>
        <v/>
      </c>
    </row>
    <row r="126" spans="2:7" x14ac:dyDescent="0.2">
      <c r="B126" s="114" t="s">
        <v>8</v>
      </c>
      <c r="C126" s="118" t="str">
        <f t="shared" si="6"/>
        <v xml:space="preserve"> </v>
      </c>
      <c r="D126" s="118" t="str">
        <f t="shared" si="4"/>
        <v xml:space="preserve"> </v>
      </c>
      <c r="E126" s="116">
        <v>1.1574074074074073E-5</v>
      </c>
      <c r="F126" s="117" t="e">
        <f t="shared" si="5"/>
        <v>#N/A</v>
      </c>
      <c r="G126" t="str">
        <f>IF((ISERROR((VLOOKUP(B126,Calculation!C$2:C$533,1,FALSE)))),"not entered","")</f>
        <v/>
      </c>
    </row>
    <row r="127" spans="2:7" x14ac:dyDescent="0.2">
      <c r="B127" s="114" t="s">
        <v>8</v>
      </c>
      <c r="C127" s="118" t="str">
        <f t="shared" si="6"/>
        <v xml:space="preserve"> </v>
      </c>
      <c r="D127" s="118" t="str">
        <f t="shared" si="4"/>
        <v xml:space="preserve"> </v>
      </c>
      <c r="E127" s="116">
        <v>1.1574074074074073E-5</v>
      </c>
      <c r="F127" s="117" t="e">
        <f t="shared" si="5"/>
        <v>#N/A</v>
      </c>
      <c r="G127" t="str">
        <f>IF((ISERROR((VLOOKUP(B127,Calculation!C$2:C$533,1,FALSE)))),"not entered","")</f>
        <v/>
      </c>
    </row>
    <row r="128" spans="2:7" x14ac:dyDescent="0.2">
      <c r="B128" s="114" t="s">
        <v>8</v>
      </c>
      <c r="C128" s="118" t="str">
        <f t="shared" si="6"/>
        <v xml:space="preserve"> </v>
      </c>
      <c r="D128" s="118" t="str">
        <f t="shared" si="4"/>
        <v xml:space="preserve"> </v>
      </c>
      <c r="E128" s="116">
        <v>1.1574074074074073E-5</v>
      </c>
      <c r="F128" s="117" t="e">
        <f t="shared" si="5"/>
        <v>#N/A</v>
      </c>
      <c r="G128" t="str">
        <f>IF((ISERROR((VLOOKUP(B128,Calculation!C$2:C$533,1,FALSE)))),"not entered","")</f>
        <v/>
      </c>
    </row>
    <row r="129" spans="2:7" x14ac:dyDescent="0.2">
      <c r="B129" s="114" t="s">
        <v>8</v>
      </c>
      <c r="C129" s="118" t="str">
        <f t="shared" si="6"/>
        <v xml:space="preserve"> </v>
      </c>
      <c r="D129" s="118" t="str">
        <f t="shared" si="4"/>
        <v xml:space="preserve"> </v>
      </c>
      <c r="E129" s="116">
        <v>1.1574074074074073E-5</v>
      </c>
      <c r="F129" s="117" t="e">
        <f t="shared" si="5"/>
        <v>#N/A</v>
      </c>
      <c r="G129" t="str">
        <f>IF((ISERROR((VLOOKUP(B129,Calculation!C$2:C$533,1,FALSE)))),"not entered","")</f>
        <v/>
      </c>
    </row>
    <row r="130" spans="2:7" x14ac:dyDescent="0.2">
      <c r="B130" s="114" t="s">
        <v>8</v>
      </c>
      <c r="C130" s="118" t="str">
        <f t="shared" si="6"/>
        <v xml:space="preserve"> </v>
      </c>
      <c r="D130" s="118" t="str">
        <f t="shared" si="4"/>
        <v xml:space="preserve"> </v>
      </c>
      <c r="E130" s="116">
        <v>1.1574074074074073E-5</v>
      </c>
      <c r="F130" s="117" t="e">
        <f t="shared" si="5"/>
        <v>#N/A</v>
      </c>
      <c r="G130" t="str">
        <f>IF((ISERROR((VLOOKUP(B130,Calculation!C$2:C$533,1,FALSE)))),"not entered","")</f>
        <v/>
      </c>
    </row>
    <row r="131" spans="2:7" x14ac:dyDescent="0.2">
      <c r="B131" s="114" t="s">
        <v>8</v>
      </c>
      <c r="C131" s="118" t="str">
        <f t="shared" si="6"/>
        <v xml:space="preserve"> </v>
      </c>
      <c r="D131" s="118" t="str">
        <f t="shared" si="4"/>
        <v xml:space="preserve"> </v>
      </c>
      <c r="E131" s="116">
        <v>1.1574074074074073E-5</v>
      </c>
      <c r="F131" s="117" t="e">
        <f t="shared" si="5"/>
        <v>#N/A</v>
      </c>
      <c r="G131" t="str">
        <f>IF((ISERROR((VLOOKUP(B131,Calculation!C$2:C$533,1,FALSE)))),"not entered","")</f>
        <v/>
      </c>
    </row>
    <row r="132" spans="2:7" x14ac:dyDescent="0.2">
      <c r="B132" s="114" t="s">
        <v>8</v>
      </c>
      <c r="C132" s="118" t="str">
        <f t="shared" si="6"/>
        <v xml:space="preserve"> </v>
      </c>
      <c r="D132" s="118" t="str">
        <f t="shared" si="4"/>
        <v xml:space="preserve"> </v>
      </c>
      <c r="E132" s="116">
        <v>1.1574074074074073E-5</v>
      </c>
      <c r="F132" s="117" t="e">
        <f t="shared" si="5"/>
        <v>#N/A</v>
      </c>
      <c r="G132" t="str">
        <f>IF((ISERROR((VLOOKUP(B132,Calculation!C$2:C$533,1,FALSE)))),"not entered","")</f>
        <v/>
      </c>
    </row>
    <row r="133" spans="2:7" x14ac:dyDescent="0.2">
      <c r="B133" s="114" t="s">
        <v>8</v>
      </c>
      <c r="C133" s="118" t="str">
        <f t="shared" si="6"/>
        <v xml:space="preserve"> </v>
      </c>
      <c r="D133" s="118" t="str">
        <f t="shared" si="4"/>
        <v xml:space="preserve"> </v>
      </c>
      <c r="E133" s="116">
        <v>1.1574074074074073E-5</v>
      </c>
      <c r="F133" s="117" t="e">
        <f t="shared" si="5"/>
        <v>#N/A</v>
      </c>
      <c r="G133" t="str">
        <f>IF((ISERROR((VLOOKUP(B133,Calculation!C$2:C$533,1,FALSE)))),"not entered","")</f>
        <v/>
      </c>
    </row>
    <row r="134" spans="2:7" x14ac:dyDescent="0.2">
      <c r="B134" s="114" t="s">
        <v>8</v>
      </c>
      <c r="C134" s="118" t="str">
        <f t="shared" si="6"/>
        <v xml:space="preserve"> </v>
      </c>
      <c r="D134" s="118" t="str">
        <f t="shared" ref="D134:D197" si="7">VLOOKUP(B134,name,2,FALSE)</f>
        <v xml:space="preserve"> </v>
      </c>
      <c r="E134" s="116">
        <v>1.1574074074074073E-5</v>
      </c>
      <c r="F134" s="117" t="e">
        <f t="shared" ref="F134:F197" si="8">(VLOOKUP(C134,C$4:E$5,3,FALSE))/(E134/10000)</f>
        <v>#N/A</v>
      </c>
      <c r="G134" t="str">
        <f>IF((ISERROR((VLOOKUP(B134,Calculation!C$2:C$533,1,FALSE)))),"not entered","")</f>
        <v/>
      </c>
    </row>
    <row r="135" spans="2:7" x14ac:dyDescent="0.2">
      <c r="B135" s="114" t="s">
        <v>8</v>
      </c>
      <c r="C135" s="118" t="str">
        <f t="shared" si="6"/>
        <v xml:space="preserve"> </v>
      </c>
      <c r="D135" s="118" t="str">
        <f t="shared" si="7"/>
        <v xml:space="preserve"> </v>
      </c>
      <c r="E135" s="116">
        <v>1.1574074074074073E-5</v>
      </c>
      <c r="F135" s="117" t="e">
        <f t="shared" si="8"/>
        <v>#N/A</v>
      </c>
      <c r="G135" t="str">
        <f>IF((ISERROR((VLOOKUP(B135,Calculation!C$2:C$533,1,FALSE)))),"not entered","")</f>
        <v/>
      </c>
    </row>
    <row r="136" spans="2:7" x14ac:dyDescent="0.2">
      <c r="B136" s="114" t="s">
        <v>8</v>
      </c>
      <c r="C136" s="118" t="str">
        <f t="shared" si="6"/>
        <v xml:space="preserve"> </v>
      </c>
      <c r="D136" s="118" t="str">
        <f t="shared" si="7"/>
        <v xml:space="preserve"> </v>
      </c>
      <c r="E136" s="116">
        <v>1.1574074074074073E-5</v>
      </c>
      <c r="F136" s="117" t="e">
        <f t="shared" si="8"/>
        <v>#N/A</v>
      </c>
      <c r="G136" t="str">
        <f>IF((ISERROR((VLOOKUP(B136,Calculation!C$2:C$533,1,FALSE)))),"not entered","")</f>
        <v/>
      </c>
    </row>
    <row r="137" spans="2:7" x14ac:dyDescent="0.2">
      <c r="B137" s="114" t="s">
        <v>8</v>
      </c>
      <c r="C137" s="118" t="str">
        <f t="shared" si="6"/>
        <v xml:space="preserve"> </v>
      </c>
      <c r="D137" s="118" t="str">
        <f t="shared" si="7"/>
        <v xml:space="preserve"> </v>
      </c>
      <c r="E137" s="116">
        <v>1.1574074074074073E-5</v>
      </c>
      <c r="F137" s="117" t="e">
        <f t="shared" si="8"/>
        <v>#N/A</v>
      </c>
      <c r="G137" t="str">
        <f>IF((ISERROR((VLOOKUP(B137,Calculation!C$2:C$533,1,FALSE)))),"not entered","")</f>
        <v/>
      </c>
    </row>
    <row r="138" spans="2:7" x14ac:dyDescent="0.2">
      <c r="B138" s="114" t="s">
        <v>8</v>
      </c>
      <c r="C138" s="118" t="str">
        <f t="shared" si="6"/>
        <v xml:space="preserve"> </v>
      </c>
      <c r="D138" s="118" t="str">
        <f t="shared" si="7"/>
        <v xml:space="preserve"> </v>
      </c>
      <c r="E138" s="116">
        <v>1.1574074074074073E-5</v>
      </c>
      <c r="F138" s="117" t="e">
        <f t="shared" si="8"/>
        <v>#N/A</v>
      </c>
      <c r="G138" t="str">
        <f>IF((ISERROR((VLOOKUP(B138,Calculation!C$2:C$533,1,FALSE)))),"not entered","")</f>
        <v/>
      </c>
    </row>
    <row r="139" spans="2:7" x14ac:dyDescent="0.2">
      <c r="B139" s="114" t="s">
        <v>8</v>
      </c>
      <c r="C139" s="118" t="str">
        <f t="shared" ref="C139:C202" si="9">VLOOKUP(B139,name,3,FALSE)</f>
        <v xml:space="preserve"> </v>
      </c>
      <c r="D139" s="118" t="str">
        <f t="shared" si="7"/>
        <v xml:space="preserve"> </v>
      </c>
      <c r="E139" s="116">
        <v>1.1574074074074073E-5</v>
      </c>
      <c r="F139" s="117" t="e">
        <f t="shared" si="8"/>
        <v>#N/A</v>
      </c>
      <c r="G139" t="str">
        <f>IF((ISERROR((VLOOKUP(B139,Calculation!C$2:C$533,1,FALSE)))),"not entered","")</f>
        <v/>
      </c>
    </row>
    <row r="140" spans="2:7" x14ac:dyDescent="0.2">
      <c r="B140" s="114" t="s">
        <v>8</v>
      </c>
      <c r="C140" s="118" t="str">
        <f t="shared" si="9"/>
        <v xml:space="preserve"> </v>
      </c>
      <c r="D140" s="118" t="str">
        <f t="shared" si="7"/>
        <v xml:space="preserve"> </v>
      </c>
      <c r="E140" s="116">
        <v>1.1574074074074073E-5</v>
      </c>
      <c r="F140" s="117" t="e">
        <f t="shared" si="8"/>
        <v>#N/A</v>
      </c>
      <c r="G140" t="str">
        <f>IF((ISERROR((VLOOKUP(B140,Calculation!C$2:C$533,1,FALSE)))),"not entered","")</f>
        <v/>
      </c>
    </row>
    <row r="141" spans="2:7" x14ac:dyDescent="0.2">
      <c r="B141" s="114" t="s">
        <v>8</v>
      </c>
      <c r="C141" s="118" t="str">
        <f t="shared" si="9"/>
        <v xml:space="preserve"> </v>
      </c>
      <c r="D141" s="118" t="str">
        <f t="shared" si="7"/>
        <v xml:space="preserve"> </v>
      </c>
      <c r="E141" s="116">
        <v>1.1574074074074073E-5</v>
      </c>
      <c r="F141" s="117" t="e">
        <f t="shared" si="8"/>
        <v>#N/A</v>
      </c>
      <c r="G141" t="str">
        <f>IF((ISERROR((VLOOKUP(B141,Calculation!C$2:C$533,1,FALSE)))),"not entered","")</f>
        <v/>
      </c>
    </row>
    <row r="142" spans="2:7" x14ac:dyDescent="0.2">
      <c r="B142" s="114" t="s">
        <v>8</v>
      </c>
      <c r="C142" s="118" t="str">
        <f t="shared" si="9"/>
        <v xml:space="preserve"> </v>
      </c>
      <c r="D142" s="118" t="str">
        <f t="shared" si="7"/>
        <v xml:space="preserve"> </v>
      </c>
      <c r="E142" s="116">
        <v>1.1574074074074073E-5</v>
      </c>
      <c r="F142" s="117" t="e">
        <f t="shared" si="8"/>
        <v>#N/A</v>
      </c>
      <c r="G142" t="str">
        <f>IF((ISERROR((VLOOKUP(B142,Calculation!C$2:C$533,1,FALSE)))),"not entered","")</f>
        <v/>
      </c>
    </row>
    <row r="143" spans="2:7" x14ac:dyDescent="0.2">
      <c r="B143" s="114" t="s">
        <v>8</v>
      </c>
      <c r="C143" s="118" t="str">
        <f t="shared" si="9"/>
        <v xml:space="preserve"> </v>
      </c>
      <c r="D143" s="118" t="str">
        <f t="shared" si="7"/>
        <v xml:space="preserve"> </v>
      </c>
      <c r="E143" s="116">
        <v>1.1574074074074073E-5</v>
      </c>
      <c r="F143" s="117" t="e">
        <f t="shared" si="8"/>
        <v>#N/A</v>
      </c>
      <c r="G143" t="str">
        <f>IF((ISERROR((VLOOKUP(B143,Calculation!C$2:C$533,1,FALSE)))),"not entered","")</f>
        <v/>
      </c>
    </row>
    <row r="144" spans="2:7" x14ac:dyDescent="0.2">
      <c r="B144" s="114" t="s">
        <v>8</v>
      </c>
      <c r="C144" s="118" t="str">
        <f t="shared" si="9"/>
        <v xml:space="preserve"> </v>
      </c>
      <c r="D144" s="118" t="str">
        <f t="shared" si="7"/>
        <v xml:space="preserve"> </v>
      </c>
      <c r="E144" s="116">
        <v>1.1574074074074073E-5</v>
      </c>
      <c r="F144" s="117" t="e">
        <f t="shared" si="8"/>
        <v>#N/A</v>
      </c>
      <c r="G144" t="str">
        <f>IF((ISERROR((VLOOKUP(B144,Calculation!C$2:C$533,1,FALSE)))),"not entered","")</f>
        <v/>
      </c>
    </row>
    <row r="145" spans="2:7" x14ac:dyDescent="0.2">
      <c r="B145" s="114" t="s">
        <v>8</v>
      </c>
      <c r="C145" s="118" t="str">
        <f t="shared" si="9"/>
        <v xml:space="preserve"> </v>
      </c>
      <c r="D145" s="118" t="str">
        <f t="shared" si="7"/>
        <v xml:space="preserve"> </v>
      </c>
      <c r="E145" s="116">
        <v>1.1574074074074073E-5</v>
      </c>
      <c r="F145" s="117" t="e">
        <f t="shared" si="8"/>
        <v>#N/A</v>
      </c>
      <c r="G145" t="str">
        <f>IF((ISERROR((VLOOKUP(B145,Calculation!C$2:C$533,1,FALSE)))),"not entered","")</f>
        <v/>
      </c>
    </row>
    <row r="146" spans="2:7" x14ac:dyDescent="0.2">
      <c r="B146" s="114" t="s">
        <v>8</v>
      </c>
      <c r="C146" s="118" t="str">
        <f t="shared" si="9"/>
        <v xml:space="preserve"> </v>
      </c>
      <c r="D146" s="118" t="str">
        <f t="shared" si="7"/>
        <v xml:space="preserve"> </v>
      </c>
      <c r="E146" s="116">
        <v>1.1574074074074073E-5</v>
      </c>
      <c r="F146" s="117" t="e">
        <f t="shared" si="8"/>
        <v>#N/A</v>
      </c>
      <c r="G146" t="str">
        <f>IF((ISERROR((VLOOKUP(B146,Calculation!C$2:C$533,1,FALSE)))),"not entered","")</f>
        <v/>
      </c>
    </row>
    <row r="147" spans="2:7" x14ac:dyDescent="0.2">
      <c r="B147" s="114" t="s">
        <v>8</v>
      </c>
      <c r="C147" s="118" t="str">
        <f t="shared" si="9"/>
        <v xml:space="preserve"> </v>
      </c>
      <c r="D147" s="118" t="str">
        <f t="shared" si="7"/>
        <v xml:space="preserve"> </v>
      </c>
      <c r="E147" s="116">
        <v>1.1574074074074073E-5</v>
      </c>
      <c r="F147" s="117" t="e">
        <f t="shared" si="8"/>
        <v>#N/A</v>
      </c>
      <c r="G147" t="str">
        <f>IF((ISERROR((VLOOKUP(B147,Calculation!C$2:C$533,1,FALSE)))),"not entered","")</f>
        <v/>
      </c>
    </row>
    <row r="148" spans="2:7" x14ac:dyDescent="0.2">
      <c r="B148" s="114" t="s">
        <v>8</v>
      </c>
      <c r="C148" s="118" t="str">
        <f t="shared" si="9"/>
        <v xml:space="preserve"> </v>
      </c>
      <c r="D148" s="118" t="str">
        <f t="shared" si="7"/>
        <v xml:space="preserve"> </v>
      </c>
      <c r="E148" s="116">
        <v>1.1574074074074073E-5</v>
      </c>
      <c r="F148" s="117" t="e">
        <f t="shared" si="8"/>
        <v>#N/A</v>
      </c>
      <c r="G148" t="str">
        <f>IF((ISERROR((VLOOKUP(B148,Calculation!C$2:C$533,1,FALSE)))),"not entered","")</f>
        <v/>
      </c>
    </row>
    <row r="149" spans="2:7" x14ac:dyDescent="0.2">
      <c r="B149" s="114" t="s">
        <v>8</v>
      </c>
      <c r="C149" s="118" t="str">
        <f t="shared" si="9"/>
        <v xml:space="preserve"> </v>
      </c>
      <c r="D149" s="118" t="str">
        <f t="shared" si="7"/>
        <v xml:space="preserve"> </v>
      </c>
      <c r="E149" s="116">
        <v>1.1574074074074073E-5</v>
      </c>
      <c r="F149" s="117" t="e">
        <f t="shared" si="8"/>
        <v>#N/A</v>
      </c>
      <c r="G149" t="str">
        <f>IF((ISERROR((VLOOKUP(B149,Calculation!C$2:C$533,1,FALSE)))),"not entered","")</f>
        <v/>
      </c>
    </row>
    <row r="150" spans="2:7" x14ac:dyDescent="0.2">
      <c r="B150" s="114" t="s">
        <v>8</v>
      </c>
      <c r="C150" s="118" t="str">
        <f t="shared" si="9"/>
        <v xml:space="preserve"> </v>
      </c>
      <c r="D150" s="118" t="str">
        <f t="shared" si="7"/>
        <v xml:space="preserve"> </v>
      </c>
      <c r="E150" s="116">
        <v>1.1574074074074073E-5</v>
      </c>
      <c r="F150" s="117" t="e">
        <f t="shared" si="8"/>
        <v>#N/A</v>
      </c>
      <c r="G150" t="str">
        <f>IF((ISERROR((VLOOKUP(B150,Calculation!C$2:C$533,1,FALSE)))),"not entered","")</f>
        <v/>
      </c>
    </row>
    <row r="151" spans="2:7" x14ac:dyDescent="0.2">
      <c r="B151" s="114" t="s">
        <v>8</v>
      </c>
      <c r="C151" s="118" t="str">
        <f t="shared" si="9"/>
        <v xml:space="preserve"> </v>
      </c>
      <c r="D151" s="118" t="str">
        <f t="shared" si="7"/>
        <v xml:space="preserve"> </v>
      </c>
      <c r="E151" s="116">
        <v>1.1574074074074073E-5</v>
      </c>
      <c r="F151" s="117" t="e">
        <f t="shared" si="8"/>
        <v>#N/A</v>
      </c>
      <c r="G151" t="str">
        <f>IF((ISERROR((VLOOKUP(B151,Calculation!C$2:C$533,1,FALSE)))),"not entered","")</f>
        <v/>
      </c>
    </row>
    <row r="152" spans="2:7" x14ac:dyDescent="0.2">
      <c r="B152" s="114" t="s">
        <v>8</v>
      </c>
      <c r="C152" s="118" t="str">
        <f t="shared" si="9"/>
        <v xml:space="preserve"> </v>
      </c>
      <c r="D152" s="118" t="str">
        <f t="shared" si="7"/>
        <v xml:space="preserve"> </v>
      </c>
      <c r="E152" s="116">
        <v>1.1574074074074073E-5</v>
      </c>
      <c r="F152" s="117" t="e">
        <f t="shared" si="8"/>
        <v>#N/A</v>
      </c>
      <c r="G152" t="str">
        <f>IF((ISERROR((VLOOKUP(B152,Calculation!C$2:C$533,1,FALSE)))),"not entered","")</f>
        <v/>
      </c>
    </row>
    <row r="153" spans="2:7" x14ac:dyDescent="0.2">
      <c r="B153" s="114" t="s">
        <v>8</v>
      </c>
      <c r="C153" s="118" t="str">
        <f t="shared" si="9"/>
        <v xml:space="preserve"> </v>
      </c>
      <c r="D153" s="118" t="str">
        <f t="shared" si="7"/>
        <v xml:space="preserve"> </v>
      </c>
      <c r="E153" s="116">
        <v>1.1574074074074073E-5</v>
      </c>
      <c r="F153" s="117" t="e">
        <f t="shared" si="8"/>
        <v>#N/A</v>
      </c>
      <c r="G153" t="str">
        <f>IF((ISERROR((VLOOKUP(B153,Calculation!C$2:C$533,1,FALSE)))),"not entered","")</f>
        <v/>
      </c>
    </row>
    <row r="154" spans="2:7" x14ac:dyDescent="0.2">
      <c r="B154" s="114" t="s">
        <v>8</v>
      </c>
      <c r="C154" s="118" t="str">
        <f t="shared" si="9"/>
        <v xml:space="preserve"> </v>
      </c>
      <c r="D154" s="118" t="str">
        <f t="shared" si="7"/>
        <v xml:space="preserve"> </v>
      </c>
      <c r="E154" s="116">
        <v>1.1574074074074073E-5</v>
      </c>
      <c r="F154" s="117" t="e">
        <f t="shared" si="8"/>
        <v>#N/A</v>
      </c>
      <c r="G154" t="str">
        <f>IF((ISERROR((VLOOKUP(B154,Calculation!C$2:C$533,1,FALSE)))),"not entered","")</f>
        <v/>
      </c>
    </row>
    <row r="155" spans="2:7" x14ac:dyDescent="0.2">
      <c r="B155" s="114" t="s">
        <v>8</v>
      </c>
      <c r="C155" s="118" t="str">
        <f t="shared" si="9"/>
        <v xml:space="preserve"> </v>
      </c>
      <c r="D155" s="118" t="str">
        <f t="shared" si="7"/>
        <v xml:space="preserve"> </v>
      </c>
      <c r="E155" s="116">
        <v>1.1574074074074073E-5</v>
      </c>
      <c r="F155" s="117" t="e">
        <f t="shared" si="8"/>
        <v>#N/A</v>
      </c>
      <c r="G155" t="str">
        <f>IF((ISERROR((VLOOKUP(B155,Calculation!C$2:C$533,1,FALSE)))),"not entered","")</f>
        <v/>
      </c>
    </row>
    <row r="156" spans="2:7" x14ac:dyDescent="0.2">
      <c r="B156" s="114" t="s">
        <v>8</v>
      </c>
      <c r="C156" s="118" t="str">
        <f t="shared" si="9"/>
        <v xml:space="preserve"> </v>
      </c>
      <c r="D156" s="118" t="str">
        <f t="shared" si="7"/>
        <v xml:space="preserve"> </v>
      </c>
      <c r="E156" s="116">
        <v>1.1574074074074073E-5</v>
      </c>
      <c r="F156" s="117" t="e">
        <f t="shared" si="8"/>
        <v>#N/A</v>
      </c>
      <c r="G156" t="str">
        <f>IF((ISERROR((VLOOKUP(B156,Calculation!C$2:C$533,1,FALSE)))),"not entered","")</f>
        <v/>
      </c>
    </row>
    <row r="157" spans="2:7" x14ac:dyDescent="0.2">
      <c r="B157" s="114" t="s">
        <v>8</v>
      </c>
      <c r="C157" s="118" t="str">
        <f t="shared" si="9"/>
        <v xml:space="preserve"> </v>
      </c>
      <c r="D157" s="118" t="str">
        <f t="shared" si="7"/>
        <v xml:space="preserve"> </v>
      </c>
      <c r="E157" s="116">
        <v>1.1574074074074073E-5</v>
      </c>
      <c r="F157" s="117" t="e">
        <f t="shared" si="8"/>
        <v>#N/A</v>
      </c>
      <c r="G157" t="str">
        <f>IF((ISERROR((VLOOKUP(B157,Calculation!C$2:C$533,1,FALSE)))),"not entered","")</f>
        <v/>
      </c>
    </row>
    <row r="158" spans="2:7" x14ac:dyDescent="0.2">
      <c r="B158" s="114" t="s">
        <v>8</v>
      </c>
      <c r="C158" s="118" t="str">
        <f t="shared" si="9"/>
        <v xml:space="preserve"> </v>
      </c>
      <c r="D158" s="118" t="str">
        <f t="shared" si="7"/>
        <v xml:space="preserve"> </v>
      </c>
      <c r="E158" s="116">
        <v>1.1574074074074073E-5</v>
      </c>
      <c r="F158" s="117" t="e">
        <f t="shared" si="8"/>
        <v>#N/A</v>
      </c>
      <c r="G158" t="str">
        <f>IF((ISERROR((VLOOKUP(B158,Calculation!C$2:C$533,1,FALSE)))),"not entered","")</f>
        <v/>
      </c>
    </row>
    <row r="159" spans="2:7" x14ac:dyDescent="0.2">
      <c r="B159" s="114" t="s">
        <v>8</v>
      </c>
      <c r="C159" s="118" t="str">
        <f t="shared" si="9"/>
        <v xml:space="preserve"> </v>
      </c>
      <c r="D159" s="118" t="str">
        <f t="shared" si="7"/>
        <v xml:space="preserve"> </v>
      </c>
      <c r="E159" s="116">
        <v>1.1574074074074073E-5</v>
      </c>
      <c r="F159" s="117" t="e">
        <f t="shared" si="8"/>
        <v>#N/A</v>
      </c>
      <c r="G159" t="str">
        <f>IF((ISERROR((VLOOKUP(B159,Calculation!C$2:C$533,1,FALSE)))),"not entered","")</f>
        <v/>
      </c>
    </row>
    <row r="160" spans="2:7" x14ac:dyDescent="0.2">
      <c r="B160" s="114" t="s">
        <v>8</v>
      </c>
      <c r="C160" s="118" t="str">
        <f t="shared" si="9"/>
        <v xml:space="preserve"> </v>
      </c>
      <c r="D160" s="118" t="str">
        <f t="shared" si="7"/>
        <v xml:space="preserve"> </v>
      </c>
      <c r="E160" s="116">
        <v>1.1574074074074073E-5</v>
      </c>
      <c r="F160" s="117" t="e">
        <f t="shared" si="8"/>
        <v>#N/A</v>
      </c>
      <c r="G160" t="str">
        <f>IF((ISERROR((VLOOKUP(B160,Calculation!C$2:C$533,1,FALSE)))),"not entered","")</f>
        <v/>
      </c>
    </row>
    <row r="161" spans="2:7" x14ac:dyDescent="0.2">
      <c r="B161" s="114" t="s">
        <v>8</v>
      </c>
      <c r="C161" s="118" t="str">
        <f t="shared" si="9"/>
        <v xml:space="preserve"> </v>
      </c>
      <c r="D161" s="118" t="str">
        <f t="shared" si="7"/>
        <v xml:space="preserve"> </v>
      </c>
      <c r="E161" s="116">
        <v>1.1574074074074073E-5</v>
      </c>
      <c r="F161" s="117" t="e">
        <f t="shared" si="8"/>
        <v>#N/A</v>
      </c>
      <c r="G161" t="str">
        <f>IF((ISERROR((VLOOKUP(B161,Calculation!C$2:C$533,1,FALSE)))),"not entered","")</f>
        <v/>
      </c>
    </row>
    <row r="162" spans="2:7" x14ac:dyDescent="0.2">
      <c r="B162" s="114" t="s">
        <v>8</v>
      </c>
      <c r="C162" s="118" t="str">
        <f t="shared" si="9"/>
        <v xml:space="preserve"> </v>
      </c>
      <c r="D162" s="118" t="str">
        <f t="shared" si="7"/>
        <v xml:space="preserve"> </v>
      </c>
      <c r="E162" s="116">
        <v>1.1574074074074073E-5</v>
      </c>
      <c r="F162" s="117" t="e">
        <f t="shared" si="8"/>
        <v>#N/A</v>
      </c>
      <c r="G162" t="str">
        <f>IF((ISERROR((VLOOKUP(B162,Calculation!C$2:C$533,1,FALSE)))),"not entered","")</f>
        <v/>
      </c>
    </row>
    <row r="163" spans="2:7" x14ac:dyDescent="0.2">
      <c r="B163" s="114" t="s">
        <v>8</v>
      </c>
      <c r="C163" s="118" t="str">
        <f t="shared" si="9"/>
        <v xml:space="preserve"> </v>
      </c>
      <c r="D163" s="118" t="str">
        <f t="shared" si="7"/>
        <v xml:space="preserve"> </v>
      </c>
      <c r="E163" s="116">
        <v>1.1574074074074073E-5</v>
      </c>
      <c r="F163" s="117" t="e">
        <f t="shared" si="8"/>
        <v>#N/A</v>
      </c>
      <c r="G163" t="str">
        <f>IF((ISERROR((VLOOKUP(B163,Calculation!C$2:C$533,1,FALSE)))),"not entered","")</f>
        <v/>
      </c>
    </row>
    <row r="164" spans="2:7" x14ac:dyDescent="0.2">
      <c r="B164" s="114" t="s">
        <v>8</v>
      </c>
      <c r="C164" s="118" t="str">
        <f t="shared" si="9"/>
        <v xml:space="preserve"> </v>
      </c>
      <c r="D164" s="118" t="str">
        <f t="shared" si="7"/>
        <v xml:space="preserve"> </v>
      </c>
      <c r="E164" s="116">
        <v>1.1574074074074073E-5</v>
      </c>
      <c r="F164" s="117" t="e">
        <f t="shared" si="8"/>
        <v>#N/A</v>
      </c>
      <c r="G164" t="str">
        <f>IF((ISERROR((VLOOKUP(B164,Calculation!C$2:C$533,1,FALSE)))),"not entered","")</f>
        <v/>
      </c>
    </row>
    <row r="165" spans="2:7" x14ac:dyDescent="0.2">
      <c r="B165" s="114" t="s">
        <v>8</v>
      </c>
      <c r="C165" s="118" t="str">
        <f t="shared" si="9"/>
        <v xml:space="preserve"> </v>
      </c>
      <c r="D165" s="118" t="str">
        <f t="shared" si="7"/>
        <v xml:space="preserve"> </v>
      </c>
      <c r="E165" s="116">
        <v>1.1574074074074073E-5</v>
      </c>
      <c r="F165" s="117" t="e">
        <f t="shared" si="8"/>
        <v>#N/A</v>
      </c>
      <c r="G165" t="str">
        <f>IF((ISERROR((VLOOKUP(B165,Calculation!C$2:C$533,1,FALSE)))),"not entered","")</f>
        <v/>
      </c>
    </row>
    <row r="166" spans="2:7" x14ac:dyDescent="0.2">
      <c r="B166" s="114" t="s">
        <v>8</v>
      </c>
      <c r="C166" s="118" t="str">
        <f t="shared" si="9"/>
        <v xml:space="preserve"> </v>
      </c>
      <c r="D166" s="118" t="str">
        <f t="shared" si="7"/>
        <v xml:space="preserve"> </v>
      </c>
      <c r="E166" s="116">
        <v>1.1574074074074073E-5</v>
      </c>
      <c r="F166" s="117" t="e">
        <f t="shared" si="8"/>
        <v>#N/A</v>
      </c>
      <c r="G166" t="str">
        <f>IF((ISERROR((VLOOKUP(B166,Calculation!C$2:C$533,1,FALSE)))),"not entered","")</f>
        <v/>
      </c>
    </row>
    <row r="167" spans="2:7" x14ac:dyDescent="0.2">
      <c r="B167" s="114" t="s">
        <v>8</v>
      </c>
      <c r="C167" s="118" t="str">
        <f t="shared" si="9"/>
        <v xml:space="preserve"> </v>
      </c>
      <c r="D167" s="118" t="str">
        <f t="shared" si="7"/>
        <v xml:space="preserve"> </v>
      </c>
      <c r="E167" s="116">
        <v>1.1574074074074073E-5</v>
      </c>
      <c r="F167" s="117" t="e">
        <f t="shared" si="8"/>
        <v>#N/A</v>
      </c>
      <c r="G167" t="str">
        <f>IF((ISERROR((VLOOKUP(B167,Calculation!C$2:C$533,1,FALSE)))),"not entered","")</f>
        <v/>
      </c>
    </row>
    <row r="168" spans="2:7" x14ac:dyDescent="0.2">
      <c r="B168" s="114" t="s">
        <v>8</v>
      </c>
      <c r="C168" s="118" t="str">
        <f t="shared" si="9"/>
        <v xml:space="preserve"> </v>
      </c>
      <c r="D168" s="118" t="str">
        <f t="shared" si="7"/>
        <v xml:space="preserve"> </v>
      </c>
      <c r="E168" s="116">
        <v>1.1574074074074073E-5</v>
      </c>
      <c r="F168" s="117" t="e">
        <f t="shared" si="8"/>
        <v>#N/A</v>
      </c>
      <c r="G168" t="str">
        <f>IF((ISERROR((VLOOKUP(B168,Calculation!C$2:C$533,1,FALSE)))),"not entered","")</f>
        <v/>
      </c>
    </row>
    <row r="169" spans="2:7" x14ac:dyDescent="0.2">
      <c r="B169" s="114" t="s">
        <v>8</v>
      </c>
      <c r="C169" s="118" t="str">
        <f t="shared" si="9"/>
        <v xml:space="preserve"> </v>
      </c>
      <c r="D169" s="118" t="str">
        <f t="shared" si="7"/>
        <v xml:space="preserve"> </v>
      </c>
      <c r="E169" s="116">
        <v>1.1574074074074073E-5</v>
      </c>
      <c r="F169" s="117" t="e">
        <f t="shared" si="8"/>
        <v>#N/A</v>
      </c>
      <c r="G169" t="str">
        <f>IF((ISERROR((VLOOKUP(B169,Calculation!C$2:C$533,1,FALSE)))),"not entered","")</f>
        <v/>
      </c>
    </row>
    <row r="170" spans="2:7" x14ac:dyDescent="0.2">
      <c r="B170" s="114" t="s">
        <v>8</v>
      </c>
      <c r="C170" s="118" t="str">
        <f t="shared" si="9"/>
        <v xml:space="preserve"> </v>
      </c>
      <c r="D170" s="118" t="str">
        <f t="shared" si="7"/>
        <v xml:space="preserve"> </v>
      </c>
      <c r="E170" s="116">
        <v>1.1574074074074073E-5</v>
      </c>
      <c r="F170" s="117" t="e">
        <f t="shared" si="8"/>
        <v>#N/A</v>
      </c>
      <c r="G170" t="str">
        <f>IF((ISERROR((VLOOKUP(B170,Calculation!C$2:C$533,1,FALSE)))),"not entered","")</f>
        <v/>
      </c>
    </row>
    <row r="171" spans="2:7" x14ac:dyDescent="0.2">
      <c r="B171" s="114" t="s">
        <v>8</v>
      </c>
      <c r="C171" s="118" t="str">
        <f t="shared" si="9"/>
        <v xml:space="preserve"> </v>
      </c>
      <c r="D171" s="118" t="str">
        <f t="shared" si="7"/>
        <v xml:space="preserve"> </v>
      </c>
      <c r="E171" s="116">
        <v>1.1574074074074073E-5</v>
      </c>
      <c r="F171" s="117" t="e">
        <f t="shared" si="8"/>
        <v>#N/A</v>
      </c>
      <c r="G171" t="str">
        <f>IF((ISERROR((VLOOKUP(B171,Calculation!C$2:C$533,1,FALSE)))),"not entered","")</f>
        <v/>
      </c>
    </row>
    <row r="172" spans="2:7" x14ac:dyDescent="0.2">
      <c r="B172" s="114" t="s">
        <v>8</v>
      </c>
      <c r="C172" s="118" t="str">
        <f t="shared" si="9"/>
        <v xml:space="preserve"> </v>
      </c>
      <c r="D172" s="118" t="str">
        <f t="shared" si="7"/>
        <v xml:space="preserve"> </v>
      </c>
      <c r="E172" s="116">
        <v>1.1574074074074073E-5</v>
      </c>
      <c r="F172" s="117" t="e">
        <f t="shared" si="8"/>
        <v>#N/A</v>
      </c>
      <c r="G172" t="str">
        <f>IF((ISERROR((VLOOKUP(B172,Calculation!C$2:C$533,1,FALSE)))),"not entered","")</f>
        <v/>
      </c>
    </row>
    <row r="173" spans="2:7" x14ac:dyDescent="0.2">
      <c r="B173" s="114" t="s">
        <v>8</v>
      </c>
      <c r="C173" s="118" t="str">
        <f t="shared" si="9"/>
        <v xml:space="preserve"> </v>
      </c>
      <c r="D173" s="118" t="str">
        <f t="shared" si="7"/>
        <v xml:space="preserve"> </v>
      </c>
      <c r="E173" s="116">
        <v>1.1574074074074073E-5</v>
      </c>
      <c r="F173" s="117" t="e">
        <f t="shared" si="8"/>
        <v>#N/A</v>
      </c>
      <c r="G173" t="str">
        <f>IF((ISERROR((VLOOKUP(B173,Calculation!C$2:C$533,1,FALSE)))),"not entered","")</f>
        <v/>
      </c>
    </row>
    <row r="174" spans="2:7" x14ac:dyDescent="0.2">
      <c r="B174" s="114" t="s">
        <v>8</v>
      </c>
      <c r="C174" s="118" t="str">
        <f t="shared" si="9"/>
        <v xml:space="preserve"> </v>
      </c>
      <c r="D174" s="118" t="str">
        <f t="shared" si="7"/>
        <v xml:space="preserve"> </v>
      </c>
      <c r="E174" s="116">
        <v>1.1574074074074073E-5</v>
      </c>
      <c r="F174" s="117" t="e">
        <f t="shared" si="8"/>
        <v>#N/A</v>
      </c>
      <c r="G174" t="str">
        <f>IF((ISERROR((VLOOKUP(B174,Calculation!C$2:C$533,1,FALSE)))),"not entered","")</f>
        <v/>
      </c>
    </row>
    <row r="175" spans="2:7" x14ac:dyDescent="0.2">
      <c r="B175" s="114" t="s">
        <v>8</v>
      </c>
      <c r="C175" s="118" t="str">
        <f t="shared" si="9"/>
        <v xml:space="preserve"> </v>
      </c>
      <c r="D175" s="118" t="str">
        <f t="shared" si="7"/>
        <v xml:space="preserve"> </v>
      </c>
      <c r="E175" s="116">
        <v>1.1574074074074073E-5</v>
      </c>
      <c r="F175" s="117" t="e">
        <f t="shared" si="8"/>
        <v>#N/A</v>
      </c>
      <c r="G175" t="str">
        <f>IF((ISERROR((VLOOKUP(B175,Calculation!C$2:C$533,1,FALSE)))),"not entered","")</f>
        <v/>
      </c>
    </row>
    <row r="176" spans="2:7" x14ac:dyDescent="0.2">
      <c r="B176" s="114" t="s">
        <v>8</v>
      </c>
      <c r="C176" s="118" t="str">
        <f t="shared" si="9"/>
        <v xml:space="preserve"> </v>
      </c>
      <c r="D176" s="118" t="str">
        <f t="shared" si="7"/>
        <v xml:space="preserve"> </v>
      </c>
      <c r="E176" s="116">
        <v>1.1574074074074073E-5</v>
      </c>
      <c r="F176" s="117" t="e">
        <f t="shared" si="8"/>
        <v>#N/A</v>
      </c>
      <c r="G176" t="str">
        <f>IF((ISERROR((VLOOKUP(B176,Calculation!C$2:C$533,1,FALSE)))),"not entered","")</f>
        <v/>
      </c>
    </row>
    <row r="177" spans="2:7" x14ac:dyDescent="0.2">
      <c r="B177" s="114" t="s">
        <v>8</v>
      </c>
      <c r="C177" s="118" t="str">
        <f t="shared" si="9"/>
        <v xml:space="preserve"> </v>
      </c>
      <c r="D177" s="118" t="str">
        <f t="shared" si="7"/>
        <v xml:space="preserve"> </v>
      </c>
      <c r="E177" s="116">
        <v>1.1574074074074073E-5</v>
      </c>
      <c r="F177" s="117" t="e">
        <f t="shared" si="8"/>
        <v>#N/A</v>
      </c>
      <c r="G177" t="str">
        <f>IF((ISERROR((VLOOKUP(B177,Calculation!C$2:C$533,1,FALSE)))),"not entered","")</f>
        <v/>
      </c>
    </row>
    <row r="178" spans="2:7" x14ac:dyDescent="0.2">
      <c r="B178" s="114" t="s">
        <v>8</v>
      </c>
      <c r="C178" s="118" t="str">
        <f t="shared" si="9"/>
        <v xml:space="preserve"> </v>
      </c>
      <c r="D178" s="118" t="str">
        <f t="shared" si="7"/>
        <v xml:space="preserve"> </v>
      </c>
      <c r="E178" s="116">
        <v>1.1574074074074073E-5</v>
      </c>
      <c r="F178" s="117" t="e">
        <f t="shared" si="8"/>
        <v>#N/A</v>
      </c>
      <c r="G178" t="str">
        <f>IF((ISERROR((VLOOKUP(B178,Calculation!C$2:C$533,1,FALSE)))),"not entered","")</f>
        <v/>
      </c>
    </row>
    <row r="179" spans="2:7" x14ac:dyDescent="0.2">
      <c r="B179" s="114" t="s">
        <v>8</v>
      </c>
      <c r="C179" s="118" t="str">
        <f t="shared" si="9"/>
        <v xml:space="preserve"> </v>
      </c>
      <c r="D179" s="118" t="str">
        <f t="shared" si="7"/>
        <v xml:space="preserve"> </v>
      </c>
      <c r="E179" s="116">
        <v>1.1574074074074073E-5</v>
      </c>
      <c r="F179" s="117" t="e">
        <f t="shared" si="8"/>
        <v>#N/A</v>
      </c>
      <c r="G179" t="str">
        <f>IF((ISERROR((VLOOKUP(B179,Calculation!C$2:C$533,1,FALSE)))),"not entered","")</f>
        <v/>
      </c>
    </row>
    <row r="180" spans="2:7" x14ac:dyDescent="0.2">
      <c r="B180" s="114" t="s">
        <v>8</v>
      </c>
      <c r="C180" s="118" t="str">
        <f t="shared" si="9"/>
        <v xml:space="preserve"> </v>
      </c>
      <c r="D180" s="118" t="str">
        <f t="shared" si="7"/>
        <v xml:space="preserve"> </v>
      </c>
      <c r="E180" s="116">
        <v>1.1574074074074073E-5</v>
      </c>
      <c r="F180" s="117" t="e">
        <f t="shared" si="8"/>
        <v>#N/A</v>
      </c>
      <c r="G180" t="str">
        <f>IF((ISERROR((VLOOKUP(B180,Calculation!C$2:C$533,1,FALSE)))),"not entered","")</f>
        <v/>
      </c>
    </row>
    <row r="181" spans="2:7" x14ac:dyDescent="0.2">
      <c r="B181" s="114" t="s">
        <v>8</v>
      </c>
      <c r="C181" s="118" t="str">
        <f t="shared" si="9"/>
        <v xml:space="preserve"> </v>
      </c>
      <c r="D181" s="118" t="str">
        <f t="shared" si="7"/>
        <v xml:space="preserve"> </v>
      </c>
      <c r="E181" s="116">
        <v>1.1574074074074073E-5</v>
      </c>
      <c r="F181" s="117" t="e">
        <f t="shared" si="8"/>
        <v>#N/A</v>
      </c>
      <c r="G181" t="str">
        <f>IF((ISERROR((VLOOKUP(B181,Calculation!C$2:C$533,1,FALSE)))),"not entered","")</f>
        <v/>
      </c>
    </row>
    <row r="182" spans="2:7" x14ac:dyDescent="0.2">
      <c r="B182" s="114" t="s">
        <v>8</v>
      </c>
      <c r="C182" s="118" t="str">
        <f t="shared" si="9"/>
        <v xml:space="preserve"> </v>
      </c>
      <c r="D182" s="118" t="str">
        <f t="shared" si="7"/>
        <v xml:space="preserve"> </v>
      </c>
      <c r="E182" s="116">
        <v>1.1574074074074073E-5</v>
      </c>
      <c r="F182" s="117" t="e">
        <f t="shared" si="8"/>
        <v>#N/A</v>
      </c>
      <c r="G182" t="str">
        <f>IF((ISERROR((VLOOKUP(B182,Calculation!C$2:C$533,1,FALSE)))),"not entered","")</f>
        <v/>
      </c>
    </row>
    <row r="183" spans="2:7" x14ac:dyDescent="0.2">
      <c r="B183" s="114" t="s">
        <v>8</v>
      </c>
      <c r="C183" s="118" t="str">
        <f t="shared" si="9"/>
        <v xml:space="preserve"> </v>
      </c>
      <c r="D183" s="118" t="str">
        <f t="shared" si="7"/>
        <v xml:space="preserve"> </v>
      </c>
      <c r="E183" s="116">
        <v>1.1574074074074073E-5</v>
      </c>
      <c r="F183" s="117" t="e">
        <f t="shared" si="8"/>
        <v>#N/A</v>
      </c>
      <c r="G183" t="str">
        <f>IF((ISERROR((VLOOKUP(B183,Calculation!C$2:C$533,1,FALSE)))),"not entered","")</f>
        <v/>
      </c>
    </row>
    <row r="184" spans="2:7" x14ac:dyDescent="0.2">
      <c r="B184" s="114" t="s">
        <v>8</v>
      </c>
      <c r="C184" s="118" t="str">
        <f t="shared" si="9"/>
        <v xml:space="preserve"> </v>
      </c>
      <c r="D184" s="118" t="str">
        <f t="shared" si="7"/>
        <v xml:space="preserve"> </v>
      </c>
      <c r="E184" s="116">
        <v>1.1574074074074073E-5</v>
      </c>
      <c r="F184" s="117" t="e">
        <f t="shared" si="8"/>
        <v>#N/A</v>
      </c>
      <c r="G184" t="str">
        <f>IF((ISERROR((VLOOKUP(B184,Calculation!C$2:C$533,1,FALSE)))),"not entered","")</f>
        <v/>
      </c>
    </row>
    <row r="185" spans="2:7" x14ac:dyDescent="0.2">
      <c r="B185" s="114" t="s">
        <v>8</v>
      </c>
      <c r="C185" s="118" t="str">
        <f t="shared" si="9"/>
        <v xml:space="preserve"> </v>
      </c>
      <c r="D185" s="118" t="str">
        <f t="shared" si="7"/>
        <v xml:space="preserve"> </v>
      </c>
      <c r="E185" s="116">
        <v>1.1574074074074073E-5</v>
      </c>
      <c r="F185" s="117" t="e">
        <f t="shared" si="8"/>
        <v>#N/A</v>
      </c>
      <c r="G185" t="str">
        <f>IF((ISERROR((VLOOKUP(B185,Calculation!C$2:C$533,1,FALSE)))),"not entered","")</f>
        <v/>
      </c>
    </row>
    <row r="186" spans="2:7" x14ac:dyDescent="0.2">
      <c r="B186" s="114" t="s">
        <v>8</v>
      </c>
      <c r="C186" s="118" t="str">
        <f t="shared" si="9"/>
        <v xml:space="preserve"> </v>
      </c>
      <c r="D186" s="118" t="str">
        <f t="shared" si="7"/>
        <v xml:space="preserve"> </v>
      </c>
      <c r="E186" s="116">
        <v>1.1574074074074073E-5</v>
      </c>
      <c r="F186" s="117" t="e">
        <f t="shared" si="8"/>
        <v>#N/A</v>
      </c>
      <c r="G186" t="str">
        <f>IF((ISERROR((VLOOKUP(B186,Calculation!C$2:C$533,1,FALSE)))),"not entered","")</f>
        <v/>
      </c>
    </row>
    <row r="187" spans="2:7" x14ac:dyDescent="0.2">
      <c r="B187" s="114" t="s">
        <v>8</v>
      </c>
      <c r="C187" s="118" t="str">
        <f t="shared" si="9"/>
        <v xml:space="preserve"> </v>
      </c>
      <c r="D187" s="118" t="str">
        <f t="shared" si="7"/>
        <v xml:space="preserve"> </v>
      </c>
      <c r="E187" s="116">
        <v>1.1574074074074073E-5</v>
      </c>
      <c r="F187" s="117" t="e">
        <f t="shared" si="8"/>
        <v>#N/A</v>
      </c>
      <c r="G187" t="str">
        <f>IF((ISERROR((VLOOKUP(B187,Calculation!C$2:C$533,1,FALSE)))),"not entered","")</f>
        <v/>
      </c>
    </row>
    <row r="188" spans="2:7" x14ac:dyDescent="0.2">
      <c r="B188" s="114" t="s">
        <v>8</v>
      </c>
      <c r="C188" s="118" t="str">
        <f t="shared" si="9"/>
        <v xml:space="preserve"> </v>
      </c>
      <c r="D188" s="118" t="str">
        <f t="shared" si="7"/>
        <v xml:space="preserve"> </v>
      </c>
      <c r="E188" s="116">
        <v>1.1574074074074073E-5</v>
      </c>
      <c r="F188" s="117" t="e">
        <f t="shared" si="8"/>
        <v>#N/A</v>
      </c>
      <c r="G188" t="str">
        <f>IF((ISERROR((VLOOKUP(B188,Calculation!C$2:C$533,1,FALSE)))),"not entered","")</f>
        <v/>
      </c>
    </row>
    <row r="189" spans="2:7" x14ac:dyDescent="0.2">
      <c r="B189" s="114" t="s">
        <v>8</v>
      </c>
      <c r="C189" s="118" t="str">
        <f t="shared" si="9"/>
        <v xml:space="preserve"> </v>
      </c>
      <c r="D189" s="118" t="str">
        <f t="shared" si="7"/>
        <v xml:space="preserve"> </v>
      </c>
      <c r="E189" s="116">
        <v>1.1574074074074073E-5</v>
      </c>
      <c r="F189" s="117" t="e">
        <f t="shared" si="8"/>
        <v>#N/A</v>
      </c>
      <c r="G189" t="str">
        <f>IF((ISERROR((VLOOKUP(B189,Calculation!C$2:C$533,1,FALSE)))),"not entered","")</f>
        <v/>
      </c>
    </row>
    <row r="190" spans="2:7" x14ac:dyDescent="0.2">
      <c r="B190" s="114" t="s">
        <v>8</v>
      </c>
      <c r="C190" s="118" t="str">
        <f t="shared" si="9"/>
        <v xml:space="preserve"> </v>
      </c>
      <c r="D190" s="118" t="str">
        <f t="shared" si="7"/>
        <v xml:space="preserve"> </v>
      </c>
      <c r="E190" s="116">
        <v>1.1574074074074073E-5</v>
      </c>
      <c r="F190" s="117" t="e">
        <f t="shared" si="8"/>
        <v>#N/A</v>
      </c>
      <c r="G190" t="str">
        <f>IF((ISERROR((VLOOKUP(B190,Calculation!C$2:C$533,1,FALSE)))),"not entered","")</f>
        <v/>
      </c>
    </row>
    <row r="191" spans="2:7" x14ac:dyDescent="0.2">
      <c r="B191" s="114" t="s">
        <v>8</v>
      </c>
      <c r="C191" s="118" t="str">
        <f t="shared" si="9"/>
        <v xml:space="preserve"> </v>
      </c>
      <c r="D191" s="118" t="str">
        <f t="shared" si="7"/>
        <v xml:space="preserve"> </v>
      </c>
      <c r="E191" s="116">
        <v>1.1574074074074073E-5</v>
      </c>
      <c r="F191" s="117" t="e">
        <f t="shared" si="8"/>
        <v>#N/A</v>
      </c>
      <c r="G191" t="str">
        <f>IF((ISERROR((VLOOKUP(B191,Calculation!C$2:C$533,1,FALSE)))),"not entered","")</f>
        <v/>
      </c>
    </row>
    <row r="192" spans="2:7" x14ac:dyDescent="0.2">
      <c r="B192" s="114" t="s">
        <v>8</v>
      </c>
      <c r="C192" s="118" t="str">
        <f t="shared" si="9"/>
        <v xml:space="preserve"> </v>
      </c>
      <c r="D192" s="118" t="str">
        <f t="shared" si="7"/>
        <v xml:space="preserve"> </v>
      </c>
      <c r="E192" s="116">
        <v>1.1574074074074073E-5</v>
      </c>
      <c r="F192" s="117" t="e">
        <f t="shared" si="8"/>
        <v>#N/A</v>
      </c>
      <c r="G192" t="str">
        <f>IF((ISERROR((VLOOKUP(B192,Calculation!C$2:C$533,1,FALSE)))),"not entered","")</f>
        <v/>
      </c>
    </row>
    <row r="193" spans="2:7" x14ac:dyDescent="0.2">
      <c r="B193" s="114" t="s">
        <v>8</v>
      </c>
      <c r="C193" s="118" t="str">
        <f t="shared" si="9"/>
        <v xml:space="preserve"> </v>
      </c>
      <c r="D193" s="118" t="str">
        <f t="shared" si="7"/>
        <v xml:space="preserve"> </v>
      </c>
      <c r="E193" s="116">
        <v>1.1574074074074073E-5</v>
      </c>
      <c r="F193" s="117" t="e">
        <f t="shared" si="8"/>
        <v>#N/A</v>
      </c>
      <c r="G193" t="str">
        <f>IF((ISERROR((VLOOKUP(B193,Calculation!C$2:C$533,1,FALSE)))),"not entered","")</f>
        <v/>
      </c>
    </row>
    <row r="194" spans="2:7" x14ac:dyDescent="0.2">
      <c r="B194" s="114" t="s">
        <v>8</v>
      </c>
      <c r="C194" s="118" t="str">
        <f t="shared" si="9"/>
        <v xml:space="preserve"> </v>
      </c>
      <c r="D194" s="118" t="str">
        <f t="shared" si="7"/>
        <v xml:space="preserve"> </v>
      </c>
      <c r="E194" s="116">
        <v>1.1574074074074073E-5</v>
      </c>
      <c r="F194" s="117" t="e">
        <f t="shared" si="8"/>
        <v>#N/A</v>
      </c>
      <c r="G194" t="str">
        <f>IF((ISERROR((VLOOKUP(B194,Calculation!C$2:C$533,1,FALSE)))),"not entered","")</f>
        <v/>
      </c>
    </row>
    <row r="195" spans="2:7" x14ac:dyDescent="0.2">
      <c r="B195" s="114" t="s">
        <v>8</v>
      </c>
      <c r="C195" s="118" t="str">
        <f t="shared" si="9"/>
        <v xml:space="preserve"> </v>
      </c>
      <c r="D195" s="118" t="str">
        <f t="shared" si="7"/>
        <v xml:space="preserve"> </v>
      </c>
      <c r="E195" s="116">
        <v>1.1574074074074073E-5</v>
      </c>
      <c r="F195" s="117" t="e">
        <f t="shared" si="8"/>
        <v>#N/A</v>
      </c>
      <c r="G195" t="str">
        <f>IF((ISERROR((VLOOKUP(B195,Calculation!C$2:C$533,1,FALSE)))),"not entered","")</f>
        <v/>
      </c>
    </row>
    <row r="196" spans="2:7" x14ac:dyDescent="0.2">
      <c r="B196" s="114" t="s">
        <v>8</v>
      </c>
      <c r="C196" s="118" t="str">
        <f t="shared" si="9"/>
        <v xml:space="preserve"> </v>
      </c>
      <c r="D196" s="118" t="str">
        <f t="shared" si="7"/>
        <v xml:space="preserve"> </v>
      </c>
      <c r="E196" s="116">
        <v>1.1574074074074073E-5</v>
      </c>
      <c r="F196" s="117" t="e">
        <f t="shared" si="8"/>
        <v>#N/A</v>
      </c>
      <c r="G196" t="str">
        <f>IF((ISERROR((VLOOKUP(B196,Calculation!C$2:C$533,1,FALSE)))),"not entered","")</f>
        <v/>
      </c>
    </row>
    <row r="197" spans="2:7" x14ac:dyDescent="0.2">
      <c r="B197" s="114" t="s">
        <v>8</v>
      </c>
      <c r="C197" s="118" t="str">
        <f t="shared" si="9"/>
        <v xml:space="preserve"> </v>
      </c>
      <c r="D197" s="118" t="str">
        <f t="shared" si="7"/>
        <v xml:space="preserve"> </v>
      </c>
      <c r="E197" s="116">
        <v>1.1574074074074073E-5</v>
      </c>
      <c r="F197" s="117" t="e">
        <f t="shared" si="8"/>
        <v>#N/A</v>
      </c>
      <c r="G197" t="str">
        <f>IF((ISERROR((VLOOKUP(B197,Calculation!C$2:C$533,1,FALSE)))),"not entered","")</f>
        <v/>
      </c>
    </row>
    <row r="198" spans="2:7" x14ac:dyDescent="0.2">
      <c r="B198" s="114" t="s">
        <v>8</v>
      </c>
      <c r="C198" s="118" t="str">
        <f t="shared" si="9"/>
        <v xml:space="preserve"> </v>
      </c>
      <c r="D198" s="118" t="str">
        <f t="shared" ref="D198:D203" si="10">VLOOKUP(B198,name,2,FALSE)</f>
        <v xml:space="preserve"> </v>
      </c>
      <c r="E198" s="116">
        <v>1.1574074074074073E-5</v>
      </c>
      <c r="F198" s="117" t="e">
        <f t="shared" ref="F198:F203" si="11">(VLOOKUP(C198,C$4:E$5,3,FALSE))/(E198/10000)</f>
        <v>#N/A</v>
      </c>
      <c r="G198" t="str">
        <f>IF((ISERROR((VLOOKUP(B198,Calculation!C$2:C$533,1,FALSE)))),"not entered","")</f>
        <v/>
      </c>
    </row>
    <row r="199" spans="2:7" x14ac:dyDescent="0.2">
      <c r="B199" s="114" t="s">
        <v>8</v>
      </c>
      <c r="C199" s="118" t="str">
        <f t="shared" si="9"/>
        <v xml:space="preserve"> </v>
      </c>
      <c r="D199" s="118" t="str">
        <f t="shared" si="10"/>
        <v xml:space="preserve"> </v>
      </c>
      <c r="E199" s="116">
        <v>1.1574074074074073E-5</v>
      </c>
      <c r="F199" s="117" t="e">
        <f t="shared" si="11"/>
        <v>#N/A</v>
      </c>
      <c r="G199" t="str">
        <f>IF((ISERROR((VLOOKUP(B199,Calculation!C$2:C$533,1,FALSE)))),"not entered","")</f>
        <v/>
      </c>
    </row>
    <row r="200" spans="2:7" x14ac:dyDescent="0.2">
      <c r="B200" s="114" t="s">
        <v>8</v>
      </c>
      <c r="C200" s="118" t="str">
        <f t="shared" si="9"/>
        <v xml:space="preserve"> </v>
      </c>
      <c r="D200" s="118" t="str">
        <f t="shared" si="10"/>
        <v xml:space="preserve"> </v>
      </c>
      <c r="E200" s="116">
        <v>1.1574074074074073E-5</v>
      </c>
      <c r="F200" s="117" t="e">
        <f t="shared" si="11"/>
        <v>#N/A</v>
      </c>
      <c r="G200" t="str">
        <f>IF((ISERROR((VLOOKUP(B200,Calculation!C$2:C$533,1,FALSE)))),"not entered","")</f>
        <v/>
      </c>
    </row>
    <row r="201" spans="2:7" x14ac:dyDescent="0.2">
      <c r="B201" s="114" t="s">
        <v>8</v>
      </c>
      <c r="C201" s="118" t="str">
        <f t="shared" si="9"/>
        <v xml:space="preserve"> </v>
      </c>
      <c r="D201" s="118" t="str">
        <f t="shared" si="10"/>
        <v xml:space="preserve"> </v>
      </c>
      <c r="E201" s="116">
        <v>1.1574074074074073E-5</v>
      </c>
      <c r="F201" s="117" t="e">
        <f t="shared" si="11"/>
        <v>#N/A</v>
      </c>
      <c r="G201" t="str">
        <f>IF((ISERROR((VLOOKUP(B201,Calculation!C$2:C$533,1,FALSE)))),"not entered","")</f>
        <v/>
      </c>
    </row>
    <row r="202" spans="2:7" x14ac:dyDescent="0.2">
      <c r="B202" s="114" t="s">
        <v>8</v>
      </c>
      <c r="C202" s="118" t="str">
        <f t="shared" si="9"/>
        <v xml:space="preserve"> </v>
      </c>
      <c r="D202" s="118" t="str">
        <f t="shared" si="10"/>
        <v xml:space="preserve"> </v>
      </c>
      <c r="E202" s="116">
        <v>1.1574074074074073E-5</v>
      </c>
      <c r="F202" s="117" t="e">
        <f t="shared" si="11"/>
        <v>#N/A</v>
      </c>
    </row>
    <row r="203" spans="2:7" x14ac:dyDescent="0.2">
      <c r="B203" s="114" t="s">
        <v>8</v>
      </c>
      <c r="C203" s="118" t="str">
        <f>VLOOKUP(B203,name,3,FALSE)</f>
        <v xml:space="preserve"> </v>
      </c>
      <c r="D203" s="118" t="str">
        <f t="shared" si="10"/>
        <v xml:space="preserve"> </v>
      </c>
      <c r="E203" s="116">
        <v>1.1574074074074073E-5</v>
      </c>
      <c r="F203" s="117" t="e">
        <f t="shared" si="11"/>
        <v>#N/A</v>
      </c>
    </row>
    <row r="204" spans="2:7" ht="13.5" thickBot="1" x14ac:dyDescent="0.25">
      <c r="B204" s="119"/>
      <c r="C204" s="120"/>
      <c r="D204" s="120"/>
      <c r="E204" s="121"/>
      <c r="F204" s="122"/>
    </row>
  </sheetData>
  <phoneticPr fontId="3" type="noConversion"/>
  <conditionalFormatting sqref="B1:B3 B205:B65536 B10:B53">
    <cfRule type="cellIs" dxfId="149" priority="9" stopIfTrue="1" operator="equal">
      <formula>"x"</formula>
    </cfRule>
  </conditionalFormatting>
  <conditionalFormatting sqref="G4:G202">
    <cfRule type="cellIs" dxfId="148" priority="10" stopIfTrue="1" operator="equal">
      <formula>#N/A</formula>
    </cfRule>
  </conditionalFormatting>
  <conditionalFormatting sqref="B4:B5 B54:B204">
    <cfRule type="cellIs" dxfId="147" priority="6" stopIfTrue="1" operator="equal">
      <formula>"x"</formula>
    </cfRule>
  </conditionalFormatting>
  <conditionalFormatting sqref="B6:B9">
    <cfRule type="cellIs" dxfId="146" priority="1" stopIfTrue="1" operator="equal">
      <formula>"x"</formula>
    </cfRule>
  </conditionalFormatting>
  <pageMargins left="0.75" right="0.75" top="1" bottom="1" header="0.5" footer="0.5"/>
  <headerFooter alignWithMargins="0"/>
  <webPublishItems count="2">
    <webPublishItem id="14938" divId="ebta league Junior_14938" sourceType="range" sourceRef="A1:F11" destinationFile="C:\A TEER\Web\TEER League 08\mclean y.htm"/>
    <webPublishItem id="15345" divId="ebta league Youth_15345" sourceType="range" sourceRef="A1:F22" destinationFile="C:\A TEER\Web\TEER League 09\Rob Mc 09 Y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5"/>
  <sheetViews>
    <sheetView topLeftCell="A4" workbookViewId="0">
      <selection activeCell="D6" sqref="D6:D15"/>
    </sheetView>
  </sheetViews>
  <sheetFormatPr defaultRowHeight="12.75" x14ac:dyDescent="0.2"/>
  <cols>
    <col min="1" max="1" width="3" customWidth="1"/>
    <col min="2" max="2" width="23.42578125" customWidth="1"/>
    <col min="3" max="3" width="7.140625" bestFit="1" customWidth="1"/>
    <col min="4" max="4" width="22.140625" bestFit="1" customWidth="1"/>
    <col min="5" max="5" width="8.140625" bestFit="1" customWidth="1"/>
    <col min="6" max="6" width="8.5703125" bestFit="1" customWidth="1"/>
    <col min="8" max="8" width="17.5703125" bestFit="1" customWidth="1"/>
  </cols>
  <sheetData>
    <row r="1" spans="2:8" x14ac:dyDescent="0.2">
      <c r="B1" s="30"/>
      <c r="C1" s="57"/>
      <c r="D1" s="31"/>
      <c r="E1" s="32"/>
    </row>
    <row r="2" spans="2:8" ht="15.75" x14ac:dyDescent="0.25">
      <c r="B2" s="48" t="str">
        <f>Races!A7</f>
        <v>Norwich</v>
      </c>
      <c r="C2" s="57"/>
      <c r="D2" s="31"/>
      <c r="E2" s="32"/>
    </row>
    <row r="3" spans="2:8" ht="13.5" thickBot="1" x14ac:dyDescent="0.25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8" x14ac:dyDescent="0.2">
      <c r="B4" s="110" t="s">
        <v>67</v>
      </c>
      <c r="C4" s="111" t="s">
        <v>70</v>
      </c>
      <c r="D4" s="111"/>
      <c r="E4" s="112">
        <v>2.018298611111111E-2</v>
      </c>
      <c r="F4" s="113"/>
      <c r="G4" t="str">
        <f>IF((ISERROR((VLOOKUP(B4,Calculation!C$2:C$533,1,FALSE)))),"not entered","")</f>
        <v/>
      </c>
    </row>
    <row r="5" spans="2:8" x14ac:dyDescent="0.2">
      <c r="B5" s="114" t="s">
        <v>67</v>
      </c>
      <c r="C5" s="115" t="s">
        <v>71</v>
      </c>
      <c r="D5" s="115"/>
      <c r="E5" s="116">
        <v>1.916863425925926E-2</v>
      </c>
      <c r="F5" s="117"/>
      <c r="G5" t="str">
        <f>IF((ISERROR((VLOOKUP(B5,Calculation!C$2:C$533,1,FALSE)))),"not entered","")</f>
        <v/>
      </c>
    </row>
    <row r="6" spans="2:8" x14ac:dyDescent="0.2">
      <c r="B6" s="114" t="s">
        <v>144</v>
      </c>
      <c r="C6" s="115" t="s">
        <v>70</v>
      </c>
      <c r="D6" s="115" t="s">
        <v>422</v>
      </c>
      <c r="E6" s="116">
        <v>2.018298611111111E-2</v>
      </c>
      <c r="F6" s="117">
        <f t="shared" ref="F6:F69" si="0">(VLOOKUP(C6,C$4:E$5,3,FALSE))/(E6/10000)</f>
        <v>9999.9999999999982</v>
      </c>
      <c r="G6" t="str">
        <f>IF((ISERROR((VLOOKUP(B6,Calculation!C$2:C$533,1,FALSE)))),"not entered","")</f>
        <v/>
      </c>
    </row>
    <row r="7" spans="2:8" x14ac:dyDescent="0.2">
      <c r="B7" s="114" t="s">
        <v>157</v>
      </c>
      <c r="C7" s="115" t="s">
        <v>70</v>
      </c>
      <c r="D7" s="115" t="s">
        <v>112</v>
      </c>
      <c r="E7" s="116">
        <v>2.0634027777777779E-2</v>
      </c>
      <c r="F7" s="117">
        <f t="shared" si="0"/>
        <v>9781.4088109581644</v>
      </c>
      <c r="G7" t="str">
        <f>IF((ISERROR((VLOOKUP(B7,Calculation!C$2:C$533,1,FALSE)))),"not entered","")</f>
        <v/>
      </c>
    </row>
    <row r="8" spans="2:8" x14ac:dyDescent="0.2">
      <c r="B8" s="114" t="s">
        <v>148</v>
      </c>
      <c r="C8" s="115" t="s">
        <v>70</v>
      </c>
      <c r="D8" s="115" t="s">
        <v>423</v>
      </c>
      <c r="E8" s="116">
        <v>2.1861111111111112E-2</v>
      </c>
      <c r="F8" s="117">
        <f t="shared" si="0"/>
        <v>9232.3697585768732</v>
      </c>
      <c r="G8" t="str">
        <f>IF((ISERROR((VLOOKUP(B8,Calculation!C$2:C$533,1,FALSE)))),"not entered","")</f>
        <v/>
      </c>
    </row>
    <row r="9" spans="2:8" x14ac:dyDescent="0.2">
      <c r="B9" s="114" t="s">
        <v>150</v>
      </c>
      <c r="C9" s="115" t="s">
        <v>70</v>
      </c>
      <c r="D9" s="115" t="s">
        <v>365</v>
      </c>
      <c r="E9" s="116">
        <v>2.199826388888889E-2</v>
      </c>
      <c r="F9" s="117">
        <f t="shared" si="0"/>
        <v>9174.8086181043309</v>
      </c>
      <c r="G9" t="str">
        <f>IF((ISERROR((VLOOKUP(B9,Calculation!C$2:C$533,1,FALSE)))),"not entered","")</f>
        <v/>
      </c>
    </row>
    <row r="10" spans="2:8" x14ac:dyDescent="0.2">
      <c r="B10" s="114" t="s">
        <v>424</v>
      </c>
      <c r="C10" s="115" t="s">
        <v>70</v>
      </c>
      <c r="D10" s="115" t="s">
        <v>365</v>
      </c>
      <c r="E10" s="116">
        <v>2.2097222222222223E-2</v>
      </c>
      <c r="F10" s="117">
        <f t="shared" si="0"/>
        <v>9133.7209302325573</v>
      </c>
      <c r="G10" t="str">
        <f>IF((ISERROR((VLOOKUP(B10,Calculation!C$2:C$533,1,FALSE)))),"not entered","")</f>
        <v/>
      </c>
    </row>
    <row r="11" spans="2:8" x14ac:dyDescent="0.2">
      <c r="B11" s="114" t="s">
        <v>175</v>
      </c>
      <c r="C11" s="115" t="s">
        <v>70</v>
      </c>
      <c r="D11" s="115" t="s">
        <v>425</v>
      </c>
      <c r="E11" s="116">
        <v>2.4229050925925925E-2</v>
      </c>
      <c r="F11" s="117">
        <f>(VLOOKUP(C11,C$4:E$5,3,FALSE))/(E11/10000)</f>
        <v>8330.0770520543247</v>
      </c>
      <c r="G11" t="str">
        <f>IF((ISERROR((VLOOKUP(B11,Calculation!C$2:C$533,1,FALSE)))),"not entered","")</f>
        <v/>
      </c>
    </row>
    <row r="12" spans="2:8" x14ac:dyDescent="0.2">
      <c r="B12" s="114" t="s">
        <v>171</v>
      </c>
      <c r="C12" s="115" t="s">
        <v>70</v>
      </c>
      <c r="D12" s="115" t="s">
        <v>160</v>
      </c>
      <c r="E12" s="116">
        <v>2.444560185185185E-2</v>
      </c>
      <c r="F12" s="117">
        <f t="shared" si="0"/>
        <v>8256.2852137682876</v>
      </c>
      <c r="G12" t="str">
        <f>IF((ISERROR((VLOOKUP(B12,Calculation!C$2:C$533,1,FALSE)))),"not entered","")</f>
        <v/>
      </c>
    </row>
    <row r="13" spans="2:8" x14ac:dyDescent="0.2">
      <c r="B13" s="114" t="s">
        <v>153</v>
      </c>
      <c r="C13" s="115" t="s">
        <v>70</v>
      </c>
      <c r="D13" s="115" t="s">
        <v>426</v>
      </c>
      <c r="E13" s="116">
        <v>2.5257870370370371E-2</v>
      </c>
      <c r="F13" s="117">
        <f t="shared" si="0"/>
        <v>7990.7711201129086</v>
      </c>
      <c r="G13" t="str">
        <f>IF((ISERROR((VLOOKUP(B13,Calculation!C$2:C$533,1,FALSE)))),"not entered","")</f>
        <v/>
      </c>
    </row>
    <row r="14" spans="2:8" x14ac:dyDescent="0.2">
      <c r="B14" s="114" t="s">
        <v>427</v>
      </c>
      <c r="C14" s="115" t="s">
        <v>70</v>
      </c>
      <c r="D14" s="115" t="s">
        <v>312</v>
      </c>
      <c r="E14" s="116">
        <v>2.5491319444444445E-2</v>
      </c>
      <c r="F14" s="117">
        <f t="shared" si="0"/>
        <v>7917.5917727984734</v>
      </c>
      <c r="G14" t="str">
        <f>IF((ISERROR((VLOOKUP(B14,Calculation!C$2:C$533,1,FALSE)))),"not entered","")</f>
        <v/>
      </c>
      <c r="H14" s="168" t="s">
        <v>438</v>
      </c>
    </row>
    <row r="15" spans="2:8" x14ac:dyDescent="0.2">
      <c r="B15" s="114" t="s">
        <v>428</v>
      </c>
      <c r="C15" s="115" t="s">
        <v>70</v>
      </c>
      <c r="D15" s="115" t="s">
        <v>396</v>
      </c>
      <c r="E15" s="116">
        <v>2.6078819444444446E-2</v>
      </c>
      <c r="F15" s="117">
        <f t="shared" si="0"/>
        <v>7739.2253718028933</v>
      </c>
      <c r="G15" t="str">
        <f>IF((ISERROR((VLOOKUP(B15,Calculation!C$2:C$533,1,FALSE)))),"not entered","")</f>
        <v/>
      </c>
    </row>
    <row r="16" spans="2:8" x14ac:dyDescent="0.2">
      <c r="B16" s="114" t="s">
        <v>311</v>
      </c>
      <c r="C16" s="115" t="s">
        <v>71</v>
      </c>
      <c r="D16" s="115" t="s">
        <v>429</v>
      </c>
      <c r="E16" s="116">
        <v>1.916863425925926E-2</v>
      </c>
      <c r="F16" s="117">
        <f t="shared" si="0"/>
        <v>10000</v>
      </c>
      <c r="G16" t="str">
        <f>IF((ISERROR((VLOOKUP(B16,Calculation!C$2:C$533,1,FALSE)))),"not entered","")</f>
        <v/>
      </c>
    </row>
    <row r="17" spans="2:7" x14ac:dyDescent="0.2">
      <c r="B17" s="114" t="s">
        <v>98</v>
      </c>
      <c r="C17" s="115" t="s">
        <v>71</v>
      </c>
      <c r="D17" s="115" t="s">
        <v>276</v>
      </c>
      <c r="E17" s="116">
        <v>1.9774768518518518E-2</v>
      </c>
      <c r="F17" s="117">
        <f t="shared" si="0"/>
        <v>9693.4809837639168</v>
      </c>
      <c r="G17" t="str">
        <f>IF((ISERROR((VLOOKUP(B17,Calculation!C$2:C$533,1,FALSE)))),"not entered","")</f>
        <v/>
      </c>
    </row>
    <row r="18" spans="2:7" x14ac:dyDescent="0.2">
      <c r="B18" s="114" t="s">
        <v>114</v>
      </c>
      <c r="C18" s="115" t="s">
        <v>71</v>
      </c>
      <c r="D18" s="115" t="s">
        <v>112</v>
      </c>
      <c r="E18" s="116">
        <v>2.0087847222222222E-2</v>
      </c>
      <c r="F18" s="117">
        <f t="shared" si="0"/>
        <v>9542.4034478188987</v>
      </c>
      <c r="G18" t="str">
        <f>IF((ISERROR((VLOOKUP(B18,Calculation!C$2:C$533,1,FALSE)))),"not entered","")</f>
        <v/>
      </c>
    </row>
    <row r="19" spans="2:7" x14ac:dyDescent="0.2">
      <c r="B19" s="114" t="s">
        <v>115</v>
      </c>
      <c r="C19" s="115" t="s">
        <v>71</v>
      </c>
      <c r="D19" s="115" t="s">
        <v>108</v>
      </c>
      <c r="E19" s="116">
        <v>2.0661805555555555E-2</v>
      </c>
      <c r="F19" s="117">
        <f t="shared" si="0"/>
        <v>9277.3277764707218</v>
      </c>
      <c r="G19" t="str">
        <f>IF((ISERROR((VLOOKUP(B19,Calculation!C$2:C$533,1,FALSE)))),"not entered","")</f>
        <v/>
      </c>
    </row>
    <row r="20" spans="2:7" x14ac:dyDescent="0.2">
      <c r="B20" s="114" t="s">
        <v>430</v>
      </c>
      <c r="C20" s="115" t="s">
        <v>71</v>
      </c>
      <c r="D20" s="115" t="s">
        <v>396</v>
      </c>
      <c r="E20" s="116">
        <v>2.0709374999999999E-2</v>
      </c>
      <c r="F20" s="117">
        <f t="shared" si="0"/>
        <v>9256.0177500572863</v>
      </c>
      <c r="G20" t="str">
        <f>IF((ISERROR((VLOOKUP(B20,Calculation!C$2:C$533,1,FALSE)))),"not entered","")</f>
        <v/>
      </c>
    </row>
    <row r="21" spans="2:7" x14ac:dyDescent="0.2">
      <c r="B21" s="114" t="s">
        <v>102</v>
      </c>
      <c r="C21" s="115" t="s">
        <v>71</v>
      </c>
      <c r="D21" s="115" t="s">
        <v>312</v>
      </c>
      <c r="E21" s="116">
        <v>2.0783101851851851E-2</v>
      </c>
      <c r="F21" s="117">
        <f t="shared" si="0"/>
        <v>9223.1825624004541</v>
      </c>
      <c r="G21" t="str">
        <f>IF((ISERROR((VLOOKUP(B21,Calculation!C$2:C$533,1,FALSE)))),"not entered","")</f>
        <v/>
      </c>
    </row>
    <row r="22" spans="2:7" x14ac:dyDescent="0.2">
      <c r="B22" s="114" t="s">
        <v>431</v>
      </c>
      <c r="C22" s="115" t="s">
        <v>71</v>
      </c>
      <c r="D22" s="115"/>
      <c r="E22" s="116">
        <v>2.0922685185185187E-2</v>
      </c>
      <c r="F22" s="117">
        <f t="shared" si="0"/>
        <v>9161.6511406633763</v>
      </c>
      <c r="G22" t="str">
        <f>IF((ISERROR((VLOOKUP(B22,Calculation!C$2:C$533,1,FALSE)))),"not entered","")</f>
        <v>not entered</v>
      </c>
    </row>
    <row r="23" spans="2:7" x14ac:dyDescent="0.2">
      <c r="B23" s="114" t="s">
        <v>318</v>
      </c>
      <c r="C23" s="115" t="s">
        <v>71</v>
      </c>
      <c r="D23" s="115" t="s">
        <v>118</v>
      </c>
      <c r="E23" s="116">
        <v>2.1055092592592594E-2</v>
      </c>
      <c r="F23" s="117">
        <f t="shared" si="0"/>
        <v>9104.0370280788939</v>
      </c>
      <c r="G23" t="str">
        <f>IF((ISERROR((VLOOKUP(B23,Calculation!C$2:C$533,1,FALSE)))),"not entered","")</f>
        <v/>
      </c>
    </row>
    <row r="24" spans="2:7" x14ac:dyDescent="0.2">
      <c r="B24" s="114" t="s">
        <v>132</v>
      </c>
      <c r="C24" s="115" t="s">
        <v>71</v>
      </c>
      <c r="D24" s="115" t="s">
        <v>112</v>
      </c>
      <c r="E24" s="116">
        <v>2.1610300925925925E-2</v>
      </c>
      <c r="F24" s="117">
        <f t="shared" si="0"/>
        <v>8870.1375908479877</v>
      </c>
      <c r="G24" t="str">
        <f>IF((ISERROR((VLOOKUP(B24,Calculation!C$2:C$533,1,FALSE)))),"not entered","")</f>
        <v/>
      </c>
    </row>
    <row r="25" spans="2:7" x14ac:dyDescent="0.2">
      <c r="B25" s="114" t="s">
        <v>432</v>
      </c>
      <c r="C25" s="115" t="s">
        <v>71</v>
      </c>
      <c r="D25" s="115" t="s">
        <v>396</v>
      </c>
      <c r="E25" s="116">
        <v>2.1887847222222222E-2</v>
      </c>
      <c r="F25" s="117">
        <f t="shared" si="0"/>
        <v>8757.6608446890987</v>
      </c>
      <c r="G25" t="str">
        <f>IF((ISERROR((VLOOKUP(B25,Calculation!C$2:C$533,1,FALSE)))),"not entered","")</f>
        <v/>
      </c>
    </row>
    <row r="26" spans="2:7" x14ac:dyDescent="0.2">
      <c r="B26" s="114" t="s">
        <v>433</v>
      </c>
      <c r="C26" s="115" t="s">
        <v>71</v>
      </c>
      <c r="D26" s="115" t="s">
        <v>434</v>
      </c>
      <c r="E26" s="116">
        <v>2.206261574074074E-2</v>
      </c>
      <c r="F26" s="117">
        <f t="shared" si="0"/>
        <v>8688.2872296336718</v>
      </c>
      <c r="G26" t="str">
        <f>IF((ISERROR((VLOOKUP(B26,Calculation!C$2:C$533,1,FALSE)))),"not entered","")</f>
        <v/>
      </c>
    </row>
    <row r="27" spans="2:7" x14ac:dyDescent="0.2">
      <c r="B27" s="114" t="s">
        <v>395</v>
      </c>
      <c r="C27" s="115" t="s">
        <v>71</v>
      </c>
      <c r="D27" s="115" t="s">
        <v>396</v>
      </c>
      <c r="E27" s="116">
        <v>2.2930208333333334E-2</v>
      </c>
      <c r="F27" s="117">
        <f t="shared" si="0"/>
        <v>8359.5552123240323</v>
      </c>
      <c r="G27" t="str">
        <f>IF((ISERROR((VLOOKUP(B27,Calculation!C$2:C$533,1,FALSE)))),"not entered","")</f>
        <v/>
      </c>
    </row>
    <row r="28" spans="2:7" x14ac:dyDescent="0.2">
      <c r="B28" s="114" t="s">
        <v>435</v>
      </c>
      <c r="C28" s="115" t="s">
        <v>71</v>
      </c>
      <c r="D28" s="115" t="s">
        <v>396</v>
      </c>
      <c r="E28" s="116">
        <v>2.3011805555555556E-2</v>
      </c>
      <c r="F28" s="117">
        <f t="shared" si="0"/>
        <v>8329.913188681332</v>
      </c>
      <c r="G28" t="str">
        <f>IF((ISERROR((VLOOKUP(B28,Calculation!C$2:C$533,1,FALSE)))),"not entered","")</f>
        <v/>
      </c>
    </row>
    <row r="29" spans="2:7" x14ac:dyDescent="0.2">
      <c r="B29" s="114" t="s">
        <v>393</v>
      </c>
      <c r="C29" s="115" t="s">
        <v>71</v>
      </c>
      <c r="D29" s="115" t="s">
        <v>312</v>
      </c>
      <c r="E29" s="116">
        <v>2.3306597222222222E-2</v>
      </c>
      <c r="F29" s="117">
        <f t="shared" si="0"/>
        <v>8224.5529351588375</v>
      </c>
      <c r="G29" t="str">
        <f>IF((ISERROR((VLOOKUP(B29,Calculation!C$2:C$533,1,FALSE)))),"not entered","")</f>
        <v/>
      </c>
    </row>
    <row r="30" spans="2:7" x14ac:dyDescent="0.2">
      <c r="B30" s="114" t="s">
        <v>436</v>
      </c>
      <c r="C30" s="115" t="s">
        <v>71</v>
      </c>
      <c r="D30" s="115"/>
      <c r="E30" s="116">
        <v>2.4131365740740741E-2</v>
      </c>
      <c r="F30" s="117">
        <f t="shared" si="0"/>
        <v>7943.4518813400809</v>
      </c>
      <c r="G30" t="str">
        <f>IF((ISERROR((VLOOKUP(B30,Calculation!C$2:C$533,1,FALSE)))),"not entered","")</f>
        <v>not entered</v>
      </c>
    </row>
    <row r="31" spans="2:7" x14ac:dyDescent="0.2">
      <c r="B31" s="114" t="s">
        <v>437</v>
      </c>
      <c r="C31" s="115" t="s">
        <v>71</v>
      </c>
      <c r="D31" s="115" t="s">
        <v>396</v>
      </c>
      <c r="E31" s="116">
        <v>2.5823958333333334E-2</v>
      </c>
      <c r="F31" s="117">
        <f t="shared" si="0"/>
        <v>7422.8102492391954</v>
      </c>
      <c r="G31" t="str">
        <f>IF((ISERROR((VLOOKUP(B31,Calculation!C$2:C$533,1,FALSE)))),"not entered","")</f>
        <v/>
      </c>
    </row>
    <row r="32" spans="2:7" x14ac:dyDescent="0.2">
      <c r="B32" s="114" t="s">
        <v>8</v>
      </c>
      <c r="C32" s="118" t="str">
        <f t="shared" ref="C32:C69" si="1">VLOOKUP(B32,name,3,FALSE)</f>
        <v xml:space="preserve"> </v>
      </c>
      <c r="D32" s="118" t="str">
        <f t="shared" ref="D32:D69" si="2">VLOOKUP(B32,name,2,FALSE)</f>
        <v xml:space="preserve"> </v>
      </c>
      <c r="E32" s="116">
        <v>1.1574074074074073E-5</v>
      </c>
      <c r="F32" s="117" t="e">
        <f t="shared" si="0"/>
        <v>#N/A</v>
      </c>
      <c r="G32" t="str">
        <f>IF((ISERROR((VLOOKUP(B32,Calculation!C$2:C$533,1,FALSE)))),"not entered","")</f>
        <v/>
      </c>
    </row>
    <row r="33" spans="2:7" x14ac:dyDescent="0.2">
      <c r="B33" s="114" t="s">
        <v>8</v>
      </c>
      <c r="C33" s="118" t="str">
        <f t="shared" si="1"/>
        <v xml:space="preserve"> </v>
      </c>
      <c r="D33" s="118" t="str">
        <f t="shared" si="2"/>
        <v xml:space="preserve"> </v>
      </c>
      <c r="E33" s="116">
        <v>1.1574074074074073E-5</v>
      </c>
      <c r="F33" s="117" t="e">
        <f t="shared" si="0"/>
        <v>#N/A</v>
      </c>
      <c r="G33" t="str">
        <f>IF((ISERROR((VLOOKUP(B33,Calculation!C$2:C$533,1,FALSE)))),"not entered","")</f>
        <v/>
      </c>
    </row>
    <row r="34" spans="2:7" x14ac:dyDescent="0.2">
      <c r="B34" s="114" t="s">
        <v>8</v>
      </c>
      <c r="C34" s="118" t="str">
        <f t="shared" si="1"/>
        <v xml:space="preserve"> </v>
      </c>
      <c r="D34" s="118" t="str">
        <f t="shared" si="2"/>
        <v xml:space="preserve"> </v>
      </c>
      <c r="E34" s="116">
        <v>1.1574074074074073E-5</v>
      </c>
      <c r="F34" s="117" t="e">
        <f t="shared" si="0"/>
        <v>#N/A</v>
      </c>
      <c r="G34" t="str">
        <f>IF((ISERROR((VLOOKUP(B34,Calculation!C$2:C$533,1,FALSE)))),"not entered","")</f>
        <v/>
      </c>
    </row>
    <row r="35" spans="2:7" x14ac:dyDescent="0.2">
      <c r="B35" s="114" t="s">
        <v>8</v>
      </c>
      <c r="C35" s="118" t="str">
        <f t="shared" si="1"/>
        <v xml:space="preserve"> </v>
      </c>
      <c r="D35" s="118" t="str">
        <f t="shared" si="2"/>
        <v xml:space="preserve"> </v>
      </c>
      <c r="E35" s="116">
        <v>1.1574074074074073E-5</v>
      </c>
      <c r="F35" s="117" t="e">
        <f t="shared" si="0"/>
        <v>#N/A</v>
      </c>
      <c r="G35" t="str">
        <f>IF((ISERROR((VLOOKUP(B35,Calculation!C$2:C$533,1,FALSE)))),"not entered","")</f>
        <v/>
      </c>
    </row>
    <row r="36" spans="2:7" x14ac:dyDescent="0.2">
      <c r="B36" s="114" t="s">
        <v>8</v>
      </c>
      <c r="C36" s="118" t="str">
        <f t="shared" si="1"/>
        <v xml:space="preserve"> </v>
      </c>
      <c r="D36" s="118" t="str">
        <f t="shared" si="2"/>
        <v xml:space="preserve"> </v>
      </c>
      <c r="E36" s="116">
        <v>1.1574074074074073E-5</v>
      </c>
      <c r="F36" s="117" t="e">
        <f t="shared" si="0"/>
        <v>#N/A</v>
      </c>
      <c r="G36" t="str">
        <f>IF((ISERROR((VLOOKUP(B36,Calculation!C$2:C$533,1,FALSE)))),"not entered","")</f>
        <v/>
      </c>
    </row>
    <row r="37" spans="2:7" x14ac:dyDescent="0.2">
      <c r="B37" s="114" t="s">
        <v>8</v>
      </c>
      <c r="C37" s="118" t="str">
        <f t="shared" si="1"/>
        <v xml:space="preserve"> </v>
      </c>
      <c r="D37" s="118" t="str">
        <f t="shared" si="2"/>
        <v xml:space="preserve"> </v>
      </c>
      <c r="E37" s="116">
        <v>1.1574074074074073E-5</v>
      </c>
      <c r="F37" s="117" t="e">
        <f t="shared" si="0"/>
        <v>#N/A</v>
      </c>
      <c r="G37" t="str">
        <f>IF((ISERROR((VLOOKUP(B37,Calculation!C$2:C$533,1,FALSE)))),"not entered","")</f>
        <v/>
      </c>
    </row>
    <row r="38" spans="2:7" x14ac:dyDescent="0.2">
      <c r="B38" s="114" t="s">
        <v>8</v>
      </c>
      <c r="C38" s="118" t="str">
        <f t="shared" si="1"/>
        <v xml:space="preserve"> </v>
      </c>
      <c r="D38" s="118" t="str">
        <f t="shared" si="2"/>
        <v xml:space="preserve"> </v>
      </c>
      <c r="E38" s="116">
        <v>1.1574074074074073E-5</v>
      </c>
      <c r="F38" s="117" t="e">
        <f t="shared" si="0"/>
        <v>#N/A</v>
      </c>
      <c r="G38" t="str">
        <f>IF((ISERROR((VLOOKUP(B38,Calculation!C$2:C$533,1,FALSE)))),"not entered","")</f>
        <v/>
      </c>
    </row>
    <row r="39" spans="2:7" x14ac:dyDescent="0.2">
      <c r="B39" s="114" t="s">
        <v>8</v>
      </c>
      <c r="C39" s="118" t="str">
        <f t="shared" si="1"/>
        <v xml:space="preserve"> </v>
      </c>
      <c r="D39" s="118" t="str">
        <f t="shared" si="2"/>
        <v xml:space="preserve"> </v>
      </c>
      <c r="E39" s="116">
        <v>1.1574074074074073E-5</v>
      </c>
      <c r="F39" s="117" t="e">
        <f t="shared" si="0"/>
        <v>#N/A</v>
      </c>
      <c r="G39" t="str">
        <f>IF((ISERROR((VLOOKUP(B39,Calculation!C$2:C$533,1,FALSE)))),"not entered","")</f>
        <v/>
      </c>
    </row>
    <row r="40" spans="2:7" x14ac:dyDescent="0.2">
      <c r="B40" s="114" t="s">
        <v>8</v>
      </c>
      <c r="C40" s="118" t="str">
        <f t="shared" si="1"/>
        <v xml:space="preserve"> </v>
      </c>
      <c r="D40" s="118" t="str">
        <f t="shared" si="2"/>
        <v xml:space="preserve"> </v>
      </c>
      <c r="E40" s="116">
        <v>1.1574074074074073E-5</v>
      </c>
      <c r="F40" s="117" t="e">
        <f t="shared" si="0"/>
        <v>#N/A</v>
      </c>
      <c r="G40" t="str">
        <f>IF((ISERROR((VLOOKUP(B40,Calculation!C$2:C$533,1,FALSE)))),"not entered","")</f>
        <v/>
      </c>
    </row>
    <row r="41" spans="2:7" x14ac:dyDescent="0.2">
      <c r="B41" s="114" t="s">
        <v>8</v>
      </c>
      <c r="C41" s="118" t="str">
        <f t="shared" si="1"/>
        <v xml:space="preserve"> </v>
      </c>
      <c r="D41" s="118" t="str">
        <f t="shared" si="2"/>
        <v xml:space="preserve"> </v>
      </c>
      <c r="E41" s="116">
        <v>1.1574074074074073E-5</v>
      </c>
      <c r="F41" s="117" t="e">
        <f t="shared" si="0"/>
        <v>#N/A</v>
      </c>
      <c r="G41" t="str">
        <f>IF((ISERROR((VLOOKUP(B41,Calculation!C$2:C$533,1,FALSE)))),"not entered","")</f>
        <v/>
      </c>
    </row>
    <row r="42" spans="2:7" x14ac:dyDescent="0.2">
      <c r="B42" s="114" t="s">
        <v>8</v>
      </c>
      <c r="C42" s="118" t="str">
        <f t="shared" si="1"/>
        <v xml:space="preserve"> </v>
      </c>
      <c r="D42" s="118" t="str">
        <f t="shared" si="2"/>
        <v xml:space="preserve"> </v>
      </c>
      <c r="E42" s="116">
        <v>1.1574074074074073E-5</v>
      </c>
      <c r="F42" s="117" t="e">
        <f t="shared" si="0"/>
        <v>#N/A</v>
      </c>
      <c r="G42" t="str">
        <f>IF((ISERROR((VLOOKUP(B42,Calculation!C$2:C$533,1,FALSE)))),"not entered","")</f>
        <v/>
      </c>
    </row>
    <row r="43" spans="2:7" x14ac:dyDescent="0.2">
      <c r="B43" s="114" t="s">
        <v>8</v>
      </c>
      <c r="C43" s="118" t="str">
        <f t="shared" si="1"/>
        <v xml:space="preserve"> </v>
      </c>
      <c r="D43" s="118" t="str">
        <f t="shared" si="2"/>
        <v xml:space="preserve"> </v>
      </c>
      <c r="E43" s="116">
        <v>1.1574074074074073E-5</v>
      </c>
      <c r="F43" s="117" t="e">
        <f t="shared" si="0"/>
        <v>#N/A</v>
      </c>
      <c r="G43" t="str">
        <f>IF((ISERROR((VLOOKUP(B43,Calculation!C$2:C$533,1,FALSE)))),"not entered","")</f>
        <v/>
      </c>
    </row>
    <row r="44" spans="2:7" x14ac:dyDescent="0.2">
      <c r="B44" s="114" t="s">
        <v>8</v>
      </c>
      <c r="C44" s="118" t="str">
        <f t="shared" si="1"/>
        <v xml:space="preserve"> </v>
      </c>
      <c r="D44" s="118" t="str">
        <f t="shared" si="2"/>
        <v xml:space="preserve"> </v>
      </c>
      <c r="E44" s="116">
        <v>1.1574074074074073E-5</v>
      </c>
      <c r="F44" s="117" t="e">
        <f t="shared" si="0"/>
        <v>#N/A</v>
      </c>
      <c r="G44" t="str">
        <f>IF((ISERROR((VLOOKUP(B44,Calculation!C$2:C$533,1,FALSE)))),"not entered","")</f>
        <v/>
      </c>
    </row>
    <row r="45" spans="2:7" x14ac:dyDescent="0.2">
      <c r="B45" s="114" t="s">
        <v>8</v>
      </c>
      <c r="C45" s="118" t="str">
        <f t="shared" si="1"/>
        <v xml:space="preserve"> </v>
      </c>
      <c r="D45" s="118" t="str">
        <f t="shared" si="2"/>
        <v xml:space="preserve"> </v>
      </c>
      <c r="E45" s="116">
        <v>1.1574074074074073E-5</v>
      </c>
      <c r="F45" s="117" t="e">
        <f t="shared" si="0"/>
        <v>#N/A</v>
      </c>
      <c r="G45" t="str">
        <f>IF((ISERROR((VLOOKUP(B45,Calculation!C$2:C$533,1,FALSE)))),"not entered","")</f>
        <v/>
      </c>
    </row>
    <row r="46" spans="2:7" x14ac:dyDescent="0.2">
      <c r="B46" s="114" t="s">
        <v>8</v>
      </c>
      <c r="C46" s="118" t="str">
        <f t="shared" si="1"/>
        <v xml:space="preserve"> </v>
      </c>
      <c r="D46" s="118" t="str">
        <f t="shared" si="2"/>
        <v xml:space="preserve"> </v>
      </c>
      <c r="E46" s="116">
        <v>1.1574074074074073E-5</v>
      </c>
      <c r="F46" s="117" t="e">
        <f t="shared" si="0"/>
        <v>#N/A</v>
      </c>
      <c r="G46" t="str">
        <f>IF((ISERROR((VLOOKUP(B46,Calculation!C$2:C$533,1,FALSE)))),"not entered","")</f>
        <v/>
      </c>
    </row>
    <row r="47" spans="2:7" x14ac:dyDescent="0.2">
      <c r="B47" s="114" t="s">
        <v>8</v>
      </c>
      <c r="C47" s="118" t="str">
        <f t="shared" si="1"/>
        <v xml:space="preserve"> </v>
      </c>
      <c r="D47" s="118" t="str">
        <f t="shared" si="2"/>
        <v xml:space="preserve"> </v>
      </c>
      <c r="E47" s="116">
        <v>1.1574074074074073E-5</v>
      </c>
      <c r="F47" s="117" t="e">
        <f t="shared" si="0"/>
        <v>#N/A</v>
      </c>
      <c r="G47" t="str">
        <f>IF((ISERROR((VLOOKUP(B47,Calculation!C$2:C$533,1,FALSE)))),"not entered","")</f>
        <v/>
      </c>
    </row>
    <row r="48" spans="2:7" x14ac:dyDescent="0.2">
      <c r="B48" s="114" t="s">
        <v>8</v>
      </c>
      <c r="C48" s="118" t="str">
        <f t="shared" si="1"/>
        <v xml:space="preserve"> </v>
      </c>
      <c r="D48" s="118" t="str">
        <f t="shared" si="2"/>
        <v xml:space="preserve"> </v>
      </c>
      <c r="E48" s="116">
        <v>1.1574074074074073E-5</v>
      </c>
      <c r="F48" s="117" t="e">
        <f t="shared" si="0"/>
        <v>#N/A</v>
      </c>
      <c r="G48" t="str">
        <f>IF((ISERROR((VLOOKUP(B48,Calculation!C$2:C$533,1,FALSE)))),"not entered","")</f>
        <v/>
      </c>
    </row>
    <row r="49" spans="2:7" x14ac:dyDescent="0.2">
      <c r="B49" s="114" t="s">
        <v>8</v>
      </c>
      <c r="C49" s="118" t="str">
        <f t="shared" si="1"/>
        <v xml:space="preserve"> </v>
      </c>
      <c r="D49" s="118" t="str">
        <f t="shared" si="2"/>
        <v xml:space="preserve"> </v>
      </c>
      <c r="E49" s="116">
        <v>1.1574074074074073E-5</v>
      </c>
      <c r="F49" s="117" t="e">
        <f t="shared" si="0"/>
        <v>#N/A</v>
      </c>
      <c r="G49" t="str">
        <f>IF((ISERROR((VLOOKUP(B49,Calculation!C$2:C$533,1,FALSE)))),"not entered","")</f>
        <v/>
      </c>
    </row>
    <row r="50" spans="2:7" x14ac:dyDescent="0.2">
      <c r="B50" s="114" t="s">
        <v>8</v>
      </c>
      <c r="C50" s="118" t="str">
        <f t="shared" si="1"/>
        <v xml:space="preserve"> </v>
      </c>
      <c r="D50" s="118" t="str">
        <f t="shared" si="2"/>
        <v xml:space="preserve"> </v>
      </c>
      <c r="E50" s="116">
        <v>1.1574074074074073E-5</v>
      </c>
      <c r="F50" s="117" t="e">
        <f t="shared" si="0"/>
        <v>#N/A</v>
      </c>
      <c r="G50" t="str">
        <f>IF((ISERROR((VLOOKUP(B50,Calculation!C$2:C$533,1,FALSE)))),"not entered","")</f>
        <v/>
      </c>
    </row>
    <row r="51" spans="2:7" x14ac:dyDescent="0.2">
      <c r="B51" s="114" t="s">
        <v>8</v>
      </c>
      <c r="C51" s="118" t="str">
        <f t="shared" si="1"/>
        <v xml:space="preserve"> </v>
      </c>
      <c r="D51" s="118" t="str">
        <f t="shared" si="2"/>
        <v xml:space="preserve"> </v>
      </c>
      <c r="E51" s="116">
        <v>1.1574074074074073E-5</v>
      </c>
      <c r="F51" s="117" t="e">
        <f t="shared" si="0"/>
        <v>#N/A</v>
      </c>
      <c r="G51" t="str">
        <f>IF((ISERROR((VLOOKUP(B51,Calculation!C$2:C$533,1,FALSE)))),"not entered","")</f>
        <v/>
      </c>
    </row>
    <row r="52" spans="2:7" x14ac:dyDescent="0.2">
      <c r="B52" s="114" t="s">
        <v>8</v>
      </c>
      <c r="C52" s="118" t="str">
        <f t="shared" si="1"/>
        <v xml:space="preserve"> </v>
      </c>
      <c r="D52" s="118" t="str">
        <f t="shared" si="2"/>
        <v xml:space="preserve"> </v>
      </c>
      <c r="E52" s="116">
        <v>1.1574074074074073E-5</v>
      </c>
      <c r="F52" s="117" t="e">
        <f t="shared" si="0"/>
        <v>#N/A</v>
      </c>
      <c r="G52" t="str">
        <f>IF((ISERROR((VLOOKUP(B52,Calculation!C$2:C$533,1,FALSE)))),"not entered","")</f>
        <v/>
      </c>
    </row>
    <row r="53" spans="2:7" x14ac:dyDescent="0.2">
      <c r="B53" s="114" t="s">
        <v>8</v>
      </c>
      <c r="C53" s="118" t="str">
        <f t="shared" si="1"/>
        <v xml:space="preserve"> </v>
      </c>
      <c r="D53" s="118" t="str">
        <f t="shared" si="2"/>
        <v xml:space="preserve"> </v>
      </c>
      <c r="E53" s="116">
        <v>1.1574074074074073E-5</v>
      </c>
      <c r="F53" s="117" t="e">
        <f t="shared" si="0"/>
        <v>#N/A</v>
      </c>
      <c r="G53" t="str">
        <f>IF((ISERROR((VLOOKUP(B53,Calculation!C$2:C$533,1,FALSE)))),"not entered","")</f>
        <v/>
      </c>
    </row>
    <row r="54" spans="2:7" x14ac:dyDescent="0.2">
      <c r="B54" s="114" t="s">
        <v>8</v>
      </c>
      <c r="C54" s="118" t="str">
        <f t="shared" si="1"/>
        <v xml:space="preserve"> </v>
      </c>
      <c r="D54" s="118" t="str">
        <f t="shared" si="2"/>
        <v xml:space="preserve"> </v>
      </c>
      <c r="E54" s="116">
        <v>1.1574074074074073E-5</v>
      </c>
      <c r="F54" s="117" t="e">
        <f t="shared" si="0"/>
        <v>#N/A</v>
      </c>
      <c r="G54" t="str">
        <f>IF((ISERROR((VLOOKUP(B54,Calculation!C$2:C$533,1,FALSE)))),"not entered","")</f>
        <v/>
      </c>
    </row>
    <row r="55" spans="2:7" x14ac:dyDescent="0.2">
      <c r="B55" s="114" t="s">
        <v>8</v>
      </c>
      <c r="C55" s="118" t="str">
        <f t="shared" si="1"/>
        <v xml:space="preserve"> </v>
      </c>
      <c r="D55" s="118" t="str">
        <f t="shared" si="2"/>
        <v xml:space="preserve"> </v>
      </c>
      <c r="E55" s="116">
        <v>1.1574074074074073E-5</v>
      </c>
      <c r="F55" s="117" t="e">
        <f t="shared" si="0"/>
        <v>#N/A</v>
      </c>
      <c r="G55" t="str">
        <f>IF((ISERROR((VLOOKUP(B55,Calculation!C$2:C$533,1,FALSE)))),"not entered","")</f>
        <v/>
      </c>
    </row>
    <row r="56" spans="2:7" x14ac:dyDescent="0.2">
      <c r="B56" s="114" t="s">
        <v>8</v>
      </c>
      <c r="C56" s="118" t="str">
        <f t="shared" si="1"/>
        <v xml:space="preserve"> </v>
      </c>
      <c r="D56" s="118" t="str">
        <f t="shared" si="2"/>
        <v xml:space="preserve"> </v>
      </c>
      <c r="E56" s="116">
        <v>1.1574074074074073E-5</v>
      </c>
      <c r="F56" s="117" t="e">
        <f t="shared" si="0"/>
        <v>#N/A</v>
      </c>
      <c r="G56" t="str">
        <f>IF((ISERROR((VLOOKUP(B56,Calculation!C$2:C$533,1,FALSE)))),"not entered","")</f>
        <v/>
      </c>
    </row>
    <row r="57" spans="2:7" x14ac:dyDescent="0.2">
      <c r="B57" s="114" t="s">
        <v>8</v>
      </c>
      <c r="C57" s="118" t="str">
        <f t="shared" si="1"/>
        <v xml:space="preserve"> </v>
      </c>
      <c r="D57" s="118" t="str">
        <f t="shared" si="2"/>
        <v xml:space="preserve"> </v>
      </c>
      <c r="E57" s="116">
        <v>1.1574074074074073E-5</v>
      </c>
      <c r="F57" s="117" t="e">
        <f t="shared" si="0"/>
        <v>#N/A</v>
      </c>
      <c r="G57" t="str">
        <f>IF((ISERROR((VLOOKUP(B57,Calculation!C$2:C$533,1,FALSE)))),"not entered","")</f>
        <v/>
      </c>
    </row>
    <row r="58" spans="2:7" x14ac:dyDescent="0.2">
      <c r="B58" s="114" t="s">
        <v>8</v>
      </c>
      <c r="C58" s="118" t="str">
        <f t="shared" si="1"/>
        <v xml:space="preserve"> </v>
      </c>
      <c r="D58" s="118" t="str">
        <f t="shared" si="2"/>
        <v xml:space="preserve"> </v>
      </c>
      <c r="E58" s="116">
        <v>1.1574074074074073E-5</v>
      </c>
      <c r="F58" s="117" t="e">
        <f t="shared" si="0"/>
        <v>#N/A</v>
      </c>
      <c r="G58" t="str">
        <f>IF((ISERROR((VLOOKUP(B58,Calculation!C$2:C$533,1,FALSE)))),"not entered","")</f>
        <v/>
      </c>
    </row>
    <row r="59" spans="2:7" x14ac:dyDescent="0.2">
      <c r="B59" s="114" t="s">
        <v>8</v>
      </c>
      <c r="C59" s="118" t="str">
        <f t="shared" si="1"/>
        <v xml:space="preserve"> </v>
      </c>
      <c r="D59" s="118" t="str">
        <f t="shared" si="2"/>
        <v xml:space="preserve"> </v>
      </c>
      <c r="E59" s="116">
        <v>1.1574074074074073E-5</v>
      </c>
      <c r="F59" s="117" t="e">
        <f t="shared" si="0"/>
        <v>#N/A</v>
      </c>
      <c r="G59" t="str">
        <f>IF((ISERROR((VLOOKUP(B59,Calculation!C$2:C$533,1,FALSE)))),"not entered","")</f>
        <v/>
      </c>
    </row>
    <row r="60" spans="2:7" x14ac:dyDescent="0.2">
      <c r="B60" s="114" t="s">
        <v>8</v>
      </c>
      <c r="C60" s="118" t="str">
        <f t="shared" si="1"/>
        <v xml:space="preserve"> </v>
      </c>
      <c r="D60" s="118" t="str">
        <f t="shared" si="2"/>
        <v xml:space="preserve"> </v>
      </c>
      <c r="E60" s="116">
        <v>1.1574074074074073E-5</v>
      </c>
      <c r="F60" s="117" t="e">
        <f t="shared" si="0"/>
        <v>#N/A</v>
      </c>
      <c r="G60" t="str">
        <f>IF((ISERROR((VLOOKUP(B60,Calculation!C$2:C$533,1,FALSE)))),"not entered","")</f>
        <v/>
      </c>
    </row>
    <row r="61" spans="2:7" x14ac:dyDescent="0.2">
      <c r="B61" s="114" t="s">
        <v>8</v>
      </c>
      <c r="C61" s="118" t="str">
        <f t="shared" si="1"/>
        <v xml:space="preserve"> </v>
      </c>
      <c r="D61" s="118" t="str">
        <f t="shared" si="2"/>
        <v xml:space="preserve"> </v>
      </c>
      <c r="E61" s="116">
        <v>1.1574074074074073E-5</v>
      </c>
      <c r="F61" s="117" t="e">
        <f t="shared" si="0"/>
        <v>#N/A</v>
      </c>
      <c r="G61" t="str">
        <f>IF((ISERROR((VLOOKUP(B61,Calculation!C$2:C$533,1,FALSE)))),"not entered","")</f>
        <v/>
      </c>
    </row>
    <row r="62" spans="2:7" x14ac:dyDescent="0.2">
      <c r="B62" s="114" t="s">
        <v>8</v>
      </c>
      <c r="C62" s="118" t="str">
        <f t="shared" si="1"/>
        <v xml:space="preserve"> </v>
      </c>
      <c r="D62" s="118" t="str">
        <f t="shared" si="2"/>
        <v xml:space="preserve"> </v>
      </c>
      <c r="E62" s="116">
        <v>1.1574074074074073E-5</v>
      </c>
      <c r="F62" s="117" t="e">
        <f t="shared" si="0"/>
        <v>#N/A</v>
      </c>
      <c r="G62" t="str">
        <f>IF((ISERROR((VLOOKUP(B62,Calculation!C$2:C$533,1,FALSE)))),"not entered","")</f>
        <v/>
      </c>
    </row>
    <row r="63" spans="2:7" x14ac:dyDescent="0.2">
      <c r="B63" s="114" t="s">
        <v>8</v>
      </c>
      <c r="C63" s="118" t="str">
        <f t="shared" si="1"/>
        <v xml:space="preserve"> </v>
      </c>
      <c r="D63" s="118" t="str">
        <f t="shared" si="2"/>
        <v xml:space="preserve"> </v>
      </c>
      <c r="E63" s="116">
        <v>1.1574074074074073E-5</v>
      </c>
      <c r="F63" s="117" t="e">
        <f t="shared" si="0"/>
        <v>#N/A</v>
      </c>
      <c r="G63" t="str">
        <f>IF((ISERROR((VLOOKUP(B63,Calculation!C$2:C$533,1,FALSE)))),"not entered","")</f>
        <v/>
      </c>
    </row>
    <row r="64" spans="2:7" x14ac:dyDescent="0.2">
      <c r="B64" s="114" t="s">
        <v>8</v>
      </c>
      <c r="C64" s="118" t="str">
        <f t="shared" si="1"/>
        <v xml:space="preserve"> </v>
      </c>
      <c r="D64" s="118" t="str">
        <f t="shared" si="2"/>
        <v xml:space="preserve"> </v>
      </c>
      <c r="E64" s="116">
        <v>1.1574074074074073E-5</v>
      </c>
      <c r="F64" s="117" t="e">
        <f t="shared" si="0"/>
        <v>#N/A</v>
      </c>
      <c r="G64" t="str">
        <f>IF((ISERROR((VLOOKUP(B64,Calculation!C$2:C$533,1,FALSE)))),"not entered","")</f>
        <v/>
      </c>
    </row>
    <row r="65" spans="2:7" x14ac:dyDescent="0.2">
      <c r="B65" s="114" t="s">
        <v>8</v>
      </c>
      <c r="C65" s="118" t="str">
        <f t="shared" si="1"/>
        <v xml:space="preserve"> </v>
      </c>
      <c r="D65" s="118" t="str">
        <f t="shared" si="2"/>
        <v xml:space="preserve"> </v>
      </c>
      <c r="E65" s="116">
        <v>1.1574074074074073E-5</v>
      </c>
      <c r="F65" s="117" t="e">
        <f t="shared" si="0"/>
        <v>#N/A</v>
      </c>
      <c r="G65" t="str">
        <f>IF((ISERROR((VLOOKUP(B65,Calculation!C$2:C$533,1,FALSE)))),"not entered","")</f>
        <v/>
      </c>
    </row>
    <row r="66" spans="2:7" x14ac:dyDescent="0.2">
      <c r="B66" s="114" t="s">
        <v>8</v>
      </c>
      <c r="C66" s="118" t="str">
        <f t="shared" si="1"/>
        <v xml:space="preserve"> </v>
      </c>
      <c r="D66" s="118" t="str">
        <f t="shared" si="2"/>
        <v xml:space="preserve"> </v>
      </c>
      <c r="E66" s="116">
        <v>1.1574074074074073E-5</v>
      </c>
      <c r="F66" s="117" t="e">
        <f t="shared" si="0"/>
        <v>#N/A</v>
      </c>
      <c r="G66" t="str">
        <f>IF((ISERROR((VLOOKUP(B66,Calculation!C$2:C$533,1,FALSE)))),"not entered","")</f>
        <v/>
      </c>
    </row>
    <row r="67" spans="2:7" x14ac:dyDescent="0.2">
      <c r="B67" s="114" t="s">
        <v>8</v>
      </c>
      <c r="C67" s="118" t="str">
        <f t="shared" si="1"/>
        <v xml:space="preserve"> </v>
      </c>
      <c r="D67" s="118" t="str">
        <f t="shared" si="2"/>
        <v xml:space="preserve"> </v>
      </c>
      <c r="E67" s="116">
        <v>1.1574074074074073E-5</v>
      </c>
      <c r="F67" s="117" t="e">
        <f t="shared" si="0"/>
        <v>#N/A</v>
      </c>
      <c r="G67" t="str">
        <f>IF((ISERROR((VLOOKUP(B67,Calculation!C$2:C$533,1,FALSE)))),"not entered","")</f>
        <v/>
      </c>
    </row>
    <row r="68" spans="2:7" x14ac:dyDescent="0.2">
      <c r="B68" s="114" t="s">
        <v>8</v>
      </c>
      <c r="C68" s="118" t="str">
        <f t="shared" si="1"/>
        <v xml:space="preserve"> </v>
      </c>
      <c r="D68" s="118" t="str">
        <f t="shared" si="2"/>
        <v xml:space="preserve"> </v>
      </c>
      <c r="E68" s="116">
        <v>1.1574074074074073E-5</v>
      </c>
      <c r="F68" s="117" t="e">
        <f t="shared" si="0"/>
        <v>#N/A</v>
      </c>
      <c r="G68" t="str">
        <f>IF((ISERROR((VLOOKUP(B68,Calculation!C$2:C$533,1,FALSE)))),"not entered","")</f>
        <v/>
      </c>
    </row>
    <row r="69" spans="2:7" x14ac:dyDescent="0.2">
      <c r="B69" s="114" t="s">
        <v>8</v>
      </c>
      <c r="C69" s="118" t="str">
        <f t="shared" si="1"/>
        <v xml:space="preserve"> </v>
      </c>
      <c r="D69" s="118" t="str">
        <f t="shared" si="2"/>
        <v xml:space="preserve"> </v>
      </c>
      <c r="E69" s="116">
        <v>1.1574074074074073E-5</v>
      </c>
      <c r="F69" s="117" t="e">
        <f t="shared" si="0"/>
        <v>#N/A</v>
      </c>
      <c r="G69" t="str">
        <f>IF((ISERROR((VLOOKUP(B69,Calculation!C$2:C$533,1,FALSE)))),"not entered","")</f>
        <v/>
      </c>
    </row>
    <row r="70" spans="2:7" x14ac:dyDescent="0.2">
      <c r="B70" s="114" t="s">
        <v>8</v>
      </c>
      <c r="C70" s="118" t="str">
        <f t="shared" ref="C70:C133" si="3">VLOOKUP(B70,name,3,FALSE)</f>
        <v xml:space="preserve"> </v>
      </c>
      <c r="D70" s="118" t="str">
        <f t="shared" ref="D70:D133" si="4">VLOOKUP(B70,name,2,FALSE)</f>
        <v xml:space="preserve"> </v>
      </c>
      <c r="E70" s="116">
        <v>1.1574074074074073E-5</v>
      </c>
      <c r="F70" s="117" t="e">
        <f t="shared" ref="F70:F133" si="5">(VLOOKUP(C70,C$4:E$5,3,FALSE))/(E70/10000)</f>
        <v>#N/A</v>
      </c>
      <c r="G70" t="str">
        <f>IF((ISERROR((VLOOKUP(B70,Calculation!C$2:C$533,1,FALSE)))),"not entered","")</f>
        <v/>
      </c>
    </row>
    <row r="71" spans="2:7" x14ac:dyDescent="0.2">
      <c r="B71" s="114" t="s">
        <v>8</v>
      </c>
      <c r="C71" s="118" t="str">
        <f t="shared" si="3"/>
        <v xml:space="preserve"> </v>
      </c>
      <c r="D71" s="118" t="str">
        <f t="shared" si="4"/>
        <v xml:space="preserve"> </v>
      </c>
      <c r="E71" s="116">
        <v>1.1574074074074073E-5</v>
      </c>
      <c r="F71" s="117" t="e">
        <f t="shared" si="5"/>
        <v>#N/A</v>
      </c>
      <c r="G71" t="str">
        <f>IF((ISERROR((VLOOKUP(B71,Calculation!C$2:C$533,1,FALSE)))),"not entered","")</f>
        <v/>
      </c>
    </row>
    <row r="72" spans="2:7" x14ac:dyDescent="0.2">
      <c r="B72" s="114" t="s">
        <v>8</v>
      </c>
      <c r="C72" s="118" t="str">
        <f t="shared" si="3"/>
        <v xml:space="preserve"> </v>
      </c>
      <c r="D72" s="118" t="str">
        <f t="shared" si="4"/>
        <v xml:space="preserve"> </v>
      </c>
      <c r="E72" s="116">
        <v>1.1574074074074073E-5</v>
      </c>
      <c r="F72" s="117" t="e">
        <f t="shared" si="5"/>
        <v>#N/A</v>
      </c>
      <c r="G72" t="str">
        <f>IF((ISERROR((VLOOKUP(B72,Calculation!C$2:C$533,1,FALSE)))),"not entered","")</f>
        <v/>
      </c>
    </row>
    <row r="73" spans="2:7" x14ac:dyDescent="0.2">
      <c r="B73" s="114" t="s">
        <v>8</v>
      </c>
      <c r="C73" s="118" t="str">
        <f t="shared" si="3"/>
        <v xml:space="preserve"> </v>
      </c>
      <c r="D73" s="118" t="str">
        <f t="shared" si="4"/>
        <v xml:space="preserve"> </v>
      </c>
      <c r="E73" s="116">
        <v>1.1574074074074073E-5</v>
      </c>
      <c r="F73" s="117" t="e">
        <f t="shared" si="5"/>
        <v>#N/A</v>
      </c>
      <c r="G73" t="str">
        <f>IF((ISERROR((VLOOKUP(B73,Calculation!C$2:C$533,1,FALSE)))),"not entered","")</f>
        <v/>
      </c>
    </row>
    <row r="74" spans="2:7" x14ac:dyDescent="0.2">
      <c r="B74" s="114" t="s">
        <v>8</v>
      </c>
      <c r="C74" s="118" t="str">
        <f t="shared" si="3"/>
        <v xml:space="preserve"> </v>
      </c>
      <c r="D74" s="118" t="str">
        <f t="shared" si="4"/>
        <v xml:space="preserve"> </v>
      </c>
      <c r="E74" s="116">
        <v>1.1574074074074073E-5</v>
      </c>
      <c r="F74" s="117" t="e">
        <f t="shared" si="5"/>
        <v>#N/A</v>
      </c>
      <c r="G74" t="str">
        <f>IF((ISERROR((VLOOKUP(B74,Calculation!C$2:C$533,1,FALSE)))),"not entered","")</f>
        <v/>
      </c>
    </row>
    <row r="75" spans="2:7" x14ac:dyDescent="0.2">
      <c r="B75" s="114" t="s">
        <v>8</v>
      </c>
      <c r="C75" s="118" t="str">
        <f t="shared" si="3"/>
        <v xml:space="preserve"> </v>
      </c>
      <c r="D75" s="118" t="str">
        <f t="shared" si="4"/>
        <v xml:space="preserve"> </v>
      </c>
      <c r="E75" s="116">
        <v>1.1574074074074073E-5</v>
      </c>
      <c r="F75" s="117" t="e">
        <f t="shared" si="5"/>
        <v>#N/A</v>
      </c>
      <c r="G75" t="str">
        <f>IF((ISERROR((VLOOKUP(B75,Calculation!C$2:C$533,1,FALSE)))),"not entered","")</f>
        <v/>
      </c>
    </row>
    <row r="76" spans="2:7" x14ac:dyDescent="0.2">
      <c r="B76" s="114" t="s">
        <v>8</v>
      </c>
      <c r="C76" s="118" t="str">
        <f t="shared" si="3"/>
        <v xml:space="preserve"> </v>
      </c>
      <c r="D76" s="118" t="str">
        <f t="shared" si="4"/>
        <v xml:space="preserve"> </v>
      </c>
      <c r="E76" s="116">
        <v>1.1574074074074073E-5</v>
      </c>
      <c r="F76" s="117" t="e">
        <f t="shared" si="5"/>
        <v>#N/A</v>
      </c>
      <c r="G76" t="str">
        <f>IF((ISERROR((VLOOKUP(B76,Calculation!C$2:C$533,1,FALSE)))),"not entered","")</f>
        <v/>
      </c>
    </row>
    <row r="77" spans="2:7" x14ac:dyDescent="0.2">
      <c r="B77" s="114" t="s">
        <v>8</v>
      </c>
      <c r="C77" s="118" t="str">
        <f t="shared" si="3"/>
        <v xml:space="preserve"> </v>
      </c>
      <c r="D77" s="118" t="str">
        <f t="shared" si="4"/>
        <v xml:space="preserve"> </v>
      </c>
      <c r="E77" s="116">
        <v>1.1574074074074073E-5</v>
      </c>
      <c r="F77" s="117" t="e">
        <f t="shared" si="5"/>
        <v>#N/A</v>
      </c>
      <c r="G77" t="str">
        <f>IF((ISERROR((VLOOKUP(B77,Calculation!C$2:C$533,1,FALSE)))),"not entered","")</f>
        <v/>
      </c>
    </row>
    <row r="78" spans="2:7" x14ac:dyDescent="0.2">
      <c r="B78" s="114" t="s">
        <v>8</v>
      </c>
      <c r="C78" s="118" t="str">
        <f t="shared" si="3"/>
        <v xml:space="preserve"> </v>
      </c>
      <c r="D78" s="118" t="str">
        <f t="shared" si="4"/>
        <v xml:space="preserve"> </v>
      </c>
      <c r="E78" s="116">
        <v>1.1574074074074073E-5</v>
      </c>
      <c r="F78" s="117" t="e">
        <f t="shared" si="5"/>
        <v>#N/A</v>
      </c>
      <c r="G78" t="str">
        <f>IF((ISERROR((VLOOKUP(B78,Calculation!C$2:C$533,1,FALSE)))),"not entered","")</f>
        <v/>
      </c>
    </row>
    <row r="79" spans="2:7" x14ac:dyDescent="0.2">
      <c r="B79" s="114" t="s">
        <v>8</v>
      </c>
      <c r="C79" s="118" t="str">
        <f t="shared" si="3"/>
        <v xml:space="preserve"> </v>
      </c>
      <c r="D79" s="118" t="str">
        <f t="shared" si="4"/>
        <v xml:space="preserve"> </v>
      </c>
      <c r="E79" s="116">
        <v>1.1574074074074073E-5</v>
      </c>
      <c r="F79" s="117" t="e">
        <f t="shared" si="5"/>
        <v>#N/A</v>
      </c>
      <c r="G79" t="str">
        <f>IF((ISERROR((VLOOKUP(B79,Calculation!C$2:C$533,1,FALSE)))),"not entered","")</f>
        <v/>
      </c>
    </row>
    <row r="80" spans="2:7" x14ac:dyDescent="0.2">
      <c r="B80" s="114" t="s">
        <v>8</v>
      </c>
      <c r="C80" s="118" t="str">
        <f t="shared" si="3"/>
        <v xml:space="preserve"> </v>
      </c>
      <c r="D80" s="118" t="str">
        <f t="shared" si="4"/>
        <v xml:space="preserve"> </v>
      </c>
      <c r="E80" s="116">
        <v>1.1574074074074073E-5</v>
      </c>
      <c r="F80" s="117" t="e">
        <f t="shared" si="5"/>
        <v>#N/A</v>
      </c>
      <c r="G80" t="str">
        <f>IF((ISERROR((VLOOKUP(B80,Calculation!C$2:C$533,1,FALSE)))),"not entered","")</f>
        <v/>
      </c>
    </row>
    <row r="81" spans="2:7" x14ac:dyDescent="0.2">
      <c r="B81" s="114" t="s">
        <v>8</v>
      </c>
      <c r="C81" s="118" t="str">
        <f t="shared" si="3"/>
        <v xml:space="preserve"> </v>
      </c>
      <c r="D81" s="118" t="str">
        <f t="shared" si="4"/>
        <v xml:space="preserve"> </v>
      </c>
      <c r="E81" s="116">
        <v>1.1574074074074073E-5</v>
      </c>
      <c r="F81" s="117" t="e">
        <f t="shared" si="5"/>
        <v>#N/A</v>
      </c>
      <c r="G81" t="str">
        <f>IF((ISERROR((VLOOKUP(B81,Calculation!C$2:C$533,1,FALSE)))),"not entered","")</f>
        <v/>
      </c>
    </row>
    <row r="82" spans="2:7" x14ac:dyDescent="0.2">
      <c r="B82" s="114" t="s">
        <v>8</v>
      </c>
      <c r="C82" s="118" t="str">
        <f t="shared" si="3"/>
        <v xml:space="preserve"> </v>
      </c>
      <c r="D82" s="118" t="str">
        <f t="shared" si="4"/>
        <v xml:space="preserve"> </v>
      </c>
      <c r="E82" s="116">
        <v>1.1574074074074073E-5</v>
      </c>
      <c r="F82" s="117" t="e">
        <f t="shared" si="5"/>
        <v>#N/A</v>
      </c>
      <c r="G82" t="str">
        <f>IF((ISERROR((VLOOKUP(B82,Calculation!C$2:C$533,1,FALSE)))),"not entered","")</f>
        <v/>
      </c>
    </row>
    <row r="83" spans="2:7" x14ac:dyDescent="0.2">
      <c r="B83" s="114" t="s">
        <v>8</v>
      </c>
      <c r="C83" s="118" t="str">
        <f t="shared" si="3"/>
        <v xml:space="preserve"> </v>
      </c>
      <c r="D83" s="118" t="str">
        <f t="shared" si="4"/>
        <v xml:space="preserve"> </v>
      </c>
      <c r="E83" s="116">
        <v>1.1574074074074073E-5</v>
      </c>
      <c r="F83" s="117" t="e">
        <f t="shared" si="5"/>
        <v>#N/A</v>
      </c>
      <c r="G83" t="str">
        <f>IF((ISERROR((VLOOKUP(B83,Calculation!C$2:C$533,1,FALSE)))),"not entered","")</f>
        <v/>
      </c>
    </row>
    <row r="84" spans="2:7" x14ac:dyDescent="0.2">
      <c r="B84" s="114" t="s">
        <v>8</v>
      </c>
      <c r="C84" s="118" t="str">
        <f t="shared" si="3"/>
        <v xml:space="preserve"> </v>
      </c>
      <c r="D84" s="118" t="str">
        <f t="shared" si="4"/>
        <v xml:space="preserve"> </v>
      </c>
      <c r="E84" s="116">
        <v>1.1574074074074073E-5</v>
      </c>
      <c r="F84" s="117" t="e">
        <f t="shared" si="5"/>
        <v>#N/A</v>
      </c>
      <c r="G84" t="str">
        <f>IF((ISERROR((VLOOKUP(B84,Calculation!C$2:C$533,1,FALSE)))),"not entered","")</f>
        <v/>
      </c>
    </row>
    <row r="85" spans="2:7" x14ac:dyDescent="0.2">
      <c r="B85" s="114" t="s">
        <v>8</v>
      </c>
      <c r="C85" s="118" t="str">
        <f t="shared" si="3"/>
        <v xml:space="preserve"> </v>
      </c>
      <c r="D85" s="118" t="str">
        <f t="shared" si="4"/>
        <v xml:space="preserve"> </v>
      </c>
      <c r="E85" s="116">
        <v>1.1574074074074073E-5</v>
      </c>
      <c r="F85" s="117" t="e">
        <f t="shared" si="5"/>
        <v>#N/A</v>
      </c>
      <c r="G85" t="str">
        <f>IF((ISERROR((VLOOKUP(B85,Calculation!C$2:C$533,1,FALSE)))),"not entered","")</f>
        <v/>
      </c>
    </row>
    <row r="86" spans="2:7" x14ac:dyDescent="0.2">
      <c r="B86" s="114" t="s">
        <v>8</v>
      </c>
      <c r="C86" s="118" t="str">
        <f t="shared" si="3"/>
        <v xml:space="preserve"> </v>
      </c>
      <c r="D86" s="118" t="str">
        <f t="shared" si="4"/>
        <v xml:space="preserve"> </v>
      </c>
      <c r="E86" s="116">
        <v>1.1574074074074073E-5</v>
      </c>
      <c r="F86" s="117" t="e">
        <f t="shared" si="5"/>
        <v>#N/A</v>
      </c>
      <c r="G86" t="str">
        <f>IF((ISERROR((VLOOKUP(B86,Calculation!C$2:C$533,1,FALSE)))),"not entered","")</f>
        <v/>
      </c>
    </row>
    <row r="87" spans="2:7" x14ac:dyDescent="0.2">
      <c r="B87" s="114" t="s">
        <v>8</v>
      </c>
      <c r="C87" s="118" t="str">
        <f t="shared" si="3"/>
        <v xml:space="preserve"> </v>
      </c>
      <c r="D87" s="118" t="str">
        <f t="shared" si="4"/>
        <v xml:space="preserve"> </v>
      </c>
      <c r="E87" s="116">
        <v>1.1574074074074073E-5</v>
      </c>
      <c r="F87" s="117" t="e">
        <f t="shared" si="5"/>
        <v>#N/A</v>
      </c>
      <c r="G87" t="str">
        <f>IF((ISERROR((VLOOKUP(B87,Calculation!C$2:C$533,1,FALSE)))),"not entered","")</f>
        <v/>
      </c>
    </row>
    <row r="88" spans="2:7" x14ac:dyDescent="0.2">
      <c r="B88" s="114" t="s">
        <v>8</v>
      </c>
      <c r="C88" s="118" t="str">
        <f t="shared" si="3"/>
        <v xml:space="preserve"> </v>
      </c>
      <c r="D88" s="118" t="str">
        <f t="shared" si="4"/>
        <v xml:space="preserve"> </v>
      </c>
      <c r="E88" s="116">
        <v>1.1574074074074073E-5</v>
      </c>
      <c r="F88" s="117" t="e">
        <f t="shared" si="5"/>
        <v>#N/A</v>
      </c>
      <c r="G88" t="str">
        <f>IF((ISERROR((VLOOKUP(B88,Calculation!C$2:C$533,1,FALSE)))),"not entered","")</f>
        <v/>
      </c>
    </row>
    <row r="89" spans="2:7" x14ac:dyDescent="0.2">
      <c r="B89" s="114" t="s">
        <v>8</v>
      </c>
      <c r="C89" s="118" t="str">
        <f t="shared" si="3"/>
        <v xml:space="preserve"> </v>
      </c>
      <c r="D89" s="118" t="str">
        <f t="shared" si="4"/>
        <v xml:space="preserve"> </v>
      </c>
      <c r="E89" s="116">
        <v>1.1574074074074073E-5</v>
      </c>
      <c r="F89" s="117" t="e">
        <f t="shared" si="5"/>
        <v>#N/A</v>
      </c>
      <c r="G89" t="str">
        <f>IF((ISERROR((VLOOKUP(B89,Calculation!C$2:C$533,1,FALSE)))),"not entered","")</f>
        <v/>
      </c>
    </row>
    <row r="90" spans="2:7" x14ac:dyDescent="0.2">
      <c r="B90" s="114" t="s">
        <v>8</v>
      </c>
      <c r="C90" s="118" t="str">
        <f t="shared" si="3"/>
        <v xml:space="preserve"> </v>
      </c>
      <c r="D90" s="118" t="str">
        <f t="shared" si="4"/>
        <v xml:space="preserve"> </v>
      </c>
      <c r="E90" s="116">
        <v>1.1574074074074073E-5</v>
      </c>
      <c r="F90" s="117" t="e">
        <f t="shared" si="5"/>
        <v>#N/A</v>
      </c>
      <c r="G90" t="str">
        <f>IF((ISERROR((VLOOKUP(B90,Calculation!C$2:C$533,1,FALSE)))),"not entered","")</f>
        <v/>
      </c>
    </row>
    <row r="91" spans="2:7" x14ac:dyDescent="0.2">
      <c r="B91" s="114" t="s">
        <v>8</v>
      </c>
      <c r="C91" s="118" t="str">
        <f t="shared" si="3"/>
        <v xml:space="preserve"> </v>
      </c>
      <c r="D91" s="118" t="str">
        <f t="shared" si="4"/>
        <v xml:space="preserve"> </v>
      </c>
      <c r="E91" s="116">
        <v>1.1574074074074073E-5</v>
      </c>
      <c r="F91" s="117" t="e">
        <f t="shared" si="5"/>
        <v>#N/A</v>
      </c>
      <c r="G91" t="str">
        <f>IF((ISERROR((VLOOKUP(B91,Calculation!C$2:C$533,1,FALSE)))),"not entered","")</f>
        <v/>
      </c>
    </row>
    <row r="92" spans="2:7" x14ac:dyDescent="0.2">
      <c r="B92" s="114" t="s">
        <v>8</v>
      </c>
      <c r="C92" s="118" t="str">
        <f t="shared" si="3"/>
        <v xml:space="preserve"> </v>
      </c>
      <c r="D92" s="118" t="str">
        <f t="shared" si="4"/>
        <v xml:space="preserve"> </v>
      </c>
      <c r="E92" s="116">
        <v>1.1574074074074073E-5</v>
      </c>
      <c r="F92" s="117" t="e">
        <f t="shared" si="5"/>
        <v>#N/A</v>
      </c>
      <c r="G92" t="str">
        <f>IF((ISERROR((VLOOKUP(B92,Calculation!C$2:C$533,1,FALSE)))),"not entered","")</f>
        <v/>
      </c>
    </row>
    <row r="93" spans="2:7" x14ac:dyDescent="0.2">
      <c r="B93" s="114" t="s">
        <v>8</v>
      </c>
      <c r="C93" s="118" t="str">
        <f t="shared" si="3"/>
        <v xml:space="preserve"> </v>
      </c>
      <c r="D93" s="118" t="str">
        <f t="shared" si="4"/>
        <v xml:space="preserve"> </v>
      </c>
      <c r="E93" s="116">
        <v>1.1574074074074073E-5</v>
      </c>
      <c r="F93" s="117" t="e">
        <f t="shared" si="5"/>
        <v>#N/A</v>
      </c>
      <c r="G93" t="str">
        <f>IF((ISERROR((VLOOKUP(B93,Calculation!C$2:C$533,1,FALSE)))),"not entered","")</f>
        <v/>
      </c>
    </row>
    <row r="94" spans="2:7" x14ac:dyDescent="0.2">
      <c r="B94" s="114" t="s">
        <v>8</v>
      </c>
      <c r="C94" s="118" t="str">
        <f t="shared" si="3"/>
        <v xml:space="preserve"> </v>
      </c>
      <c r="D94" s="118" t="str">
        <f t="shared" si="4"/>
        <v xml:space="preserve"> </v>
      </c>
      <c r="E94" s="116">
        <v>1.1574074074074073E-5</v>
      </c>
      <c r="F94" s="117" t="e">
        <f t="shared" si="5"/>
        <v>#N/A</v>
      </c>
      <c r="G94" t="str">
        <f>IF((ISERROR((VLOOKUP(B94,Calculation!C$2:C$533,1,FALSE)))),"not entered","")</f>
        <v/>
      </c>
    </row>
    <row r="95" spans="2:7" x14ac:dyDescent="0.2">
      <c r="B95" s="114" t="s">
        <v>8</v>
      </c>
      <c r="C95" s="118" t="str">
        <f t="shared" si="3"/>
        <v xml:space="preserve"> </v>
      </c>
      <c r="D95" s="118" t="str">
        <f t="shared" si="4"/>
        <v xml:space="preserve"> </v>
      </c>
      <c r="E95" s="116">
        <v>1.1574074074074073E-5</v>
      </c>
      <c r="F95" s="117" t="e">
        <f t="shared" si="5"/>
        <v>#N/A</v>
      </c>
      <c r="G95" t="str">
        <f>IF((ISERROR((VLOOKUP(B95,Calculation!C$2:C$533,1,FALSE)))),"not entered","")</f>
        <v/>
      </c>
    </row>
    <row r="96" spans="2:7" x14ac:dyDescent="0.2">
      <c r="B96" s="114" t="s">
        <v>8</v>
      </c>
      <c r="C96" s="118" t="str">
        <f t="shared" si="3"/>
        <v xml:space="preserve"> </v>
      </c>
      <c r="D96" s="118" t="str">
        <f t="shared" si="4"/>
        <v xml:space="preserve"> </v>
      </c>
      <c r="E96" s="116">
        <v>1.1574074074074073E-5</v>
      </c>
      <c r="F96" s="117" t="e">
        <f t="shared" si="5"/>
        <v>#N/A</v>
      </c>
      <c r="G96" t="str">
        <f>IF((ISERROR((VLOOKUP(B96,Calculation!C$2:C$533,1,FALSE)))),"not entered","")</f>
        <v/>
      </c>
    </row>
    <row r="97" spans="2:7" x14ac:dyDescent="0.2">
      <c r="B97" s="114" t="s">
        <v>8</v>
      </c>
      <c r="C97" s="118" t="str">
        <f t="shared" si="3"/>
        <v xml:space="preserve"> </v>
      </c>
      <c r="D97" s="118" t="str">
        <f t="shared" si="4"/>
        <v xml:space="preserve"> </v>
      </c>
      <c r="E97" s="116">
        <v>1.1574074074074073E-5</v>
      </c>
      <c r="F97" s="117" t="e">
        <f t="shared" si="5"/>
        <v>#N/A</v>
      </c>
      <c r="G97" t="str">
        <f>IF((ISERROR((VLOOKUP(B97,Calculation!C$2:C$533,1,FALSE)))),"not entered","")</f>
        <v/>
      </c>
    </row>
    <row r="98" spans="2:7" x14ac:dyDescent="0.2">
      <c r="B98" s="114" t="s">
        <v>8</v>
      </c>
      <c r="C98" s="118" t="str">
        <f t="shared" si="3"/>
        <v xml:space="preserve"> </v>
      </c>
      <c r="D98" s="118" t="str">
        <f t="shared" si="4"/>
        <v xml:space="preserve"> </v>
      </c>
      <c r="E98" s="116">
        <v>1.1574074074074073E-5</v>
      </c>
      <c r="F98" s="117" t="e">
        <f t="shared" si="5"/>
        <v>#N/A</v>
      </c>
      <c r="G98" t="str">
        <f>IF((ISERROR((VLOOKUP(B98,Calculation!C$2:C$533,1,FALSE)))),"not entered","")</f>
        <v/>
      </c>
    </row>
    <row r="99" spans="2:7" x14ac:dyDescent="0.2">
      <c r="B99" s="114" t="s">
        <v>8</v>
      </c>
      <c r="C99" s="118" t="str">
        <f t="shared" si="3"/>
        <v xml:space="preserve"> </v>
      </c>
      <c r="D99" s="118" t="str">
        <f t="shared" si="4"/>
        <v xml:space="preserve"> </v>
      </c>
      <c r="E99" s="116">
        <v>1.1574074074074073E-5</v>
      </c>
      <c r="F99" s="117" t="e">
        <f t="shared" si="5"/>
        <v>#N/A</v>
      </c>
      <c r="G99" t="str">
        <f>IF((ISERROR((VLOOKUP(B99,Calculation!C$2:C$533,1,FALSE)))),"not entered","")</f>
        <v/>
      </c>
    </row>
    <row r="100" spans="2:7" x14ac:dyDescent="0.2">
      <c r="B100" s="114" t="s">
        <v>8</v>
      </c>
      <c r="C100" s="118" t="str">
        <f t="shared" si="3"/>
        <v xml:space="preserve"> </v>
      </c>
      <c r="D100" s="118" t="str">
        <f t="shared" si="4"/>
        <v xml:space="preserve"> </v>
      </c>
      <c r="E100" s="116">
        <v>1.1574074074074073E-5</v>
      </c>
      <c r="F100" s="117" t="e">
        <f t="shared" si="5"/>
        <v>#N/A</v>
      </c>
      <c r="G100" t="str">
        <f>IF((ISERROR((VLOOKUP(B100,Calculation!C$2:C$533,1,FALSE)))),"not entered","")</f>
        <v/>
      </c>
    </row>
    <row r="101" spans="2:7" x14ac:dyDescent="0.2">
      <c r="B101" s="114" t="s">
        <v>8</v>
      </c>
      <c r="C101" s="118" t="str">
        <f t="shared" si="3"/>
        <v xml:space="preserve"> </v>
      </c>
      <c r="D101" s="118" t="str">
        <f t="shared" si="4"/>
        <v xml:space="preserve"> </v>
      </c>
      <c r="E101" s="116">
        <v>1.1574074074074073E-5</v>
      </c>
      <c r="F101" s="117" t="e">
        <f t="shared" si="5"/>
        <v>#N/A</v>
      </c>
      <c r="G101" t="str">
        <f>IF((ISERROR((VLOOKUP(B101,Calculation!C$2:C$533,1,FALSE)))),"not entered","")</f>
        <v/>
      </c>
    </row>
    <row r="102" spans="2:7" x14ac:dyDescent="0.2">
      <c r="B102" s="114" t="s">
        <v>8</v>
      </c>
      <c r="C102" s="118" t="str">
        <f t="shared" si="3"/>
        <v xml:space="preserve"> </v>
      </c>
      <c r="D102" s="118" t="str">
        <f t="shared" si="4"/>
        <v xml:space="preserve"> </v>
      </c>
      <c r="E102" s="116">
        <v>1.1574074074074073E-5</v>
      </c>
      <c r="F102" s="117" t="e">
        <f t="shared" si="5"/>
        <v>#N/A</v>
      </c>
      <c r="G102" t="str">
        <f>IF((ISERROR((VLOOKUP(B102,Calculation!C$2:C$533,1,FALSE)))),"not entered","")</f>
        <v/>
      </c>
    </row>
    <row r="103" spans="2:7" x14ac:dyDescent="0.2">
      <c r="B103" s="114" t="s">
        <v>8</v>
      </c>
      <c r="C103" s="118" t="str">
        <f t="shared" si="3"/>
        <v xml:space="preserve"> </v>
      </c>
      <c r="D103" s="118" t="str">
        <f t="shared" si="4"/>
        <v xml:space="preserve"> </v>
      </c>
      <c r="E103" s="116">
        <v>1.1574074074074073E-5</v>
      </c>
      <c r="F103" s="117" t="e">
        <f t="shared" si="5"/>
        <v>#N/A</v>
      </c>
      <c r="G103" t="str">
        <f>IF((ISERROR((VLOOKUP(B103,Calculation!C$2:C$533,1,FALSE)))),"not entered","")</f>
        <v/>
      </c>
    </row>
    <row r="104" spans="2:7" x14ac:dyDescent="0.2">
      <c r="B104" s="114" t="s">
        <v>8</v>
      </c>
      <c r="C104" s="118" t="str">
        <f t="shared" si="3"/>
        <v xml:space="preserve"> </v>
      </c>
      <c r="D104" s="118" t="str">
        <f t="shared" si="4"/>
        <v xml:space="preserve"> </v>
      </c>
      <c r="E104" s="116">
        <v>1.1574074074074073E-5</v>
      </c>
      <c r="F104" s="117" t="e">
        <f t="shared" si="5"/>
        <v>#N/A</v>
      </c>
      <c r="G104" t="str">
        <f>IF((ISERROR((VLOOKUP(B104,Calculation!C$2:C$533,1,FALSE)))),"not entered","")</f>
        <v/>
      </c>
    </row>
    <row r="105" spans="2:7" x14ac:dyDescent="0.2">
      <c r="B105" s="114" t="s">
        <v>8</v>
      </c>
      <c r="C105" s="118" t="str">
        <f t="shared" si="3"/>
        <v xml:space="preserve"> </v>
      </c>
      <c r="D105" s="118" t="str">
        <f t="shared" si="4"/>
        <v xml:space="preserve"> </v>
      </c>
      <c r="E105" s="116">
        <v>1.1574074074074073E-5</v>
      </c>
      <c r="F105" s="117" t="e">
        <f t="shared" si="5"/>
        <v>#N/A</v>
      </c>
      <c r="G105" t="str">
        <f>IF((ISERROR((VLOOKUP(B105,Calculation!C$2:C$533,1,FALSE)))),"not entered","")</f>
        <v/>
      </c>
    </row>
    <row r="106" spans="2:7" x14ac:dyDescent="0.2">
      <c r="B106" s="114" t="s">
        <v>8</v>
      </c>
      <c r="C106" s="118" t="str">
        <f t="shared" si="3"/>
        <v xml:space="preserve"> </v>
      </c>
      <c r="D106" s="118" t="str">
        <f t="shared" si="4"/>
        <v xml:space="preserve"> </v>
      </c>
      <c r="E106" s="116">
        <v>1.1574074074074073E-5</v>
      </c>
      <c r="F106" s="117" t="e">
        <f t="shared" si="5"/>
        <v>#N/A</v>
      </c>
      <c r="G106" t="str">
        <f>IF((ISERROR((VLOOKUP(B106,Calculation!C$2:C$533,1,FALSE)))),"not entered","")</f>
        <v/>
      </c>
    </row>
    <row r="107" spans="2:7" x14ac:dyDescent="0.2">
      <c r="B107" s="114" t="s">
        <v>8</v>
      </c>
      <c r="C107" s="118" t="str">
        <f t="shared" si="3"/>
        <v xml:space="preserve"> </v>
      </c>
      <c r="D107" s="118" t="str">
        <f t="shared" si="4"/>
        <v xml:space="preserve"> </v>
      </c>
      <c r="E107" s="116">
        <v>1.1574074074074073E-5</v>
      </c>
      <c r="F107" s="117" t="e">
        <f t="shared" si="5"/>
        <v>#N/A</v>
      </c>
      <c r="G107" t="str">
        <f>IF((ISERROR((VLOOKUP(B107,Calculation!C$2:C$533,1,FALSE)))),"not entered","")</f>
        <v/>
      </c>
    </row>
    <row r="108" spans="2:7" x14ac:dyDescent="0.2">
      <c r="B108" s="114" t="s">
        <v>8</v>
      </c>
      <c r="C108" s="118" t="str">
        <f t="shared" si="3"/>
        <v xml:space="preserve"> </v>
      </c>
      <c r="D108" s="118" t="str">
        <f t="shared" si="4"/>
        <v xml:space="preserve"> </v>
      </c>
      <c r="E108" s="116">
        <v>1.1574074074074073E-5</v>
      </c>
      <c r="F108" s="117" t="e">
        <f t="shared" si="5"/>
        <v>#N/A</v>
      </c>
      <c r="G108" t="str">
        <f>IF((ISERROR((VLOOKUP(B108,Calculation!C$2:C$533,1,FALSE)))),"not entered","")</f>
        <v/>
      </c>
    </row>
    <row r="109" spans="2:7" x14ac:dyDescent="0.2">
      <c r="B109" s="114" t="s">
        <v>8</v>
      </c>
      <c r="C109" s="118" t="str">
        <f t="shared" si="3"/>
        <v xml:space="preserve"> </v>
      </c>
      <c r="D109" s="118" t="str">
        <f t="shared" si="4"/>
        <v xml:space="preserve"> </v>
      </c>
      <c r="E109" s="116">
        <v>1.1574074074074073E-5</v>
      </c>
      <c r="F109" s="117" t="e">
        <f t="shared" si="5"/>
        <v>#N/A</v>
      </c>
      <c r="G109" t="str">
        <f>IF((ISERROR((VLOOKUP(B109,Calculation!C$2:C$533,1,FALSE)))),"not entered","")</f>
        <v/>
      </c>
    </row>
    <row r="110" spans="2:7" x14ac:dyDescent="0.2">
      <c r="B110" s="114" t="s">
        <v>8</v>
      </c>
      <c r="C110" s="118" t="str">
        <f t="shared" si="3"/>
        <v xml:space="preserve"> </v>
      </c>
      <c r="D110" s="118" t="str">
        <f t="shared" si="4"/>
        <v xml:space="preserve"> </v>
      </c>
      <c r="E110" s="116">
        <v>1.1574074074074073E-5</v>
      </c>
      <c r="F110" s="117" t="e">
        <f t="shared" si="5"/>
        <v>#N/A</v>
      </c>
      <c r="G110" t="str">
        <f>IF((ISERROR((VLOOKUP(B110,Calculation!C$2:C$533,1,FALSE)))),"not entered","")</f>
        <v/>
      </c>
    </row>
    <row r="111" spans="2:7" x14ac:dyDescent="0.2">
      <c r="B111" s="114" t="s">
        <v>8</v>
      </c>
      <c r="C111" s="118" t="str">
        <f t="shared" si="3"/>
        <v xml:space="preserve"> </v>
      </c>
      <c r="D111" s="118" t="str">
        <f t="shared" si="4"/>
        <v xml:space="preserve"> </v>
      </c>
      <c r="E111" s="116">
        <v>1.1574074074074073E-5</v>
      </c>
      <c r="F111" s="117" t="e">
        <f t="shared" si="5"/>
        <v>#N/A</v>
      </c>
      <c r="G111" t="str">
        <f>IF((ISERROR((VLOOKUP(B111,Calculation!C$2:C$533,1,FALSE)))),"not entered","")</f>
        <v/>
      </c>
    </row>
    <row r="112" spans="2:7" x14ac:dyDescent="0.2">
      <c r="B112" s="114" t="s">
        <v>8</v>
      </c>
      <c r="C112" s="118" t="str">
        <f t="shared" si="3"/>
        <v xml:space="preserve"> </v>
      </c>
      <c r="D112" s="118" t="str">
        <f t="shared" si="4"/>
        <v xml:space="preserve"> </v>
      </c>
      <c r="E112" s="116">
        <v>1.1574074074074073E-5</v>
      </c>
      <c r="F112" s="117" t="e">
        <f t="shared" si="5"/>
        <v>#N/A</v>
      </c>
      <c r="G112" t="str">
        <f>IF((ISERROR((VLOOKUP(B112,Calculation!C$2:C$533,1,FALSE)))),"not entered","")</f>
        <v/>
      </c>
    </row>
    <row r="113" spans="2:7" x14ac:dyDescent="0.2">
      <c r="B113" s="114" t="s">
        <v>8</v>
      </c>
      <c r="C113" s="118" t="str">
        <f t="shared" si="3"/>
        <v xml:space="preserve"> </v>
      </c>
      <c r="D113" s="118" t="str">
        <f t="shared" si="4"/>
        <v xml:space="preserve"> </v>
      </c>
      <c r="E113" s="116">
        <v>1.1574074074074073E-5</v>
      </c>
      <c r="F113" s="117" t="e">
        <f t="shared" si="5"/>
        <v>#N/A</v>
      </c>
      <c r="G113" t="str">
        <f>IF((ISERROR((VLOOKUP(B113,Calculation!C$2:C$533,1,FALSE)))),"not entered","")</f>
        <v/>
      </c>
    </row>
    <row r="114" spans="2:7" x14ac:dyDescent="0.2">
      <c r="B114" s="114" t="s">
        <v>8</v>
      </c>
      <c r="C114" s="118" t="str">
        <f t="shared" si="3"/>
        <v xml:space="preserve"> </v>
      </c>
      <c r="D114" s="118" t="str">
        <f t="shared" si="4"/>
        <v xml:space="preserve"> </v>
      </c>
      <c r="E114" s="116">
        <v>1.1574074074074073E-5</v>
      </c>
      <c r="F114" s="117" t="e">
        <f t="shared" si="5"/>
        <v>#N/A</v>
      </c>
      <c r="G114" t="str">
        <f>IF((ISERROR((VLOOKUP(B114,Calculation!C$2:C$533,1,FALSE)))),"not entered","")</f>
        <v/>
      </c>
    </row>
    <row r="115" spans="2:7" x14ac:dyDescent="0.2">
      <c r="B115" s="114" t="s">
        <v>8</v>
      </c>
      <c r="C115" s="118" t="str">
        <f t="shared" si="3"/>
        <v xml:space="preserve"> </v>
      </c>
      <c r="D115" s="118" t="str">
        <f t="shared" si="4"/>
        <v xml:space="preserve"> </v>
      </c>
      <c r="E115" s="116">
        <v>1.1574074074074073E-5</v>
      </c>
      <c r="F115" s="117" t="e">
        <f t="shared" si="5"/>
        <v>#N/A</v>
      </c>
      <c r="G115" t="str">
        <f>IF((ISERROR((VLOOKUP(B115,Calculation!C$2:C$533,1,FALSE)))),"not entered","")</f>
        <v/>
      </c>
    </row>
    <row r="116" spans="2:7" x14ac:dyDescent="0.2">
      <c r="B116" s="114" t="s">
        <v>8</v>
      </c>
      <c r="C116" s="118" t="str">
        <f t="shared" si="3"/>
        <v xml:space="preserve"> </v>
      </c>
      <c r="D116" s="118" t="str">
        <f t="shared" si="4"/>
        <v xml:space="preserve"> </v>
      </c>
      <c r="E116" s="116">
        <v>1.1574074074074073E-5</v>
      </c>
      <c r="F116" s="117" t="e">
        <f t="shared" si="5"/>
        <v>#N/A</v>
      </c>
      <c r="G116" t="str">
        <f>IF((ISERROR((VLOOKUP(B116,Calculation!C$2:C$533,1,FALSE)))),"not entered","")</f>
        <v/>
      </c>
    </row>
    <row r="117" spans="2:7" x14ac:dyDescent="0.2">
      <c r="B117" s="114" t="s">
        <v>8</v>
      </c>
      <c r="C117" s="118" t="str">
        <f t="shared" si="3"/>
        <v xml:space="preserve"> </v>
      </c>
      <c r="D117" s="118" t="str">
        <f t="shared" si="4"/>
        <v xml:space="preserve"> </v>
      </c>
      <c r="E117" s="116">
        <v>1.1574074074074073E-5</v>
      </c>
      <c r="F117" s="117" t="e">
        <f t="shared" si="5"/>
        <v>#N/A</v>
      </c>
      <c r="G117" t="str">
        <f>IF((ISERROR((VLOOKUP(B117,Calculation!C$2:C$533,1,FALSE)))),"not entered","")</f>
        <v/>
      </c>
    </row>
    <row r="118" spans="2:7" x14ac:dyDescent="0.2">
      <c r="B118" s="114" t="s">
        <v>8</v>
      </c>
      <c r="C118" s="118" t="str">
        <f t="shared" si="3"/>
        <v xml:space="preserve"> </v>
      </c>
      <c r="D118" s="118" t="str">
        <f t="shared" si="4"/>
        <v xml:space="preserve"> </v>
      </c>
      <c r="E118" s="116">
        <v>1.1574074074074073E-5</v>
      </c>
      <c r="F118" s="117" t="e">
        <f t="shared" si="5"/>
        <v>#N/A</v>
      </c>
      <c r="G118" t="str">
        <f>IF((ISERROR((VLOOKUP(B118,Calculation!C$2:C$533,1,FALSE)))),"not entered","")</f>
        <v/>
      </c>
    </row>
    <row r="119" spans="2:7" x14ac:dyDescent="0.2">
      <c r="B119" s="114" t="s">
        <v>8</v>
      </c>
      <c r="C119" s="118" t="str">
        <f t="shared" si="3"/>
        <v xml:space="preserve"> </v>
      </c>
      <c r="D119" s="118" t="str">
        <f t="shared" si="4"/>
        <v xml:space="preserve"> </v>
      </c>
      <c r="E119" s="116">
        <v>1.1574074074074073E-5</v>
      </c>
      <c r="F119" s="117" t="e">
        <f t="shared" si="5"/>
        <v>#N/A</v>
      </c>
      <c r="G119" t="str">
        <f>IF((ISERROR((VLOOKUP(B119,Calculation!C$2:C$533,1,FALSE)))),"not entered","")</f>
        <v/>
      </c>
    </row>
    <row r="120" spans="2:7" x14ac:dyDescent="0.2">
      <c r="B120" s="114" t="s">
        <v>8</v>
      </c>
      <c r="C120" s="118" t="str">
        <f t="shared" si="3"/>
        <v xml:space="preserve"> </v>
      </c>
      <c r="D120" s="118" t="str">
        <f t="shared" si="4"/>
        <v xml:space="preserve"> </v>
      </c>
      <c r="E120" s="116">
        <v>1.1574074074074073E-5</v>
      </c>
      <c r="F120" s="117" t="e">
        <f t="shared" si="5"/>
        <v>#N/A</v>
      </c>
      <c r="G120" t="str">
        <f>IF((ISERROR((VLOOKUP(B120,Calculation!C$2:C$533,1,FALSE)))),"not entered","")</f>
        <v/>
      </c>
    </row>
    <row r="121" spans="2:7" x14ac:dyDescent="0.2">
      <c r="B121" s="114" t="s">
        <v>8</v>
      </c>
      <c r="C121" s="118" t="str">
        <f t="shared" si="3"/>
        <v xml:space="preserve"> </v>
      </c>
      <c r="D121" s="118" t="str">
        <f t="shared" si="4"/>
        <v xml:space="preserve"> </v>
      </c>
      <c r="E121" s="116">
        <v>1.1574074074074073E-5</v>
      </c>
      <c r="F121" s="117" t="e">
        <f t="shared" si="5"/>
        <v>#N/A</v>
      </c>
      <c r="G121" t="str">
        <f>IF((ISERROR((VLOOKUP(B121,Calculation!C$2:C$533,1,FALSE)))),"not entered","")</f>
        <v/>
      </c>
    </row>
    <row r="122" spans="2:7" x14ac:dyDescent="0.2">
      <c r="B122" s="114" t="s">
        <v>8</v>
      </c>
      <c r="C122" s="118" t="str">
        <f t="shared" si="3"/>
        <v xml:space="preserve"> </v>
      </c>
      <c r="D122" s="118" t="str">
        <f t="shared" si="4"/>
        <v xml:space="preserve"> </v>
      </c>
      <c r="E122" s="116">
        <v>1.1574074074074073E-5</v>
      </c>
      <c r="F122" s="117" t="e">
        <f t="shared" si="5"/>
        <v>#N/A</v>
      </c>
      <c r="G122" t="str">
        <f>IF((ISERROR((VLOOKUP(B122,Calculation!C$2:C$533,1,FALSE)))),"not entered","")</f>
        <v/>
      </c>
    </row>
    <row r="123" spans="2:7" x14ac:dyDescent="0.2">
      <c r="B123" s="114" t="s">
        <v>8</v>
      </c>
      <c r="C123" s="118" t="str">
        <f t="shared" si="3"/>
        <v xml:space="preserve"> </v>
      </c>
      <c r="D123" s="118" t="str">
        <f t="shared" si="4"/>
        <v xml:space="preserve"> </v>
      </c>
      <c r="E123" s="116">
        <v>1.1574074074074073E-5</v>
      </c>
      <c r="F123" s="117" t="e">
        <f t="shared" si="5"/>
        <v>#N/A</v>
      </c>
      <c r="G123" t="str">
        <f>IF((ISERROR((VLOOKUP(B123,Calculation!C$2:C$533,1,FALSE)))),"not entered","")</f>
        <v/>
      </c>
    </row>
    <row r="124" spans="2:7" x14ac:dyDescent="0.2">
      <c r="B124" s="114" t="s">
        <v>8</v>
      </c>
      <c r="C124" s="118" t="str">
        <f t="shared" si="3"/>
        <v xml:space="preserve"> </v>
      </c>
      <c r="D124" s="118" t="str">
        <f t="shared" si="4"/>
        <v xml:space="preserve"> </v>
      </c>
      <c r="E124" s="116">
        <v>1.1574074074074073E-5</v>
      </c>
      <c r="F124" s="117" t="e">
        <f t="shared" si="5"/>
        <v>#N/A</v>
      </c>
      <c r="G124" t="str">
        <f>IF((ISERROR((VLOOKUP(B124,Calculation!C$2:C$533,1,FALSE)))),"not entered","")</f>
        <v/>
      </c>
    </row>
    <row r="125" spans="2:7" x14ac:dyDescent="0.2">
      <c r="B125" s="114" t="s">
        <v>8</v>
      </c>
      <c r="C125" s="118" t="str">
        <f t="shared" si="3"/>
        <v xml:space="preserve"> </v>
      </c>
      <c r="D125" s="118" t="str">
        <f t="shared" si="4"/>
        <v xml:space="preserve"> </v>
      </c>
      <c r="E125" s="116">
        <v>1.1574074074074073E-5</v>
      </c>
      <c r="F125" s="117" t="e">
        <f t="shared" si="5"/>
        <v>#N/A</v>
      </c>
      <c r="G125" t="str">
        <f>IF((ISERROR((VLOOKUP(B125,Calculation!C$2:C$533,1,FALSE)))),"not entered","")</f>
        <v/>
      </c>
    </row>
    <row r="126" spans="2:7" x14ac:dyDescent="0.2">
      <c r="B126" s="114" t="s">
        <v>8</v>
      </c>
      <c r="C126" s="118" t="str">
        <f t="shared" si="3"/>
        <v xml:space="preserve"> </v>
      </c>
      <c r="D126" s="118" t="str">
        <f t="shared" si="4"/>
        <v xml:space="preserve"> </v>
      </c>
      <c r="E126" s="116">
        <v>1.1574074074074073E-5</v>
      </c>
      <c r="F126" s="117" t="e">
        <f t="shared" si="5"/>
        <v>#N/A</v>
      </c>
      <c r="G126" t="str">
        <f>IF((ISERROR((VLOOKUP(B126,Calculation!C$2:C$533,1,FALSE)))),"not entered","")</f>
        <v/>
      </c>
    </row>
    <row r="127" spans="2:7" x14ac:dyDescent="0.2">
      <c r="B127" s="114" t="s">
        <v>8</v>
      </c>
      <c r="C127" s="118" t="str">
        <f t="shared" si="3"/>
        <v xml:space="preserve"> </v>
      </c>
      <c r="D127" s="118" t="str">
        <f t="shared" si="4"/>
        <v xml:space="preserve"> </v>
      </c>
      <c r="E127" s="116">
        <v>1.1574074074074073E-5</v>
      </c>
      <c r="F127" s="117" t="e">
        <f t="shared" si="5"/>
        <v>#N/A</v>
      </c>
      <c r="G127" t="str">
        <f>IF((ISERROR((VLOOKUP(B127,Calculation!C$2:C$533,1,FALSE)))),"not entered","")</f>
        <v/>
      </c>
    </row>
    <row r="128" spans="2:7" x14ac:dyDescent="0.2">
      <c r="B128" s="114" t="s">
        <v>8</v>
      </c>
      <c r="C128" s="118" t="str">
        <f t="shared" si="3"/>
        <v xml:space="preserve"> </v>
      </c>
      <c r="D128" s="118" t="str">
        <f t="shared" si="4"/>
        <v xml:space="preserve"> </v>
      </c>
      <c r="E128" s="116">
        <v>1.1574074074074073E-5</v>
      </c>
      <c r="F128" s="117" t="e">
        <f t="shared" si="5"/>
        <v>#N/A</v>
      </c>
      <c r="G128" t="str">
        <f>IF((ISERROR((VLOOKUP(B128,Calculation!C$2:C$533,1,FALSE)))),"not entered","")</f>
        <v/>
      </c>
    </row>
    <row r="129" spans="2:7" x14ac:dyDescent="0.2">
      <c r="B129" s="114" t="s">
        <v>8</v>
      </c>
      <c r="C129" s="118" t="str">
        <f t="shared" si="3"/>
        <v xml:space="preserve"> </v>
      </c>
      <c r="D129" s="118" t="str">
        <f t="shared" si="4"/>
        <v xml:space="preserve"> </v>
      </c>
      <c r="E129" s="116">
        <v>1.1574074074074073E-5</v>
      </c>
      <c r="F129" s="117" t="e">
        <f t="shared" si="5"/>
        <v>#N/A</v>
      </c>
      <c r="G129" t="str">
        <f>IF((ISERROR((VLOOKUP(B129,Calculation!C$2:C$533,1,FALSE)))),"not entered","")</f>
        <v/>
      </c>
    </row>
    <row r="130" spans="2:7" x14ac:dyDescent="0.2">
      <c r="B130" s="114" t="s">
        <v>8</v>
      </c>
      <c r="C130" s="118" t="str">
        <f t="shared" si="3"/>
        <v xml:space="preserve"> </v>
      </c>
      <c r="D130" s="118" t="str">
        <f t="shared" si="4"/>
        <v xml:space="preserve"> </v>
      </c>
      <c r="E130" s="116">
        <v>1.1574074074074073E-5</v>
      </c>
      <c r="F130" s="117" t="e">
        <f t="shared" si="5"/>
        <v>#N/A</v>
      </c>
      <c r="G130" t="str">
        <f>IF((ISERROR((VLOOKUP(B130,Calculation!C$2:C$533,1,FALSE)))),"not entered","")</f>
        <v/>
      </c>
    </row>
    <row r="131" spans="2:7" x14ac:dyDescent="0.2">
      <c r="B131" s="114" t="s">
        <v>8</v>
      </c>
      <c r="C131" s="118" t="str">
        <f t="shared" si="3"/>
        <v xml:space="preserve"> </v>
      </c>
      <c r="D131" s="118" t="str">
        <f t="shared" si="4"/>
        <v xml:space="preserve"> </v>
      </c>
      <c r="E131" s="116">
        <v>1.1574074074074073E-5</v>
      </c>
      <c r="F131" s="117" t="e">
        <f t="shared" si="5"/>
        <v>#N/A</v>
      </c>
      <c r="G131" t="str">
        <f>IF((ISERROR((VLOOKUP(B131,Calculation!C$2:C$533,1,FALSE)))),"not entered","")</f>
        <v/>
      </c>
    </row>
    <row r="132" spans="2:7" x14ac:dyDescent="0.2">
      <c r="B132" s="114" t="s">
        <v>8</v>
      </c>
      <c r="C132" s="118" t="str">
        <f t="shared" si="3"/>
        <v xml:space="preserve"> </v>
      </c>
      <c r="D132" s="118" t="str">
        <f t="shared" si="4"/>
        <v xml:space="preserve"> </v>
      </c>
      <c r="E132" s="116">
        <v>1.1574074074074073E-5</v>
      </c>
      <c r="F132" s="117" t="e">
        <f t="shared" si="5"/>
        <v>#N/A</v>
      </c>
      <c r="G132" t="str">
        <f>IF((ISERROR((VLOOKUP(B132,Calculation!C$2:C$533,1,FALSE)))),"not entered","")</f>
        <v/>
      </c>
    </row>
    <row r="133" spans="2:7" x14ac:dyDescent="0.2">
      <c r="B133" s="114" t="s">
        <v>8</v>
      </c>
      <c r="C133" s="118" t="str">
        <f t="shared" si="3"/>
        <v xml:space="preserve"> </v>
      </c>
      <c r="D133" s="118" t="str">
        <f t="shared" si="4"/>
        <v xml:space="preserve"> </v>
      </c>
      <c r="E133" s="116">
        <v>1.1574074074074073E-5</v>
      </c>
      <c r="F133" s="117" t="e">
        <f t="shared" si="5"/>
        <v>#N/A</v>
      </c>
      <c r="G133" t="str">
        <f>IF((ISERROR((VLOOKUP(B133,Calculation!C$2:C$533,1,FALSE)))),"not entered","")</f>
        <v/>
      </c>
    </row>
    <row r="134" spans="2:7" x14ac:dyDescent="0.2">
      <c r="B134" s="114" t="s">
        <v>8</v>
      </c>
      <c r="C134" s="118" t="str">
        <f t="shared" ref="C134:C152" si="6">VLOOKUP(B134,name,3,FALSE)</f>
        <v xml:space="preserve"> </v>
      </c>
      <c r="D134" s="118" t="str">
        <f t="shared" ref="D134:D152" si="7">VLOOKUP(B134,name,2,FALSE)</f>
        <v xml:space="preserve"> </v>
      </c>
      <c r="E134" s="116">
        <v>1.1574074074074073E-5</v>
      </c>
      <c r="F134" s="117" t="e">
        <f t="shared" ref="F134:F152" si="8">(VLOOKUP(C134,C$4:E$5,3,FALSE))/(E134/10000)</f>
        <v>#N/A</v>
      </c>
      <c r="G134" t="str">
        <f>IF((ISERROR((VLOOKUP(B134,Calculation!C$2:C$533,1,FALSE)))),"not entered","")</f>
        <v/>
      </c>
    </row>
    <row r="135" spans="2:7" x14ac:dyDescent="0.2">
      <c r="B135" s="114" t="s">
        <v>8</v>
      </c>
      <c r="C135" s="118" t="str">
        <f t="shared" si="6"/>
        <v xml:space="preserve"> </v>
      </c>
      <c r="D135" s="118" t="str">
        <f t="shared" si="7"/>
        <v xml:space="preserve"> </v>
      </c>
      <c r="E135" s="116">
        <v>1.1574074074074073E-5</v>
      </c>
      <c r="F135" s="117" t="e">
        <f t="shared" si="8"/>
        <v>#N/A</v>
      </c>
      <c r="G135" t="str">
        <f>IF((ISERROR((VLOOKUP(B135,Calculation!C$2:C$533,1,FALSE)))),"not entered","")</f>
        <v/>
      </c>
    </row>
    <row r="136" spans="2:7" x14ac:dyDescent="0.2">
      <c r="B136" s="114" t="s">
        <v>8</v>
      </c>
      <c r="C136" s="118" t="str">
        <f t="shared" si="6"/>
        <v xml:space="preserve"> </v>
      </c>
      <c r="D136" s="118" t="str">
        <f t="shared" si="7"/>
        <v xml:space="preserve"> </v>
      </c>
      <c r="E136" s="116">
        <v>1.1574074074074073E-5</v>
      </c>
      <c r="F136" s="117" t="e">
        <f t="shared" si="8"/>
        <v>#N/A</v>
      </c>
      <c r="G136" t="str">
        <f>IF((ISERROR((VLOOKUP(B136,Calculation!C$2:C$533,1,FALSE)))),"not entered","")</f>
        <v/>
      </c>
    </row>
    <row r="137" spans="2:7" x14ac:dyDescent="0.2">
      <c r="B137" s="114" t="s">
        <v>8</v>
      </c>
      <c r="C137" s="118" t="str">
        <f t="shared" si="6"/>
        <v xml:space="preserve"> </v>
      </c>
      <c r="D137" s="118" t="str">
        <f t="shared" si="7"/>
        <v xml:space="preserve"> </v>
      </c>
      <c r="E137" s="116">
        <v>1.1574074074074073E-5</v>
      </c>
      <c r="F137" s="117" t="e">
        <f t="shared" si="8"/>
        <v>#N/A</v>
      </c>
      <c r="G137" t="str">
        <f>IF((ISERROR((VLOOKUP(B137,Calculation!C$2:C$533,1,FALSE)))),"not entered","")</f>
        <v/>
      </c>
    </row>
    <row r="138" spans="2:7" x14ac:dyDescent="0.2">
      <c r="B138" s="114" t="s">
        <v>8</v>
      </c>
      <c r="C138" s="118" t="str">
        <f t="shared" si="6"/>
        <v xml:space="preserve"> </v>
      </c>
      <c r="D138" s="118" t="str">
        <f t="shared" si="7"/>
        <v xml:space="preserve"> </v>
      </c>
      <c r="E138" s="116">
        <v>1.1574074074074073E-5</v>
      </c>
      <c r="F138" s="117" t="e">
        <f t="shared" si="8"/>
        <v>#N/A</v>
      </c>
      <c r="G138" t="str">
        <f>IF((ISERROR((VLOOKUP(B138,Calculation!C$2:C$533,1,FALSE)))),"not entered","")</f>
        <v/>
      </c>
    </row>
    <row r="139" spans="2:7" x14ac:dyDescent="0.2">
      <c r="B139" s="114" t="s">
        <v>8</v>
      </c>
      <c r="C139" s="118" t="str">
        <f t="shared" si="6"/>
        <v xml:space="preserve"> </v>
      </c>
      <c r="D139" s="118" t="str">
        <f t="shared" si="7"/>
        <v xml:space="preserve"> </v>
      </c>
      <c r="E139" s="116">
        <v>1.1574074074074073E-5</v>
      </c>
      <c r="F139" s="117" t="e">
        <f t="shared" si="8"/>
        <v>#N/A</v>
      </c>
      <c r="G139" t="str">
        <f>IF((ISERROR((VLOOKUP(B139,Calculation!C$2:C$533,1,FALSE)))),"not entered","")</f>
        <v/>
      </c>
    </row>
    <row r="140" spans="2:7" x14ac:dyDescent="0.2">
      <c r="B140" s="114" t="s">
        <v>8</v>
      </c>
      <c r="C140" s="118" t="str">
        <f t="shared" si="6"/>
        <v xml:space="preserve"> </v>
      </c>
      <c r="D140" s="118" t="str">
        <f t="shared" si="7"/>
        <v xml:space="preserve"> </v>
      </c>
      <c r="E140" s="116">
        <v>1.1574074074074073E-5</v>
      </c>
      <c r="F140" s="117" t="e">
        <f t="shared" si="8"/>
        <v>#N/A</v>
      </c>
      <c r="G140" t="str">
        <f>IF((ISERROR((VLOOKUP(B140,Calculation!C$2:C$533,1,FALSE)))),"not entered","")</f>
        <v/>
      </c>
    </row>
    <row r="141" spans="2:7" x14ac:dyDescent="0.2">
      <c r="B141" s="114" t="s">
        <v>8</v>
      </c>
      <c r="C141" s="118" t="str">
        <f t="shared" si="6"/>
        <v xml:space="preserve"> </v>
      </c>
      <c r="D141" s="118" t="str">
        <f t="shared" si="7"/>
        <v xml:space="preserve"> </v>
      </c>
      <c r="E141" s="116">
        <v>1.1574074074074073E-5</v>
      </c>
      <c r="F141" s="117" t="e">
        <f t="shared" si="8"/>
        <v>#N/A</v>
      </c>
      <c r="G141" t="str">
        <f>IF((ISERROR((VLOOKUP(B141,Calculation!C$2:C$533,1,FALSE)))),"not entered","")</f>
        <v/>
      </c>
    </row>
    <row r="142" spans="2:7" x14ac:dyDescent="0.2">
      <c r="B142" s="114" t="s">
        <v>8</v>
      </c>
      <c r="C142" s="118" t="str">
        <f t="shared" si="6"/>
        <v xml:space="preserve"> </v>
      </c>
      <c r="D142" s="118" t="str">
        <f t="shared" si="7"/>
        <v xml:space="preserve"> </v>
      </c>
      <c r="E142" s="116">
        <v>1.1574074074074073E-5</v>
      </c>
      <c r="F142" s="117" t="e">
        <f t="shared" si="8"/>
        <v>#N/A</v>
      </c>
      <c r="G142" t="str">
        <f>IF((ISERROR((VLOOKUP(B142,Calculation!C$2:C$533,1,FALSE)))),"not entered","")</f>
        <v/>
      </c>
    </row>
    <row r="143" spans="2:7" x14ac:dyDescent="0.2">
      <c r="B143" s="114" t="s">
        <v>8</v>
      </c>
      <c r="C143" s="118" t="str">
        <f t="shared" si="6"/>
        <v xml:space="preserve"> </v>
      </c>
      <c r="D143" s="118" t="str">
        <f t="shared" si="7"/>
        <v xml:space="preserve"> </v>
      </c>
      <c r="E143" s="116">
        <v>1.1574074074074073E-5</v>
      </c>
      <c r="F143" s="117" t="e">
        <f t="shared" si="8"/>
        <v>#N/A</v>
      </c>
      <c r="G143" t="str">
        <f>IF((ISERROR((VLOOKUP(B143,Calculation!C$2:C$533,1,FALSE)))),"not entered","")</f>
        <v/>
      </c>
    </row>
    <row r="144" spans="2:7" x14ac:dyDescent="0.2">
      <c r="B144" s="114" t="s">
        <v>8</v>
      </c>
      <c r="C144" s="118" t="str">
        <f t="shared" si="6"/>
        <v xml:space="preserve"> </v>
      </c>
      <c r="D144" s="118" t="str">
        <f t="shared" si="7"/>
        <v xml:space="preserve"> </v>
      </c>
      <c r="E144" s="116">
        <v>1.1574074074074073E-5</v>
      </c>
      <c r="F144" s="117" t="e">
        <f t="shared" si="8"/>
        <v>#N/A</v>
      </c>
      <c r="G144" t="str">
        <f>IF((ISERROR((VLOOKUP(B144,Calculation!C$2:C$533,1,FALSE)))),"not entered","")</f>
        <v/>
      </c>
    </row>
    <row r="145" spans="2:7" x14ac:dyDescent="0.2">
      <c r="B145" s="114" t="s">
        <v>8</v>
      </c>
      <c r="C145" s="118" t="str">
        <f t="shared" si="6"/>
        <v xml:space="preserve"> </v>
      </c>
      <c r="D145" s="118" t="str">
        <f t="shared" si="7"/>
        <v xml:space="preserve"> </v>
      </c>
      <c r="E145" s="116">
        <v>1.1574074074074073E-5</v>
      </c>
      <c r="F145" s="117" t="e">
        <f t="shared" si="8"/>
        <v>#N/A</v>
      </c>
      <c r="G145" t="str">
        <f>IF((ISERROR((VLOOKUP(B145,Calculation!C$2:C$533,1,FALSE)))),"not entered","")</f>
        <v/>
      </c>
    </row>
    <row r="146" spans="2:7" x14ac:dyDescent="0.2">
      <c r="B146" s="114" t="s">
        <v>8</v>
      </c>
      <c r="C146" s="118" t="str">
        <f t="shared" si="6"/>
        <v xml:space="preserve"> </v>
      </c>
      <c r="D146" s="118" t="str">
        <f t="shared" si="7"/>
        <v xml:space="preserve"> </v>
      </c>
      <c r="E146" s="116">
        <v>1.1574074074074073E-5</v>
      </c>
      <c r="F146" s="117" t="e">
        <f t="shared" si="8"/>
        <v>#N/A</v>
      </c>
      <c r="G146" t="str">
        <f>IF((ISERROR((VLOOKUP(B146,Calculation!C$2:C$533,1,FALSE)))),"not entered","")</f>
        <v/>
      </c>
    </row>
    <row r="147" spans="2:7" x14ac:dyDescent="0.2">
      <c r="B147" s="114" t="s">
        <v>8</v>
      </c>
      <c r="C147" s="118" t="str">
        <f t="shared" si="6"/>
        <v xml:space="preserve"> </v>
      </c>
      <c r="D147" s="118" t="str">
        <f t="shared" si="7"/>
        <v xml:space="preserve"> </v>
      </c>
      <c r="E147" s="116">
        <v>1.1574074074074073E-5</v>
      </c>
      <c r="F147" s="117" t="e">
        <f t="shared" si="8"/>
        <v>#N/A</v>
      </c>
      <c r="G147" t="str">
        <f>IF((ISERROR((VLOOKUP(B147,Calculation!C$2:C$533,1,FALSE)))),"not entered","")</f>
        <v/>
      </c>
    </row>
    <row r="148" spans="2:7" x14ac:dyDescent="0.2">
      <c r="B148" s="114" t="s">
        <v>8</v>
      </c>
      <c r="C148" s="118" t="str">
        <f t="shared" si="6"/>
        <v xml:space="preserve"> </v>
      </c>
      <c r="D148" s="118" t="str">
        <f t="shared" si="7"/>
        <v xml:space="preserve"> </v>
      </c>
      <c r="E148" s="116">
        <v>1.1574074074074073E-5</v>
      </c>
      <c r="F148" s="117" t="e">
        <f t="shared" si="8"/>
        <v>#N/A</v>
      </c>
      <c r="G148" t="str">
        <f>IF((ISERROR((VLOOKUP(B148,Calculation!C$2:C$533,1,FALSE)))),"not entered","")</f>
        <v/>
      </c>
    </row>
    <row r="149" spans="2:7" x14ac:dyDescent="0.2">
      <c r="B149" s="114" t="s">
        <v>8</v>
      </c>
      <c r="C149" s="118" t="str">
        <f t="shared" si="6"/>
        <v xml:space="preserve"> </v>
      </c>
      <c r="D149" s="118" t="str">
        <f t="shared" si="7"/>
        <v xml:space="preserve"> </v>
      </c>
      <c r="E149" s="116">
        <v>1.1574074074074073E-5</v>
      </c>
      <c r="F149" s="117" t="e">
        <f t="shared" si="8"/>
        <v>#N/A</v>
      </c>
      <c r="G149" t="str">
        <f>IF((ISERROR((VLOOKUP(B149,Calculation!C$2:C$533,1,FALSE)))),"not entered","")</f>
        <v/>
      </c>
    </row>
    <row r="150" spans="2:7" x14ac:dyDescent="0.2">
      <c r="B150" s="114" t="s">
        <v>8</v>
      </c>
      <c r="C150" s="118" t="str">
        <f t="shared" si="6"/>
        <v xml:space="preserve"> </v>
      </c>
      <c r="D150" s="118" t="str">
        <f t="shared" si="7"/>
        <v xml:space="preserve"> </v>
      </c>
      <c r="E150" s="116">
        <v>1.1574074074074073E-5</v>
      </c>
      <c r="F150" s="117" t="e">
        <f t="shared" si="8"/>
        <v>#N/A</v>
      </c>
      <c r="G150" t="str">
        <f>IF((ISERROR((VLOOKUP(B150,Calculation!C$2:C$533,1,FALSE)))),"not entered","")</f>
        <v/>
      </c>
    </row>
    <row r="151" spans="2:7" x14ac:dyDescent="0.2">
      <c r="B151" s="114" t="s">
        <v>8</v>
      </c>
      <c r="C151" s="118" t="str">
        <f t="shared" si="6"/>
        <v xml:space="preserve"> </v>
      </c>
      <c r="D151" s="118" t="str">
        <f t="shared" si="7"/>
        <v xml:space="preserve"> </v>
      </c>
      <c r="E151" s="116">
        <v>1.1574074074074073E-5</v>
      </c>
      <c r="F151" s="117" t="e">
        <f t="shared" si="8"/>
        <v>#N/A</v>
      </c>
      <c r="G151" t="str">
        <f>IF((ISERROR((VLOOKUP(B151,Calculation!C$2:C$533,1,FALSE)))),"not entered","")</f>
        <v/>
      </c>
    </row>
    <row r="152" spans="2:7" x14ac:dyDescent="0.2">
      <c r="B152" s="114" t="s">
        <v>8</v>
      </c>
      <c r="C152" s="118" t="str">
        <f t="shared" si="6"/>
        <v xml:space="preserve"> </v>
      </c>
      <c r="D152" s="118" t="str">
        <f t="shared" si="7"/>
        <v xml:space="preserve"> </v>
      </c>
      <c r="E152" s="116">
        <v>1.1574074074074073E-5</v>
      </c>
      <c r="F152" s="117" t="e">
        <f t="shared" si="8"/>
        <v>#N/A</v>
      </c>
      <c r="G152" t="str">
        <f>IF((ISERROR((VLOOKUP(B152,Calculation!C$2:C$533,1,FALSE)))),"not entered","")</f>
        <v/>
      </c>
    </row>
    <row r="153" spans="2:7" x14ac:dyDescent="0.2">
      <c r="B153" s="114" t="s">
        <v>8</v>
      </c>
      <c r="C153" s="118" t="str">
        <f t="shared" ref="C153:C197" si="9">VLOOKUP(B153,name,3,FALSE)</f>
        <v xml:space="preserve"> </v>
      </c>
      <c r="D153" s="118" t="str">
        <f t="shared" ref="D153:D197" si="10">VLOOKUP(B153,name,2,FALSE)</f>
        <v xml:space="preserve"> </v>
      </c>
      <c r="E153" s="116">
        <v>1.1574074074074073E-5</v>
      </c>
      <c r="F153" s="117" t="e">
        <f t="shared" ref="F153:F197" si="11">(VLOOKUP(C153,C$4:E$5,3,FALSE))/(E153/10000)</f>
        <v>#N/A</v>
      </c>
      <c r="G153" t="str">
        <f>IF((ISERROR((VLOOKUP(B153,Calculation!C$2:C$533,1,FALSE)))),"not entered","")</f>
        <v/>
      </c>
    </row>
    <row r="154" spans="2:7" x14ac:dyDescent="0.2">
      <c r="B154" s="114" t="s">
        <v>8</v>
      </c>
      <c r="C154" s="118" t="str">
        <f t="shared" si="9"/>
        <v xml:space="preserve"> </v>
      </c>
      <c r="D154" s="118" t="str">
        <f t="shared" si="10"/>
        <v xml:space="preserve"> </v>
      </c>
      <c r="E154" s="116">
        <v>1.1574074074074073E-5</v>
      </c>
      <c r="F154" s="117" t="e">
        <f t="shared" si="11"/>
        <v>#N/A</v>
      </c>
      <c r="G154" t="str">
        <f>IF((ISERROR((VLOOKUP(B154,Calculation!C$2:C$533,1,FALSE)))),"not entered","")</f>
        <v/>
      </c>
    </row>
    <row r="155" spans="2:7" x14ac:dyDescent="0.2">
      <c r="B155" s="114" t="s">
        <v>8</v>
      </c>
      <c r="C155" s="118" t="str">
        <f t="shared" si="9"/>
        <v xml:space="preserve"> </v>
      </c>
      <c r="D155" s="118" t="str">
        <f t="shared" si="10"/>
        <v xml:space="preserve"> </v>
      </c>
      <c r="E155" s="116">
        <v>1.1574074074074073E-5</v>
      </c>
      <c r="F155" s="117" t="e">
        <f t="shared" si="11"/>
        <v>#N/A</v>
      </c>
      <c r="G155" t="str">
        <f>IF((ISERROR((VLOOKUP(B155,Calculation!C$2:C$533,1,FALSE)))),"not entered","")</f>
        <v/>
      </c>
    </row>
    <row r="156" spans="2:7" x14ac:dyDescent="0.2">
      <c r="B156" s="114" t="s">
        <v>8</v>
      </c>
      <c r="C156" s="118" t="str">
        <f t="shared" si="9"/>
        <v xml:space="preserve"> </v>
      </c>
      <c r="D156" s="118" t="str">
        <f t="shared" si="10"/>
        <v xml:space="preserve"> </v>
      </c>
      <c r="E156" s="116">
        <v>1.1574074074074073E-5</v>
      </c>
      <c r="F156" s="117" t="e">
        <f t="shared" si="11"/>
        <v>#N/A</v>
      </c>
      <c r="G156" t="str">
        <f>IF((ISERROR((VLOOKUP(B156,Calculation!C$2:C$533,1,FALSE)))),"not entered","")</f>
        <v/>
      </c>
    </row>
    <row r="157" spans="2:7" x14ac:dyDescent="0.2">
      <c r="B157" s="114" t="s">
        <v>8</v>
      </c>
      <c r="C157" s="118" t="str">
        <f t="shared" si="9"/>
        <v xml:space="preserve"> </v>
      </c>
      <c r="D157" s="118" t="str">
        <f t="shared" si="10"/>
        <v xml:space="preserve"> </v>
      </c>
      <c r="E157" s="116">
        <v>1.1574074074074073E-5</v>
      </c>
      <c r="F157" s="117" t="e">
        <f t="shared" si="11"/>
        <v>#N/A</v>
      </c>
      <c r="G157" t="str">
        <f>IF((ISERROR((VLOOKUP(B157,Calculation!C$2:C$533,1,FALSE)))),"not entered","")</f>
        <v/>
      </c>
    </row>
    <row r="158" spans="2:7" x14ac:dyDescent="0.2">
      <c r="B158" s="114" t="s">
        <v>8</v>
      </c>
      <c r="C158" s="118" t="str">
        <f t="shared" si="9"/>
        <v xml:space="preserve"> </v>
      </c>
      <c r="D158" s="118" t="str">
        <f t="shared" si="10"/>
        <v xml:space="preserve"> </v>
      </c>
      <c r="E158" s="116">
        <v>1.1574074074074073E-5</v>
      </c>
      <c r="F158" s="117" t="e">
        <f t="shared" si="11"/>
        <v>#N/A</v>
      </c>
      <c r="G158" t="str">
        <f>IF((ISERROR((VLOOKUP(B158,Calculation!C$2:C$533,1,FALSE)))),"not entered","")</f>
        <v/>
      </c>
    </row>
    <row r="159" spans="2:7" x14ac:dyDescent="0.2">
      <c r="B159" s="114" t="s">
        <v>8</v>
      </c>
      <c r="C159" s="118" t="str">
        <f t="shared" si="9"/>
        <v xml:space="preserve"> </v>
      </c>
      <c r="D159" s="118" t="str">
        <f t="shared" si="10"/>
        <v xml:space="preserve"> </v>
      </c>
      <c r="E159" s="116">
        <v>1.1574074074074073E-5</v>
      </c>
      <c r="F159" s="117" t="e">
        <f t="shared" si="11"/>
        <v>#N/A</v>
      </c>
      <c r="G159" t="str">
        <f>IF((ISERROR((VLOOKUP(B159,Calculation!C$2:C$533,1,FALSE)))),"not entered","")</f>
        <v/>
      </c>
    </row>
    <row r="160" spans="2:7" x14ac:dyDescent="0.2">
      <c r="B160" s="114" t="s">
        <v>8</v>
      </c>
      <c r="C160" s="118" t="str">
        <f t="shared" si="9"/>
        <v xml:space="preserve"> </v>
      </c>
      <c r="D160" s="118" t="str">
        <f t="shared" si="10"/>
        <v xml:space="preserve"> </v>
      </c>
      <c r="E160" s="116">
        <v>1.1574074074074073E-5</v>
      </c>
      <c r="F160" s="117" t="e">
        <f t="shared" si="11"/>
        <v>#N/A</v>
      </c>
      <c r="G160" t="str">
        <f>IF((ISERROR((VLOOKUP(B160,Calculation!C$2:C$533,1,FALSE)))),"not entered","")</f>
        <v/>
      </c>
    </row>
    <row r="161" spans="2:7" x14ac:dyDescent="0.2">
      <c r="B161" s="114" t="s">
        <v>8</v>
      </c>
      <c r="C161" s="118" t="str">
        <f t="shared" si="9"/>
        <v xml:space="preserve"> </v>
      </c>
      <c r="D161" s="118" t="str">
        <f t="shared" si="10"/>
        <v xml:space="preserve"> </v>
      </c>
      <c r="E161" s="116">
        <v>1.1574074074074073E-5</v>
      </c>
      <c r="F161" s="117" t="e">
        <f t="shared" si="11"/>
        <v>#N/A</v>
      </c>
      <c r="G161" t="str">
        <f>IF((ISERROR((VLOOKUP(B161,Calculation!C$2:C$533,1,FALSE)))),"not entered","")</f>
        <v/>
      </c>
    </row>
    <row r="162" spans="2:7" x14ac:dyDescent="0.2">
      <c r="B162" s="114" t="s">
        <v>8</v>
      </c>
      <c r="C162" s="118" t="str">
        <f t="shared" si="9"/>
        <v xml:space="preserve"> </v>
      </c>
      <c r="D162" s="118" t="str">
        <f t="shared" si="10"/>
        <v xml:space="preserve"> </v>
      </c>
      <c r="E162" s="116">
        <v>1.1574074074074073E-5</v>
      </c>
      <c r="F162" s="117" t="e">
        <f t="shared" si="11"/>
        <v>#N/A</v>
      </c>
      <c r="G162" t="str">
        <f>IF((ISERROR((VLOOKUP(B162,Calculation!C$2:C$533,1,FALSE)))),"not entered","")</f>
        <v/>
      </c>
    </row>
    <row r="163" spans="2:7" x14ac:dyDescent="0.2">
      <c r="B163" s="114" t="s">
        <v>8</v>
      </c>
      <c r="C163" s="118" t="str">
        <f t="shared" si="9"/>
        <v xml:space="preserve"> </v>
      </c>
      <c r="D163" s="118" t="str">
        <f t="shared" si="10"/>
        <v xml:space="preserve"> </v>
      </c>
      <c r="E163" s="116">
        <v>1.1574074074074073E-5</v>
      </c>
      <c r="F163" s="117" t="e">
        <f t="shared" si="11"/>
        <v>#N/A</v>
      </c>
      <c r="G163" t="str">
        <f>IF((ISERROR((VLOOKUP(B163,Calculation!C$2:C$533,1,FALSE)))),"not entered","")</f>
        <v/>
      </c>
    </row>
    <row r="164" spans="2:7" x14ac:dyDescent="0.2">
      <c r="B164" s="114" t="s">
        <v>8</v>
      </c>
      <c r="C164" s="118" t="str">
        <f t="shared" si="9"/>
        <v xml:space="preserve"> </v>
      </c>
      <c r="D164" s="118" t="str">
        <f t="shared" si="10"/>
        <v xml:space="preserve"> </v>
      </c>
      <c r="E164" s="116">
        <v>1.1574074074074073E-5</v>
      </c>
      <c r="F164" s="117" t="e">
        <f t="shared" si="11"/>
        <v>#N/A</v>
      </c>
      <c r="G164" t="str">
        <f>IF((ISERROR((VLOOKUP(B164,Calculation!C$2:C$533,1,FALSE)))),"not entered","")</f>
        <v/>
      </c>
    </row>
    <row r="165" spans="2:7" x14ac:dyDescent="0.2">
      <c r="B165" s="114" t="s">
        <v>8</v>
      </c>
      <c r="C165" s="118" t="str">
        <f t="shared" si="9"/>
        <v xml:space="preserve"> </v>
      </c>
      <c r="D165" s="118" t="str">
        <f t="shared" si="10"/>
        <v xml:space="preserve"> </v>
      </c>
      <c r="E165" s="116">
        <v>1.1574074074074073E-5</v>
      </c>
      <c r="F165" s="117" t="e">
        <f t="shared" si="11"/>
        <v>#N/A</v>
      </c>
      <c r="G165" t="str">
        <f>IF((ISERROR((VLOOKUP(B165,Calculation!C$2:C$533,1,FALSE)))),"not entered","")</f>
        <v/>
      </c>
    </row>
    <row r="166" spans="2:7" x14ac:dyDescent="0.2">
      <c r="B166" s="114" t="s">
        <v>8</v>
      </c>
      <c r="C166" s="118" t="str">
        <f t="shared" si="9"/>
        <v xml:space="preserve"> </v>
      </c>
      <c r="D166" s="118" t="str">
        <f t="shared" si="10"/>
        <v xml:space="preserve"> </v>
      </c>
      <c r="E166" s="116">
        <v>1.1574074074074073E-5</v>
      </c>
      <c r="F166" s="117" t="e">
        <f t="shared" si="11"/>
        <v>#N/A</v>
      </c>
      <c r="G166" t="str">
        <f>IF((ISERROR((VLOOKUP(B166,Calculation!C$2:C$533,1,FALSE)))),"not entered","")</f>
        <v/>
      </c>
    </row>
    <row r="167" spans="2:7" x14ac:dyDescent="0.2">
      <c r="B167" s="114" t="s">
        <v>8</v>
      </c>
      <c r="C167" s="118" t="str">
        <f t="shared" si="9"/>
        <v xml:space="preserve"> </v>
      </c>
      <c r="D167" s="118" t="str">
        <f t="shared" si="10"/>
        <v xml:space="preserve"> </v>
      </c>
      <c r="E167" s="116">
        <v>1.1574074074074073E-5</v>
      </c>
      <c r="F167" s="117" t="e">
        <f t="shared" si="11"/>
        <v>#N/A</v>
      </c>
      <c r="G167" t="str">
        <f>IF((ISERROR((VLOOKUP(B167,Calculation!C$2:C$533,1,FALSE)))),"not entered","")</f>
        <v/>
      </c>
    </row>
    <row r="168" spans="2:7" x14ac:dyDescent="0.2">
      <c r="B168" s="114" t="s">
        <v>8</v>
      </c>
      <c r="C168" s="118" t="str">
        <f t="shared" si="9"/>
        <v xml:space="preserve"> </v>
      </c>
      <c r="D168" s="118" t="str">
        <f t="shared" si="10"/>
        <v xml:space="preserve"> </v>
      </c>
      <c r="E168" s="116">
        <v>1.1574074074074073E-5</v>
      </c>
      <c r="F168" s="117" t="e">
        <f t="shared" si="11"/>
        <v>#N/A</v>
      </c>
      <c r="G168" t="str">
        <f>IF((ISERROR((VLOOKUP(B168,Calculation!C$2:C$533,1,FALSE)))),"not entered","")</f>
        <v/>
      </c>
    </row>
    <row r="169" spans="2:7" x14ac:dyDescent="0.2">
      <c r="B169" s="114" t="s">
        <v>8</v>
      </c>
      <c r="C169" s="118" t="str">
        <f t="shared" si="9"/>
        <v xml:space="preserve"> </v>
      </c>
      <c r="D169" s="118" t="str">
        <f t="shared" si="10"/>
        <v xml:space="preserve"> </v>
      </c>
      <c r="E169" s="116">
        <v>1.1574074074074073E-5</v>
      </c>
      <c r="F169" s="117" t="e">
        <f t="shared" si="11"/>
        <v>#N/A</v>
      </c>
      <c r="G169" t="str">
        <f>IF((ISERROR((VLOOKUP(B169,Calculation!C$2:C$533,1,FALSE)))),"not entered","")</f>
        <v/>
      </c>
    </row>
    <row r="170" spans="2:7" x14ac:dyDescent="0.2">
      <c r="B170" s="114" t="s">
        <v>8</v>
      </c>
      <c r="C170" s="118" t="str">
        <f t="shared" si="9"/>
        <v xml:space="preserve"> </v>
      </c>
      <c r="D170" s="118" t="str">
        <f t="shared" si="10"/>
        <v xml:space="preserve"> </v>
      </c>
      <c r="E170" s="116">
        <v>1.1574074074074073E-5</v>
      </c>
      <c r="F170" s="117" t="e">
        <f t="shared" si="11"/>
        <v>#N/A</v>
      </c>
      <c r="G170" t="str">
        <f>IF((ISERROR((VLOOKUP(B170,Calculation!C$2:C$533,1,FALSE)))),"not entered","")</f>
        <v/>
      </c>
    </row>
    <row r="171" spans="2:7" x14ac:dyDescent="0.2">
      <c r="B171" s="114" t="s">
        <v>8</v>
      </c>
      <c r="C171" s="118" t="str">
        <f t="shared" si="9"/>
        <v xml:space="preserve"> </v>
      </c>
      <c r="D171" s="118" t="str">
        <f t="shared" si="10"/>
        <v xml:space="preserve"> </v>
      </c>
      <c r="E171" s="116">
        <v>1.1574074074074073E-5</v>
      </c>
      <c r="F171" s="117" t="e">
        <f t="shared" si="11"/>
        <v>#N/A</v>
      </c>
      <c r="G171" t="str">
        <f>IF((ISERROR((VLOOKUP(B171,Calculation!C$2:C$533,1,FALSE)))),"not entered","")</f>
        <v/>
      </c>
    </row>
    <row r="172" spans="2:7" x14ac:dyDescent="0.2">
      <c r="B172" s="114" t="s">
        <v>8</v>
      </c>
      <c r="C172" s="118" t="str">
        <f t="shared" si="9"/>
        <v xml:space="preserve"> </v>
      </c>
      <c r="D172" s="118" t="str">
        <f t="shared" si="10"/>
        <v xml:space="preserve"> </v>
      </c>
      <c r="E172" s="116">
        <v>1.1574074074074073E-5</v>
      </c>
      <c r="F172" s="117" t="e">
        <f t="shared" si="11"/>
        <v>#N/A</v>
      </c>
      <c r="G172" t="str">
        <f>IF((ISERROR((VLOOKUP(B172,Calculation!C$2:C$533,1,FALSE)))),"not entered","")</f>
        <v/>
      </c>
    </row>
    <row r="173" spans="2:7" x14ac:dyDescent="0.2">
      <c r="B173" s="114" t="s">
        <v>8</v>
      </c>
      <c r="C173" s="118" t="str">
        <f t="shared" si="9"/>
        <v xml:space="preserve"> </v>
      </c>
      <c r="D173" s="118" t="str">
        <f t="shared" si="10"/>
        <v xml:space="preserve"> </v>
      </c>
      <c r="E173" s="116">
        <v>1.1574074074074073E-5</v>
      </c>
      <c r="F173" s="117" t="e">
        <f t="shared" si="11"/>
        <v>#N/A</v>
      </c>
      <c r="G173" t="str">
        <f>IF((ISERROR((VLOOKUP(B173,Calculation!C$2:C$533,1,FALSE)))),"not entered","")</f>
        <v/>
      </c>
    </row>
    <row r="174" spans="2:7" x14ac:dyDescent="0.2">
      <c r="B174" s="114" t="s">
        <v>8</v>
      </c>
      <c r="C174" s="118" t="str">
        <f t="shared" si="9"/>
        <v xml:space="preserve"> </v>
      </c>
      <c r="D174" s="118" t="str">
        <f t="shared" si="10"/>
        <v xml:space="preserve"> </v>
      </c>
      <c r="E174" s="116">
        <v>1.1574074074074073E-5</v>
      </c>
      <c r="F174" s="117" t="e">
        <f t="shared" si="11"/>
        <v>#N/A</v>
      </c>
      <c r="G174" t="str">
        <f>IF((ISERROR((VLOOKUP(B174,Calculation!C$2:C$533,1,FALSE)))),"not entered","")</f>
        <v/>
      </c>
    </row>
    <row r="175" spans="2:7" x14ac:dyDescent="0.2">
      <c r="B175" s="114" t="s">
        <v>8</v>
      </c>
      <c r="C175" s="118" t="str">
        <f t="shared" si="9"/>
        <v xml:space="preserve"> </v>
      </c>
      <c r="D175" s="118" t="str">
        <f t="shared" si="10"/>
        <v xml:space="preserve"> </v>
      </c>
      <c r="E175" s="116">
        <v>1.1574074074074073E-5</v>
      </c>
      <c r="F175" s="117" t="e">
        <f t="shared" si="11"/>
        <v>#N/A</v>
      </c>
      <c r="G175" t="str">
        <f>IF((ISERROR((VLOOKUP(B175,Calculation!C$2:C$533,1,FALSE)))),"not entered","")</f>
        <v/>
      </c>
    </row>
    <row r="176" spans="2:7" x14ac:dyDescent="0.2">
      <c r="B176" s="114" t="s">
        <v>8</v>
      </c>
      <c r="C176" s="118" t="str">
        <f t="shared" si="9"/>
        <v xml:space="preserve"> </v>
      </c>
      <c r="D176" s="118" t="str">
        <f t="shared" si="10"/>
        <v xml:space="preserve"> </v>
      </c>
      <c r="E176" s="116">
        <v>1.1574074074074073E-5</v>
      </c>
      <c r="F176" s="117" t="e">
        <f t="shared" si="11"/>
        <v>#N/A</v>
      </c>
      <c r="G176" t="str">
        <f>IF((ISERROR((VLOOKUP(B176,Calculation!C$2:C$533,1,FALSE)))),"not entered","")</f>
        <v/>
      </c>
    </row>
    <row r="177" spans="2:7" x14ac:dyDescent="0.2">
      <c r="B177" s="114" t="s">
        <v>8</v>
      </c>
      <c r="C177" s="118" t="str">
        <f t="shared" si="9"/>
        <v xml:space="preserve"> </v>
      </c>
      <c r="D177" s="118" t="str">
        <f t="shared" si="10"/>
        <v xml:space="preserve"> </v>
      </c>
      <c r="E177" s="116">
        <v>1.1574074074074073E-5</v>
      </c>
      <c r="F177" s="117" t="e">
        <f t="shared" si="11"/>
        <v>#N/A</v>
      </c>
      <c r="G177" t="str">
        <f>IF((ISERROR((VLOOKUP(B177,Calculation!C$2:C$533,1,FALSE)))),"not entered","")</f>
        <v/>
      </c>
    </row>
    <row r="178" spans="2:7" x14ac:dyDescent="0.2">
      <c r="B178" s="114" t="s">
        <v>8</v>
      </c>
      <c r="C178" s="118" t="str">
        <f t="shared" si="9"/>
        <v xml:space="preserve"> </v>
      </c>
      <c r="D178" s="118" t="str">
        <f t="shared" si="10"/>
        <v xml:space="preserve"> </v>
      </c>
      <c r="E178" s="116">
        <v>1.1574074074074073E-5</v>
      </c>
      <c r="F178" s="117" t="e">
        <f t="shared" si="11"/>
        <v>#N/A</v>
      </c>
      <c r="G178" t="str">
        <f>IF((ISERROR((VLOOKUP(B178,Calculation!C$2:C$533,1,FALSE)))),"not entered","")</f>
        <v/>
      </c>
    </row>
    <row r="179" spans="2:7" x14ac:dyDescent="0.2">
      <c r="B179" s="114" t="s">
        <v>8</v>
      </c>
      <c r="C179" s="118" t="str">
        <f t="shared" si="9"/>
        <v xml:space="preserve"> </v>
      </c>
      <c r="D179" s="118" t="str">
        <f t="shared" si="10"/>
        <v xml:space="preserve"> </v>
      </c>
      <c r="E179" s="116">
        <v>1.1574074074074073E-5</v>
      </c>
      <c r="F179" s="117" t="e">
        <f t="shared" si="11"/>
        <v>#N/A</v>
      </c>
      <c r="G179" t="str">
        <f>IF((ISERROR((VLOOKUP(B179,Calculation!C$2:C$533,1,FALSE)))),"not entered","")</f>
        <v/>
      </c>
    </row>
    <row r="180" spans="2:7" x14ac:dyDescent="0.2">
      <c r="B180" s="114" t="s">
        <v>8</v>
      </c>
      <c r="C180" s="118" t="str">
        <f t="shared" si="9"/>
        <v xml:space="preserve"> </v>
      </c>
      <c r="D180" s="118" t="str">
        <f t="shared" si="10"/>
        <v xml:space="preserve"> </v>
      </c>
      <c r="E180" s="116">
        <v>1.1574074074074073E-5</v>
      </c>
      <c r="F180" s="117" t="e">
        <f t="shared" si="11"/>
        <v>#N/A</v>
      </c>
      <c r="G180" t="str">
        <f>IF((ISERROR((VLOOKUP(B180,Calculation!C$2:C$533,1,FALSE)))),"not entered","")</f>
        <v/>
      </c>
    </row>
    <row r="181" spans="2:7" x14ac:dyDescent="0.2">
      <c r="B181" s="114" t="s">
        <v>8</v>
      </c>
      <c r="C181" s="118" t="str">
        <f t="shared" si="9"/>
        <v xml:space="preserve"> </v>
      </c>
      <c r="D181" s="118" t="str">
        <f t="shared" si="10"/>
        <v xml:space="preserve"> </v>
      </c>
      <c r="E181" s="116">
        <v>1.1574074074074073E-5</v>
      </c>
      <c r="F181" s="117" t="e">
        <f t="shared" si="11"/>
        <v>#N/A</v>
      </c>
      <c r="G181" t="str">
        <f>IF((ISERROR((VLOOKUP(B181,Calculation!C$2:C$533,1,FALSE)))),"not entered","")</f>
        <v/>
      </c>
    </row>
    <row r="182" spans="2:7" x14ac:dyDescent="0.2">
      <c r="B182" s="114" t="s">
        <v>8</v>
      </c>
      <c r="C182" s="118" t="str">
        <f t="shared" si="9"/>
        <v xml:space="preserve"> </v>
      </c>
      <c r="D182" s="118" t="str">
        <f t="shared" si="10"/>
        <v xml:space="preserve"> </v>
      </c>
      <c r="E182" s="116">
        <v>1.1574074074074073E-5</v>
      </c>
      <c r="F182" s="117" t="e">
        <f t="shared" si="11"/>
        <v>#N/A</v>
      </c>
      <c r="G182" t="str">
        <f>IF((ISERROR((VLOOKUP(B182,Calculation!C$2:C$533,1,FALSE)))),"not entered","")</f>
        <v/>
      </c>
    </row>
    <row r="183" spans="2:7" x14ac:dyDescent="0.2">
      <c r="B183" s="114" t="s">
        <v>8</v>
      </c>
      <c r="C183" s="118" t="str">
        <f t="shared" si="9"/>
        <v xml:space="preserve"> </v>
      </c>
      <c r="D183" s="118" t="str">
        <f t="shared" si="10"/>
        <v xml:space="preserve"> </v>
      </c>
      <c r="E183" s="116">
        <v>1.1574074074074073E-5</v>
      </c>
      <c r="F183" s="117" t="e">
        <f t="shared" si="11"/>
        <v>#N/A</v>
      </c>
      <c r="G183" t="str">
        <f>IF((ISERROR((VLOOKUP(B183,Calculation!C$2:C$533,1,FALSE)))),"not entered","")</f>
        <v/>
      </c>
    </row>
    <row r="184" spans="2:7" x14ac:dyDescent="0.2">
      <c r="B184" s="114" t="s">
        <v>8</v>
      </c>
      <c r="C184" s="118" t="str">
        <f t="shared" si="9"/>
        <v xml:space="preserve"> </v>
      </c>
      <c r="D184" s="118" t="str">
        <f t="shared" si="10"/>
        <v xml:space="preserve"> </v>
      </c>
      <c r="E184" s="116">
        <v>1.1574074074074073E-5</v>
      </c>
      <c r="F184" s="117" t="e">
        <f t="shared" si="11"/>
        <v>#N/A</v>
      </c>
      <c r="G184" t="str">
        <f>IF((ISERROR((VLOOKUP(B184,Calculation!C$2:C$533,1,FALSE)))),"not entered","")</f>
        <v/>
      </c>
    </row>
    <row r="185" spans="2:7" x14ac:dyDescent="0.2">
      <c r="B185" s="114" t="s">
        <v>8</v>
      </c>
      <c r="C185" s="118" t="str">
        <f t="shared" si="9"/>
        <v xml:space="preserve"> </v>
      </c>
      <c r="D185" s="118" t="str">
        <f t="shared" si="10"/>
        <v xml:space="preserve"> </v>
      </c>
      <c r="E185" s="116">
        <v>1.1574074074074073E-5</v>
      </c>
      <c r="F185" s="117" t="e">
        <f t="shared" si="11"/>
        <v>#N/A</v>
      </c>
      <c r="G185" t="str">
        <f>IF((ISERROR((VLOOKUP(B185,Calculation!C$2:C$533,1,FALSE)))),"not entered","")</f>
        <v/>
      </c>
    </row>
    <row r="186" spans="2:7" x14ac:dyDescent="0.2">
      <c r="B186" s="114" t="s">
        <v>8</v>
      </c>
      <c r="C186" s="118" t="str">
        <f t="shared" si="9"/>
        <v xml:space="preserve"> </v>
      </c>
      <c r="D186" s="118" t="str">
        <f t="shared" si="10"/>
        <v xml:space="preserve"> </v>
      </c>
      <c r="E186" s="116">
        <v>1.1574074074074073E-5</v>
      </c>
      <c r="F186" s="117" t="e">
        <f t="shared" si="11"/>
        <v>#N/A</v>
      </c>
      <c r="G186" t="str">
        <f>IF((ISERROR((VLOOKUP(B186,Calculation!C$2:C$533,1,FALSE)))),"not entered","")</f>
        <v/>
      </c>
    </row>
    <row r="187" spans="2:7" x14ac:dyDescent="0.2">
      <c r="B187" s="114" t="s">
        <v>8</v>
      </c>
      <c r="C187" s="118" t="str">
        <f t="shared" si="9"/>
        <v xml:space="preserve"> </v>
      </c>
      <c r="D187" s="118" t="str">
        <f t="shared" si="10"/>
        <v xml:space="preserve"> </v>
      </c>
      <c r="E187" s="116">
        <v>1.1574074074074073E-5</v>
      </c>
      <c r="F187" s="117" t="e">
        <f t="shared" si="11"/>
        <v>#N/A</v>
      </c>
      <c r="G187" t="str">
        <f>IF((ISERROR((VLOOKUP(B187,Calculation!C$2:C$533,1,FALSE)))),"not entered","")</f>
        <v/>
      </c>
    </row>
    <row r="188" spans="2:7" x14ac:dyDescent="0.2">
      <c r="B188" s="114" t="s">
        <v>8</v>
      </c>
      <c r="C188" s="118" t="str">
        <f t="shared" si="9"/>
        <v xml:space="preserve"> </v>
      </c>
      <c r="D188" s="118" t="str">
        <f t="shared" si="10"/>
        <v xml:space="preserve"> </v>
      </c>
      <c r="E188" s="116">
        <v>1.1574074074074073E-5</v>
      </c>
      <c r="F188" s="117" t="e">
        <f t="shared" si="11"/>
        <v>#N/A</v>
      </c>
      <c r="G188" t="str">
        <f>IF((ISERROR((VLOOKUP(B188,Calculation!C$2:C$533,1,FALSE)))),"not entered","")</f>
        <v/>
      </c>
    </row>
    <row r="189" spans="2:7" x14ac:dyDescent="0.2">
      <c r="B189" s="114" t="s">
        <v>8</v>
      </c>
      <c r="C189" s="118" t="str">
        <f t="shared" si="9"/>
        <v xml:space="preserve"> </v>
      </c>
      <c r="D189" s="118" t="str">
        <f t="shared" si="10"/>
        <v xml:space="preserve"> </v>
      </c>
      <c r="E189" s="116">
        <v>1.1574074074074073E-5</v>
      </c>
      <c r="F189" s="117" t="e">
        <f t="shared" si="11"/>
        <v>#N/A</v>
      </c>
      <c r="G189" t="str">
        <f>IF((ISERROR((VLOOKUP(B189,Calculation!C$2:C$533,1,FALSE)))),"not entered","")</f>
        <v/>
      </c>
    </row>
    <row r="190" spans="2:7" x14ac:dyDescent="0.2">
      <c r="B190" s="114" t="s">
        <v>8</v>
      </c>
      <c r="C190" s="118" t="str">
        <f t="shared" si="9"/>
        <v xml:space="preserve"> </v>
      </c>
      <c r="D190" s="118" t="str">
        <f t="shared" si="10"/>
        <v xml:space="preserve"> </v>
      </c>
      <c r="E190" s="116">
        <v>1.1574074074074073E-5</v>
      </c>
      <c r="F190" s="117" t="e">
        <f t="shared" si="11"/>
        <v>#N/A</v>
      </c>
      <c r="G190" t="str">
        <f>IF((ISERROR((VLOOKUP(B190,Calculation!C$2:C$533,1,FALSE)))),"not entered","")</f>
        <v/>
      </c>
    </row>
    <row r="191" spans="2:7" x14ac:dyDescent="0.2">
      <c r="B191" s="114" t="s">
        <v>8</v>
      </c>
      <c r="C191" s="118" t="str">
        <f t="shared" si="9"/>
        <v xml:space="preserve"> </v>
      </c>
      <c r="D191" s="118" t="str">
        <f t="shared" si="10"/>
        <v xml:space="preserve"> </v>
      </c>
      <c r="E191" s="116">
        <v>1.1574074074074073E-5</v>
      </c>
      <c r="F191" s="117" t="e">
        <f t="shared" si="11"/>
        <v>#N/A</v>
      </c>
      <c r="G191" t="str">
        <f>IF((ISERROR((VLOOKUP(B191,Calculation!C$2:C$533,1,FALSE)))),"not entered","")</f>
        <v/>
      </c>
    </row>
    <row r="192" spans="2:7" x14ac:dyDescent="0.2">
      <c r="B192" s="114" t="s">
        <v>8</v>
      </c>
      <c r="C192" s="118" t="str">
        <f t="shared" si="9"/>
        <v xml:space="preserve"> </v>
      </c>
      <c r="D192" s="118" t="str">
        <f t="shared" si="10"/>
        <v xml:space="preserve"> </v>
      </c>
      <c r="E192" s="116">
        <v>1.1574074074074073E-5</v>
      </c>
      <c r="F192" s="117" t="e">
        <f t="shared" si="11"/>
        <v>#N/A</v>
      </c>
      <c r="G192" t="str">
        <f>IF((ISERROR((VLOOKUP(B192,Calculation!C$2:C$533,1,FALSE)))),"not entered","")</f>
        <v/>
      </c>
    </row>
    <row r="193" spans="2:7" x14ac:dyDescent="0.2">
      <c r="B193" s="114" t="s">
        <v>8</v>
      </c>
      <c r="C193" s="118" t="str">
        <f t="shared" si="9"/>
        <v xml:space="preserve"> </v>
      </c>
      <c r="D193" s="118" t="str">
        <f t="shared" si="10"/>
        <v xml:space="preserve"> </v>
      </c>
      <c r="E193" s="116">
        <v>1.1574074074074073E-5</v>
      </c>
      <c r="F193" s="117" t="e">
        <f t="shared" si="11"/>
        <v>#N/A</v>
      </c>
      <c r="G193" t="str">
        <f>IF((ISERROR((VLOOKUP(B193,Calculation!C$2:C$533,1,FALSE)))),"not entered","")</f>
        <v/>
      </c>
    </row>
    <row r="194" spans="2:7" x14ac:dyDescent="0.2">
      <c r="B194" s="114" t="s">
        <v>8</v>
      </c>
      <c r="C194" s="118" t="str">
        <f t="shared" si="9"/>
        <v xml:space="preserve"> </v>
      </c>
      <c r="D194" s="118" t="str">
        <f t="shared" si="10"/>
        <v xml:space="preserve"> </v>
      </c>
      <c r="E194" s="116">
        <v>1.1574074074074073E-5</v>
      </c>
      <c r="F194" s="117" t="e">
        <f t="shared" si="11"/>
        <v>#N/A</v>
      </c>
      <c r="G194" t="str">
        <f>IF((ISERROR((VLOOKUP(B194,Calculation!C$2:C$533,1,FALSE)))),"not entered","")</f>
        <v/>
      </c>
    </row>
    <row r="195" spans="2:7" x14ac:dyDescent="0.2">
      <c r="B195" s="114" t="s">
        <v>8</v>
      </c>
      <c r="C195" s="118" t="str">
        <f t="shared" si="9"/>
        <v xml:space="preserve"> </v>
      </c>
      <c r="D195" s="118" t="str">
        <f t="shared" si="10"/>
        <v xml:space="preserve"> </v>
      </c>
      <c r="E195" s="116">
        <v>1.1574074074074073E-5</v>
      </c>
      <c r="F195" s="117" t="e">
        <f t="shared" si="11"/>
        <v>#N/A</v>
      </c>
      <c r="G195" t="str">
        <f>IF((ISERROR((VLOOKUP(B195,Calculation!C$2:C$533,1,FALSE)))),"not entered","")</f>
        <v/>
      </c>
    </row>
    <row r="196" spans="2:7" x14ac:dyDescent="0.2">
      <c r="B196" s="114" t="s">
        <v>8</v>
      </c>
      <c r="C196" s="118" t="str">
        <f t="shared" si="9"/>
        <v xml:space="preserve"> </v>
      </c>
      <c r="D196" s="118" t="str">
        <f t="shared" si="10"/>
        <v xml:space="preserve"> </v>
      </c>
      <c r="E196" s="116">
        <v>1.1574074074074073E-5</v>
      </c>
      <c r="F196" s="117" t="e">
        <f t="shared" si="11"/>
        <v>#N/A</v>
      </c>
      <c r="G196" t="str">
        <f>IF((ISERROR((VLOOKUP(B196,Calculation!C$2:C$533,1,FALSE)))),"not entered","")</f>
        <v/>
      </c>
    </row>
    <row r="197" spans="2:7" x14ac:dyDescent="0.2">
      <c r="B197" s="114" t="s">
        <v>8</v>
      </c>
      <c r="C197" s="118" t="str">
        <f t="shared" si="9"/>
        <v xml:space="preserve"> </v>
      </c>
      <c r="D197" s="118" t="str">
        <f t="shared" si="10"/>
        <v xml:space="preserve"> </v>
      </c>
      <c r="E197" s="116">
        <v>1.1574074074074073E-5</v>
      </c>
      <c r="F197" s="117" t="e">
        <f t="shared" si="11"/>
        <v>#N/A</v>
      </c>
      <c r="G197" t="str">
        <f>IF((ISERROR((VLOOKUP(B197,Calculation!C$2:C$533,1,FALSE)))),"not entered","")</f>
        <v/>
      </c>
    </row>
    <row r="198" spans="2:7" x14ac:dyDescent="0.2">
      <c r="B198" s="114" t="s">
        <v>8</v>
      </c>
      <c r="C198" s="118" t="str">
        <f>VLOOKUP(B198,name,3,FALSE)</f>
        <v xml:space="preserve"> </v>
      </c>
      <c r="D198" s="118" t="str">
        <f>VLOOKUP(B198,name,2,FALSE)</f>
        <v xml:space="preserve"> </v>
      </c>
      <c r="E198" s="116">
        <v>1.1574074074074073E-5</v>
      </c>
      <c r="F198" s="117" t="e">
        <f>(VLOOKUP(C198,C$4:E$5,3,FALSE))/(E198/10000)</f>
        <v>#N/A</v>
      </c>
      <c r="G198" t="str">
        <f>IF((ISERROR((VLOOKUP(B198,Calculation!C$2:C$533,1,FALSE)))),"not entered","")</f>
        <v/>
      </c>
    </row>
    <row r="199" spans="2:7" x14ac:dyDescent="0.2">
      <c r="B199" s="114" t="s">
        <v>8</v>
      </c>
      <c r="C199" s="118" t="str">
        <f>VLOOKUP(B199,name,3,FALSE)</f>
        <v xml:space="preserve"> </v>
      </c>
      <c r="D199" s="118" t="str">
        <f>VLOOKUP(B199,name,2,FALSE)</f>
        <v xml:space="preserve"> </v>
      </c>
      <c r="E199" s="116">
        <v>1.1574074074074073E-5</v>
      </c>
      <c r="F199" s="117" t="e">
        <f>(VLOOKUP(C199,C$4:E$5,3,FALSE))/(E199/10000)</f>
        <v>#N/A</v>
      </c>
    </row>
    <row r="200" spans="2:7" x14ac:dyDescent="0.2">
      <c r="B200" s="114" t="s">
        <v>8</v>
      </c>
      <c r="C200" s="118" t="str">
        <f>VLOOKUP(B200,name,3,FALSE)</f>
        <v xml:space="preserve"> </v>
      </c>
      <c r="D200" s="118" t="str">
        <f>VLOOKUP(B200,name,2,FALSE)</f>
        <v xml:space="preserve"> </v>
      </c>
      <c r="E200" s="116">
        <v>1.1574074074074073E-5</v>
      </c>
      <c r="F200" s="117" t="e">
        <f>(VLOOKUP(C200,C$4:E$5,3,FALSE))/(E200/10000)</f>
        <v>#N/A</v>
      </c>
    </row>
    <row r="201" spans="2:7" ht="13.5" thickBot="1" x14ac:dyDescent="0.25">
      <c r="B201" s="119"/>
      <c r="C201" s="120"/>
      <c r="D201" s="120"/>
      <c r="E201" s="121"/>
      <c r="F201" s="122"/>
    </row>
    <row r="202" spans="2:7" x14ac:dyDescent="0.2">
      <c r="B202" s="30"/>
      <c r="C202" s="57"/>
      <c r="D202" s="57"/>
      <c r="E202" s="31"/>
      <c r="F202" s="32"/>
    </row>
    <row r="203" spans="2:7" x14ac:dyDescent="0.2">
      <c r="B203" s="30"/>
      <c r="C203" s="57"/>
      <c r="D203" s="57"/>
      <c r="E203" s="31"/>
      <c r="F203" s="32"/>
    </row>
    <row r="204" spans="2:7" x14ac:dyDescent="0.2">
      <c r="B204" s="30"/>
      <c r="C204" s="57"/>
      <c r="D204" s="57"/>
      <c r="E204" s="31"/>
      <c r="F204" s="32"/>
    </row>
    <row r="205" spans="2:7" x14ac:dyDescent="0.2">
      <c r="B205" s="30"/>
      <c r="C205" s="57"/>
      <c r="D205" s="57"/>
      <c r="E205" s="31"/>
      <c r="F205" s="32"/>
    </row>
    <row r="206" spans="2:7" x14ac:dyDescent="0.2">
      <c r="B206" s="30"/>
      <c r="C206" s="57"/>
      <c r="D206" s="57"/>
      <c r="E206" s="31"/>
      <c r="F206" s="32"/>
    </row>
    <row r="207" spans="2:7" x14ac:dyDescent="0.2">
      <c r="B207" s="30"/>
      <c r="C207" s="57"/>
      <c r="D207" s="57"/>
      <c r="E207" s="31"/>
      <c r="F207" s="32"/>
    </row>
    <row r="208" spans="2:7" x14ac:dyDescent="0.2">
      <c r="B208" s="30"/>
      <c r="C208" s="57"/>
      <c r="D208" s="57"/>
      <c r="E208" s="31"/>
      <c r="F208" s="32"/>
    </row>
    <row r="209" spans="2:6" x14ac:dyDescent="0.2">
      <c r="B209" s="30"/>
      <c r="C209" s="57"/>
      <c r="D209" s="57"/>
      <c r="E209" s="31"/>
      <c r="F209" s="32"/>
    </row>
    <row r="210" spans="2:6" x14ac:dyDescent="0.2">
      <c r="B210" s="30"/>
      <c r="C210" s="57"/>
      <c r="D210" s="57"/>
      <c r="E210" s="31"/>
      <c r="F210" s="32"/>
    </row>
    <row r="211" spans="2:6" x14ac:dyDescent="0.2">
      <c r="B211" s="30"/>
      <c r="C211" s="57"/>
      <c r="D211" s="57"/>
      <c r="E211" s="31"/>
      <c r="F211" s="32"/>
    </row>
    <row r="212" spans="2:6" x14ac:dyDescent="0.2">
      <c r="B212" s="30"/>
      <c r="C212" s="57"/>
      <c r="D212" s="57"/>
      <c r="E212" s="31"/>
      <c r="F212" s="32"/>
    </row>
    <row r="213" spans="2:6" x14ac:dyDescent="0.2">
      <c r="B213" s="30"/>
      <c r="C213" s="57"/>
      <c r="D213" s="57"/>
      <c r="E213" s="31"/>
      <c r="F213" s="32"/>
    </row>
    <row r="214" spans="2:6" x14ac:dyDescent="0.2">
      <c r="B214" s="30"/>
      <c r="C214" s="57"/>
      <c r="D214" s="57"/>
      <c r="E214" s="31"/>
      <c r="F214" s="32"/>
    </row>
    <row r="215" spans="2:6" x14ac:dyDescent="0.2">
      <c r="B215" s="30"/>
      <c r="C215" s="57"/>
      <c r="D215" s="57"/>
      <c r="E215" s="31"/>
      <c r="F215" s="32"/>
    </row>
    <row r="216" spans="2:6" x14ac:dyDescent="0.2">
      <c r="B216" s="30"/>
      <c r="C216" s="57"/>
      <c r="D216" s="57"/>
      <c r="E216" s="31"/>
      <c r="F216" s="32"/>
    </row>
    <row r="217" spans="2:6" x14ac:dyDescent="0.2">
      <c r="B217" s="30"/>
      <c r="C217" s="57"/>
      <c r="D217" s="57"/>
      <c r="E217" s="31"/>
      <c r="F217" s="32"/>
    </row>
    <row r="218" spans="2:6" x14ac:dyDescent="0.2">
      <c r="B218" s="30"/>
      <c r="C218" s="57"/>
      <c r="D218" s="57"/>
      <c r="E218" s="31"/>
      <c r="F218" s="32"/>
    </row>
    <row r="219" spans="2:6" x14ac:dyDescent="0.2">
      <c r="B219" s="30"/>
      <c r="C219" s="57"/>
      <c r="D219" s="57"/>
      <c r="E219" s="31"/>
      <c r="F219" s="32"/>
    </row>
    <row r="220" spans="2:6" x14ac:dyDescent="0.2">
      <c r="B220" s="30"/>
      <c r="C220" s="57"/>
      <c r="D220" s="57"/>
      <c r="E220" s="31"/>
      <c r="F220" s="32"/>
    </row>
    <row r="221" spans="2:6" x14ac:dyDescent="0.2">
      <c r="B221" s="30"/>
      <c r="C221" s="57"/>
      <c r="D221" s="57"/>
      <c r="E221" s="31"/>
      <c r="F221" s="32"/>
    </row>
    <row r="222" spans="2:6" x14ac:dyDescent="0.2">
      <c r="B222" s="30"/>
      <c r="C222" s="57"/>
      <c r="D222" s="57"/>
      <c r="E222" s="31"/>
      <c r="F222" s="32"/>
    </row>
    <row r="223" spans="2:6" x14ac:dyDescent="0.2">
      <c r="B223" s="30"/>
      <c r="C223" s="57"/>
      <c r="D223" s="57"/>
      <c r="E223" s="31"/>
      <c r="F223" s="32"/>
    </row>
    <row r="224" spans="2:6" x14ac:dyDescent="0.2">
      <c r="B224" s="30"/>
      <c r="C224" s="57"/>
      <c r="D224" s="57"/>
      <c r="E224" s="31"/>
      <c r="F224" s="32"/>
    </row>
    <row r="225" spans="2:6" x14ac:dyDescent="0.2">
      <c r="B225" s="30"/>
      <c r="C225" s="57"/>
      <c r="D225" s="57"/>
      <c r="E225" s="31"/>
      <c r="F225" s="32"/>
    </row>
    <row r="226" spans="2:6" x14ac:dyDescent="0.2">
      <c r="B226" s="30"/>
      <c r="C226" s="57"/>
      <c r="D226" s="57"/>
      <c r="E226" s="31"/>
      <c r="F226" s="32"/>
    </row>
    <row r="227" spans="2:6" x14ac:dyDescent="0.2">
      <c r="B227" s="30"/>
      <c r="C227" s="57"/>
      <c r="D227" s="57"/>
      <c r="E227" s="31"/>
      <c r="F227" s="32"/>
    </row>
    <row r="228" spans="2:6" x14ac:dyDescent="0.2">
      <c r="B228" s="30"/>
      <c r="C228" s="57"/>
      <c r="D228" s="57"/>
      <c r="E228" s="31"/>
      <c r="F228" s="32"/>
    </row>
    <row r="229" spans="2:6" x14ac:dyDescent="0.2">
      <c r="B229" s="30"/>
      <c r="C229" s="57"/>
      <c r="D229" s="57"/>
      <c r="E229" s="31"/>
      <c r="F229" s="32"/>
    </row>
    <row r="230" spans="2:6" x14ac:dyDescent="0.2">
      <c r="B230" s="30"/>
      <c r="C230" s="57"/>
      <c r="D230" s="57"/>
      <c r="E230" s="31"/>
      <c r="F230" s="32"/>
    </row>
    <row r="231" spans="2:6" x14ac:dyDescent="0.2">
      <c r="B231" s="30"/>
      <c r="C231" s="57"/>
      <c r="D231" s="57"/>
      <c r="E231" s="31"/>
      <c r="F231" s="32"/>
    </row>
    <row r="232" spans="2:6" x14ac:dyDescent="0.2">
      <c r="B232" s="30"/>
      <c r="C232" s="57"/>
      <c r="D232" s="57"/>
      <c r="E232" s="31"/>
      <c r="F232" s="32"/>
    </row>
    <row r="233" spans="2:6" x14ac:dyDescent="0.2">
      <c r="B233" s="30"/>
      <c r="C233" s="57"/>
      <c r="D233" s="57"/>
      <c r="E233" s="31"/>
      <c r="F233" s="32"/>
    </row>
    <row r="234" spans="2:6" x14ac:dyDescent="0.2">
      <c r="B234" s="30"/>
      <c r="C234" s="57"/>
      <c r="D234" s="57"/>
      <c r="E234" s="31"/>
      <c r="F234" s="32"/>
    </row>
    <row r="235" spans="2:6" x14ac:dyDescent="0.2">
      <c r="B235" s="30"/>
      <c r="C235" s="57"/>
      <c r="D235" s="57"/>
      <c r="E235" s="31"/>
      <c r="F235" s="32"/>
    </row>
    <row r="236" spans="2:6" x14ac:dyDescent="0.2">
      <c r="B236" s="30"/>
      <c r="C236" s="57"/>
      <c r="D236" s="57"/>
      <c r="E236" s="31"/>
      <c r="F236" s="32"/>
    </row>
    <row r="237" spans="2:6" x14ac:dyDescent="0.2">
      <c r="B237" s="30"/>
      <c r="C237" s="57"/>
      <c r="D237" s="57"/>
      <c r="E237" s="31"/>
      <c r="F237" s="32"/>
    </row>
    <row r="238" spans="2:6" x14ac:dyDescent="0.2">
      <c r="B238" s="30"/>
      <c r="C238" s="57"/>
      <c r="D238" s="57"/>
      <c r="E238" s="31"/>
      <c r="F238" s="32"/>
    </row>
    <row r="239" spans="2:6" x14ac:dyDescent="0.2">
      <c r="B239" s="30"/>
      <c r="C239" s="57"/>
      <c r="D239" s="57"/>
      <c r="E239" s="31"/>
      <c r="F239" s="32"/>
    </row>
    <row r="240" spans="2:6" x14ac:dyDescent="0.2">
      <c r="B240" s="30"/>
      <c r="C240" s="57"/>
      <c r="D240" s="57"/>
      <c r="E240" s="31"/>
      <c r="F240" s="32"/>
    </row>
    <row r="241" spans="2:6" x14ac:dyDescent="0.2">
      <c r="B241" s="30"/>
      <c r="C241" s="57"/>
      <c r="D241" s="57"/>
      <c r="E241" s="31"/>
      <c r="F241" s="32"/>
    </row>
    <row r="242" spans="2:6" x14ac:dyDescent="0.2">
      <c r="B242" s="30"/>
      <c r="C242" s="57"/>
      <c r="D242" s="57"/>
      <c r="E242" s="31"/>
      <c r="F242" s="32"/>
    </row>
    <row r="243" spans="2:6" x14ac:dyDescent="0.2">
      <c r="B243" s="30"/>
      <c r="C243" s="57"/>
      <c r="D243" s="57"/>
      <c r="E243" s="31"/>
      <c r="F243" s="32"/>
    </row>
    <row r="244" spans="2:6" x14ac:dyDescent="0.2">
      <c r="B244" s="30"/>
      <c r="C244" s="57"/>
      <c r="D244" s="57"/>
      <c r="E244" s="31"/>
      <c r="F244" s="32"/>
    </row>
    <row r="245" spans="2:6" x14ac:dyDescent="0.2">
      <c r="B245" s="30"/>
      <c r="C245" s="57"/>
      <c r="D245" s="57"/>
      <c r="E245" s="31"/>
      <c r="F245" s="32"/>
    </row>
  </sheetData>
  <phoneticPr fontId="3" type="noConversion"/>
  <conditionalFormatting sqref="B1:B3 B199:B203">
    <cfRule type="cellIs" dxfId="145" priority="19" stopIfTrue="1" operator="equal">
      <formula>"x"</formula>
    </cfRule>
  </conditionalFormatting>
  <conditionalFormatting sqref="G4:G202">
    <cfRule type="cellIs" dxfId="144" priority="20" stopIfTrue="1" operator="equal">
      <formula>#N/A</formula>
    </cfRule>
  </conditionalFormatting>
  <conditionalFormatting sqref="B202:B245">
    <cfRule type="cellIs" dxfId="143" priority="14" stopIfTrue="1" operator="equal">
      <formula>"x"</formula>
    </cfRule>
  </conditionalFormatting>
  <conditionalFormatting sqref="B4:B5 B39:B198">
    <cfRule type="cellIs" dxfId="142" priority="8" stopIfTrue="1" operator="equal">
      <formula>"x"</formula>
    </cfRule>
  </conditionalFormatting>
  <conditionalFormatting sqref="B32:B38">
    <cfRule type="cellIs" dxfId="141" priority="6" stopIfTrue="1" operator="equal">
      <formula>"x"</formula>
    </cfRule>
  </conditionalFormatting>
  <conditionalFormatting sqref="B4:B5 B44:B152">
    <cfRule type="cellIs" dxfId="140" priority="5" stopIfTrue="1" operator="equal">
      <formula>"x"</formula>
    </cfRule>
  </conditionalFormatting>
  <conditionalFormatting sqref="B32:B43">
    <cfRule type="cellIs" dxfId="139" priority="4" stopIfTrue="1" operator="equal">
      <formula>"x"</formula>
    </cfRule>
  </conditionalFormatting>
  <conditionalFormatting sqref="B32:B43">
    <cfRule type="cellIs" dxfId="138" priority="3" stopIfTrue="1" operator="equal">
      <formula>"x"</formula>
    </cfRule>
  </conditionalFormatting>
  <conditionalFormatting sqref="B6:B31">
    <cfRule type="cellIs" dxfId="137" priority="2" stopIfTrue="1" operator="equal">
      <formula>"x"</formula>
    </cfRule>
  </conditionalFormatting>
  <conditionalFormatting sqref="B6:B31">
    <cfRule type="cellIs" dxfId="136" priority="1" stopIfTrue="1" operator="equal">
      <formula>"x"</formula>
    </cfRule>
  </conditionalFormatting>
  <pageMargins left="0.75" right="0.75" top="1" bottom="1" header="0.5" footer="0.5"/>
  <headerFooter alignWithMargins="0"/>
  <webPublishItems count="2">
    <webPublishItem id="24534" divId="ebta league Junior_24534" sourceType="sheet" destinationFile="C:\EBTA\webpages2\ebtaleague\junior grays.htm"/>
    <webPublishItem id="22801" divId="ebta league Youth_22801" sourceType="range" sourceRef="A1:F13" destinationFile="C:\A TEER\Web\TEER League 08\EET TY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67</vt:i4>
      </vt:variant>
    </vt:vector>
  </HeadingPairs>
  <TitlesOfParts>
    <vt:vector size="91" baseType="lpstr">
      <vt:lpstr>Races</vt:lpstr>
      <vt:lpstr>League</vt:lpstr>
      <vt:lpstr>Calculation</vt:lpstr>
      <vt:lpstr>Dua 1</vt:lpstr>
      <vt:lpstr>Dua 2</vt:lpstr>
      <vt:lpstr>Dua 3</vt:lpstr>
      <vt:lpstr>Dua 4</vt:lpstr>
      <vt:lpstr>Tri 1</vt:lpstr>
      <vt:lpstr>Tri 2</vt:lpstr>
      <vt:lpstr>Tri 3</vt:lpstr>
      <vt:lpstr>Tri 4</vt:lpstr>
      <vt:lpstr>Tri 5</vt:lpstr>
      <vt:lpstr>Tri 6</vt:lpstr>
      <vt:lpstr>Tri 7</vt:lpstr>
      <vt:lpstr>Tri 8</vt:lpstr>
      <vt:lpstr>Tri 9</vt:lpstr>
      <vt:lpstr>Tri 10</vt:lpstr>
      <vt:lpstr>Tri 11</vt:lpstr>
      <vt:lpstr>Tri 12</vt:lpstr>
      <vt:lpstr>Tri 13</vt:lpstr>
      <vt:lpstr>Aqua 1</vt:lpstr>
      <vt:lpstr>Aqua2</vt:lpstr>
      <vt:lpstr>Aqua3</vt:lpstr>
      <vt:lpstr>Aqua4</vt:lpstr>
      <vt:lpstr>_dua1</vt:lpstr>
      <vt:lpstr>_dua2</vt:lpstr>
      <vt:lpstr>_dua3</vt:lpstr>
      <vt:lpstr>_dua4</vt:lpstr>
      <vt:lpstr>_tri1</vt:lpstr>
      <vt:lpstr>_tri10</vt:lpstr>
      <vt:lpstr>_tri11</vt:lpstr>
      <vt:lpstr>_Tri12</vt:lpstr>
      <vt:lpstr>_tri13</vt:lpstr>
      <vt:lpstr>_tri2</vt:lpstr>
      <vt:lpstr>_tri3</vt:lpstr>
      <vt:lpstr>_tri4</vt:lpstr>
      <vt:lpstr>_tri5</vt:lpstr>
      <vt:lpstr>_tri6</vt:lpstr>
      <vt:lpstr>_tri7</vt:lpstr>
      <vt:lpstr>_tri8</vt:lpstr>
      <vt:lpstr>_tri9</vt:lpstr>
      <vt:lpstr>aqua1</vt:lpstr>
      <vt:lpstr>Aqua1head</vt:lpstr>
      <vt:lpstr>aqua2</vt:lpstr>
      <vt:lpstr>Aqua2head</vt:lpstr>
      <vt:lpstr>aqua3</vt:lpstr>
      <vt:lpstr>Aqua3head</vt:lpstr>
      <vt:lpstr>aqua4</vt:lpstr>
      <vt:lpstr>Aqua4head</vt:lpstr>
      <vt:lpstr>Dua1head</vt:lpstr>
      <vt:lpstr>Dua2head</vt:lpstr>
      <vt:lpstr>Dua3head</vt:lpstr>
      <vt:lpstr>Dua4head</vt:lpstr>
      <vt:lpstr>MainLeague</vt:lpstr>
      <vt:lpstr>name</vt:lpstr>
      <vt:lpstr>'Dua 1'!Print_Area</vt:lpstr>
      <vt:lpstr>League!Print_Area</vt:lpstr>
      <vt:lpstr>race1</vt:lpstr>
      <vt:lpstr>Race1head</vt:lpstr>
      <vt:lpstr>race2</vt:lpstr>
      <vt:lpstr>Race2head</vt:lpstr>
      <vt:lpstr>race3</vt:lpstr>
      <vt:lpstr>Race3head</vt:lpstr>
      <vt:lpstr>race4</vt:lpstr>
      <vt:lpstr>Race4head</vt:lpstr>
      <vt:lpstr>sprint1</vt:lpstr>
      <vt:lpstr>Sprint1head</vt:lpstr>
      <vt:lpstr>sprint2</vt:lpstr>
      <vt:lpstr>Sprint2head</vt:lpstr>
      <vt:lpstr>sprint3</vt:lpstr>
      <vt:lpstr>Sprint3head</vt:lpstr>
      <vt:lpstr>sprint4</vt:lpstr>
      <vt:lpstr>Sprint4head</vt:lpstr>
      <vt:lpstr>sprint5</vt:lpstr>
      <vt:lpstr>Sprint5head</vt:lpstr>
      <vt:lpstr>sprint6</vt:lpstr>
      <vt:lpstr>Sprint6head</vt:lpstr>
      <vt:lpstr>sprint7</vt:lpstr>
      <vt:lpstr>Sprint7head</vt:lpstr>
      <vt:lpstr>Tri10head</vt:lpstr>
      <vt:lpstr>Tri11head</vt:lpstr>
      <vt:lpstr>Tri12Head</vt:lpstr>
      <vt:lpstr>Tri1head</vt:lpstr>
      <vt:lpstr>Tri2head</vt:lpstr>
      <vt:lpstr>Tri3head</vt:lpstr>
      <vt:lpstr>Tri4head</vt:lpstr>
      <vt:lpstr>Tri5head</vt:lpstr>
      <vt:lpstr>Tri6head</vt:lpstr>
      <vt:lpstr>Tri7head</vt:lpstr>
      <vt:lpstr>Tri8head</vt:lpstr>
      <vt:lpstr>Tri9head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Fuller</dc:creator>
  <cp:lastModifiedBy>Ashley Nicholson</cp:lastModifiedBy>
  <cp:lastPrinted>2015-06-26T20:17:13Z</cp:lastPrinted>
  <dcterms:created xsi:type="dcterms:W3CDTF">2004-12-13T17:41:10Z</dcterms:created>
  <dcterms:modified xsi:type="dcterms:W3CDTF">2016-09-20T20:15:18Z</dcterms:modified>
</cp:coreProperties>
</file>