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480" yWindow="75" windowWidth="18660" windowHeight="8655" tabRatio="625" firstSheet="1" activeTab="2"/>
  </bookViews>
  <sheets>
    <sheet name="Race Series Rules" sheetId="27" r:id="rId1"/>
    <sheet name="GIRLS" sheetId="28" r:id="rId2"/>
    <sheet name="BOYS" sheetId="29" r:id="rId3"/>
  </sheets>
  <definedNames>
    <definedName name="_xlnm._FilterDatabase" localSheetId="2" hidden="1">BOYS!$A$83:$AU$134</definedName>
    <definedName name="_xlnm._FilterDatabase" localSheetId="1" hidden="1">GIRLS!$A$155:$AU$176</definedName>
  </definedNames>
  <calcPr calcId="125725"/>
</workbook>
</file>

<file path=xl/calcChain.xml><?xml version="1.0" encoding="utf-8"?>
<calcChain xmlns="http://schemas.openxmlformats.org/spreadsheetml/2006/main">
  <c r="J178" i="29"/>
  <c r="L178" s="1"/>
  <c r="J184"/>
  <c r="L184" s="1"/>
  <c r="L189"/>
  <c r="J189"/>
  <c r="L168" i="28"/>
  <c r="J168"/>
  <c r="J162"/>
  <c r="L162" s="1"/>
  <c r="J158"/>
  <c r="L158" s="1"/>
  <c r="G137"/>
  <c r="G3"/>
  <c r="T150" i="29"/>
  <c r="V150" s="1"/>
  <c r="AS150"/>
  <c r="AU150" s="1"/>
  <c r="AS38" i="28"/>
  <c r="AU38" s="1"/>
  <c r="AS26"/>
  <c r="AU26" s="1"/>
  <c r="AS157" i="29"/>
  <c r="AU157" s="1"/>
  <c r="AS145"/>
  <c r="AU145" s="1"/>
  <c r="AS92"/>
  <c r="AU92" s="1"/>
  <c r="G6" i="28"/>
  <c r="G18"/>
  <c r="G21"/>
  <c r="G176"/>
  <c r="AN163"/>
  <c r="AP163" s="1"/>
  <c r="AN165"/>
  <c r="AP165" s="1"/>
  <c r="AN190" i="29"/>
  <c r="AP190" s="1"/>
  <c r="G190" s="1"/>
  <c r="AN186"/>
  <c r="AP186" s="1"/>
  <c r="G186" s="1"/>
  <c r="AN181"/>
  <c r="AP181" s="1"/>
  <c r="AN183"/>
  <c r="AP183" s="1"/>
  <c r="AN185"/>
  <c r="AP185" s="1"/>
  <c r="AN158"/>
  <c r="AP158" s="1"/>
  <c r="AN172"/>
  <c r="AP172" s="1"/>
  <c r="G172" s="1"/>
  <c r="AN171"/>
  <c r="AP171" s="1"/>
  <c r="G171" s="1"/>
  <c r="AN163"/>
  <c r="AP163" s="1"/>
  <c r="G163" s="1"/>
  <c r="AN149"/>
  <c r="AP149" s="1"/>
  <c r="AN151"/>
  <c r="AP151" s="1"/>
  <c r="AN153"/>
  <c r="AP153" s="1"/>
  <c r="AN145"/>
  <c r="AP145" s="1"/>
  <c r="AN154" i="28"/>
  <c r="AP154" s="1"/>
  <c r="G154" s="1"/>
  <c r="AN148"/>
  <c r="AP148" s="1"/>
  <c r="G148" s="1"/>
  <c r="AN89"/>
  <c r="AP89" s="1"/>
  <c r="AP99"/>
  <c r="AN99"/>
  <c r="AN122"/>
  <c r="AP122" s="1"/>
  <c r="G122" s="1"/>
  <c r="AN123"/>
  <c r="AP123" s="1"/>
  <c r="G123" s="1"/>
  <c r="AN125"/>
  <c r="AP125" s="1"/>
  <c r="G125" s="1"/>
  <c r="AN112"/>
  <c r="AP112" s="1"/>
  <c r="G112" s="1"/>
  <c r="AN111"/>
  <c r="AP111" s="1"/>
  <c r="G111" s="1"/>
  <c r="AN110"/>
  <c r="AP110" s="1"/>
  <c r="G110" s="1"/>
  <c r="AP109"/>
  <c r="G109" s="1"/>
  <c r="AN109"/>
  <c r="AN88"/>
  <c r="AP88" s="1"/>
  <c r="AN99" i="29"/>
  <c r="AP99" s="1"/>
  <c r="AN109"/>
  <c r="AP109" s="1"/>
  <c r="G109" s="1"/>
  <c r="AN127"/>
  <c r="AP127" s="1"/>
  <c r="G127" s="1"/>
  <c r="AN129"/>
  <c r="AP129" s="1"/>
  <c r="G129" s="1"/>
  <c r="AN130"/>
  <c r="AP130" s="1"/>
  <c r="G130" s="1"/>
  <c r="AN131"/>
  <c r="AP131" s="1"/>
  <c r="G131" s="1"/>
  <c r="AN132"/>
  <c r="AP132" s="1"/>
  <c r="G132" s="1"/>
  <c r="AN133"/>
  <c r="AP133" s="1"/>
  <c r="G133" s="1"/>
  <c r="AN57"/>
  <c r="AP57" s="1"/>
  <c r="G57" s="1"/>
  <c r="AN59"/>
  <c r="AP59" s="1"/>
  <c r="G59" s="1"/>
  <c r="AN61"/>
  <c r="AP61" s="1"/>
  <c r="G61" s="1"/>
  <c r="AN64"/>
  <c r="AP64" s="1"/>
  <c r="G64" s="1"/>
  <c r="AN67"/>
  <c r="AP67" s="1"/>
  <c r="G67" s="1"/>
  <c r="AN68"/>
  <c r="AP68" s="1"/>
  <c r="G68" s="1"/>
  <c r="AN70"/>
  <c r="AP70" s="1"/>
  <c r="G70" s="1"/>
  <c r="AN75"/>
  <c r="AP75" s="1"/>
  <c r="G75" s="1"/>
  <c r="AN37"/>
  <c r="AP37" s="1"/>
  <c r="AN53"/>
  <c r="AP53" s="1"/>
  <c r="G53" s="1"/>
  <c r="AN3"/>
  <c r="AP3" s="1"/>
  <c r="AN35" i="28"/>
  <c r="AP35" s="1"/>
  <c r="AP47"/>
  <c r="G47" s="1"/>
  <c r="AN47"/>
  <c r="AN48"/>
  <c r="AP48" s="1"/>
  <c r="G48" s="1"/>
  <c r="AN50"/>
  <c r="AP50" s="1"/>
  <c r="G50" s="1"/>
  <c r="AN57"/>
  <c r="AP57" s="1"/>
  <c r="G57" s="1"/>
  <c r="AN59"/>
  <c r="AP59" s="1"/>
  <c r="G59" s="1"/>
  <c r="AN65"/>
  <c r="AP65" s="1"/>
  <c r="G65" s="1"/>
  <c r="AN70"/>
  <c r="AP70" s="1"/>
  <c r="G70" s="1"/>
  <c r="AN46"/>
  <c r="AP46" s="1"/>
  <c r="G46" s="1"/>
  <c r="AN42"/>
  <c r="AP42" s="1"/>
  <c r="G42" s="1"/>
  <c r="AI178" i="29"/>
  <c r="AK178" s="1"/>
  <c r="AI183"/>
  <c r="AK183" s="1"/>
  <c r="AI193"/>
  <c r="AK193" s="1"/>
  <c r="AI189"/>
  <c r="AK189" s="1"/>
  <c r="AI194"/>
  <c r="AK194" s="1"/>
  <c r="G194" s="1"/>
  <c r="AI195"/>
  <c r="AK195" s="1"/>
  <c r="G195" s="1"/>
  <c r="AI196"/>
  <c r="AK196" s="1"/>
  <c r="G196" s="1"/>
  <c r="AI181"/>
  <c r="AK181" s="1"/>
  <c r="AI168" i="28"/>
  <c r="AK168" s="1"/>
  <c r="AI165"/>
  <c r="AK165" s="1"/>
  <c r="G165" s="1"/>
  <c r="AI154" i="29"/>
  <c r="AK154" s="1"/>
  <c r="AI156"/>
  <c r="AK156" s="1"/>
  <c r="AI150"/>
  <c r="AK150" s="1"/>
  <c r="AI157"/>
  <c r="AK157" s="1"/>
  <c r="AI164"/>
  <c r="AK164" s="1"/>
  <c r="G164" s="1"/>
  <c r="AI167"/>
  <c r="AK167" s="1"/>
  <c r="G167" s="1"/>
  <c r="AI145"/>
  <c r="AK145" s="1"/>
  <c r="AI117"/>
  <c r="AK117" s="1"/>
  <c r="G117" s="1"/>
  <c r="AI120"/>
  <c r="AK120" s="1"/>
  <c r="G120" s="1"/>
  <c r="AI122"/>
  <c r="AK122" s="1"/>
  <c r="G122" s="1"/>
  <c r="AI123"/>
  <c r="AK123" s="1"/>
  <c r="G123" s="1"/>
  <c r="AI99"/>
  <c r="AK99" s="1"/>
  <c r="AI125"/>
  <c r="AK125" s="1"/>
  <c r="G125" s="1"/>
  <c r="AI126"/>
  <c r="AK126" s="1"/>
  <c r="G126" s="1"/>
  <c r="AI112"/>
  <c r="AK112" s="1"/>
  <c r="G112" s="1"/>
  <c r="AI92"/>
  <c r="AK92" s="1"/>
  <c r="AI107"/>
  <c r="AK107" s="1"/>
  <c r="G107" s="1"/>
  <c r="AI110"/>
  <c r="AK110" s="1"/>
  <c r="G110" s="1"/>
  <c r="AI111"/>
  <c r="AK111" s="1"/>
  <c r="G111" s="1"/>
  <c r="AI115"/>
  <c r="AK115" s="1"/>
  <c r="G115" s="1"/>
  <c r="AI116"/>
  <c r="AK116" s="1"/>
  <c r="G116" s="1"/>
  <c r="AI128"/>
  <c r="AK128" s="1"/>
  <c r="G128" s="1"/>
  <c r="AI88" i="28"/>
  <c r="AK88" s="1"/>
  <c r="AI116"/>
  <c r="AK116" s="1"/>
  <c r="G116" s="1"/>
  <c r="AI118"/>
  <c r="AK118" s="1"/>
  <c r="G118" s="1"/>
  <c r="AI119"/>
  <c r="AK119" s="1"/>
  <c r="G119" s="1"/>
  <c r="AI127"/>
  <c r="AK127" s="1"/>
  <c r="G127" s="1"/>
  <c r="AI128"/>
  <c r="AK128" s="1"/>
  <c r="G128" s="1"/>
  <c r="AI130"/>
  <c r="AK130" s="1"/>
  <c r="G130" s="1"/>
  <c r="AI38"/>
  <c r="AK38" s="1"/>
  <c r="G38" s="1"/>
  <c r="AI79"/>
  <c r="AK79" s="1"/>
  <c r="G79" s="1"/>
  <c r="AI77"/>
  <c r="AK77" s="1"/>
  <c r="G77" s="1"/>
  <c r="AI76"/>
  <c r="AK76" s="1"/>
  <c r="G76" s="1"/>
  <c r="AI74"/>
  <c r="AK74" s="1"/>
  <c r="G74" s="1"/>
  <c r="AI67"/>
  <c r="AK67" s="1"/>
  <c r="G67" s="1"/>
  <c r="AI66"/>
  <c r="AK66" s="1"/>
  <c r="G66" s="1"/>
  <c r="AI64"/>
  <c r="AK64" s="1"/>
  <c r="G64" s="1"/>
  <c r="AI63"/>
  <c r="AK63" s="1"/>
  <c r="G63" s="1"/>
  <c r="AI62"/>
  <c r="AK62" s="1"/>
  <c r="G62" s="1"/>
  <c r="AI61"/>
  <c r="AK61" s="1"/>
  <c r="G61" s="1"/>
  <c r="AI60"/>
  <c r="AK60" s="1"/>
  <c r="G60" s="1"/>
  <c r="AI35"/>
  <c r="AK35" s="1"/>
  <c r="AI58"/>
  <c r="AK58" s="1"/>
  <c r="G58" s="1"/>
  <c r="AI55"/>
  <c r="AK55" s="1"/>
  <c r="G55" s="1"/>
  <c r="AI54"/>
  <c r="AK54" s="1"/>
  <c r="G54" s="1"/>
  <c r="AI44"/>
  <c r="AK44" s="1"/>
  <c r="G44" s="1"/>
  <c r="AI43"/>
  <c r="AK43" s="1"/>
  <c r="G43" s="1"/>
  <c r="AI72" i="29"/>
  <c r="AK72" s="1"/>
  <c r="G72" s="1"/>
  <c r="AI71"/>
  <c r="AK71" s="1"/>
  <c r="G71" s="1"/>
  <c r="AI62"/>
  <c r="AK62" s="1"/>
  <c r="G62" s="1"/>
  <c r="AI60"/>
  <c r="AK60" s="1"/>
  <c r="G60" s="1"/>
  <c r="AI58"/>
  <c r="AK58" s="1"/>
  <c r="G58" s="1"/>
  <c r="AI37"/>
  <c r="AK37" s="1"/>
  <c r="AI45"/>
  <c r="AK45" s="1"/>
  <c r="G45" s="1"/>
  <c r="AI21" i="28"/>
  <c r="AK21" s="1"/>
  <c r="AI22"/>
  <c r="AK22" s="1"/>
  <c r="G22" s="1"/>
  <c r="AI10"/>
  <c r="AK10" s="1"/>
  <c r="G10" s="1"/>
  <c r="AI12"/>
  <c r="AK12" s="1"/>
  <c r="G12" s="1"/>
  <c r="AI13"/>
  <c r="AK13" s="1"/>
  <c r="G13" s="1"/>
  <c r="AI14"/>
  <c r="AK14" s="1"/>
  <c r="G14" s="1"/>
  <c r="AI16"/>
  <c r="AK16" s="1"/>
  <c r="G16" s="1"/>
  <c r="AI17"/>
  <c r="AK17" s="1"/>
  <c r="G17" s="1"/>
  <c r="AI18"/>
  <c r="AK18" s="1"/>
  <c r="AI20"/>
  <c r="AK20" s="1"/>
  <c r="G20" s="1"/>
  <c r="AI11" i="29"/>
  <c r="AK11" s="1"/>
  <c r="G11" s="1"/>
  <c r="AI14"/>
  <c r="AK14" s="1"/>
  <c r="G14" s="1"/>
  <c r="AI15"/>
  <c r="AK15" s="1"/>
  <c r="G15" s="1"/>
  <c r="AI19"/>
  <c r="AK19" s="1"/>
  <c r="G19" s="1"/>
  <c r="AD104" i="28"/>
  <c r="AF104" s="1"/>
  <c r="G104" s="1"/>
  <c r="AI6"/>
  <c r="AK6" s="1"/>
  <c r="AI3"/>
  <c r="AK3" s="1"/>
  <c r="AI7"/>
  <c r="AK7" s="1"/>
  <c r="AI4"/>
  <c r="AK4" s="1"/>
  <c r="AI31"/>
  <c r="AK31" s="1"/>
  <c r="AI27"/>
  <c r="AK27" s="1"/>
  <c r="AI28"/>
  <c r="AK28" s="1"/>
  <c r="AI32"/>
  <c r="AK32" s="1"/>
  <c r="AI37"/>
  <c r="AK37" s="1"/>
  <c r="AI24"/>
  <c r="AK24" s="1"/>
  <c r="AI26"/>
  <c r="AK26" s="1"/>
  <c r="AI30"/>
  <c r="AK30" s="1"/>
  <c r="AI83"/>
  <c r="AK83" s="1"/>
  <c r="AI81"/>
  <c r="AK81" s="1"/>
  <c r="AI82"/>
  <c r="AK82" s="1"/>
  <c r="AI132"/>
  <c r="AK132" s="1"/>
  <c r="AI133"/>
  <c r="AK133" s="1"/>
  <c r="AI136"/>
  <c r="AK136" s="1"/>
  <c r="AI145"/>
  <c r="AK145" s="1"/>
  <c r="AI135"/>
  <c r="AK135" s="1"/>
  <c r="AI134"/>
  <c r="AK134" s="1"/>
  <c r="AI146"/>
  <c r="AK146" s="1"/>
  <c r="AI139"/>
  <c r="AK139" s="1"/>
  <c r="AI137"/>
  <c r="AK137" s="1"/>
  <c r="AI142"/>
  <c r="AK142" s="1"/>
  <c r="AI157"/>
  <c r="AK157" s="1"/>
  <c r="AI158"/>
  <c r="AK158" s="1"/>
  <c r="AI160"/>
  <c r="AK160" s="1"/>
  <c r="AI164"/>
  <c r="AK164" s="1"/>
  <c r="AD162"/>
  <c r="AF162" s="1"/>
  <c r="AD171"/>
  <c r="AF171" s="1"/>
  <c r="G171" s="1"/>
  <c r="AD173"/>
  <c r="AF173" s="1"/>
  <c r="G173" s="1"/>
  <c r="AD164"/>
  <c r="AF164" s="1"/>
  <c r="G164" s="1"/>
  <c r="AD154" i="29"/>
  <c r="AF154" s="1"/>
  <c r="AD165"/>
  <c r="AF165" s="1"/>
  <c r="G165" s="1"/>
  <c r="AD156"/>
  <c r="AF156" s="1"/>
  <c r="AD174"/>
  <c r="AF174" s="1"/>
  <c r="G174" s="1"/>
  <c r="AD158"/>
  <c r="AF158" s="1"/>
  <c r="AD115" i="28"/>
  <c r="AF115" s="1"/>
  <c r="G115" s="1"/>
  <c r="AD106" i="29"/>
  <c r="AF106" s="1"/>
  <c r="G106" s="1"/>
  <c r="AD113"/>
  <c r="AF113" s="1"/>
  <c r="G113" s="1"/>
  <c r="AD118"/>
  <c r="AF118" s="1"/>
  <c r="G118" s="1"/>
  <c r="AD129" i="28"/>
  <c r="AF129" s="1"/>
  <c r="G129" s="1"/>
  <c r="AD126"/>
  <c r="AF126" s="1"/>
  <c r="G126" s="1"/>
  <c r="AD121"/>
  <c r="AF121" s="1"/>
  <c r="G121" s="1"/>
  <c r="AD117"/>
  <c r="AF117" s="1"/>
  <c r="G117" s="1"/>
  <c r="AD99"/>
  <c r="AF99" s="1"/>
  <c r="G99" s="1"/>
  <c r="AD120"/>
  <c r="AF120" s="1"/>
  <c r="G120" s="1"/>
  <c r="AD49" i="29"/>
  <c r="AF49" s="1"/>
  <c r="G49" s="1"/>
  <c r="AD74"/>
  <c r="AF74" s="1"/>
  <c r="G74" s="1"/>
  <c r="AD78"/>
  <c r="AF78" s="1"/>
  <c r="G78" s="1"/>
  <c r="AD79"/>
  <c r="AF79" s="1"/>
  <c r="G79" s="1"/>
  <c r="AD82"/>
  <c r="AF82" s="1"/>
  <c r="G82" s="1"/>
  <c r="Y7"/>
  <c r="AA7" s="1"/>
  <c r="G7" s="1"/>
  <c r="Y8"/>
  <c r="AA8" s="1"/>
  <c r="G8" s="1"/>
  <c r="Y12"/>
  <c r="AA12" s="1"/>
  <c r="G12" s="1"/>
  <c r="Y178"/>
  <c r="AA178" s="1"/>
  <c r="Y173"/>
  <c r="AA173" s="1"/>
  <c r="G173" s="1"/>
  <c r="Y169"/>
  <c r="AA169" s="1"/>
  <c r="G169" s="1"/>
  <c r="Y153"/>
  <c r="AA153" s="1"/>
  <c r="Y149"/>
  <c r="AA149" s="1"/>
  <c r="Y142"/>
  <c r="AA142" s="1"/>
  <c r="Y138"/>
  <c r="AA138" s="1"/>
  <c r="Y121"/>
  <c r="AA121" s="1"/>
  <c r="G121" s="1"/>
  <c r="Y114"/>
  <c r="AA114" s="1"/>
  <c r="G114" s="1"/>
  <c r="Y104"/>
  <c r="AA104" s="1"/>
  <c r="G104" s="1"/>
  <c r="Y86"/>
  <c r="AA86" s="1"/>
  <c r="Y87"/>
  <c r="AA87" s="1"/>
  <c r="Y85"/>
  <c r="AA85" s="1"/>
  <c r="Y65"/>
  <c r="AA65" s="1"/>
  <c r="G65" s="1"/>
  <c r="Y54"/>
  <c r="AA54" s="1"/>
  <c r="G54" s="1"/>
  <c r="Y50"/>
  <c r="AA50" s="1"/>
  <c r="G50" s="1"/>
  <c r="Y36"/>
  <c r="AA36" s="1"/>
  <c r="Y48"/>
  <c r="AA48" s="1"/>
  <c r="G48" s="1"/>
  <c r="Y22"/>
  <c r="AA22" s="1"/>
  <c r="Y21"/>
  <c r="AA21" s="1"/>
  <c r="Y17"/>
  <c r="AA17" s="1"/>
  <c r="G17" s="1"/>
  <c r="Y16"/>
  <c r="AA16" s="1"/>
  <c r="G16" s="1"/>
  <c r="Y3"/>
  <c r="AA3" s="1"/>
  <c r="Y160" i="28"/>
  <c r="AA160" s="1"/>
  <c r="Y169"/>
  <c r="AA169" s="1"/>
  <c r="G169" s="1"/>
  <c r="Y163"/>
  <c r="AA163" s="1"/>
  <c r="Y161"/>
  <c r="AA161" s="1"/>
  <c r="Y157"/>
  <c r="AA157" s="1"/>
  <c r="Y152"/>
  <c r="AA152" s="1"/>
  <c r="G152" s="1"/>
  <c r="Y144"/>
  <c r="AA144" s="1"/>
  <c r="Y141"/>
  <c r="AA141" s="1"/>
  <c r="Y137"/>
  <c r="AA137" s="1"/>
  <c r="Y140"/>
  <c r="AA140" s="1"/>
  <c r="Y135"/>
  <c r="AA135" s="1"/>
  <c r="Y136"/>
  <c r="AA136" s="1"/>
  <c r="Y103"/>
  <c r="AA103" s="1"/>
  <c r="G103" s="1"/>
  <c r="Y93"/>
  <c r="AA93" s="1"/>
  <c r="Y89"/>
  <c r="AA89" s="1"/>
  <c r="Y100"/>
  <c r="AA100" s="1"/>
  <c r="G100" s="1"/>
  <c r="Y85"/>
  <c r="AA85" s="1"/>
  <c r="Y82"/>
  <c r="AA82" s="1"/>
  <c r="Y53"/>
  <c r="AA53" s="1"/>
  <c r="G53" s="1"/>
  <c r="Y45"/>
  <c r="AA45" s="1"/>
  <c r="G45" s="1"/>
  <c r="Y39"/>
  <c r="AA39" s="1"/>
  <c r="G39" s="1"/>
  <c r="Y29"/>
  <c r="AA29" s="1"/>
  <c r="Y26"/>
  <c r="AA26" s="1"/>
  <c r="G26" s="1"/>
  <c r="Y7"/>
  <c r="AA7" s="1"/>
  <c r="G7" s="1"/>
  <c r="Y9"/>
  <c r="AA9" s="1"/>
  <c r="G9" s="1"/>
  <c r="Y3"/>
  <c r="AA3" s="1"/>
  <c r="J86" i="29"/>
  <c r="L86" s="1"/>
  <c r="O151"/>
  <c r="Q151" s="1"/>
  <c r="O155"/>
  <c r="Q155" s="1"/>
  <c r="O168"/>
  <c r="Q168" s="1"/>
  <c r="G168" s="1"/>
  <c r="O149"/>
  <c r="Q149" s="1"/>
  <c r="O136" i="28"/>
  <c r="Q136" s="1"/>
  <c r="AD188" i="29"/>
  <c r="AF188" s="1"/>
  <c r="G188" s="1"/>
  <c r="AD185"/>
  <c r="AF185" s="1"/>
  <c r="AD187"/>
  <c r="AF187" s="1"/>
  <c r="G187" s="1"/>
  <c r="AD184"/>
  <c r="AF184" s="1"/>
  <c r="AD180"/>
  <c r="AF180" s="1"/>
  <c r="AD182"/>
  <c r="AF182" s="1"/>
  <c r="AN180"/>
  <c r="AP180" s="1"/>
  <c r="AI180"/>
  <c r="AK180" s="1"/>
  <c r="AD179"/>
  <c r="AF179" s="1"/>
  <c r="AI182"/>
  <c r="AK182" s="1"/>
  <c r="T192"/>
  <c r="V192" s="1"/>
  <c r="G192" s="1"/>
  <c r="AI179"/>
  <c r="AK179" s="1"/>
  <c r="O191"/>
  <c r="Q191" s="1"/>
  <c r="G191" s="1"/>
  <c r="AI177"/>
  <c r="AK177" s="1"/>
  <c r="AD177"/>
  <c r="AF177" s="1"/>
  <c r="O177"/>
  <c r="Q177" s="1"/>
  <c r="T162"/>
  <c r="V162" s="1"/>
  <c r="G162" s="1"/>
  <c r="T161"/>
  <c r="V161" s="1"/>
  <c r="G161" s="1"/>
  <c r="AN147"/>
  <c r="AP147" s="1"/>
  <c r="AI147"/>
  <c r="AK147" s="1"/>
  <c r="T147"/>
  <c r="V147" s="1"/>
  <c r="AS144"/>
  <c r="AU144" s="1"/>
  <c r="AI144"/>
  <c r="AK144" s="1"/>
  <c r="T144"/>
  <c r="V144" s="1"/>
  <c r="T159"/>
  <c r="V159" s="1"/>
  <c r="G159" s="1"/>
  <c r="O175"/>
  <c r="Q175" s="1"/>
  <c r="G175" s="1"/>
  <c r="AD155"/>
  <c r="AF155" s="1"/>
  <c r="AN141"/>
  <c r="AP141" s="1"/>
  <c r="AD141"/>
  <c r="AF141" s="1"/>
  <c r="T141"/>
  <c r="V141" s="1"/>
  <c r="O141"/>
  <c r="Q141" s="1"/>
  <c r="O160"/>
  <c r="Q160" s="1"/>
  <c r="G160" s="1"/>
  <c r="AD152"/>
  <c r="AF152" s="1"/>
  <c r="O152"/>
  <c r="Q152" s="1"/>
  <c r="AN140"/>
  <c r="AP140" s="1"/>
  <c r="AI140"/>
  <c r="AK140" s="1"/>
  <c r="AD140"/>
  <c r="AF140" s="1"/>
  <c r="O140"/>
  <c r="Q140" s="1"/>
  <c r="AS137"/>
  <c r="AU137" s="1"/>
  <c r="AN137"/>
  <c r="AP137" s="1"/>
  <c r="AI137"/>
  <c r="AK137" s="1"/>
  <c r="AD137"/>
  <c r="AF137" s="1"/>
  <c r="O137"/>
  <c r="Q137" s="1"/>
  <c r="J170"/>
  <c r="L170" s="1"/>
  <c r="G170" s="1"/>
  <c r="J151"/>
  <c r="L151" s="1"/>
  <c r="J166"/>
  <c r="L166" s="1"/>
  <c r="G166" s="1"/>
  <c r="AI143"/>
  <c r="AK143" s="1"/>
  <c r="AD143"/>
  <c r="AF143" s="1"/>
  <c r="O143"/>
  <c r="Q143" s="1"/>
  <c r="J143"/>
  <c r="L143" s="1"/>
  <c r="AN142"/>
  <c r="AP142" s="1"/>
  <c r="AI142"/>
  <c r="AK142" s="1"/>
  <c r="AD142"/>
  <c r="AF142" s="1"/>
  <c r="J142"/>
  <c r="L142" s="1"/>
  <c r="AN148"/>
  <c r="AP148" s="1"/>
  <c r="AI148"/>
  <c r="AK148" s="1"/>
  <c r="J148"/>
  <c r="L148" s="1"/>
  <c r="AD139"/>
  <c r="AF139" s="1"/>
  <c r="T139"/>
  <c r="V139" s="1"/>
  <c r="O139"/>
  <c r="Q139" s="1"/>
  <c r="J139"/>
  <c r="L139" s="1"/>
  <c r="AD138"/>
  <c r="AF138" s="1"/>
  <c r="O138"/>
  <c r="Q138" s="1"/>
  <c r="J138"/>
  <c r="L138" s="1"/>
  <c r="AN146"/>
  <c r="AP146" s="1"/>
  <c r="O146"/>
  <c r="Q146" s="1"/>
  <c r="J146"/>
  <c r="L146" s="1"/>
  <c r="AN136"/>
  <c r="AP136" s="1"/>
  <c r="AI136"/>
  <c r="AK136" s="1"/>
  <c r="AD136"/>
  <c r="AF136" s="1"/>
  <c r="O136"/>
  <c r="Q136" s="1"/>
  <c r="J136"/>
  <c r="L136" s="1"/>
  <c r="T124"/>
  <c r="V124" s="1"/>
  <c r="G124" s="1"/>
  <c r="T119"/>
  <c r="V119" s="1"/>
  <c r="G119" s="1"/>
  <c r="AI95"/>
  <c r="AK95" s="1"/>
  <c r="T95"/>
  <c r="V95" s="1"/>
  <c r="T105"/>
  <c r="V105" s="1"/>
  <c r="G105" s="1"/>
  <c r="T103"/>
  <c r="V103" s="1"/>
  <c r="G103" s="1"/>
  <c r="T102"/>
  <c r="V102" s="1"/>
  <c r="G102" s="1"/>
  <c r="O134"/>
  <c r="Q134" s="1"/>
  <c r="G134" s="1"/>
  <c r="AD100"/>
  <c r="AF100" s="1"/>
  <c r="O100"/>
  <c r="Q100" s="1"/>
  <c r="AD98"/>
  <c r="AF98" s="1"/>
  <c r="O98"/>
  <c r="Q98" s="1"/>
  <c r="AN97"/>
  <c r="AP97" s="1"/>
  <c r="O97"/>
  <c r="Q97" s="1"/>
  <c r="AN90"/>
  <c r="AP90" s="1"/>
  <c r="AD90"/>
  <c r="AF90" s="1"/>
  <c r="O90"/>
  <c r="Q90" s="1"/>
  <c r="AN86"/>
  <c r="AP86" s="1"/>
  <c r="AI86"/>
  <c r="AK86" s="1"/>
  <c r="AD86"/>
  <c r="AF86" s="1"/>
  <c r="T86"/>
  <c r="V86" s="1"/>
  <c r="O86"/>
  <c r="Q86" s="1"/>
  <c r="AS87"/>
  <c r="AU87" s="1"/>
  <c r="AN87"/>
  <c r="AP87" s="1"/>
  <c r="AI87"/>
  <c r="AK87" s="1"/>
  <c r="AD87"/>
  <c r="AF87" s="1"/>
  <c r="O87"/>
  <c r="Q87" s="1"/>
  <c r="O108"/>
  <c r="Q108" s="1"/>
  <c r="G108" s="1"/>
  <c r="AI89"/>
  <c r="AK89" s="1"/>
  <c r="AD89"/>
  <c r="AF89" s="1"/>
  <c r="O89"/>
  <c r="Q89" s="1"/>
  <c r="AN96"/>
  <c r="AP96" s="1"/>
  <c r="O96"/>
  <c r="Q96" s="1"/>
  <c r="T101"/>
  <c r="V101" s="1"/>
  <c r="J101"/>
  <c r="L101" s="1"/>
  <c r="T94"/>
  <c r="V94" s="1"/>
  <c r="J94"/>
  <c r="L94" s="1"/>
  <c r="AI85"/>
  <c r="AK85" s="1"/>
  <c r="AD85"/>
  <c r="AF85" s="1"/>
  <c r="O85"/>
  <c r="Q85" s="1"/>
  <c r="J85"/>
  <c r="L85" s="1"/>
  <c r="AD88"/>
  <c r="AF88" s="1"/>
  <c r="O88"/>
  <c r="Q88" s="1"/>
  <c r="J88"/>
  <c r="L88" s="1"/>
  <c r="T93"/>
  <c r="V93" s="1"/>
  <c r="J93"/>
  <c r="L93" s="1"/>
  <c r="AI91"/>
  <c r="AK91" s="1"/>
  <c r="J91"/>
  <c r="L91" s="1"/>
  <c r="AN84"/>
  <c r="AP84" s="1"/>
  <c r="AI84"/>
  <c r="AK84" s="1"/>
  <c r="O84"/>
  <c r="Q84" s="1"/>
  <c r="J84"/>
  <c r="L84" s="1"/>
  <c r="AN38"/>
  <c r="AP38" s="1"/>
  <c r="AD38"/>
  <c r="AF38" s="1"/>
  <c r="AD47"/>
  <c r="AF47" s="1"/>
  <c r="G47" s="1"/>
  <c r="AI35"/>
  <c r="AK35" s="1"/>
  <c r="AD35"/>
  <c r="AF35" s="1"/>
  <c r="AN36"/>
  <c r="AP36" s="1"/>
  <c r="T73"/>
  <c r="V73" s="1"/>
  <c r="G73" s="1"/>
  <c r="AS26"/>
  <c r="AU26" s="1"/>
  <c r="AN26"/>
  <c r="AP26" s="1"/>
  <c r="AI26"/>
  <c r="AK26" s="1"/>
  <c r="T26"/>
  <c r="V26" s="1"/>
  <c r="T44"/>
  <c r="V44" s="1"/>
  <c r="G44" s="1"/>
  <c r="T43"/>
  <c r="V43" s="1"/>
  <c r="G43" s="1"/>
  <c r="AS29"/>
  <c r="AU29" s="1"/>
  <c r="AI29"/>
  <c r="AK29" s="1"/>
  <c r="T29"/>
  <c r="V29" s="1"/>
  <c r="T42"/>
  <c r="V42" s="1"/>
  <c r="G42" s="1"/>
  <c r="O81"/>
  <c r="Q81" s="1"/>
  <c r="G81" s="1"/>
  <c r="O80"/>
  <c r="Q80" s="1"/>
  <c r="G80" s="1"/>
  <c r="O77"/>
  <c r="Q77" s="1"/>
  <c r="G77" s="1"/>
  <c r="O69"/>
  <c r="Q69" s="1"/>
  <c r="G69" s="1"/>
  <c r="O66"/>
  <c r="Q66" s="1"/>
  <c r="G66" s="1"/>
  <c r="O63"/>
  <c r="Q63" s="1"/>
  <c r="G63" s="1"/>
  <c r="AD39"/>
  <c r="AF39" s="1"/>
  <c r="O39"/>
  <c r="Q39" s="1"/>
  <c r="AI28"/>
  <c r="AK28" s="1"/>
  <c r="AD28"/>
  <c r="AF28" s="1"/>
  <c r="O28"/>
  <c r="Q28" s="1"/>
  <c r="O46"/>
  <c r="Q46" s="1"/>
  <c r="G46" s="1"/>
  <c r="AD34"/>
  <c r="AF34" s="1"/>
  <c r="O34"/>
  <c r="Q34" s="1"/>
  <c r="AS22"/>
  <c r="AU22" s="1"/>
  <c r="AI22"/>
  <c r="AK22" s="1"/>
  <c r="AD22"/>
  <c r="AF22" s="1"/>
  <c r="O22"/>
  <c r="Q22" s="1"/>
  <c r="AD32"/>
  <c r="AF32" s="1"/>
  <c r="O32"/>
  <c r="Q32" s="1"/>
  <c r="J76"/>
  <c r="L76" s="1"/>
  <c r="G76" s="1"/>
  <c r="J56"/>
  <c r="L56" s="1"/>
  <c r="G56" s="1"/>
  <c r="J55"/>
  <c r="L55" s="1"/>
  <c r="G55" s="1"/>
  <c r="J52"/>
  <c r="L52" s="1"/>
  <c r="G52" s="1"/>
  <c r="J51"/>
  <c r="L51" s="1"/>
  <c r="G51" s="1"/>
  <c r="AS25"/>
  <c r="AU25" s="1"/>
  <c r="AN25"/>
  <c r="AP25" s="1"/>
  <c r="AI25"/>
  <c r="AK25" s="1"/>
  <c r="AD25"/>
  <c r="AF25" s="1"/>
  <c r="J25"/>
  <c r="L25" s="1"/>
  <c r="AN27"/>
  <c r="AP27" s="1"/>
  <c r="AI27"/>
  <c r="AK27" s="1"/>
  <c r="O27"/>
  <c r="Q27" s="1"/>
  <c r="J27"/>
  <c r="L27" s="1"/>
  <c r="AI23"/>
  <c r="AK23" s="1"/>
  <c r="AD23"/>
  <c r="AF23" s="1"/>
  <c r="T23"/>
  <c r="V23" s="1"/>
  <c r="J23"/>
  <c r="L23" s="1"/>
  <c r="T33"/>
  <c r="V33" s="1"/>
  <c r="J33"/>
  <c r="L33" s="1"/>
  <c r="AN24"/>
  <c r="AP24" s="1"/>
  <c r="AI24"/>
  <c r="AK24" s="1"/>
  <c r="AD24"/>
  <c r="AF24" s="1"/>
  <c r="T24"/>
  <c r="V24" s="1"/>
  <c r="O24"/>
  <c r="Q24" s="1"/>
  <c r="J24"/>
  <c r="L24" s="1"/>
  <c r="T31"/>
  <c r="V31" s="1"/>
  <c r="J31"/>
  <c r="L31" s="1"/>
  <c r="T30"/>
  <c r="V30" s="1"/>
  <c r="J30"/>
  <c r="L30" s="1"/>
  <c r="J41"/>
  <c r="L41" s="1"/>
  <c r="G41" s="1"/>
  <c r="J40"/>
  <c r="L40" s="1"/>
  <c r="G40" s="1"/>
  <c r="AN21"/>
  <c r="AP21" s="1"/>
  <c r="AI21"/>
  <c r="AK21" s="1"/>
  <c r="AD21"/>
  <c r="AF21" s="1"/>
  <c r="T21"/>
  <c r="V21" s="1"/>
  <c r="O21"/>
  <c r="Q21" s="1"/>
  <c r="J21"/>
  <c r="L21" s="1"/>
  <c r="AI5"/>
  <c r="AK5" s="1"/>
  <c r="AD5"/>
  <c r="AF5" s="1"/>
  <c r="T6"/>
  <c r="V6" s="1"/>
  <c r="G6" s="1"/>
  <c r="J18"/>
  <c r="L18" s="1"/>
  <c r="G18" s="1"/>
  <c r="AI4"/>
  <c r="AK4" s="1"/>
  <c r="AD4"/>
  <c r="AF4" s="1"/>
  <c r="J4"/>
  <c r="L4" s="1"/>
  <c r="J13"/>
  <c r="L13" s="1"/>
  <c r="G13" s="1"/>
  <c r="J10"/>
  <c r="L10" s="1"/>
  <c r="G10" s="1"/>
  <c r="J9"/>
  <c r="L9" s="1"/>
  <c r="G9" s="1"/>
  <c r="AI3"/>
  <c r="AK3" s="1"/>
  <c r="AD3"/>
  <c r="AF3" s="1"/>
  <c r="T3"/>
  <c r="V3" s="1"/>
  <c r="O3"/>
  <c r="Q3" s="1"/>
  <c r="J3"/>
  <c r="L3" s="1"/>
  <c r="J15" i="28"/>
  <c r="L15" s="1"/>
  <c r="G15" s="1"/>
  <c r="O3"/>
  <c r="Q3" s="1"/>
  <c r="AD3"/>
  <c r="AF3" s="1"/>
  <c r="AS3"/>
  <c r="AU3" s="1"/>
  <c r="O11"/>
  <c r="Q11" s="1"/>
  <c r="G11" s="1"/>
  <c r="O5"/>
  <c r="Q5" s="1"/>
  <c r="G5" s="1"/>
  <c r="AD5"/>
  <c r="AF5" s="1"/>
  <c r="T8"/>
  <c r="V8" s="1"/>
  <c r="G8" s="1"/>
  <c r="T19"/>
  <c r="V19" s="1"/>
  <c r="G19" s="1"/>
  <c r="AD4"/>
  <c r="AF4" s="1"/>
  <c r="J25"/>
  <c r="L25" s="1"/>
  <c r="T25"/>
  <c r="V25" s="1"/>
  <c r="G25" s="1"/>
  <c r="AD25"/>
  <c r="AF25" s="1"/>
  <c r="AS25"/>
  <c r="AU25" s="1"/>
  <c r="J31"/>
  <c r="L31" s="1"/>
  <c r="J27"/>
  <c r="L27" s="1"/>
  <c r="O27"/>
  <c r="T27"/>
  <c r="V27" s="1"/>
  <c r="AD27"/>
  <c r="AF27" s="1"/>
  <c r="AN27"/>
  <c r="AP27" s="1"/>
  <c r="J28"/>
  <c r="L28" s="1"/>
  <c r="O28"/>
  <c r="Q28" s="1"/>
  <c r="T28"/>
  <c r="V28" s="1"/>
  <c r="AD28"/>
  <c r="AF28" s="1"/>
  <c r="AN28"/>
  <c r="AP28" s="1"/>
  <c r="J41"/>
  <c r="L41" s="1"/>
  <c r="G41" s="1"/>
  <c r="J32"/>
  <c r="L32" s="1"/>
  <c r="J49"/>
  <c r="L49" s="1"/>
  <c r="G49" s="1"/>
  <c r="J37"/>
  <c r="L37" s="1"/>
  <c r="J78"/>
  <c r="L78" s="1"/>
  <c r="G78" s="1"/>
  <c r="O24"/>
  <c r="Q24" s="1"/>
  <c r="T24"/>
  <c r="V24" s="1"/>
  <c r="G24" s="1"/>
  <c r="AD24"/>
  <c r="AF24" s="1"/>
  <c r="AN24"/>
  <c r="AP24" s="1"/>
  <c r="O26"/>
  <c r="Q26" s="1"/>
  <c r="AD26"/>
  <c r="AF26" s="1"/>
  <c r="AN26"/>
  <c r="AP26" s="1"/>
  <c r="O29"/>
  <c r="Q29" s="1"/>
  <c r="AD29"/>
  <c r="AF29" s="1"/>
  <c r="O51"/>
  <c r="Q51" s="1"/>
  <c r="G51" s="1"/>
  <c r="O56"/>
  <c r="Q56" s="1"/>
  <c r="G56" s="1"/>
  <c r="O33"/>
  <c r="Q33" s="1"/>
  <c r="G33" s="1"/>
  <c r="AD33"/>
  <c r="AF33" s="1"/>
  <c r="O34"/>
  <c r="Q34" s="1"/>
  <c r="T34"/>
  <c r="V34" s="1"/>
  <c r="O36"/>
  <c r="Q36" s="1"/>
  <c r="G36" s="1"/>
  <c r="AD36"/>
  <c r="AF36" s="1"/>
  <c r="O30"/>
  <c r="Q30" s="1"/>
  <c r="G30" s="1"/>
  <c r="AD30"/>
  <c r="AF30" s="1"/>
  <c r="O71"/>
  <c r="Q71" s="1"/>
  <c r="G71" s="1"/>
  <c r="O72"/>
  <c r="Q72" s="1"/>
  <c r="G72" s="1"/>
  <c r="O73"/>
  <c r="Q73" s="1"/>
  <c r="G73" s="1"/>
  <c r="T40"/>
  <c r="V40" s="1"/>
  <c r="G40" s="1"/>
  <c r="AD52"/>
  <c r="AF52" s="1"/>
  <c r="G52" s="1"/>
  <c r="AD68"/>
  <c r="AF68" s="1"/>
  <c r="G68" s="1"/>
  <c r="AD69"/>
  <c r="AF69" s="1"/>
  <c r="G69" s="1"/>
  <c r="AD75"/>
  <c r="AF75" s="1"/>
  <c r="G75" s="1"/>
  <c r="J83"/>
  <c r="L83" s="1"/>
  <c r="O83"/>
  <c r="Q83" s="1"/>
  <c r="T83"/>
  <c r="V83" s="1"/>
  <c r="AD83"/>
  <c r="AF83" s="1"/>
  <c r="AN83"/>
  <c r="AP83" s="1"/>
  <c r="J81"/>
  <c r="L81" s="1"/>
  <c r="O81"/>
  <c r="Q81" s="1"/>
  <c r="AD81"/>
  <c r="AF81" s="1"/>
  <c r="AN81"/>
  <c r="AP81" s="1"/>
  <c r="J91"/>
  <c r="L91" s="1"/>
  <c r="T91"/>
  <c r="V91" s="1"/>
  <c r="J107"/>
  <c r="L107" s="1"/>
  <c r="G107" s="1"/>
  <c r="O82"/>
  <c r="Q82" s="1"/>
  <c r="AD82"/>
  <c r="AF82" s="1"/>
  <c r="O90"/>
  <c r="Q90" s="1"/>
  <c r="AD90"/>
  <c r="AF90" s="1"/>
  <c r="O102"/>
  <c r="Q102" s="1"/>
  <c r="G102" s="1"/>
  <c r="O86"/>
  <c r="Q86" s="1"/>
  <c r="AD86"/>
  <c r="AF86" s="1"/>
  <c r="AN86"/>
  <c r="AP86" s="1"/>
  <c r="O92"/>
  <c r="Q92" s="1"/>
  <c r="AD92"/>
  <c r="AF92" s="1"/>
  <c r="O106"/>
  <c r="Q106" s="1"/>
  <c r="G106" s="1"/>
  <c r="O108"/>
  <c r="Q108" s="1"/>
  <c r="G108" s="1"/>
  <c r="O94"/>
  <c r="Q94" s="1"/>
  <c r="T94"/>
  <c r="V94" s="1"/>
  <c r="O95"/>
  <c r="Q95" s="1"/>
  <c r="G95" s="1"/>
  <c r="AD95"/>
  <c r="AF95" s="1"/>
  <c r="O84"/>
  <c r="Q84" s="1"/>
  <c r="G84" s="1"/>
  <c r="AD84"/>
  <c r="AF84" s="1"/>
  <c r="AN84"/>
  <c r="AP84" s="1"/>
  <c r="AS84"/>
  <c r="AU84" s="1"/>
  <c r="O96"/>
  <c r="Q96" s="1"/>
  <c r="G96" s="1"/>
  <c r="AD96"/>
  <c r="AF96" s="1"/>
  <c r="O87"/>
  <c r="Q87" s="1"/>
  <c r="AD87"/>
  <c r="AF87" s="1"/>
  <c r="AN87"/>
  <c r="AP87" s="1"/>
  <c r="O85"/>
  <c r="Q85" s="1"/>
  <c r="AD85"/>
  <c r="AF85" s="1"/>
  <c r="AN85"/>
  <c r="AP85" s="1"/>
  <c r="O98"/>
  <c r="Q98" s="1"/>
  <c r="AD98"/>
  <c r="AF98" s="1"/>
  <c r="O97"/>
  <c r="Q97" s="1"/>
  <c r="AN97"/>
  <c r="AP97" s="1"/>
  <c r="O124"/>
  <c r="Q124" s="1"/>
  <c r="G124" s="1"/>
  <c r="T101"/>
  <c r="V101" s="1"/>
  <c r="G101" s="1"/>
  <c r="T105"/>
  <c r="V105" s="1"/>
  <c r="G105" s="1"/>
  <c r="T114"/>
  <c r="V114" s="1"/>
  <c r="G114" s="1"/>
  <c r="AN93"/>
  <c r="AP93" s="1"/>
  <c r="AD113"/>
  <c r="AF113" s="1"/>
  <c r="G113" s="1"/>
  <c r="J132"/>
  <c r="L132" s="1"/>
  <c r="O132"/>
  <c r="Q132" s="1"/>
  <c r="AN132"/>
  <c r="AP132" s="1"/>
  <c r="J133"/>
  <c r="L133" s="1"/>
  <c r="O133"/>
  <c r="Q133" s="1"/>
  <c r="AD133"/>
  <c r="AF133" s="1"/>
  <c r="J136"/>
  <c r="L136" s="1"/>
  <c r="AD136"/>
  <c r="AF136" s="1"/>
  <c r="AN136"/>
  <c r="AP136" s="1"/>
  <c r="J145"/>
  <c r="L145" s="1"/>
  <c r="O143"/>
  <c r="Q143" s="1"/>
  <c r="AD143"/>
  <c r="AF143" s="1"/>
  <c r="O135"/>
  <c r="Q135" s="1"/>
  <c r="AD135"/>
  <c r="AF135" s="1"/>
  <c r="O134"/>
  <c r="Q134" s="1"/>
  <c r="T134"/>
  <c r="V134" s="1"/>
  <c r="AD134"/>
  <c r="AF134" s="1"/>
  <c r="O149"/>
  <c r="Q149" s="1"/>
  <c r="G149" s="1"/>
  <c r="O150"/>
  <c r="Q150" s="1"/>
  <c r="G150" s="1"/>
  <c r="O138"/>
  <c r="Q138" s="1"/>
  <c r="AD138"/>
  <c r="AF138" s="1"/>
  <c r="AN138"/>
  <c r="AP138" s="1"/>
  <c r="O146"/>
  <c r="Q146" s="1"/>
  <c r="G146" s="1"/>
  <c r="O139"/>
  <c r="Q139" s="1"/>
  <c r="AD139"/>
  <c r="AF139" s="1"/>
  <c r="O140"/>
  <c r="Q140" s="1"/>
  <c r="AD140"/>
  <c r="AF140" s="1"/>
  <c r="O137"/>
  <c r="Q137" s="1"/>
  <c r="AN137"/>
  <c r="AP137" s="1"/>
  <c r="AS137"/>
  <c r="AU137" s="1"/>
  <c r="O141"/>
  <c r="Q141" s="1"/>
  <c r="AD141"/>
  <c r="AF141" s="1"/>
  <c r="O147"/>
  <c r="Q147" s="1"/>
  <c r="AN147"/>
  <c r="AP147" s="1"/>
  <c r="T153"/>
  <c r="V153" s="1"/>
  <c r="G153" s="1"/>
  <c r="AD144"/>
  <c r="AF144" s="1"/>
  <c r="AD142"/>
  <c r="AF142" s="1"/>
  <c r="G142" s="1"/>
  <c r="AD151"/>
  <c r="AF151" s="1"/>
  <c r="G151" s="1"/>
  <c r="O156"/>
  <c r="Q156" s="1"/>
  <c r="T156"/>
  <c r="V156" s="1"/>
  <c r="AD156"/>
  <c r="AF156" s="1"/>
  <c r="AS156"/>
  <c r="AU156" s="1"/>
  <c r="G156" s="1"/>
  <c r="O167"/>
  <c r="Q167" s="1"/>
  <c r="G167" s="1"/>
  <c r="O159"/>
  <c r="Q159" s="1"/>
  <c r="AD159"/>
  <c r="AF159" s="1"/>
  <c r="AN159"/>
  <c r="AP159" s="1"/>
  <c r="O157"/>
  <c r="Q157" s="1"/>
  <c r="AD157"/>
  <c r="AF157" s="1"/>
  <c r="O174"/>
  <c r="Q174" s="1"/>
  <c r="G174" s="1"/>
  <c r="O158"/>
  <c r="Q158" s="1"/>
  <c r="AD158"/>
  <c r="AF158" s="1"/>
  <c r="O175"/>
  <c r="Q175" s="1"/>
  <c r="G175" s="1"/>
  <c r="T170"/>
  <c r="V170" s="1"/>
  <c r="G170" s="1"/>
  <c r="T172"/>
  <c r="V172" s="1"/>
  <c r="G172" s="1"/>
  <c r="T161"/>
  <c r="V161" s="1"/>
  <c r="AD161"/>
  <c r="AF161" s="1"/>
  <c r="AN160"/>
  <c r="AP160" s="1"/>
  <c r="AI166"/>
  <c r="AK166" s="1"/>
  <c r="G166" s="1"/>
  <c r="J6"/>
  <c r="L6" s="1"/>
  <c r="G32" i="29" l="1"/>
  <c r="G35"/>
  <c r="G33"/>
  <c r="G38"/>
  <c r="G93"/>
  <c r="G92"/>
  <c r="G25"/>
  <c r="G34"/>
  <c r="G87"/>
  <c r="G178"/>
  <c r="G184"/>
  <c r="G189"/>
  <c r="G193"/>
  <c r="G158" i="28"/>
  <c r="G168"/>
  <c r="G162"/>
  <c r="G157"/>
  <c r="G140"/>
  <c r="G37"/>
  <c r="G29"/>
  <c r="G31"/>
  <c r="G22" i="29"/>
  <c r="G26"/>
  <c r="G29"/>
  <c r="G157"/>
  <c r="G150"/>
  <c r="G144"/>
  <c r="G145"/>
  <c r="G137"/>
  <c r="G182"/>
  <c r="G181"/>
  <c r="G5"/>
  <c r="G36"/>
  <c r="G101"/>
  <c r="G98"/>
  <c r="G177"/>
  <c r="G3"/>
  <c r="G28"/>
  <c r="G142"/>
  <c r="G4"/>
  <c r="G143"/>
  <c r="G90" i="28"/>
  <c r="G141"/>
  <c r="G136"/>
  <c r="G4"/>
  <c r="G161"/>
  <c r="G138"/>
  <c r="G133"/>
  <c r="G86"/>
  <c r="G28"/>
  <c r="G145"/>
  <c r="G32"/>
  <c r="G159"/>
  <c r="G147"/>
  <c r="G143"/>
  <c r="G94"/>
  <c r="G34"/>
  <c r="G144"/>
  <c r="G163"/>
  <c r="G88"/>
  <c r="G35"/>
  <c r="G89"/>
  <c r="G160"/>
  <c r="G135"/>
  <c r="G83"/>
  <c r="G27"/>
  <c r="G93"/>
  <c r="G140" i="29"/>
  <c r="G183"/>
  <c r="G31"/>
  <c r="G27"/>
  <c r="G89"/>
  <c r="G148"/>
  <c r="G151"/>
  <c r="G179"/>
  <c r="G185"/>
  <c r="G138"/>
  <c r="G158"/>
  <c r="G180"/>
  <c r="G30"/>
  <c r="G23"/>
  <c r="G86"/>
  <c r="G24"/>
  <c r="G39"/>
  <c r="G85"/>
  <c r="G94"/>
  <c r="G146"/>
  <c r="G147"/>
  <c r="G155"/>
  <c r="G21"/>
  <c r="G153"/>
  <c r="G156"/>
  <c r="G37"/>
  <c r="G154"/>
  <c r="G149"/>
  <c r="G136"/>
  <c r="G139"/>
  <c r="G152"/>
  <c r="G141"/>
  <c r="G84"/>
  <c r="G88"/>
  <c r="G97"/>
  <c r="G100"/>
  <c r="G95"/>
  <c r="G91"/>
  <c r="G96"/>
  <c r="G90"/>
  <c r="G99"/>
  <c r="G85" i="28"/>
  <c r="G92"/>
  <c r="G82"/>
  <c r="G97"/>
  <c r="G98"/>
  <c r="G87"/>
  <c r="G91"/>
  <c r="G81"/>
  <c r="G134"/>
  <c r="G139"/>
  <c r="G132"/>
  <c r="Q27"/>
</calcChain>
</file>

<file path=xl/sharedStrings.xml><?xml version="1.0" encoding="utf-8"?>
<sst xmlns="http://schemas.openxmlformats.org/spreadsheetml/2006/main" count="1747" uniqueCount="551">
  <si>
    <t>First Name</t>
  </si>
  <si>
    <t>Last Name</t>
  </si>
  <si>
    <t>BTF Cat</t>
  </si>
  <si>
    <t>TriStars 2</t>
  </si>
  <si>
    <t>TriStars 3</t>
  </si>
  <si>
    <t>TriStars 1</t>
  </si>
  <si>
    <t>TriStar Start</t>
  </si>
  <si>
    <t>F</t>
  </si>
  <si>
    <t>M</t>
  </si>
  <si>
    <t>M/F</t>
  </si>
  <si>
    <t>Total race time</t>
  </si>
  <si>
    <t>Club</t>
  </si>
  <si>
    <t>Megan</t>
  </si>
  <si>
    <t>Coldwell</t>
  </si>
  <si>
    <t>Evie</t>
  </si>
  <si>
    <t>Chicken</t>
  </si>
  <si>
    <t>Hannah</t>
  </si>
  <si>
    <t>Skinner</t>
  </si>
  <si>
    <t>Sophia</t>
  </si>
  <si>
    <t>Cunningham</t>
  </si>
  <si>
    <t>Emily</t>
  </si>
  <si>
    <t>Carney</t>
  </si>
  <si>
    <t>Alexander</t>
  </si>
  <si>
    <t>Binns</t>
  </si>
  <si>
    <t>Ciaran</t>
  </si>
  <si>
    <t>Lally</t>
  </si>
  <si>
    <t>Will</t>
  </si>
  <si>
    <t>Roberts</t>
  </si>
  <si>
    <t>Vincent</t>
  </si>
  <si>
    <t>Mcarthur</t>
  </si>
  <si>
    <t>Joe</t>
  </si>
  <si>
    <t>Dixon</t>
  </si>
  <si>
    <t>Cameron</t>
  </si>
  <si>
    <t>Jacob</t>
  </si>
  <si>
    <t>Christer</t>
  </si>
  <si>
    <t>Hugo</t>
  </si>
  <si>
    <t>Mcnicol</t>
  </si>
  <si>
    <t>Smith</t>
  </si>
  <si>
    <t>Olivia</t>
  </si>
  <si>
    <t>Erin</t>
  </si>
  <si>
    <t>Kirstin</t>
  </si>
  <si>
    <t>Mcleod</t>
  </si>
  <si>
    <t>Allison</t>
  </si>
  <si>
    <t>Rebecca</t>
  </si>
  <si>
    <t>Isobel</t>
  </si>
  <si>
    <t>Katie</t>
  </si>
  <si>
    <t>Marshall</t>
  </si>
  <si>
    <t>Amelia</t>
  </si>
  <si>
    <t>Cook</t>
  </si>
  <si>
    <t>Millie</t>
  </si>
  <si>
    <t>Stewart</t>
  </si>
  <si>
    <t>One Life Racing</t>
  </si>
  <si>
    <t>Mary</t>
  </si>
  <si>
    <t>Sunderland</t>
  </si>
  <si>
    <t>Kieron</t>
  </si>
  <si>
    <t>Mutch</t>
  </si>
  <si>
    <t>Matthew</t>
  </si>
  <si>
    <t>Cairns</t>
  </si>
  <si>
    <t>Archie</t>
  </si>
  <si>
    <t>Marston</t>
  </si>
  <si>
    <t>Daniel</t>
  </si>
  <si>
    <t>Ralph</t>
  </si>
  <si>
    <t>Robson</t>
  </si>
  <si>
    <t>Harry</t>
  </si>
  <si>
    <t>Courtney</t>
  </si>
  <si>
    <t>James</t>
  </si>
  <si>
    <t>Joseph</t>
  </si>
  <si>
    <t>Freja</t>
  </si>
  <si>
    <t>Wren</t>
  </si>
  <si>
    <t>Freya</t>
  </si>
  <si>
    <t>Roisin</t>
  </si>
  <si>
    <t>Isabel</t>
  </si>
  <si>
    <t>Sophie</t>
  </si>
  <si>
    <t>Daisy</t>
  </si>
  <si>
    <t>Victoria</t>
  </si>
  <si>
    <t>Grace</t>
  </si>
  <si>
    <t>Milburn</t>
  </si>
  <si>
    <t>Jamie</t>
  </si>
  <si>
    <t>Elliott</t>
  </si>
  <si>
    <t>Lackey</t>
  </si>
  <si>
    <t>Tom</t>
  </si>
  <si>
    <t>Murphy</t>
  </si>
  <si>
    <t>Angus</t>
  </si>
  <si>
    <t>Thomson</t>
  </si>
  <si>
    <t>Oliver</t>
  </si>
  <si>
    <t>Douglas</t>
  </si>
  <si>
    <t>Coulson</t>
  </si>
  <si>
    <t>Ross</t>
  </si>
  <si>
    <t>Charlton</t>
  </si>
  <si>
    <t>Max</t>
  </si>
  <si>
    <t>Thomas</t>
  </si>
  <si>
    <t>Catherine</t>
  </si>
  <si>
    <t>Little</t>
  </si>
  <si>
    <t>Thornley</t>
  </si>
  <si>
    <t>Bella</t>
  </si>
  <si>
    <t>Ellie</t>
  </si>
  <si>
    <t>Barr</t>
  </si>
  <si>
    <t>Bluck</t>
  </si>
  <si>
    <t>Sarah</t>
  </si>
  <si>
    <t>Jackson</t>
  </si>
  <si>
    <t>Patrick</t>
  </si>
  <si>
    <t>Robert</t>
  </si>
  <si>
    <t>Stephenson</t>
  </si>
  <si>
    <t>Christopher</t>
  </si>
  <si>
    <t>William</t>
  </si>
  <si>
    <t>Aidan</t>
  </si>
  <si>
    <t>Pinkney</t>
  </si>
  <si>
    <t>Ethan</t>
  </si>
  <si>
    <t>Jack</t>
  </si>
  <si>
    <t>Fletcher</t>
  </si>
  <si>
    <t>Vickers</t>
  </si>
  <si>
    <t>A Youths</t>
  </si>
  <si>
    <t>Hanlon</t>
  </si>
  <si>
    <t>Laura</t>
  </si>
  <si>
    <t>Hutton</t>
  </si>
  <si>
    <t>Bell</t>
  </si>
  <si>
    <t>Sam</t>
  </si>
  <si>
    <t>Brown</t>
  </si>
  <si>
    <t>Chapman</t>
  </si>
  <si>
    <t>Elizabeth</t>
  </si>
  <si>
    <t>Alex</t>
  </si>
  <si>
    <t>Duffy</t>
  </si>
  <si>
    <t>Jessica</t>
  </si>
  <si>
    <t>Hayter</t>
  </si>
  <si>
    <t>Imogen</t>
  </si>
  <si>
    <t>Henry</t>
  </si>
  <si>
    <t>Lee</t>
  </si>
  <si>
    <t>Isaac</t>
  </si>
  <si>
    <t>Noble</t>
  </si>
  <si>
    <t>Lewis</t>
  </si>
  <si>
    <t>Phillips</t>
  </si>
  <si>
    <t>Prior</t>
  </si>
  <si>
    <t>Swanston</t>
  </si>
  <si>
    <t>Ava</t>
  </si>
  <si>
    <t>Tibbitts</t>
  </si>
  <si>
    <t>Lily</t>
  </si>
  <si>
    <t>Wells</t>
  </si>
  <si>
    <t>Georgina</t>
  </si>
  <si>
    <t>Lance</t>
  </si>
  <si>
    <t>Juliette</t>
  </si>
  <si>
    <t>Shimmin</t>
  </si>
  <si>
    <t>Adam</t>
  </si>
  <si>
    <t>Owen</t>
  </si>
  <si>
    <t>Stichbury</t>
  </si>
  <si>
    <t>Lucy</t>
  </si>
  <si>
    <t>Bethan</t>
  </si>
  <si>
    <t>Nitsch</t>
  </si>
  <si>
    <t>Points</t>
  </si>
  <si>
    <t>Tyne Tri</t>
  </si>
  <si>
    <t>Thorpe</t>
  </si>
  <si>
    <t>George</t>
  </si>
  <si>
    <t>Holly</t>
  </si>
  <si>
    <t>Harrison</t>
  </si>
  <si>
    <t>Downs</t>
  </si>
  <si>
    <t>Wilson</t>
  </si>
  <si>
    <t>McKenna</t>
  </si>
  <si>
    <t>Rachael</t>
  </si>
  <si>
    <t>Murry</t>
  </si>
  <si>
    <t>Hall</t>
  </si>
  <si>
    <t>Paige</t>
  </si>
  <si>
    <t>Issac</t>
  </si>
  <si>
    <t>Murray</t>
  </si>
  <si>
    <t>Emma</t>
  </si>
  <si>
    <t>Danielle</t>
  </si>
  <si>
    <t>Colmer</t>
  </si>
  <si>
    <t>Katory</t>
  </si>
  <si>
    <t>Willow</t>
  </si>
  <si>
    <t>Morris</t>
  </si>
  <si>
    <t>Batley</t>
  </si>
  <si>
    <t>Anna</t>
  </si>
  <si>
    <t>O'Brien</t>
  </si>
  <si>
    <t>Gregor</t>
  </si>
  <si>
    <t>Polly</t>
  </si>
  <si>
    <t>Reed</t>
  </si>
  <si>
    <t>Whelan</t>
  </si>
  <si>
    <t>Rhianna</t>
  </si>
  <si>
    <t>Ben</t>
  </si>
  <si>
    <t>Pascall</t>
  </si>
  <si>
    <t>Richardson</t>
  </si>
  <si>
    <t>Ryton Tri</t>
  </si>
  <si>
    <t xml:space="preserve">Nathan </t>
  </si>
  <si>
    <t>No of Events</t>
  </si>
  <si>
    <t>Points are calculated based on the winning time with the winner receiving 100 points.  Subsequent results are calculated by dividing the winning time by the recorded time for all other athletes and multiplying the result by 100 (eg winner 18mins 100pts, 2nd 18 minutes 36 would receive 96.77 points 18 mins divided by 18m 36s x 100=96.77).</t>
  </si>
  <si>
    <t>Josh</t>
  </si>
  <si>
    <t>Rose</t>
  </si>
  <si>
    <t>Cole</t>
  </si>
  <si>
    <t>Downey</t>
  </si>
  <si>
    <t>Scott</t>
  </si>
  <si>
    <t>Lambton Duathlon                       (11th April 2015)</t>
  </si>
  <si>
    <t>One Life Junior Aquathlon (18th April 2015)</t>
  </si>
  <si>
    <t>Cleveland Kids Duathlon (23rd May 2015)</t>
  </si>
  <si>
    <t>One Life Hexham Junior Triathlon (14th June 2015)</t>
  </si>
  <si>
    <t xml:space="preserve">Haven Point Junior Triathlon (5th July 2015)
</t>
  </si>
  <si>
    <t xml:space="preserve">Castles Challenge Triathlon Festival (25th July 2015)
</t>
  </si>
  <si>
    <t>Carlisle Triathlon (12th September 2015)</t>
  </si>
  <si>
    <t>Maximus</t>
  </si>
  <si>
    <t>Fraser</t>
  </si>
  <si>
    <t>Pigford</t>
  </si>
  <si>
    <t>Turnbull</t>
  </si>
  <si>
    <t>Seth</t>
  </si>
  <si>
    <t>Philpott</t>
  </si>
  <si>
    <t>Harrion</t>
  </si>
  <si>
    <t>McCaffrey</t>
  </si>
  <si>
    <t>McKinnon</t>
  </si>
  <si>
    <t>Rathmell</t>
  </si>
  <si>
    <t>White</t>
  </si>
  <si>
    <t>Fern</t>
  </si>
  <si>
    <t>Tabitha</t>
  </si>
  <si>
    <t>Chloe</t>
  </si>
  <si>
    <t>Marry</t>
  </si>
  <si>
    <t>Noah</t>
  </si>
  <si>
    <t>Curran</t>
  </si>
  <si>
    <t>Davies</t>
  </si>
  <si>
    <t>Brennan</t>
  </si>
  <si>
    <t>Kerr-Foley</t>
  </si>
  <si>
    <t>Bishby</t>
  </si>
  <si>
    <t>Beaumont</t>
  </si>
  <si>
    <t>Horniman</t>
  </si>
  <si>
    <t>Dylan</t>
  </si>
  <si>
    <t>Walton</t>
  </si>
  <si>
    <t>Alix</t>
  </si>
  <si>
    <t>Clyde</t>
  </si>
  <si>
    <t>Willian</t>
  </si>
  <si>
    <t>Connor</t>
  </si>
  <si>
    <t>Caspar</t>
  </si>
  <si>
    <t>Hamilton</t>
  </si>
  <si>
    <t>Gray</t>
  </si>
  <si>
    <t>Curruthers</t>
  </si>
  <si>
    <t>Maxwell-Gray</t>
  </si>
  <si>
    <t>Bethany</t>
  </si>
  <si>
    <t>North East Race Series Rules 2015</t>
  </si>
  <si>
    <t>There are five age classifications based on year of birth. </t>
  </si>
  <si>
    <t>Age for each group are as of 31st December 2015:</t>
  </si>
  <si>
    <t>There are 8 regional events to choose from in the series.  The best four events count towards the final points.  In the result of more then four events completed the total score based on the best four results will be highlighted in a different colour (shown on the right).</t>
  </si>
  <si>
    <t>Please note, some athletes included may not be from the region as they do not have a club associated.  We shall do our best to identify such athletes so as to not allocate them points, so as to avoid the overall results from being skewed in the North East Region.</t>
  </si>
  <si>
    <t>Important Note For Race Organisers</t>
  </si>
  <si>
    <t>For a race to be eligible to be a part of the 2015 Series the following must be met by the organising Club:</t>
  </si>
  <si>
    <t>2015 Events As At 15 January 2015</t>
  </si>
  <si>
    <t>Lambton Duathlon</t>
  </si>
  <si>
    <t>Saturday, April 11, 2015</t>
  </si>
  <si>
    <t>One Life Junior Aquathlon</t>
  </si>
  <si>
    <t>Saturday, April 18, 2015</t>
  </si>
  <si>
    <t>Cleveland Kids Duathlon</t>
  </si>
  <si>
    <t>Saturday, May 23, 2015</t>
  </si>
  <si>
    <t>One Life Hexham Junior Triathlon</t>
  </si>
  <si>
    <t>Sunday, June 14, 2015</t>
  </si>
  <si>
    <t>Haven Point Junior Tri</t>
  </si>
  <si>
    <t>Sunday, July 05, 2015</t>
  </si>
  <si>
    <t>Castles Challenge Triathlon Festival</t>
  </si>
  <si>
    <t>Saturday, July 25, 2015</t>
  </si>
  <si>
    <t>Carlisle Junior Triathlon</t>
  </si>
  <si>
    <t>Saturday, September 12, 2015</t>
  </si>
  <si>
    <t>Cleveland Junior Aquathlon</t>
  </si>
  <si>
    <t>Saturday, October 03, 2015</t>
  </si>
  <si>
    <r>
      <t>·</t>
    </r>
    <r>
      <rPr>
        <sz val="7"/>
        <color rgb="FF333333"/>
        <rFont val="Calibri"/>
        <family val="2"/>
        <scheme val="minor"/>
      </rPr>
      <t xml:space="preserve">         </t>
    </r>
    <r>
      <rPr>
        <sz val="10.5"/>
        <color rgb="FF333333"/>
        <rFont val="Calibri"/>
        <family val="2"/>
        <scheme val="minor"/>
      </rPr>
      <t>Tristarts - 8 years old (born 2007)</t>
    </r>
  </si>
  <si>
    <r>
      <t>·</t>
    </r>
    <r>
      <rPr>
        <sz val="7"/>
        <color rgb="FF333333"/>
        <rFont val="Calibri"/>
        <family val="2"/>
        <scheme val="minor"/>
      </rPr>
      <t xml:space="preserve">         </t>
    </r>
    <r>
      <rPr>
        <sz val="10.5"/>
        <color rgb="FF333333"/>
        <rFont val="Calibri"/>
        <family val="2"/>
        <scheme val="minor"/>
      </rPr>
      <t>Tristar 1 – 9/10 years old (born 2005 / 2006)</t>
    </r>
  </si>
  <si>
    <r>
      <t>·</t>
    </r>
    <r>
      <rPr>
        <sz val="7"/>
        <color rgb="FF333333"/>
        <rFont val="Calibri"/>
        <family val="2"/>
        <scheme val="minor"/>
      </rPr>
      <t xml:space="preserve">         </t>
    </r>
    <r>
      <rPr>
        <sz val="10.5"/>
        <color rgb="FF333333"/>
        <rFont val="Calibri"/>
        <family val="2"/>
        <scheme val="minor"/>
      </rPr>
      <t>Tristar 2 – 11/12 years old (born 2003 / 2004)</t>
    </r>
  </si>
  <si>
    <r>
      <t>·</t>
    </r>
    <r>
      <rPr>
        <sz val="7"/>
        <color rgb="FF333333"/>
        <rFont val="Calibri"/>
        <family val="2"/>
        <scheme val="minor"/>
      </rPr>
      <t xml:space="preserve">         </t>
    </r>
    <r>
      <rPr>
        <sz val="10.5"/>
        <color rgb="FF333333"/>
        <rFont val="Calibri"/>
        <family val="2"/>
        <scheme val="minor"/>
      </rPr>
      <t>Tristar 3 – 13/14 years old (born 2001 / 2002)</t>
    </r>
  </si>
  <si>
    <r>
      <t>·</t>
    </r>
    <r>
      <rPr>
        <sz val="7"/>
        <color rgb="FF333333"/>
        <rFont val="Calibri"/>
        <family val="2"/>
        <scheme val="minor"/>
      </rPr>
      <t xml:space="preserve">         </t>
    </r>
    <r>
      <rPr>
        <sz val="10.5"/>
        <color rgb="FF333333"/>
        <rFont val="Calibri"/>
        <family val="2"/>
        <scheme val="minor"/>
      </rPr>
      <t>Youth – 15/16 years old (born 1999 / 2000)</t>
    </r>
  </si>
  <si>
    <r>
      <t>To be eligible for prizes, athletes must be a member of Triathlon England, Triathlon Scotland or Welsh Triathlon by July 1</t>
    </r>
    <r>
      <rPr>
        <vertAlign val="superscript"/>
        <sz val="10.5"/>
        <color rgb="FF333333"/>
        <rFont val="Calibri"/>
        <family val="2"/>
        <scheme val="minor"/>
      </rPr>
      <t>st</t>
    </r>
    <r>
      <rPr>
        <sz val="10.5"/>
        <color rgb="FF333333"/>
        <rFont val="Calibri"/>
        <family val="2"/>
        <scheme val="minor"/>
      </rPr>
      <t> 2015 at the latest.  Prizes for the top 3 male and female in each age group will be awarded at the end of the series at the Annual Presentation Event. (Date to be confirmed) </t>
    </r>
  </si>
  <si>
    <r>
      <t>·</t>
    </r>
    <r>
      <rPr>
        <sz val="7"/>
        <color rgb="FF333333"/>
        <rFont val="Calibri"/>
        <family val="2"/>
        <scheme val="minor"/>
      </rPr>
      <t xml:space="preserve">         </t>
    </r>
    <r>
      <rPr>
        <sz val="10.5"/>
        <color rgb="FF333333"/>
        <rFont val="Calibri"/>
        <family val="2"/>
        <scheme val="minor"/>
      </rPr>
      <t>All a Clubs races in the 2015 must be permitted by Triathlon England</t>
    </r>
  </si>
  <si>
    <r>
      <t>·</t>
    </r>
    <r>
      <rPr>
        <sz val="7"/>
        <color rgb="FF333333"/>
        <rFont val="Calibri"/>
        <family val="2"/>
        <scheme val="minor"/>
      </rPr>
      <t xml:space="preserve">         </t>
    </r>
    <r>
      <rPr>
        <sz val="10.5"/>
        <color rgb="FF333333"/>
        <rFont val="Calibri"/>
        <family val="2"/>
        <scheme val="minor"/>
      </rPr>
      <t>Final race results must be made available to the North East Children’s Coordinator in Excel format and the overall “Race time” must be in a valid Excel time format. This should happen within 7 days of the race.</t>
    </r>
  </si>
  <si>
    <r>
      <t>·</t>
    </r>
    <r>
      <rPr>
        <sz val="7"/>
        <color rgb="FF333333"/>
        <rFont val="Calibri"/>
        <family val="2"/>
        <scheme val="minor"/>
      </rPr>
      <t xml:space="preserve">         </t>
    </r>
    <r>
      <rPr>
        <sz val="10.5"/>
        <color rgb="FF333333"/>
        <rFont val="Calibri"/>
        <family val="2"/>
        <scheme val="minor"/>
      </rPr>
      <t>Any queries about the results from the North East Children’s Coordinator should be responded to within 48 hours.</t>
    </r>
  </si>
  <si>
    <r>
      <t>·</t>
    </r>
    <r>
      <rPr>
        <sz val="7"/>
        <color rgb="FF333333"/>
        <rFont val="Calibri"/>
        <family val="2"/>
        <scheme val="minor"/>
      </rPr>
      <t xml:space="preserve">         </t>
    </r>
    <r>
      <rPr>
        <sz val="10.5"/>
        <color rgb="FF333333"/>
        <rFont val="Calibri"/>
        <family val="2"/>
        <scheme val="minor"/>
      </rPr>
      <t>Post-race communication with race participants must include details of the North East Junior Series. This information will be provided by the North Eat Regions Children’s Coordinator via a WORD or PDF document.</t>
    </r>
  </si>
  <si>
    <r>
      <t>·</t>
    </r>
    <r>
      <rPr>
        <sz val="7"/>
        <color rgb="FF333333"/>
        <rFont val="Calibri"/>
        <family val="2"/>
        <scheme val="minor"/>
      </rPr>
      <t xml:space="preserve">         </t>
    </r>
    <r>
      <rPr>
        <sz val="10.5"/>
        <color rgb="FF333333"/>
        <rFont val="Calibri"/>
        <family val="2"/>
        <scheme val="minor"/>
      </rPr>
      <t>Races must be advertised, or at least noted, on the Clubs nominated web site at least 3 months before the event date.</t>
    </r>
  </si>
  <si>
    <r>
      <t>·</t>
    </r>
    <r>
      <rPr>
        <sz val="7"/>
        <color rgb="FF333333"/>
        <rFont val="Calibri"/>
        <family val="2"/>
        <scheme val="minor"/>
      </rPr>
      <t xml:space="preserve">         </t>
    </r>
    <r>
      <rPr>
        <sz val="10.5"/>
        <color rgb="FF333333"/>
        <rFont val="Calibri"/>
        <family val="2"/>
        <scheme val="minor"/>
      </rPr>
      <t>Event information, including outline timetable for the day, must be available on the Clubs nominated web site at least 4 weeks prior to the event, preferably sooner.</t>
    </r>
  </si>
  <si>
    <r>
      <t>·</t>
    </r>
    <r>
      <rPr>
        <sz val="7"/>
        <color rgb="FF333333"/>
        <rFont val="Calibri"/>
        <family val="2"/>
        <scheme val="minor"/>
      </rPr>
      <t xml:space="preserve">         </t>
    </r>
    <r>
      <rPr>
        <sz val="10.5"/>
        <color rgb="FF333333"/>
        <rFont val="Calibri"/>
        <family val="2"/>
        <scheme val="minor"/>
      </rPr>
      <t>The event should be open for entries at least 4 weeks prior to the event date.</t>
    </r>
  </si>
  <si>
    <t>Keeler-Clarke</t>
  </si>
  <si>
    <t>Cara</t>
  </si>
  <si>
    <t>Molinos</t>
  </si>
  <si>
    <t>Nancy</t>
  </si>
  <si>
    <t>Ciara</t>
  </si>
  <si>
    <t xml:space="preserve">Rebecca </t>
  </si>
  <si>
    <t>Gledson</t>
  </si>
  <si>
    <t>Libby</t>
  </si>
  <si>
    <t>Sanderson</t>
  </si>
  <si>
    <t>Morgan</t>
  </si>
  <si>
    <t>Ramsay-Schley</t>
  </si>
  <si>
    <t>Murray-John</t>
  </si>
  <si>
    <t>Conrad</t>
  </si>
  <si>
    <t>Blake</t>
  </si>
  <si>
    <t>English</t>
  </si>
  <si>
    <t>Mulholland</t>
  </si>
  <si>
    <t>Frances</t>
  </si>
  <si>
    <t>Swan</t>
  </si>
  <si>
    <t>Wylde</t>
  </si>
  <si>
    <t>Maddy</t>
  </si>
  <si>
    <t>Gracie</t>
  </si>
  <si>
    <t xml:space="preserve">Lisa </t>
  </si>
  <si>
    <t>Armitage</t>
  </si>
  <si>
    <t>Fountain</t>
  </si>
  <si>
    <t>Adele</t>
  </si>
  <si>
    <t>Harrison-Frater</t>
  </si>
  <si>
    <t>John</t>
  </si>
  <si>
    <t>Nauschutz</t>
  </si>
  <si>
    <t>Dartagnan</t>
  </si>
  <si>
    <t>Unattached (Newcastle)</t>
  </si>
  <si>
    <t>Durham Triathlon Club</t>
  </si>
  <si>
    <t>Alnwick Harriers</t>
  </si>
  <si>
    <t>Unattached (Hexham)</t>
  </si>
  <si>
    <t>Unattached (Morpeth)</t>
  </si>
  <si>
    <t>Sun City Tri</t>
  </si>
  <si>
    <t>Alnwick District Triathlon Club</t>
  </si>
  <si>
    <t>North Shields Polytechnic</t>
  </si>
  <si>
    <t>Unattached (Ponteland)</t>
  </si>
  <si>
    <t>Unattached (Amble)</t>
  </si>
  <si>
    <t>NE31 Tri Club</t>
  </si>
  <si>
    <t>Sun City Tri Club</t>
  </si>
  <si>
    <t>Unattached (Alnwick)</t>
  </si>
  <si>
    <t>Ryton Tri Club</t>
  </si>
  <si>
    <t>Miriam</t>
  </si>
  <si>
    <t>Jessett</t>
  </si>
  <si>
    <t>Ponteland Tri</t>
  </si>
  <si>
    <t>Grady</t>
  </si>
  <si>
    <t>Kelly</t>
  </si>
  <si>
    <t>Darlington Triathlon Club</t>
  </si>
  <si>
    <t>Ruby</t>
  </si>
  <si>
    <t>Bladen</t>
  </si>
  <si>
    <t>Kirsty</t>
  </si>
  <si>
    <t xml:space="preserve">Abbie </t>
  </si>
  <si>
    <t>McLeod</t>
  </si>
  <si>
    <t>Aiden</t>
  </si>
  <si>
    <t>Fergal</t>
  </si>
  <si>
    <t>Deane</t>
  </si>
  <si>
    <t>Lucas</t>
  </si>
  <si>
    <t>Holmes</t>
  </si>
  <si>
    <t>Beukenholdt</t>
  </si>
  <si>
    <t>Homiman</t>
  </si>
  <si>
    <t>Herbert</t>
  </si>
  <si>
    <t>Antcliff</t>
  </si>
  <si>
    <t>Longstaff</t>
  </si>
  <si>
    <t>Wanless</t>
  </si>
  <si>
    <t>Horsfield</t>
  </si>
  <si>
    <t>Benedict</t>
  </si>
  <si>
    <t>Cooke</t>
  </si>
  <si>
    <t>Toby</t>
  </si>
  <si>
    <t>Alfie</t>
  </si>
  <si>
    <t>Tyerman</t>
  </si>
  <si>
    <t xml:space="preserve">Lewis </t>
  </si>
  <si>
    <t>Moore</t>
  </si>
  <si>
    <t>Charles</t>
  </si>
  <si>
    <t>Tyler</t>
  </si>
  <si>
    <t>Hewitt</t>
  </si>
  <si>
    <t>Turner</t>
  </si>
  <si>
    <t>O`Brien</t>
  </si>
  <si>
    <t>Massey</t>
  </si>
  <si>
    <t>Vanhinsbergh</t>
  </si>
  <si>
    <t>00:04:07</t>
  </si>
  <si>
    <t>00:04:25</t>
  </si>
  <si>
    <t>00:05:17</t>
  </si>
  <si>
    <t>00:05:45</t>
  </si>
  <si>
    <t>00:05:49</t>
  </si>
  <si>
    <t>Blackett</t>
  </si>
  <si>
    <t>Robbie</t>
  </si>
  <si>
    <t>Reece</t>
  </si>
  <si>
    <t>00:11:14</t>
  </si>
  <si>
    <t>00:11:25</t>
  </si>
  <si>
    <t>00:11:55</t>
  </si>
  <si>
    <t>00:12:26</t>
  </si>
  <si>
    <t>Louie</t>
  </si>
  <si>
    <t>Caisley</t>
  </si>
  <si>
    <t>Tait</t>
  </si>
  <si>
    <t xml:space="preserve">Toby </t>
  </si>
  <si>
    <t>Luck</t>
  </si>
  <si>
    <t>Coalfields Tri</t>
  </si>
  <si>
    <t>Kiera</t>
  </si>
  <si>
    <t>Peck</t>
  </si>
  <si>
    <t>Bezuidenhout</t>
  </si>
  <si>
    <t>Van Der Merwe</t>
  </si>
  <si>
    <t>India Mae</t>
  </si>
  <si>
    <t>Hill</t>
  </si>
  <si>
    <t>Catriona</t>
  </si>
  <si>
    <t>Gilroy</t>
  </si>
  <si>
    <t>Sydney</t>
  </si>
  <si>
    <t>Martin</t>
  </si>
  <si>
    <t>Rhianne</t>
  </si>
  <si>
    <t>Cooper</t>
  </si>
  <si>
    <t>Wilde</t>
  </si>
  <si>
    <t>Tesni</t>
  </si>
  <si>
    <t>Finlay</t>
  </si>
  <si>
    <t>Harris</t>
  </si>
  <si>
    <t>Devison</t>
  </si>
  <si>
    <t>Lawrence</t>
  </si>
  <si>
    <t>Carragher</t>
  </si>
  <si>
    <t>Gaines</t>
  </si>
  <si>
    <t>Beth</t>
  </si>
  <si>
    <t>Gibert</t>
  </si>
  <si>
    <t xml:space="preserve">Holly </t>
  </si>
  <si>
    <t>Tibbs</t>
  </si>
  <si>
    <t>Poppy</t>
  </si>
  <si>
    <t>Frankel</t>
  </si>
  <si>
    <t>Ellen</t>
  </si>
  <si>
    <t>Siddle</t>
  </si>
  <si>
    <t>Niamh</t>
  </si>
  <si>
    <t>Boyle</t>
  </si>
  <si>
    <t>Anderson</t>
  </si>
  <si>
    <t>Ferguson</t>
  </si>
  <si>
    <t>Tati</t>
  </si>
  <si>
    <t>Dickinson</t>
  </si>
  <si>
    <t>Benji</t>
  </si>
  <si>
    <t>Gillingham</t>
  </si>
  <si>
    <t>Osian</t>
  </si>
  <si>
    <t>Hegarty</t>
  </si>
  <si>
    <t>Eira</t>
  </si>
  <si>
    <t>Antonia</t>
  </si>
  <si>
    <t>Shewry</t>
  </si>
  <si>
    <t>North East Academy</t>
  </si>
  <si>
    <t>Tyne Tri Aquathlon            (31st May 2015)</t>
  </si>
  <si>
    <t>Winners Points</t>
  </si>
  <si>
    <t>Score</t>
  </si>
  <si>
    <t>Total Score</t>
  </si>
  <si>
    <t>Tricademy</t>
  </si>
  <si>
    <t>Phoenix Triathlon Club</t>
  </si>
  <si>
    <t>Breese</t>
  </si>
  <si>
    <t>Arran</t>
  </si>
  <si>
    <t>Storey</t>
  </si>
  <si>
    <t>Heed</t>
  </si>
  <si>
    <t>Elijah</t>
  </si>
  <si>
    <t>Max Robson</t>
  </si>
  <si>
    <t>Stevens</t>
  </si>
  <si>
    <t>Copeland</t>
  </si>
  <si>
    <t>Elsa</t>
  </si>
  <si>
    <t>Channon</t>
  </si>
  <si>
    <t>Reay</t>
  </si>
  <si>
    <t>Annabel</t>
  </si>
  <si>
    <t>Wade</t>
  </si>
  <si>
    <t>Maisie</t>
  </si>
  <si>
    <t>Barnard</t>
  </si>
  <si>
    <t>Hammond</t>
  </si>
  <si>
    <t>Isla</t>
  </si>
  <si>
    <t>Townsend</t>
  </si>
  <si>
    <t>Best</t>
  </si>
  <si>
    <t>Katelyn</t>
  </si>
  <si>
    <t>Robinson</t>
  </si>
  <si>
    <t>Richmond Tri Kudo</t>
  </si>
  <si>
    <t>Slane</t>
  </si>
  <si>
    <t>Rowan</t>
  </si>
  <si>
    <t>Matthews</t>
  </si>
  <si>
    <t>Bushby</t>
  </si>
  <si>
    <t>Godber</t>
  </si>
  <si>
    <t>Richards</t>
  </si>
  <si>
    <t>Pritchard</t>
  </si>
  <si>
    <t>Idris</t>
  </si>
  <si>
    <t>Johnston</t>
  </si>
  <si>
    <t>Heather</t>
  </si>
  <si>
    <t>Lilia</t>
  </si>
  <si>
    <t>Dorman</t>
  </si>
  <si>
    <t>Glover</t>
  </si>
  <si>
    <t>Kristin</t>
  </si>
  <si>
    <t>Greathorex</t>
  </si>
  <si>
    <t>Rothery</t>
  </si>
  <si>
    <t>Lydia</t>
  </si>
  <si>
    <t>Sultman</t>
  </si>
  <si>
    <t>Rodgers</t>
  </si>
  <si>
    <t>Heron</t>
  </si>
  <si>
    <t>Eva</t>
  </si>
  <si>
    <t>Gardener</t>
  </si>
  <si>
    <t>Otalia</t>
  </si>
  <si>
    <t>McManus</t>
  </si>
  <si>
    <t>Chisholm</t>
  </si>
  <si>
    <t>Jura</t>
  </si>
  <si>
    <t>Catterall</t>
  </si>
  <si>
    <t>Corbridge</t>
  </si>
  <si>
    <t>Whyte</t>
  </si>
  <si>
    <t>Camille</t>
  </si>
  <si>
    <t>Rebekah</t>
  </si>
  <si>
    <t>Mackay</t>
  </si>
  <si>
    <t>Hebburn Metro</t>
  </si>
  <si>
    <t>Cutter</t>
  </si>
  <si>
    <t>Luc</t>
  </si>
  <si>
    <t>Jones</t>
  </si>
  <si>
    <t>Andre</t>
  </si>
  <si>
    <t>Nesbet</t>
  </si>
  <si>
    <t>Byron</t>
  </si>
  <si>
    <t>Deighton</t>
  </si>
  <si>
    <t>McConnell</t>
  </si>
  <si>
    <t>King</t>
  </si>
  <si>
    <t>Buggy</t>
  </si>
  <si>
    <t>Russell</t>
  </si>
  <si>
    <t>Caterall</t>
  </si>
  <si>
    <t>Miller</t>
  </si>
  <si>
    <t>Kennedy</t>
  </si>
  <si>
    <t>Baldam</t>
  </si>
  <si>
    <t>Richmond Tri Kudu</t>
  </si>
  <si>
    <t>Hartlepool Tri</t>
  </si>
  <si>
    <t xml:space="preserve">Archie </t>
  </si>
  <si>
    <t>Jake</t>
  </si>
  <si>
    <t>Wright</t>
  </si>
  <si>
    <t>Hollie</t>
  </si>
  <si>
    <t>Amy</t>
  </si>
  <si>
    <t>Thorne</t>
  </si>
  <si>
    <t>OWS triathlon</t>
  </si>
  <si>
    <t>Pool triathlon</t>
  </si>
  <si>
    <t>Benjamin</t>
  </si>
  <si>
    <t>Spedding</t>
  </si>
  <si>
    <t>Nelson</t>
  </si>
  <si>
    <t>Howe</t>
  </si>
  <si>
    <t>Joshua</t>
  </si>
  <si>
    <t>Tyne Triathon</t>
  </si>
  <si>
    <t>Total Racing</t>
  </si>
  <si>
    <t>Atkinson</t>
  </si>
  <si>
    <t>Mabbott</t>
  </si>
  <si>
    <t>Lauren</t>
  </si>
  <si>
    <t>Stroud</t>
  </si>
  <si>
    <t>Reynolds-Jones</t>
  </si>
  <si>
    <t>Mollie</t>
  </si>
  <si>
    <t>Bea</t>
  </si>
  <si>
    <t xml:space="preserve">Ellie </t>
  </si>
  <si>
    <t>Dobson</t>
  </si>
  <si>
    <t>Alice</t>
  </si>
  <si>
    <t>Tucker</t>
  </si>
  <si>
    <t>Harriet</t>
  </si>
  <si>
    <t>Tilsey</t>
  </si>
  <si>
    <t>Brook</t>
  </si>
  <si>
    <t>Pickett</t>
  </si>
  <si>
    <t>Charlie</t>
  </si>
  <si>
    <t>Baggett</t>
  </si>
  <si>
    <t>Cosmo</t>
  </si>
  <si>
    <t>Gurteen</t>
  </si>
  <si>
    <t>Lloyd</t>
  </si>
  <si>
    <t xml:space="preserve">William </t>
  </si>
  <si>
    <t>Butterworth</t>
  </si>
  <si>
    <t>Arron</t>
  </si>
  <si>
    <t>Mcintosh</t>
  </si>
  <si>
    <t>Luke</t>
  </si>
  <si>
    <t>Shaw</t>
  </si>
  <si>
    <t>Tweed Tri Club</t>
  </si>
  <si>
    <t>Davison</t>
  </si>
  <si>
    <t>Theo</t>
  </si>
  <si>
    <t>Hannant</t>
  </si>
  <si>
    <t>Taylor</t>
  </si>
  <si>
    <t>Edward</t>
  </si>
  <si>
    <t>Kirby</t>
  </si>
  <si>
    <t>Ailsa</t>
  </si>
  <si>
    <t>Kite</t>
  </si>
  <si>
    <t>Johanna</t>
  </si>
  <si>
    <t>Kimberling</t>
  </si>
  <si>
    <t>Iona</t>
  </si>
  <si>
    <t xml:space="preserve">Molly </t>
  </si>
  <si>
    <t>Shermer</t>
  </si>
  <si>
    <t>Isabelle</t>
  </si>
  <si>
    <t>Potier Godinho</t>
  </si>
  <si>
    <t>Allcock</t>
  </si>
  <si>
    <t>Haslam</t>
  </si>
  <si>
    <t>Fergus</t>
  </si>
  <si>
    <t>Ingledew</t>
  </si>
  <si>
    <t>N/A</t>
  </si>
  <si>
    <t>North East Junior Grand Prix 2015 (BOYS) PROVISIONAL RESULTS AFTER ALL 8 EVENTS</t>
  </si>
  <si>
    <t xml:space="preserve"> = BTF Member</t>
  </si>
  <si>
    <t>North East Junior Grand Prix 2015 (GIRLS) PROVISIONAL RESULTS AFTER ALL 8 EVENTS</t>
  </si>
  <si>
    <t>Morpeth Harriers</t>
  </si>
</sst>
</file>

<file path=xl/styles.xml><?xml version="1.0" encoding="utf-8"?>
<styleSheet xmlns="http://schemas.openxmlformats.org/spreadsheetml/2006/main">
  <numFmts count="1">
    <numFmt numFmtId="164" formatCode="[$-F400]h:mm:ss\ AM/PM"/>
  </numFmts>
  <fonts count="48">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ont>
    <font>
      <sz val="16"/>
      <color theme="1"/>
      <name val="Calibri"/>
      <family val="2"/>
      <scheme val="minor"/>
    </font>
    <font>
      <sz val="10"/>
      <name val="Arial"/>
      <family val="2"/>
      <charset val="1"/>
    </font>
    <font>
      <sz val="10"/>
      <color theme="1"/>
      <name val="Calibri"/>
      <family val="2"/>
      <scheme val="minor"/>
    </font>
    <font>
      <sz val="10"/>
      <color theme="0"/>
      <name val="Calibri"/>
      <family val="2"/>
      <scheme val="minor"/>
    </font>
    <font>
      <sz val="10"/>
      <color rgb="FF000000"/>
      <name val="Calibri"/>
      <family val="2"/>
      <scheme val="minor"/>
    </font>
    <font>
      <sz val="16"/>
      <color theme="0"/>
      <name val="Calibri"/>
      <family val="2"/>
      <scheme val="minor"/>
    </font>
    <font>
      <sz val="16"/>
      <name val="Calibri"/>
      <family val="2"/>
      <scheme val="minor"/>
    </font>
    <font>
      <b/>
      <sz val="10"/>
      <color theme="1"/>
      <name val="Calibri"/>
      <family val="2"/>
      <scheme val="minor"/>
    </font>
    <font>
      <b/>
      <sz val="20"/>
      <color theme="1"/>
      <name val="Calibri"/>
      <family val="2"/>
      <scheme val="minor"/>
    </font>
    <font>
      <u/>
      <sz val="11"/>
      <color theme="10"/>
      <name val="Calibri"/>
      <family val="2"/>
    </font>
    <font>
      <sz val="11"/>
      <color indexed="8"/>
      <name val="Calibri"/>
      <family val="2"/>
    </font>
    <font>
      <sz val="10"/>
      <color indexed="8"/>
      <name val="Calibri"/>
      <family val="2"/>
    </font>
    <font>
      <sz val="10"/>
      <name val="Calibri"/>
      <family val="2"/>
    </font>
    <font>
      <sz val="10"/>
      <name val="Arial"/>
      <family val="2"/>
    </font>
    <font>
      <b/>
      <sz val="10.5"/>
      <color rgb="FFFF0000"/>
      <name val="Calibri"/>
      <family val="2"/>
      <scheme val="minor"/>
    </font>
    <font>
      <sz val="10.5"/>
      <color rgb="FF333333"/>
      <name val="Calibri"/>
      <family val="2"/>
      <scheme val="minor"/>
    </font>
    <font>
      <sz val="10"/>
      <color rgb="FF333333"/>
      <name val="Calibri"/>
      <family val="2"/>
      <scheme val="minor"/>
    </font>
    <font>
      <sz val="7"/>
      <color rgb="FF333333"/>
      <name val="Calibri"/>
      <family val="2"/>
      <scheme val="minor"/>
    </font>
    <font>
      <vertAlign val="superscript"/>
      <sz val="10.5"/>
      <color rgb="FF333333"/>
      <name val="Calibri"/>
      <family val="2"/>
      <scheme val="minor"/>
    </font>
    <font>
      <b/>
      <sz val="10.5"/>
      <color rgb="FF333333"/>
      <name val="Calibri"/>
      <family val="2"/>
      <scheme val="minor"/>
    </font>
    <font>
      <u/>
      <sz val="11"/>
      <color theme="10"/>
      <name val="Calibri"/>
      <family val="2"/>
      <scheme val="minor"/>
    </font>
    <font>
      <b/>
      <sz val="10.5"/>
      <color rgb="FFB00001"/>
      <name val="Calibri"/>
      <family val="2"/>
      <scheme val="minor"/>
    </font>
    <font>
      <i/>
      <sz val="10.5"/>
      <color rgb="FF333333"/>
      <name val="Calibri"/>
      <family val="2"/>
      <scheme val="minor"/>
    </font>
    <font>
      <sz val="10"/>
      <name val="Calibri"/>
      <family val="2"/>
      <scheme val="minor"/>
    </font>
    <font>
      <sz val="11"/>
      <color indexed="8"/>
      <name val="Helvetica Neue"/>
    </font>
    <font>
      <sz val="10"/>
      <color rgb="FFFF0000"/>
      <name val="Calibri"/>
      <family val="2"/>
      <scheme val="minor"/>
    </font>
    <font>
      <sz val="10"/>
      <color rgb="FF0000CC"/>
      <name val="Calibri"/>
      <family val="2"/>
      <scheme val="minor"/>
    </font>
    <font>
      <sz val="10"/>
      <color rgb="FF008000"/>
      <name val="Calibri"/>
      <family val="2"/>
      <scheme val="minor"/>
    </font>
    <font>
      <sz val="18"/>
      <color theme="3"/>
      <name val="Cambria"/>
      <family val="2"/>
      <scheme val="major"/>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009900"/>
        <bgColor indexed="64"/>
      </patternFill>
    </fill>
    <fill>
      <patternFill patternType="solid">
        <fgColor theme="9" tint="0.39997558519241921"/>
        <bgColor indexed="64"/>
      </patternFill>
    </fill>
    <fill>
      <patternFill patternType="solid">
        <fgColor rgb="FFD9D7C8"/>
        <bgColor indexed="64"/>
      </patternFill>
    </fill>
    <fill>
      <patternFill patternType="solid">
        <fgColor rgb="FF00B0F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rgb="FFFFFFFF"/>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FFFFFF"/>
      </right>
      <top/>
      <bottom style="medium">
        <color rgb="FF000000"/>
      </bottom>
      <diagonal/>
    </border>
    <border>
      <left/>
      <right style="medium">
        <color indexed="64"/>
      </right>
      <top/>
      <bottom style="medium">
        <color rgb="FF000000"/>
      </bottom>
      <diagonal/>
    </border>
    <border>
      <left style="medium">
        <color indexed="64"/>
      </left>
      <right style="medium">
        <color rgb="FFFFFFFF"/>
      </right>
      <top/>
      <bottom style="medium">
        <color indexed="64"/>
      </bottom>
      <diagonal/>
    </border>
    <border>
      <left/>
      <right style="medium">
        <color indexed="64"/>
      </right>
      <top/>
      <bottom style="medium">
        <color indexed="64"/>
      </bottom>
      <diagonal/>
    </border>
    <border>
      <left style="thin">
        <color indexed="12"/>
      </left>
      <right style="thin">
        <color indexed="12"/>
      </right>
      <top style="thin">
        <color indexed="12"/>
      </top>
      <bottom style="thin">
        <color indexed="12"/>
      </bottom>
      <diagonal/>
    </border>
  </borders>
  <cellStyleXfs count="4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3" applyNumberFormat="0" applyAlignment="0" applyProtection="0"/>
    <xf numFmtId="0" fontId="5" fillId="28" borderId="4"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0" borderId="3" applyNumberFormat="0" applyAlignment="0" applyProtection="0"/>
    <xf numFmtId="0" fontId="12" fillId="0" borderId="8" applyNumberFormat="0" applyFill="0" applyAlignment="0" applyProtection="0"/>
    <xf numFmtId="0" fontId="13" fillId="31" borderId="0" applyNumberFormat="0" applyBorder="0" applyAlignment="0" applyProtection="0"/>
    <xf numFmtId="0" fontId="1" fillId="32" borderId="9" applyNumberFormat="0" applyFont="0" applyAlignment="0" applyProtection="0"/>
    <xf numFmtId="0" fontId="14" fillId="27" borderId="10" applyNumberFormat="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0" borderId="0" applyNumberFormat="0" applyFill="0" applyBorder="0" applyAlignment="0" applyProtection="0"/>
    <xf numFmtId="0" fontId="18" fillId="0" borderId="0"/>
    <xf numFmtId="0" fontId="20" fillId="0" borderId="0"/>
    <xf numFmtId="0" fontId="28" fillId="0" borderId="0" applyNumberFormat="0" applyFill="0" applyBorder="0" applyAlignment="0" applyProtection="0">
      <alignment vertical="top"/>
      <protection locked="0"/>
    </xf>
    <xf numFmtId="0" fontId="29" fillId="32" borderId="9" applyNumberFormat="0" applyFont="0" applyAlignment="0" applyProtection="0"/>
    <xf numFmtId="0" fontId="32" fillId="0" borderId="0"/>
    <xf numFmtId="0" fontId="43" fillId="0" borderId="0" applyNumberFormat="0" applyFill="0" applyBorder="0" applyProtection="0">
      <alignment vertical="top"/>
    </xf>
    <xf numFmtId="0" fontId="47" fillId="0" borderId="0" applyNumberFormat="0" applyFill="0" applyBorder="0" applyAlignment="0" applyProtection="0"/>
  </cellStyleXfs>
  <cellXfs count="111">
    <xf numFmtId="0" fontId="0" fillId="0" borderId="0" xfId="0"/>
    <xf numFmtId="0" fontId="21" fillId="0" borderId="0" xfId="0" applyFont="1" applyFill="1"/>
    <xf numFmtId="0" fontId="21" fillId="0" borderId="0" xfId="0" applyFont="1"/>
    <xf numFmtId="0" fontId="21" fillId="0" borderId="1" xfId="0" applyFont="1" applyBorder="1" applyAlignment="1">
      <alignment wrapText="1"/>
    </xf>
    <xf numFmtId="0" fontId="21" fillId="0" borderId="1" xfId="0" applyNumberFormat="1" applyFont="1" applyBorder="1" applyAlignment="1">
      <alignment wrapText="1"/>
    </xf>
    <xf numFmtId="164" fontId="21" fillId="0" borderId="1" xfId="0" applyNumberFormat="1" applyFont="1" applyBorder="1" applyAlignment="1">
      <alignment horizontal="center" wrapText="1"/>
    </xf>
    <xf numFmtId="0" fontId="21" fillId="34" borderId="1" xfId="0" applyNumberFormat="1" applyFont="1" applyFill="1" applyBorder="1" applyAlignment="1">
      <alignment wrapText="1"/>
    </xf>
    <xf numFmtId="0" fontId="21" fillId="0" borderId="0" xfId="0" applyNumberFormat="1" applyFont="1" applyFill="1" applyAlignment="1">
      <alignment horizontal="center"/>
    </xf>
    <xf numFmtId="0" fontId="21" fillId="0" borderId="0" xfId="0" applyFont="1" applyAlignment="1">
      <alignment horizontal="center"/>
    </xf>
    <xf numFmtId="2" fontId="21" fillId="0" borderId="0" xfId="0" applyNumberFormat="1" applyFont="1" applyAlignment="1">
      <alignment horizontal="center"/>
    </xf>
    <xf numFmtId="0" fontId="23" fillId="0" borderId="1" xfId="43" applyNumberFormat="1" applyFont="1" applyFill="1" applyBorder="1" applyAlignment="1">
      <alignment horizontal="center"/>
    </xf>
    <xf numFmtId="0" fontId="21" fillId="0" borderId="1" xfId="0" applyFont="1" applyBorder="1" applyAlignment="1">
      <alignment horizontal="center"/>
    </xf>
    <xf numFmtId="2" fontId="21" fillId="0" borderId="1" xfId="0" applyNumberFormat="1" applyFont="1" applyBorder="1" applyAlignment="1">
      <alignment horizontal="center"/>
    </xf>
    <xf numFmtId="0" fontId="24" fillId="34" borderId="13" xfId="0" applyFont="1" applyFill="1" applyBorder="1" applyAlignment="1">
      <alignment horizontal="center" vertical="center" wrapText="1"/>
    </xf>
    <xf numFmtId="0" fontId="21" fillId="0" borderId="1" xfId="0" applyNumberFormat="1" applyFont="1" applyBorder="1" applyAlignment="1">
      <alignment horizontal="center" wrapText="1"/>
    </xf>
    <xf numFmtId="0" fontId="26" fillId="0" borderId="0" xfId="0" applyFont="1" applyAlignment="1">
      <alignment horizontal="center" vertical="center" wrapText="1"/>
    </xf>
    <xf numFmtId="0" fontId="22" fillId="34" borderId="12" xfId="0" applyFont="1" applyFill="1" applyBorder="1" applyAlignment="1">
      <alignment horizontal="center" vertical="top" wrapText="1"/>
    </xf>
    <xf numFmtId="0" fontId="22" fillId="34" borderId="13" xfId="0" applyFont="1" applyFill="1" applyBorder="1" applyAlignment="1">
      <alignment horizontal="center" vertical="top" wrapText="1"/>
    </xf>
    <xf numFmtId="2" fontId="22" fillId="34" borderId="14" xfId="0" applyNumberFormat="1" applyFont="1" applyFill="1" applyBorder="1" applyAlignment="1">
      <alignment horizontal="center" vertical="top" wrapText="1"/>
    </xf>
    <xf numFmtId="0" fontId="21" fillId="0" borderId="0" xfId="0" applyFont="1" applyAlignment="1">
      <alignment vertical="top"/>
    </xf>
    <xf numFmtId="2" fontId="21" fillId="0" borderId="1" xfId="0" applyNumberFormat="1" applyFont="1" applyBorder="1" applyAlignment="1">
      <alignment horizontal="center" wrapText="1"/>
    </xf>
    <xf numFmtId="0" fontId="22" fillId="37" borderId="13" xfId="0" applyFont="1" applyFill="1" applyBorder="1" applyAlignment="1">
      <alignment horizontal="center" vertical="top" wrapText="1"/>
    </xf>
    <xf numFmtId="0" fontId="21" fillId="0" borderId="1" xfId="0" applyNumberFormat="1" applyFont="1" applyFill="1" applyBorder="1" applyAlignment="1">
      <alignment horizontal="center" wrapText="1"/>
    </xf>
    <xf numFmtId="0" fontId="31" fillId="0" borderId="1" xfId="0" applyNumberFormat="1" applyFont="1" applyBorder="1" applyAlignment="1">
      <alignment horizontal="center" wrapText="1"/>
    </xf>
    <xf numFmtId="0" fontId="21" fillId="0" borderId="1" xfId="0" applyNumberFormat="1" applyFont="1" applyBorder="1" applyAlignment="1">
      <alignment wrapText="1"/>
    </xf>
    <xf numFmtId="164" fontId="21" fillId="0" borderId="1" xfId="0" applyNumberFormat="1" applyFont="1" applyBorder="1" applyAlignment="1">
      <alignment horizontal="center" wrapText="1"/>
    </xf>
    <xf numFmtId="0" fontId="21" fillId="0" borderId="1" xfId="0" applyFont="1" applyBorder="1" applyAlignment="1">
      <alignment horizontal="center"/>
    </xf>
    <xf numFmtId="0" fontId="22" fillId="34" borderId="13" xfId="0" applyFont="1" applyFill="1" applyBorder="1" applyAlignment="1">
      <alignment horizontal="center" vertical="top" wrapText="1"/>
    </xf>
    <xf numFmtId="0" fontId="31" fillId="0" borderId="1" xfId="0" applyNumberFormat="1" applyFont="1" applyBorder="1" applyAlignment="1">
      <alignment horizontal="center" wrapText="1"/>
    </xf>
    <xf numFmtId="0" fontId="21" fillId="0" borderId="1" xfId="0" applyNumberFormat="1" applyFont="1" applyFill="1" applyBorder="1" applyAlignment="1">
      <alignment wrapText="1"/>
    </xf>
    <xf numFmtId="0" fontId="21" fillId="0" borderId="1" xfId="0" applyFont="1" applyBorder="1" applyAlignment="1">
      <alignment wrapText="1"/>
    </xf>
    <xf numFmtId="0" fontId="21" fillId="0" borderId="1" xfId="0" applyNumberFormat="1" applyFont="1" applyBorder="1" applyAlignment="1">
      <alignment wrapText="1"/>
    </xf>
    <xf numFmtId="164" fontId="21" fillId="0" borderId="1" xfId="0" applyNumberFormat="1" applyFont="1" applyBorder="1" applyAlignment="1">
      <alignment horizontal="center" wrapText="1"/>
    </xf>
    <xf numFmtId="0" fontId="21" fillId="0" borderId="1" xfId="0" applyFont="1" applyBorder="1" applyAlignment="1">
      <alignment horizontal="center"/>
    </xf>
    <xf numFmtId="2" fontId="21" fillId="0" borderId="1" xfId="0" applyNumberFormat="1" applyFont="1" applyBorder="1" applyAlignment="1">
      <alignment horizontal="center"/>
    </xf>
    <xf numFmtId="0" fontId="21" fillId="0" borderId="1" xfId="0" applyNumberFormat="1" applyFont="1" applyFill="1" applyBorder="1" applyAlignment="1">
      <alignment horizontal="center" wrapText="1"/>
    </xf>
    <xf numFmtId="0" fontId="31" fillId="0" borderId="1" xfId="0" applyNumberFormat="1" applyFont="1" applyBorder="1" applyAlignment="1">
      <alignment horizontal="center" wrapText="1"/>
    </xf>
    <xf numFmtId="0" fontId="31" fillId="0" borderId="1" xfId="0" applyFont="1" applyBorder="1" applyAlignment="1">
      <alignment horizontal="center" wrapText="1"/>
    </xf>
    <xf numFmtId="0" fontId="30" fillId="0" borderId="1" xfId="0" applyNumberFormat="1" applyFont="1" applyBorder="1" applyAlignment="1">
      <alignment horizontal="center" wrapText="1"/>
    </xf>
    <xf numFmtId="0" fontId="21" fillId="0" borderId="1" xfId="0" applyNumberFormat="1" applyFont="1" applyFill="1" applyBorder="1" applyAlignment="1">
      <alignment wrapText="1"/>
    </xf>
    <xf numFmtId="0" fontId="31" fillId="0" borderId="1" xfId="0" applyNumberFormat="1" applyFont="1" applyFill="1" applyBorder="1" applyAlignment="1">
      <alignment horizontal="center" wrapText="1"/>
    </xf>
    <xf numFmtId="0" fontId="0" fillId="0" borderId="0" xfId="0" applyFont="1"/>
    <xf numFmtId="0" fontId="0" fillId="0" borderId="0" xfId="0" applyFont="1" applyAlignment="1">
      <alignment wrapText="1"/>
    </xf>
    <xf numFmtId="0" fontId="33" fillId="0" borderId="0" xfId="0" applyFont="1"/>
    <xf numFmtId="0" fontId="34" fillId="0" borderId="0" xfId="0" applyFont="1"/>
    <xf numFmtId="0" fontId="35" fillId="0" borderId="0" xfId="0" applyFont="1" applyAlignment="1">
      <alignment horizontal="left" indent="1"/>
    </xf>
    <xf numFmtId="0" fontId="38" fillId="0" borderId="0" xfId="0" applyFont="1"/>
    <xf numFmtId="0" fontId="39" fillId="39" borderId="17" xfId="44" applyFont="1" applyFill="1" applyBorder="1" applyAlignment="1" applyProtection="1">
      <alignment horizontal="left" indent="1"/>
    </xf>
    <xf numFmtId="0" fontId="40" fillId="39" borderId="18" xfId="0" applyFont="1" applyFill="1" applyBorder="1" applyAlignment="1">
      <alignment horizontal="left" indent="1"/>
    </xf>
    <xf numFmtId="0" fontId="39" fillId="39" borderId="19" xfId="44" applyFont="1" applyFill="1" applyBorder="1" applyAlignment="1" applyProtection="1">
      <alignment horizontal="left" indent="1"/>
    </xf>
    <xf numFmtId="0" fontId="40" fillId="39" borderId="20" xfId="0" applyFont="1" applyFill="1" applyBorder="1" applyAlignment="1">
      <alignment horizontal="left" indent="1"/>
    </xf>
    <xf numFmtId="0" fontId="41" fillId="39" borderId="19" xfId="0" applyFont="1" applyFill="1" applyBorder="1" applyAlignment="1">
      <alignment horizontal="left" indent="1"/>
    </xf>
    <xf numFmtId="0" fontId="41" fillId="39" borderId="20" xfId="0" applyFont="1" applyFill="1" applyBorder="1" applyAlignment="1">
      <alignment horizontal="left" indent="1"/>
    </xf>
    <xf numFmtId="0" fontId="39" fillId="39" borderId="21" xfId="44" applyFont="1" applyFill="1" applyBorder="1" applyAlignment="1" applyProtection="1">
      <alignment horizontal="left" indent="1"/>
    </xf>
    <xf numFmtId="0" fontId="40" fillId="39" borderId="22" xfId="0" applyFont="1" applyFill="1" applyBorder="1" applyAlignment="1">
      <alignment horizontal="left" indent="1"/>
    </xf>
    <xf numFmtId="0" fontId="21" fillId="33" borderId="1" xfId="0" applyFont="1" applyFill="1" applyBorder="1" applyAlignment="1">
      <alignment wrapText="1"/>
    </xf>
    <xf numFmtId="0" fontId="21" fillId="33" borderId="1" xfId="0" applyNumberFormat="1" applyFont="1" applyFill="1" applyBorder="1" applyAlignment="1">
      <alignment wrapText="1"/>
    </xf>
    <xf numFmtId="0" fontId="42" fillId="0" borderId="1" xfId="42" applyFont="1" applyBorder="1"/>
    <xf numFmtId="0" fontId="42" fillId="0" borderId="1" xfId="46" applyFont="1" applyBorder="1"/>
    <xf numFmtId="0" fontId="32" fillId="0" borderId="1" xfId="46" applyBorder="1"/>
    <xf numFmtId="0" fontId="24" fillId="34" borderId="0" xfId="0" applyFont="1" applyFill="1" applyBorder="1" applyAlignment="1">
      <alignment horizontal="center" vertical="center" wrapText="1"/>
    </xf>
    <xf numFmtId="0" fontId="42" fillId="0" borderId="1" xfId="47" applyNumberFormat="1" applyFont="1" applyFill="1" applyBorder="1" applyAlignment="1"/>
    <xf numFmtId="21" fontId="42" fillId="0" borderId="1" xfId="47" applyNumberFormat="1" applyFont="1" applyFill="1" applyBorder="1" applyAlignment="1"/>
    <xf numFmtId="21" fontId="42" fillId="0" borderId="23" xfId="47" applyNumberFormat="1" applyFont="1" applyFill="1" applyBorder="1" applyAlignment="1">
      <alignment horizontal="center"/>
    </xf>
    <xf numFmtId="0" fontId="32" fillId="0" borderId="1" xfId="47" applyNumberFormat="1" applyFont="1" applyFill="1" applyBorder="1" applyAlignment="1"/>
    <xf numFmtId="164" fontId="21" fillId="0" borderId="23" xfId="0" applyNumberFormat="1" applyFont="1" applyBorder="1" applyAlignment="1">
      <alignment horizontal="center" wrapText="1"/>
    </xf>
    <xf numFmtId="21" fontId="42" fillId="0" borderId="1" xfId="47" applyNumberFormat="1" applyFont="1" applyFill="1" applyBorder="1" applyAlignment="1">
      <alignment horizontal="center"/>
    </xf>
    <xf numFmtId="21" fontId="32" fillId="0" borderId="1" xfId="47" applyNumberFormat="1" applyFont="1" applyFill="1" applyBorder="1" applyAlignment="1">
      <alignment horizontal="center"/>
    </xf>
    <xf numFmtId="0" fontId="42" fillId="33" borderId="1" xfId="46" applyFont="1" applyFill="1" applyBorder="1"/>
    <xf numFmtId="21" fontId="42" fillId="0" borderId="0" xfId="47" applyNumberFormat="1" applyFont="1" applyFill="1" applyBorder="1" applyAlignment="1">
      <alignment horizontal="center"/>
    </xf>
    <xf numFmtId="164" fontId="44" fillId="0" borderId="1" xfId="0" applyNumberFormat="1" applyFont="1" applyBorder="1" applyAlignment="1">
      <alignment horizontal="center" wrapText="1"/>
    </xf>
    <xf numFmtId="0" fontId="44" fillId="0" borderId="1" xfId="43" applyNumberFormat="1" applyFont="1" applyFill="1" applyBorder="1" applyAlignment="1">
      <alignment horizontal="center"/>
    </xf>
    <xf numFmtId="0" fontId="44" fillId="0" borderId="1" xfId="0" applyFont="1" applyBorder="1" applyAlignment="1">
      <alignment horizontal="center"/>
    </xf>
    <xf numFmtId="2" fontId="44" fillId="0" borderId="1" xfId="0" applyNumberFormat="1" applyFont="1" applyBorder="1" applyAlignment="1">
      <alignment horizontal="center"/>
    </xf>
    <xf numFmtId="0" fontId="44" fillId="0" borderId="0" xfId="0" applyFont="1"/>
    <xf numFmtId="0" fontId="45" fillId="0" borderId="0" xfId="0" applyFont="1"/>
    <xf numFmtId="164" fontId="45" fillId="0" borderId="1" xfId="0" applyNumberFormat="1" applyFont="1" applyBorder="1" applyAlignment="1">
      <alignment horizontal="center" wrapText="1"/>
    </xf>
    <xf numFmtId="0" fontId="45" fillId="0" borderId="1" xfId="43" applyNumberFormat="1" applyFont="1" applyFill="1" applyBorder="1" applyAlignment="1">
      <alignment horizontal="center"/>
    </xf>
    <xf numFmtId="0" fontId="45" fillId="0" borderId="1" xfId="0" applyFont="1" applyBorder="1" applyAlignment="1">
      <alignment horizontal="center"/>
    </xf>
    <xf numFmtId="2" fontId="45" fillId="0" borderId="1" xfId="0" applyNumberFormat="1" applyFont="1" applyBorder="1" applyAlignment="1">
      <alignment horizontal="center"/>
    </xf>
    <xf numFmtId="0" fontId="21" fillId="0" borderId="1" xfId="0" applyFont="1" applyFill="1" applyBorder="1" applyAlignment="1">
      <alignment wrapText="1"/>
    </xf>
    <xf numFmtId="0" fontId="21" fillId="40" borderId="1" xfId="0" applyNumberFormat="1" applyFont="1" applyFill="1" applyBorder="1" applyAlignment="1">
      <alignment horizontal="center" wrapText="1"/>
    </xf>
    <xf numFmtId="2" fontId="21" fillId="40" borderId="1" xfId="0" applyNumberFormat="1" applyFont="1" applyFill="1" applyBorder="1" applyAlignment="1">
      <alignment horizontal="center"/>
    </xf>
    <xf numFmtId="164" fontId="21" fillId="0" borderId="0" xfId="0" applyNumberFormat="1" applyFont="1" applyBorder="1" applyAlignment="1">
      <alignment horizontal="center" wrapText="1"/>
    </xf>
    <xf numFmtId="164" fontId="46" fillId="0" borderId="1" xfId="0" applyNumberFormat="1" applyFont="1" applyBorder="1" applyAlignment="1">
      <alignment horizontal="center" wrapText="1"/>
    </xf>
    <xf numFmtId="0" fontId="46" fillId="0" borderId="1" xfId="43" applyNumberFormat="1" applyFont="1" applyFill="1" applyBorder="1" applyAlignment="1">
      <alignment horizontal="center"/>
    </xf>
    <xf numFmtId="0" fontId="46" fillId="0" borderId="1" xfId="0" applyFont="1" applyBorder="1" applyAlignment="1">
      <alignment horizontal="center"/>
    </xf>
    <xf numFmtId="2" fontId="46" fillId="0" borderId="1" xfId="0" applyNumberFormat="1" applyFont="1" applyBorder="1" applyAlignment="1">
      <alignment horizontal="center"/>
    </xf>
    <xf numFmtId="0" fontId="46" fillId="0" borderId="1" xfId="0" applyNumberFormat="1" applyFont="1" applyBorder="1" applyAlignment="1">
      <alignment wrapText="1"/>
    </xf>
    <xf numFmtId="0" fontId="42" fillId="0" borderId="1" xfId="0" applyNumberFormat="1" applyFont="1" applyBorder="1" applyAlignment="1">
      <alignment wrapText="1"/>
    </xf>
    <xf numFmtId="0" fontId="44" fillId="0" borderId="1" xfId="0" applyNumberFormat="1" applyFont="1" applyBorder="1" applyAlignment="1">
      <alignment wrapText="1"/>
    </xf>
    <xf numFmtId="0" fontId="21" fillId="0" borderId="0" xfId="0" applyNumberFormat="1" applyFont="1"/>
    <xf numFmtId="2" fontId="21" fillId="0" borderId="1" xfId="0" applyNumberFormat="1" applyFont="1" applyFill="1" applyBorder="1" applyAlignment="1">
      <alignment horizontal="center"/>
    </xf>
    <xf numFmtId="0" fontId="42" fillId="0" borderId="1" xfId="46" applyFont="1" applyFill="1" applyBorder="1"/>
    <xf numFmtId="0" fontId="21" fillId="33" borderId="1" xfId="0" applyFont="1" applyFill="1" applyBorder="1"/>
    <xf numFmtId="0" fontId="19" fillId="36" borderId="15" xfId="0" applyFont="1" applyFill="1" applyBorder="1" applyAlignment="1">
      <alignment horizontal="center" vertical="center" wrapText="1"/>
    </xf>
    <xf numFmtId="0" fontId="19" fillId="36" borderId="16" xfId="0" applyFont="1" applyFill="1" applyBorder="1" applyAlignment="1">
      <alignment horizontal="center" vertical="center" wrapText="1"/>
    </xf>
    <xf numFmtId="0" fontId="19" fillId="36" borderId="2" xfId="0" applyFont="1" applyFill="1" applyBorder="1" applyAlignment="1">
      <alignment horizontal="center" vertical="center" wrapText="1"/>
    </xf>
    <xf numFmtId="0" fontId="19" fillId="35" borderId="15" xfId="0" applyFont="1" applyFill="1" applyBorder="1" applyAlignment="1">
      <alignment horizontal="center" vertical="center" wrapText="1"/>
    </xf>
    <xf numFmtId="0" fontId="19" fillId="35" borderId="16" xfId="0" applyFont="1" applyFill="1" applyBorder="1" applyAlignment="1">
      <alignment horizontal="center" vertical="center" wrapText="1"/>
    </xf>
    <xf numFmtId="0" fontId="19" fillId="35" borderId="2" xfId="0" applyFont="1" applyFill="1" applyBorder="1" applyAlignment="1">
      <alignment horizontal="center" vertical="center" wrapText="1"/>
    </xf>
    <xf numFmtId="0" fontId="27" fillId="0" borderId="0" xfId="0" applyFont="1" applyAlignment="1">
      <alignment horizontal="center" vertical="center" wrapText="1"/>
    </xf>
    <xf numFmtId="0" fontId="19" fillId="35" borderId="15" xfId="0" applyFont="1" applyFill="1" applyBorder="1" applyAlignment="1">
      <alignment horizontal="center" vertical="top" wrapText="1"/>
    </xf>
    <xf numFmtId="0" fontId="19" fillId="35" borderId="16" xfId="0" applyFont="1" applyFill="1" applyBorder="1" applyAlignment="1">
      <alignment horizontal="center" vertical="top" wrapText="1"/>
    </xf>
    <xf numFmtId="0" fontId="19" fillId="35" borderId="2" xfId="0" applyFont="1" applyFill="1" applyBorder="1" applyAlignment="1">
      <alignment horizontal="center" vertical="top" wrapText="1"/>
    </xf>
    <xf numFmtId="0" fontId="25" fillId="38" borderId="15" xfId="0" applyFont="1" applyFill="1" applyBorder="1" applyAlignment="1">
      <alignment horizontal="center" vertical="center" wrapText="1"/>
    </xf>
    <xf numFmtId="0" fontId="25" fillId="38" borderId="16" xfId="0" applyFont="1" applyFill="1" applyBorder="1" applyAlignment="1">
      <alignment horizontal="center" vertical="center" wrapText="1"/>
    </xf>
    <xf numFmtId="0" fontId="25" fillId="38" borderId="2"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2" xfId="0" applyFont="1" applyFill="1" applyBorder="1" applyAlignment="1">
      <alignment horizontal="center" vertic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4" builtinId="8"/>
    <cellStyle name="Input" xfId="34" builtinId="20" customBuiltin="1"/>
    <cellStyle name="Linked Cell" xfId="35" builtinId="24" customBuiltin="1"/>
    <cellStyle name="Neutral" xfId="36" builtinId="28" customBuiltin="1"/>
    <cellStyle name="Normal" xfId="0" builtinId="0"/>
    <cellStyle name="Normal 2" xfId="42"/>
    <cellStyle name="Normal 2 2" xfId="46"/>
    <cellStyle name="Normal 3" xfId="43"/>
    <cellStyle name="Normal 4" xfId="47"/>
    <cellStyle name="Note" xfId="37" builtinId="10" customBuiltin="1"/>
    <cellStyle name="Note 2" xfId="45"/>
    <cellStyle name="Output" xfId="38" builtinId="21" customBuiltin="1"/>
    <cellStyle name="Title" xfId="39" builtinId="15" customBuiltin="1"/>
    <cellStyle name="Title 2" xfId="48"/>
    <cellStyle name="Total" xfId="40" builtinId="25" customBuiltin="1"/>
    <cellStyle name="Warning Text" xfId="41" builtinId="11" customBuiltin="1"/>
  </cellStyles>
  <dxfs count="0"/>
  <tableStyles count="0" defaultTableStyle="TableStyleMedium2" defaultPivotStyle="PivotStyleLight16"/>
  <colors>
    <mruColors>
      <color rgb="FF99FF66"/>
      <color rgb="FF008000"/>
      <color rgb="FF0000CC"/>
      <color rgb="FFFEA298"/>
      <color rgb="FF009900"/>
      <color rgb="FFA67D3D"/>
      <color rgb="FF965A38"/>
      <color rgb="FFBCC6CC"/>
      <color rgb="FFFFD700"/>
      <color rgb="FFCC00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levelandtriathlon.co.uk/events.html" TargetMode="External"/><Relationship Id="rId7" Type="http://schemas.openxmlformats.org/officeDocument/2006/relationships/hyperlink" Target="http://www.clevelandtriathlon.co.uk/events.html" TargetMode="External"/><Relationship Id="rId2" Type="http://schemas.openxmlformats.org/officeDocument/2006/relationships/hyperlink" Target="http://www.entrycentral.com/Haltwhistle_Aquathlon" TargetMode="External"/><Relationship Id="rId1" Type="http://schemas.openxmlformats.org/officeDocument/2006/relationships/hyperlink" Target="http://www.entrycentral.com/the-lambton-duathlon-2015" TargetMode="External"/><Relationship Id="rId6" Type="http://schemas.openxmlformats.org/officeDocument/2006/relationships/hyperlink" Target="http://www.castlestriathlon.co.uk/junior-tri/" TargetMode="External"/><Relationship Id="rId5" Type="http://schemas.openxmlformats.org/officeDocument/2006/relationships/hyperlink" Target="http://www.entrycentral.com/festival/566" TargetMode="External"/><Relationship Id="rId4" Type="http://schemas.openxmlformats.org/officeDocument/2006/relationships/hyperlink" Target="http://www.entrycentral.com/Hexham_Junior_Triathl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31"/>
  <sheetViews>
    <sheetView workbookViewId="0">
      <selection activeCell="B3" sqref="B3"/>
    </sheetView>
  </sheetViews>
  <sheetFormatPr defaultRowHeight="15"/>
  <cols>
    <col min="1" max="1" width="47.42578125" style="42" customWidth="1"/>
    <col min="2" max="2" width="28.42578125" style="41" customWidth="1"/>
    <col min="3" max="16384" width="9.140625" style="41"/>
  </cols>
  <sheetData>
    <row r="1" spans="1:1">
      <c r="A1" s="43" t="s">
        <v>230</v>
      </c>
    </row>
    <row r="2" spans="1:1">
      <c r="A2" s="44" t="s">
        <v>231</v>
      </c>
    </row>
    <row r="3" spans="1:1">
      <c r="A3" s="44" t="s">
        <v>232</v>
      </c>
    </row>
    <row r="4" spans="1:1">
      <c r="A4" s="45" t="s">
        <v>254</v>
      </c>
    </row>
    <row r="5" spans="1:1">
      <c r="A5" s="45" t="s">
        <v>255</v>
      </c>
    </row>
    <row r="6" spans="1:1">
      <c r="A6" s="45" t="s">
        <v>256</v>
      </c>
    </row>
    <row r="7" spans="1:1">
      <c r="A7" s="45" t="s">
        <v>257</v>
      </c>
    </row>
    <row r="8" spans="1:1">
      <c r="A8" s="45" t="s">
        <v>258</v>
      </c>
    </row>
    <row r="9" spans="1:1">
      <c r="A9" s="44" t="s">
        <v>182</v>
      </c>
    </row>
    <row r="10" spans="1:1">
      <c r="A10" s="44" t="s">
        <v>233</v>
      </c>
    </row>
    <row r="11" spans="1:1">
      <c r="A11" s="44" t="s">
        <v>234</v>
      </c>
    </row>
    <row r="12" spans="1:1" ht="16.5">
      <c r="A12" s="44" t="s">
        <v>259</v>
      </c>
    </row>
    <row r="13" spans="1:1">
      <c r="A13" s="46" t="s">
        <v>235</v>
      </c>
    </row>
    <row r="14" spans="1:1">
      <c r="A14" s="44" t="s">
        <v>236</v>
      </c>
    </row>
    <row r="15" spans="1:1">
      <c r="A15" s="45" t="s">
        <v>260</v>
      </c>
    </row>
    <row r="16" spans="1:1">
      <c r="A16" s="45" t="s">
        <v>261</v>
      </c>
    </row>
    <row r="17" spans="1:2">
      <c r="A17" s="45" t="s">
        <v>262</v>
      </c>
    </row>
    <row r="18" spans="1:2">
      <c r="A18" s="45" t="s">
        <v>263</v>
      </c>
    </row>
    <row r="19" spans="1:2">
      <c r="A19" s="45" t="s">
        <v>264</v>
      </c>
    </row>
    <row r="20" spans="1:2">
      <c r="A20" s="45" t="s">
        <v>265</v>
      </c>
    </row>
    <row r="21" spans="1:2">
      <c r="A21" s="45" t="s">
        <v>266</v>
      </c>
    </row>
    <row r="22" spans="1:2" ht="15.75" thickBot="1">
      <c r="A22" s="46" t="s">
        <v>237</v>
      </c>
    </row>
    <row r="23" spans="1:2" ht="15.75" thickBot="1">
      <c r="A23" s="47" t="s">
        <v>238</v>
      </c>
      <c r="B23" s="48" t="s">
        <v>239</v>
      </c>
    </row>
    <row r="24" spans="1:2" ht="15.75" thickBot="1">
      <c r="A24" s="49" t="s">
        <v>240</v>
      </c>
      <c r="B24" s="50" t="s">
        <v>241</v>
      </c>
    </row>
    <row r="25" spans="1:2" ht="15.75" thickBot="1">
      <c r="A25" s="49" t="s">
        <v>242</v>
      </c>
      <c r="B25" s="50" t="s">
        <v>243</v>
      </c>
    </row>
    <row r="26" spans="1:2" ht="15.75" thickBot="1">
      <c r="A26" s="49" t="s">
        <v>244</v>
      </c>
      <c r="B26" s="50" t="s">
        <v>245</v>
      </c>
    </row>
    <row r="27" spans="1:2" ht="15.75" thickBot="1">
      <c r="A27" s="49" t="s">
        <v>246</v>
      </c>
      <c r="B27" s="50" t="s">
        <v>247</v>
      </c>
    </row>
    <row r="28" spans="1:2" ht="15.75" thickBot="1">
      <c r="A28" s="49" t="s">
        <v>248</v>
      </c>
      <c r="B28" s="50" t="s">
        <v>249</v>
      </c>
    </row>
    <row r="29" spans="1:2" ht="15.75" thickBot="1">
      <c r="A29" s="51" t="s">
        <v>250</v>
      </c>
      <c r="B29" s="52" t="s">
        <v>251</v>
      </c>
    </row>
    <row r="30" spans="1:2" ht="15.75" thickBot="1">
      <c r="A30" s="53" t="s">
        <v>252</v>
      </c>
      <c r="B30" s="54" t="s">
        <v>253</v>
      </c>
    </row>
    <row r="31" spans="1:2">
      <c r="A31" s="41"/>
    </row>
  </sheetData>
  <hyperlinks>
    <hyperlink ref="A23" r:id="rId1" display="http://www.entrycentral.com/the-lambton-duathlon-2015"/>
    <hyperlink ref="A24" r:id="rId2" display="http://www.entrycentral.com/Haltwhistle_Aquathlon"/>
    <hyperlink ref="A25" r:id="rId3" display="http://www.clevelandtriathlon.co.uk/events.html"/>
    <hyperlink ref="A26" r:id="rId4" display="http://www.entrycentral.com/Hexham_Junior_Triathlon"/>
    <hyperlink ref="A27" r:id="rId5" display="http://www.entrycentral.com/festival/566"/>
    <hyperlink ref="A28" r:id="rId6" display="http://www.castlestriathlon.co.uk/junior-tri/"/>
    <hyperlink ref="A30" r:id="rId7" display="http://www.clevelandtriathlon.co.uk/events.html"/>
  </hyperlinks>
  <pageMargins left="0.70866141732283472" right="0.70866141732283472" top="0.74803149606299213" bottom="0.74803149606299213" header="0.31496062992125984" footer="0.31496062992125984"/>
  <pageSetup paperSize="9" orientation="landscape" r:id="rId8"/>
</worksheet>
</file>

<file path=xl/worksheets/sheet2.xml><?xml version="1.0" encoding="utf-8"?>
<worksheet xmlns="http://schemas.openxmlformats.org/spreadsheetml/2006/main" xmlns:r="http://schemas.openxmlformats.org/officeDocument/2006/relationships">
  <dimension ref="A1:AV179"/>
  <sheetViews>
    <sheetView zoomScale="80" zoomScaleNormal="80" workbookViewId="0">
      <pane xSplit="7" ySplit="2" topLeftCell="H90" activePane="bottomRight" state="frozen"/>
      <selection pane="topRight" activeCell="H1" sqref="H1"/>
      <selection pane="bottomLeft" activeCell="A3" sqref="A3"/>
      <selection pane="bottomRight" activeCell="AI30" sqref="AI30"/>
    </sheetView>
  </sheetViews>
  <sheetFormatPr defaultColWidth="27.42578125" defaultRowHeight="12.75"/>
  <cols>
    <col min="1" max="1" width="11.140625" style="2" bestFit="1" customWidth="1"/>
    <col min="2" max="2" width="15.42578125" style="2" customWidth="1"/>
    <col min="3" max="3" width="27" style="8" bestFit="1" customWidth="1"/>
    <col min="4" max="4" width="13.5703125" style="2" customWidth="1"/>
    <col min="5" max="5" width="4.42578125" style="8" bestFit="1" customWidth="1"/>
    <col min="6" max="6" width="7.28515625" style="8" customWidth="1"/>
    <col min="7" max="7" width="8.42578125" style="8" customWidth="1"/>
    <col min="8" max="8" width="1.7109375" style="2" customWidth="1"/>
    <col min="9" max="9" width="11.7109375" style="2" customWidth="1"/>
    <col min="10" max="10" width="8.5703125" style="7" customWidth="1"/>
    <col min="11" max="11" width="8.5703125" style="8" customWidth="1"/>
    <col min="12" max="12" width="8.5703125" style="9" customWidth="1"/>
    <col min="13" max="13" width="1.7109375" style="2" customWidth="1"/>
    <col min="14" max="14" width="11.7109375" style="2" customWidth="1"/>
    <col min="15" max="17" width="8.5703125" style="2" customWidth="1"/>
    <col min="18" max="18" width="1.7109375" style="2" customWidth="1"/>
    <col min="19" max="19" width="11.7109375" style="2" customWidth="1"/>
    <col min="20" max="22" width="8.5703125" style="2" customWidth="1"/>
    <col min="23" max="23" width="1.7109375" style="2" customWidth="1"/>
    <col min="24" max="24" width="11.7109375" style="2" customWidth="1"/>
    <col min="25" max="27" width="8.5703125" style="2" customWidth="1"/>
    <col min="28" max="28" width="1.7109375" style="2" customWidth="1"/>
    <col min="29" max="29" width="11.7109375" style="2" customWidth="1"/>
    <col min="30" max="32" width="8.5703125" style="2" customWidth="1"/>
    <col min="33" max="33" width="1.7109375" style="2" customWidth="1"/>
    <col min="34" max="34" width="11.7109375" style="2" customWidth="1"/>
    <col min="35" max="37" width="8.5703125" style="2" customWidth="1"/>
    <col min="38" max="38" width="1.7109375" style="2" customWidth="1"/>
    <col min="39" max="39" width="11.7109375" style="2" customWidth="1"/>
    <col min="40" max="42" width="8.5703125" style="2" customWidth="1"/>
    <col min="43" max="43" width="1.7109375" style="2" customWidth="1"/>
    <col min="44" max="44" width="11.7109375" style="2" customWidth="1"/>
    <col min="45" max="47" width="8.5703125" style="2" customWidth="1"/>
    <col min="48" max="48" width="1.7109375" style="2" customWidth="1"/>
    <col min="49" max="16384" width="27.42578125" style="2"/>
  </cols>
  <sheetData>
    <row r="1" spans="1:48" ht="55.5" customHeight="1">
      <c r="A1" s="101" t="s">
        <v>549</v>
      </c>
      <c r="B1" s="101"/>
      <c r="C1" s="101"/>
      <c r="D1" s="101"/>
      <c r="E1" s="101"/>
      <c r="F1" s="15"/>
      <c r="G1" s="15"/>
      <c r="H1" s="13"/>
      <c r="I1" s="102" t="s">
        <v>188</v>
      </c>
      <c r="J1" s="103"/>
      <c r="K1" s="103"/>
      <c r="L1" s="104"/>
      <c r="M1" s="13"/>
      <c r="N1" s="105" t="s">
        <v>189</v>
      </c>
      <c r="O1" s="106"/>
      <c r="P1" s="106"/>
      <c r="Q1" s="107"/>
      <c r="R1" s="13"/>
      <c r="S1" s="98" t="s">
        <v>190</v>
      </c>
      <c r="T1" s="99"/>
      <c r="U1" s="99"/>
      <c r="V1" s="100"/>
      <c r="W1" s="13"/>
      <c r="X1" s="105" t="s">
        <v>407</v>
      </c>
      <c r="Y1" s="106"/>
      <c r="Z1" s="106"/>
      <c r="AA1" s="107"/>
      <c r="AB1" s="60"/>
      <c r="AC1" s="108" t="s">
        <v>191</v>
      </c>
      <c r="AD1" s="109"/>
      <c r="AE1" s="109"/>
      <c r="AF1" s="110"/>
      <c r="AG1" s="13"/>
      <c r="AH1" s="98" t="s">
        <v>192</v>
      </c>
      <c r="AI1" s="99"/>
      <c r="AJ1" s="99"/>
      <c r="AK1" s="100"/>
      <c r="AL1" s="13"/>
      <c r="AM1" s="95" t="s">
        <v>193</v>
      </c>
      <c r="AN1" s="96"/>
      <c r="AO1" s="96"/>
      <c r="AP1" s="97"/>
      <c r="AQ1" s="13"/>
      <c r="AR1" s="98" t="s">
        <v>194</v>
      </c>
      <c r="AS1" s="99"/>
      <c r="AT1" s="99"/>
      <c r="AU1" s="100"/>
      <c r="AV1" s="13"/>
    </row>
    <row r="2" spans="1:48" s="19" customFormat="1" ht="33" customHeight="1">
      <c r="A2" s="16" t="s">
        <v>0</v>
      </c>
      <c r="B2" s="17" t="s">
        <v>1</v>
      </c>
      <c r="C2" s="17" t="s">
        <v>11</v>
      </c>
      <c r="D2" s="17" t="s">
        <v>2</v>
      </c>
      <c r="E2" s="17" t="s">
        <v>9</v>
      </c>
      <c r="F2" s="17" t="s">
        <v>181</v>
      </c>
      <c r="G2" s="21" t="s">
        <v>410</v>
      </c>
      <c r="H2" s="17"/>
      <c r="I2" s="17" t="s">
        <v>10</v>
      </c>
      <c r="J2" s="27" t="s">
        <v>147</v>
      </c>
      <c r="K2" s="27" t="s">
        <v>408</v>
      </c>
      <c r="L2" s="18" t="s">
        <v>409</v>
      </c>
      <c r="M2" s="17"/>
      <c r="N2" s="27" t="s">
        <v>10</v>
      </c>
      <c r="O2" s="27" t="s">
        <v>147</v>
      </c>
      <c r="P2" s="27" t="s">
        <v>408</v>
      </c>
      <c r="Q2" s="18" t="s">
        <v>409</v>
      </c>
      <c r="R2" s="17"/>
      <c r="S2" s="27" t="s">
        <v>10</v>
      </c>
      <c r="T2" s="27" t="s">
        <v>147</v>
      </c>
      <c r="U2" s="27" t="s">
        <v>408</v>
      </c>
      <c r="V2" s="18" t="s">
        <v>409</v>
      </c>
      <c r="W2" s="27"/>
      <c r="X2" s="27" t="s">
        <v>10</v>
      </c>
      <c r="Y2" s="27" t="s">
        <v>147</v>
      </c>
      <c r="Z2" s="27" t="s">
        <v>408</v>
      </c>
      <c r="AA2" s="18" t="s">
        <v>409</v>
      </c>
      <c r="AB2" s="17"/>
      <c r="AC2" s="27" t="s">
        <v>10</v>
      </c>
      <c r="AD2" s="27" t="s">
        <v>147</v>
      </c>
      <c r="AE2" s="27" t="s">
        <v>408</v>
      </c>
      <c r="AF2" s="18" t="s">
        <v>409</v>
      </c>
      <c r="AG2" s="17"/>
      <c r="AH2" s="27" t="s">
        <v>10</v>
      </c>
      <c r="AI2" s="27" t="s">
        <v>147</v>
      </c>
      <c r="AJ2" s="27" t="s">
        <v>408</v>
      </c>
      <c r="AK2" s="18" t="s">
        <v>409</v>
      </c>
      <c r="AL2" s="17"/>
      <c r="AM2" s="27" t="s">
        <v>10</v>
      </c>
      <c r="AN2" s="27" t="s">
        <v>147</v>
      </c>
      <c r="AO2" s="27" t="s">
        <v>408</v>
      </c>
      <c r="AP2" s="18" t="s">
        <v>409</v>
      </c>
      <c r="AQ2" s="17"/>
      <c r="AR2" s="27" t="s">
        <v>10</v>
      </c>
      <c r="AS2" s="27" t="s">
        <v>147</v>
      </c>
      <c r="AT2" s="27" t="s">
        <v>408</v>
      </c>
      <c r="AU2" s="18" t="s">
        <v>409</v>
      </c>
      <c r="AV2" s="17"/>
    </row>
    <row r="3" spans="1:48">
      <c r="A3" s="24" t="s">
        <v>207</v>
      </c>
      <c r="B3" s="24" t="s">
        <v>62</v>
      </c>
      <c r="C3" s="36" t="s">
        <v>51</v>
      </c>
      <c r="D3" s="4" t="s">
        <v>6</v>
      </c>
      <c r="E3" s="22" t="s">
        <v>7</v>
      </c>
      <c r="F3" s="81">
        <v>5</v>
      </c>
      <c r="G3" s="20">
        <f>L3+Q3+V3+AF3+AK3+AP3+AU3</f>
        <v>399.53161592505853</v>
      </c>
      <c r="H3" s="6"/>
      <c r="I3" s="5"/>
      <c r="J3" s="10"/>
      <c r="K3" s="11"/>
      <c r="L3" s="12"/>
      <c r="M3" s="6"/>
      <c r="N3" s="5">
        <v>2.9629629629629628E-3</v>
      </c>
      <c r="O3" s="10">
        <f>MINUTE(N3)*60+SECOND(N3)</f>
        <v>256</v>
      </c>
      <c r="P3" s="11">
        <v>256</v>
      </c>
      <c r="Q3" s="12">
        <f>100*(1-(O3-P3)/O3)</f>
        <v>100</v>
      </c>
      <c r="R3" s="6"/>
      <c r="S3" s="5"/>
      <c r="T3" s="10"/>
      <c r="U3" s="11"/>
      <c r="V3" s="12"/>
      <c r="W3" s="6"/>
      <c r="X3" s="32">
        <v>3.0092592592592588E-3</v>
      </c>
      <c r="Y3" s="10">
        <f>MINUTE(X3)*60+SECOND(X3)</f>
        <v>260</v>
      </c>
      <c r="Z3" s="33">
        <v>258</v>
      </c>
      <c r="AA3" s="34">
        <f>100*(1-(Y3-Z3)/Y3)</f>
        <v>99.230769230769226</v>
      </c>
      <c r="AB3" s="6"/>
      <c r="AC3" s="5">
        <v>4.9421296296296288E-3</v>
      </c>
      <c r="AD3" s="10">
        <f>MINUTE(AC3)*60+SECOND(AC3)</f>
        <v>427</v>
      </c>
      <c r="AE3" s="11">
        <v>425</v>
      </c>
      <c r="AF3" s="12">
        <f>100*(1-(AD3-AE3)/AD3)</f>
        <v>99.531615925058546</v>
      </c>
      <c r="AG3" s="6"/>
      <c r="AH3" s="5">
        <v>8.1249999999999985E-3</v>
      </c>
      <c r="AI3" s="10">
        <f>MINUTE(AH3)*60+SECOND(AH3)</f>
        <v>702</v>
      </c>
      <c r="AJ3" s="33">
        <v>702</v>
      </c>
      <c r="AK3" s="34">
        <f>100*(1-(AI3-AJ3)/AI3)</f>
        <v>100</v>
      </c>
      <c r="AL3" s="6"/>
      <c r="AM3" s="5"/>
      <c r="AN3" s="10"/>
      <c r="AO3" s="11"/>
      <c r="AP3" s="12"/>
      <c r="AQ3" s="6"/>
      <c r="AR3" s="5">
        <v>8.7499999999999991E-3</v>
      </c>
      <c r="AS3" s="10">
        <f t="shared" ref="AS3" si="0">MINUTE(AR3)*60+SECOND(AR3)</f>
        <v>756</v>
      </c>
      <c r="AT3" s="11">
        <v>756</v>
      </c>
      <c r="AU3" s="12">
        <f t="shared" ref="AU3" si="1">100*(1-(AS3-AT3)/AS3)</f>
        <v>100</v>
      </c>
      <c r="AV3" s="6"/>
    </row>
    <row r="4" spans="1:48">
      <c r="A4" s="24" t="s">
        <v>378</v>
      </c>
      <c r="B4" s="24" t="s">
        <v>142</v>
      </c>
      <c r="C4" s="23" t="s">
        <v>51</v>
      </c>
      <c r="D4" s="4" t="s">
        <v>6</v>
      </c>
      <c r="E4" s="22" t="s">
        <v>7</v>
      </c>
      <c r="F4" s="22">
        <v>2</v>
      </c>
      <c r="G4" s="20">
        <f t="shared" ref="G4:G22" si="2">L4+Q4+V4+AA4+AF4+AK4+AP4</f>
        <v>192.24704336399475</v>
      </c>
      <c r="H4" s="6"/>
      <c r="I4" s="5"/>
      <c r="J4" s="10"/>
      <c r="K4" s="11"/>
      <c r="L4" s="12"/>
      <c r="M4" s="6"/>
      <c r="N4" s="5"/>
      <c r="O4" s="10"/>
      <c r="P4" s="11"/>
      <c r="Q4" s="12"/>
      <c r="R4" s="6"/>
      <c r="S4" s="5"/>
      <c r="T4" s="10"/>
      <c r="U4" s="11"/>
      <c r="V4" s="12"/>
      <c r="W4" s="6"/>
      <c r="X4" s="32"/>
      <c r="Y4" s="10"/>
      <c r="Z4" s="33"/>
      <c r="AA4" s="34"/>
      <c r="AB4" s="6"/>
      <c r="AC4" s="5">
        <v>4.9189814814814816E-3</v>
      </c>
      <c r="AD4" s="10">
        <f>MINUTE(AC4)*60+SECOND(AC4)</f>
        <v>425</v>
      </c>
      <c r="AE4" s="11">
        <v>425</v>
      </c>
      <c r="AF4" s="12">
        <f>100*(1-(AD4-AE4)/AD4)</f>
        <v>100</v>
      </c>
      <c r="AG4" s="6"/>
      <c r="AH4" s="5">
        <v>8.8078703703703704E-3</v>
      </c>
      <c r="AI4" s="10">
        <f>MINUTE(AH4)*60+SECOND(AH4)</f>
        <v>761</v>
      </c>
      <c r="AJ4" s="33">
        <v>702</v>
      </c>
      <c r="AK4" s="34">
        <f>100*(1-(AI4-AJ4)/AI4)</f>
        <v>92.247043363994734</v>
      </c>
      <c r="AL4" s="6"/>
      <c r="AM4" s="5"/>
      <c r="AN4" s="10"/>
      <c r="AO4" s="11"/>
      <c r="AP4" s="12"/>
      <c r="AQ4" s="6"/>
      <c r="AR4" s="5"/>
      <c r="AS4" s="10"/>
      <c r="AT4" s="11"/>
      <c r="AU4" s="12"/>
      <c r="AV4" s="6"/>
    </row>
    <row r="5" spans="1:48">
      <c r="A5" s="31" t="s">
        <v>270</v>
      </c>
      <c r="B5" s="31" t="s">
        <v>269</v>
      </c>
      <c r="C5" s="36" t="s">
        <v>51</v>
      </c>
      <c r="D5" s="4" t="s">
        <v>6</v>
      </c>
      <c r="E5" s="22" t="s">
        <v>7</v>
      </c>
      <c r="F5" s="22">
        <v>2</v>
      </c>
      <c r="G5" s="20">
        <f t="shared" si="2"/>
        <v>183.85339469048523</v>
      </c>
      <c r="H5" s="6"/>
      <c r="I5" s="5"/>
      <c r="J5" s="10"/>
      <c r="K5" s="11"/>
      <c r="L5" s="12"/>
      <c r="M5" s="6"/>
      <c r="N5" s="5">
        <v>3.3217592592592591E-3</v>
      </c>
      <c r="O5" s="10">
        <f>MINUTE(N5)*60+SECOND(N5)</f>
        <v>287</v>
      </c>
      <c r="P5" s="11">
        <v>256</v>
      </c>
      <c r="Q5" s="12">
        <f>100*(1-(O5-P5)/O5)</f>
        <v>89.19860627177701</v>
      </c>
      <c r="R5" s="6"/>
      <c r="S5" s="5"/>
      <c r="T5" s="10"/>
      <c r="U5" s="11"/>
      <c r="V5" s="12"/>
      <c r="W5" s="6"/>
      <c r="X5" s="32"/>
      <c r="Y5" s="10"/>
      <c r="Z5" s="33"/>
      <c r="AA5" s="34"/>
      <c r="AB5" s="6"/>
      <c r="AC5" s="5">
        <v>5.1967592592592595E-3</v>
      </c>
      <c r="AD5" s="10">
        <f>MINUTE(AC5)*60+SECOND(AC5)</f>
        <v>449</v>
      </c>
      <c r="AE5" s="11">
        <v>425</v>
      </c>
      <c r="AF5" s="12">
        <f>100*(1-(AD5-AE5)/AD5)</f>
        <v>94.654788418708236</v>
      </c>
      <c r="AG5" s="6"/>
      <c r="AH5" s="5"/>
      <c r="AI5" s="10"/>
      <c r="AJ5" s="33"/>
      <c r="AK5" s="34"/>
      <c r="AL5" s="6"/>
      <c r="AM5" s="5"/>
      <c r="AN5" s="10"/>
      <c r="AO5" s="11"/>
      <c r="AP5" s="12"/>
      <c r="AQ5" s="6"/>
      <c r="AR5" s="5"/>
      <c r="AS5" s="10"/>
      <c r="AT5" s="11"/>
      <c r="AU5" s="12"/>
      <c r="AV5" s="6"/>
    </row>
    <row r="6" spans="1:48">
      <c r="A6" s="31" t="s">
        <v>18</v>
      </c>
      <c r="B6" s="31" t="s">
        <v>201</v>
      </c>
      <c r="C6" s="38"/>
      <c r="D6" s="4" t="s">
        <v>6</v>
      </c>
      <c r="E6" s="22" t="s">
        <v>7</v>
      </c>
      <c r="F6" s="22">
        <v>2</v>
      </c>
      <c r="G6" s="20">
        <f t="shared" si="2"/>
        <v>183.77088305489258</v>
      </c>
      <c r="H6" s="6">
        <v>0</v>
      </c>
      <c r="I6" s="5">
        <v>4.6874999999999998E-3</v>
      </c>
      <c r="J6" s="10">
        <f>MINUTE(I6)*60+SECOND(I6)</f>
        <v>405</v>
      </c>
      <c r="K6" s="11">
        <v>405</v>
      </c>
      <c r="L6" s="12">
        <f>100*(1-(J6-K6)/J6)</f>
        <v>100</v>
      </c>
      <c r="M6" s="6"/>
      <c r="N6" s="5"/>
      <c r="O6" s="10"/>
      <c r="P6" s="33"/>
      <c r="Q6" s="12"/>
      <c r="R6" s="6"/>
      <c r="S6" s="5"/>
      <c r="T6" s="10"/>
      <c r="U6" s="11"/>
      <c r="V6" s="12"/>
      <c r="W6" s="6"/>
      <c r="X6" s="32"/>
      <c r="Y6" s="10"/>
      <c r="Z6" s="33"/>
      <c r="AA6" s="34"/>
      <c r="AB6" s="6"/>
      <c r="AC6" s="5"/>
      <c r="AD6" s="10"/>
      <c r="AE6" s="11"/>
      <c r="AF6" s="12"/>
      <c r="AG6" s="6"/>
      <c r="AH6" s="5">
        <v>9.6990740740740735E-3</v>
      </c>
      <c r="AI6" s="10">
        <f>MINUTE(AH6)*60+SECOND(AH6)</f>
        <v>838</v>
      </c>
      <c r="AJ6" s="33">
        <v>702</v>
      </c>
      <c r="AK6" s="34">
        <f>100*(1-(AI6-AJ6)/AI6)</f>
        <v>83.770883054892593</v>
      </c>
      <c r="AL6" s="6"/>
      <c r="AM6" s="5"/>
      <c r="AN6" s="10"/>
      <c r="AO6" s="11"/>
      <c r="AP6" s="12"/>
      <c r="AQ6" s="6"/>
      <c r="AR6" s="5"/>
      <c r="AS6" s="10"/>
      <c r="AT6" s="11"/>
      <c r="AU6" s="12"/>
      <c r="AV6" s="6"/>
    </row>
    <row r="7" spans="1:48">
      <c r="A7" s="31" t="s">
        <v>43</v>
      </c>
      <c r="B7" s="31" t="s">
        <v>367</v>
      </c>
      <c r="C7" s="36"/>
      <c r="D7" s="4" t="s">
        <v>6</v>
      </c>
      <c r="E7" s="22" t="s">
        <v>7</v>
      </c>
      <c r="F7" s="22">
        <v>2</v>
      </c>
      <c r="G7" s="20">
        <f t="shared" si="2"/>
        <v>149.19167030225569</v>
      </c>
      <c r="H7" s="6"/>
      <c r="I7" s="5"/>
      <c r="J7" s="10"/>
      <c r="K7" s="11"/>
      <c r="L7" s="12"/>
      <c r="M7" s="6"/>
      <c r="N7" s="5"/>
      <c r="O7" s="10"/>
      <c r="P7" s="33"/>
      <c r="Q7" s="12"/>
      <c r="R7" s="6"/>
      <c r="S7" s="5"/>
      <c r="T7" s="10"/>
      <c r="U7" s="11"/>
      <c r="V7" s="12"/>
      <c r="W7" s="6"/>
      <c r="X7" s="32">
        <v>4.0162037037037033E-3</v>
      </c>
      <c r="Y7" s="10">
        <f>MINUTE(X7)*60+SECOND(X7)</f>
        <v>347</v>
      </c>
      <c r="Z7" s="33">
        <v>258</v>
      </c>
      <c r="AA7" s="34">
        <f>100*(1-(Y7-Z7)/Y7)</f>
        <v>74.35158501440921</v>
      </c>
      <c r="AB7" s="6"/>
      <c r="AC7" s="5"/>
      <c r="AD7" s="10"/>
      <c r="AE7" s="11"/>
      <c r="AF7" s="12"/>
      <c r="AG7" s="6"/>
      <c r="AH7" s="5">
        <v>1.0856481481481481E-2</v>
      </c>
      <c r="AI7" s="10">
        <f>MINUTE(AH7)*60+SECOND(AH7)</f>
        <v>938</v>
      </c>
      <c r="AJ7" s="33">
        <v>702</v>
      </c>
      <c r="AK7" s="34">
        <f>100*(1-(AI7-AJ7)/AI7)</f>
        <v>74.840085287846478</v>
      </c>
      <c r="AL7" s="6"/>
      <c r="AM7" s="5"/>
      <c r="AN7" s="10"/>
      <c r="AO7" s="11"/>
      <c r="AP7" s="12"/>
      <c r="AQ7" s="6"/>
      <c r="AR7" s="5"/>
      <c r="AS7" s="10"/>
      <c r="AT7" s="11"/>
      <c r="AU7" s="12"/>
      <c r="AV7" s="6"/>
    </row>
    <row r="8" spans="1:48" s="1" customFormat="1">
      <c r="A8" s="57" t="s">
        <v>45</v>
      </c>
      <c r="B8" s="57" t="s">
        <v>117</v>
      </c>
      <c r="C8" s="35"/>
      <c r="D8" s="4" t="s">
        <v>6</v>
      </c>
      <c r="E8" s="22" t="s">
        <v>7</v>
      </c>
      <c r="F8" s="22">
        <v>1</v>
      </c>
      <c r="G8" s="20">
        <f t="shared" si="2"/>
        <v>100</v>
      </c>
      <c r="H8" s="6"/>
      <c r="I8" s="5"/>
      <c r="J8" s="10"/>
      <c r="K8" s="11"/>
      <c r="L8" s="12"/>
      <c r="M8" s="6"/>
      <c r="N8" s="5"/>
      <c r="O8" s="10"/>
      <c r="P8" s="11"/>
      <c r="Q8" s="12"/>
      <c r="R8" s="6"/>
      <c r="S8" s="5">
        <v>4.7453703703703703E-3</v>
      </c>
      <c r="T8" s="10">
        <f>MINUTE(S8)*60+SECOND(S8)</f>
        <v>410</v>
      </c>
      <c r="U8" s="11">
        <v>410</v>
      </c>
      <c r="V8" s="12">
        <f>100*(1-(T8-U8)/T8)</f>
        <v>100</v>
      </c>
      <c r="W8" s="6"/>
      <c r="X8" s="32"/>
      <c r="Y8" s="10"/>
      <c r="Z8" s="33"/>
      <c r="AA8" s="34"/>
      <c r="AB8" s="6"/>
      <c r="AC8" s="5"/>
      <c r="AD8" s="10"/>
      <c r="AE8" s="11"/>
      <c r="AF8" s="12"/>
      <c r="AG8" s="6"/>
      <c r="AH8" s="5"/>
      <c r="AI8" s="10"/>
      <c r="AJ8" s="33"/>
      <c r="AK8" s="34"/>
      <c r="AL8" s="6"/>
      <c r="AM8" s="5"/>
      <c r="AN8" s="10"/>
      <c r="AO8" s="11"/>
      <c r="AP8" s="12"/>
      <c r="AQ8" s="6"/>
      <c r="AR8" s="5"/>
      <c r="AS8" s="10"/>
      <c r="AT8" s="11"/>
      <c r="AU8" s="12"/>
      <c r="AV8" s="6"/>
    </row>
    <row r="9" spans="1:48">
      <c r="A9" s="31" t="s">
        <v>365</v>
      </c>
      <c r="B9" s="31" t="s">
        <v>366</v>
      </c>
      <c r="C9" s="23"/>
      <c r="D9" s="4" t="s">
        <v>6</v>
      </c>
      <c r="E9" s="22" t="s">
        <v>7</v>
      </c>
      <c r="F9" s="22">
        <v>1</v>
      </c>
      <c r="G9" s="20">
        <f t="shared" si="2"/>
        <v>100</v>
      </c>
      <c r="H9" s="6"/>
      <c r="I9" s="5"/>
      <c r="J9" s="10"/>
      <c r="K9" s="11"/>
      <c r="L9" s="12"/>
      <c r="M9" s="6"/>
      <c r="N9" s="5"/>
      <c r="O9" s="10"/>
      <c r="P9" s="11"/>
      <c r="Q9" s="12"/>
      <c r="R9" s="6"/>
      <c r="S9" s="5"/>
      <c r="T9" s="10"/>
      <c r="U9" s="11"/>
      <c r="V9" s="12"/>
      <c r="W9" s="6"/>
      <c r="X9" s="32">
        <v>2.9861111111111113E-3</v>
      </c>
      <c r="Y9" s="10">
        <f>MINUTE(X9)*60+SECOND(X9)</f>
        <v>258</v>
      </c>
      <c r="Z9" s="33">
        <v>258</v>
      </c>
      <c r="AA9" s="34">
        <f>100*(1-(Y9-Z9)/Y9)</f>
        <v>100</v>
      </c>
      <c r="AB9" s="6"/>
      <c r="AC9" s="5"/>
      <c r="AD9" s="10"/>
      <c r="AE9" s="11"/>
      <c r="AF9" s="12"/>
      <c r="AG9" s="6"/>
      <c r="AH9" s="5"/>
      <c r="AI9" s="10"/>
      <c r="AJ9" s="33"/>
      <c r="AK9" s="34"/>
      <c r="AL9" s="6"/>
      <c r="AM9" s="5"/>
      <c r="AN9" s="10"/>
      <c r="AO9" s="11"/>
      <c r="AP9" s="12"/>
      <c r="AQ9" s="6"/>
      <c r="AR9" s="5"/>
      <c r="AS9" s="10"/>
      <c r="AT9" s="11"/>
      <c r="AU9" s="12"/>
      <c r="AV9" s="6"/>
    </row>
    <row r="10" spans="1:48">
      <c r="A10" s="57" t="s">
        <v>169</v>
      </c>
      <c r="B10" s="57" t="s">
        <v>419</v>
      </c>
      <c r="C10" s="36"/>
      <c r="D10" s="4" t="s">
        <v>6</v>
      </c>
      <c r="E10" s="22" t="s">
        <v>7</v>
      </c>
      <c r="F10" s="22">
        <v>1</v>
      </c>
      <c r="G10" s="20">
        <f t="shared" si="2"/>
        <v>91.050583657587552</v>
      </c>
      <c r="H10" s="6"/>
      <c r="I10" s="5"/>
      <c r="J10" s="10"/>
      <c r="K10" s="11"/>
      <c r="L10" s="12"/>
      <c r="M10" s="6"/>
      <c r="N10" s="5"/>
      <c r="O10" s="10"/>
      <c r="P10" s="11"/>
      <c r="Q10" s="12"/>
      <c r="R10" s="6"/>
      <c r="S10" s="5"/>
      <c r="T10" s="10"/>
      <c r="U10" s="11"/>
      <c r="V10" s="12"/>
      <c r="W10" s="6"/>
      <c r="X10" s="32"/>
      <c r="Y10" s="10"/>
      <c r="Z10" s="33"/>
      <c r="AA10" s="34"/>
      <c r="AB10" s="6"/>
      <c r="AC10" s="5"/>
      <c r="AD10" s="10"/>
      <c r="AE10" s="11"/>
      <c r="AF10" s="12"/>
      <c r="AG10" s="6"/>
      <c r="AH10" s="5">
        <v>8.9236111111111113E-3</v>
      </c>
      <c r="AI10" s="10">
        <f>MINUTE(AH10)*60+SECOND(AH10)</f>
        <v>771</v>
      </c>
      <c r="AJ10" s="33">
        <v>702</v>
      </c>
      <c r="AK10" s="34">
        <f>100*(1-(AI10-AJ10)/AI10)</f>
        <v>91.050583657587552</v>
      </c>
      <c r="AL10" s="6"/>
      <c r="AM10" s="5"/>
      <c r="AN10" s="10"/>
      <c r="AO10" s="11"/>
      <c r="AP10" s="12"/>
      <c r="AQ10" s="6"/>
      <c r="AR10" s="5"/>
      <c r="AS10" s="10"/>
      <c r="AT10" s="11"/>
      <c r="AU10" s="12"/>
      <c r="AV10" s="6"/>
    </row>
    <row r="11" spans="1:48">
      <c r="A11" s="31" t="s">
        <v>268</v>
      </c>
      <c r="B11" s="31" t="s">
        <v>126</v>
      </c>
      <c r="C11" s="23" t="s">
        <v>51</v>
      </c>
      <c r="D11" s="4" t="s">
        <v>6</v>
      </c>
      <c r="E11" s="22" t="s">
        <v>7</v>
      </c>
      <c r="F11" s="22">
        <v>1</v>
      </c>
      <c r="G11" s="20">
        <f t="shared" si="2"/>
        <v>90.780141843971634</v>
      </c>
      <c r="H11" s="6"/>
      <c r="I11" s="5"/>
      <c r="J11" s="10"/>
      <c r="K11" s="11"/>
      <c r="L11" s="12"/>
      <c r="M11" s="6"/>
      <c r="N11" s="5">
        <v>3.2638888888888891E-3</v>
      </c>
      <c r="O11" s="10">
        <f>MINUTE(N11)*60+SECOND(N11)</f>
        <v>282</v>
      </c>
      <c r="P11" s="11">
        <v>256</v>
      </c>
      <c r="Q11" s="12">
        <f>100*(1-(O11-P11)/O11)</f>
        <v>90.780141843971634</v>
      </c>
      <c r="R11" s="6"/>
      <c r="S11" s="5"/>
      <c r="T11" s="10"/>
      <c r="U11" s="11"/>
      <c r="V11" s="12"/>
      <c r="W11" s="6"/>
      <c r="X11" s="32"/>
      <c r="Y11" s="10"/>
      <c r="Z11" s="33"/>
      <c r="AA11" s="34"/>
      <c r="AB11" s="6"/>
      <c r="AC11" s="5"/>
      <c r="AD11" s="10"/>
      <c r="AE11" s="11"/>
      <c r="AF11" s="12"/>
      <c r="AG11" s="6"/>
      <c r="AH11" s="5"/>
      <c r="AI11" s="10"/>
      <c r="AJ11" s="33"/>
      <c r="AK11" s="34"/>
      <c r="AL11" s="6"/>
      <c r="AM11" s="5"/>
      <c r="AN11" s="10"/>
      <c r="AO11" s="11"/>
      <c r="AP11" s="12"/>
      <c r="AQ11" s="6"/>
      <c r="AR11" s="5"/>
      <c r="AS11" s="10"/>
      <c r="AT11" s="11"/>
      <c r="AU11" s="12"/>
      <c r="AV11" s="6"/>
    </row>
    <row r="12" spans="1:48">
      <c r="A12" s="57" t="s">
        <v>39</v>
      </c>
      <c r="B12" s="57" t="s">
        <v>102</v>
      </c>
      <c r="C12" s="36"/>
      <c r="D12" s="31" t="s">
        <v>6</v>
      </c>
      <c r="E12" s="35" t="s">
        <v>7</v>
      </c>
      <c r="F12" s="35">
        <v>1</v>
      </c>
      <c r="G12" s="20">
        <f t="shared" si="2"/>
        <v>84.680337756332932</v>
      </c>
      <c r="H12" s="6"/>
      <c r="I12" s="32"/>
      <c r="J12" s="10"/>
      <c r="K12" s="33"/>
      <c r="L12" s="34"/>
      <c r="M12" s="6"/>
      <c r="N12" s="32"/>
      <c r="O12" s="10"/>
      <c r="P12" s="33"/>
      <c r="Q12" s="34"/>
      <c r="R12" s="6"/>
      <c r="S12" s="32"/>
      <c r="T12" s="10"/>
      <c r="U12" s="33"/>
      <c r="V12" s="34"/>
      <c r="W12" s="6"/>
      <c r="X12" s="32"/>
      <c r="Y12" s="10"/>
      <c r="Z12" s="33"/>
      <c r="AA12" s="34"/>
      <c r="AB12" s="6"/>
      <c r="AC12" s="32"/>
      <c r="AD12" s="10"/>
      <c r="AE12" s="33"/>
      <c r="AF12" s="34"/>
      <c r="AG12" s="6"/>
      <c r="AH12" s="32">
        <v>9.5949074074074079E-3</v>
      </c>
      <c r="AI12" s="10">
        <f>MINUTE(AH12)*60+SECOND(AH12)</f>
        <v>829</v>
      </c>
      <c r="AJ12" s="33">
        <v>702</v>
      </c>
      <c r="AK12" s="34">
        <f>100*(1-(AI12-AJ12)/AI12)</f>
        <v>84.680337756332932</v>
      </c>
      <c r="AL12" s="6"/>
      <c r="AM12" s="32"/>
      <c r="AN12" s="10"/>
      <c r="AO12" s="33"/>
      <c r="AP12" s="34"/>
      <c r="AQ12" s="6"/>
      <c r="AR12" s="32"/>
      <c r="AS12" s="10"/>
      <c r="AT12" s="33"/>
      <c r="AU12" s="34"/>
      <c r="AV12" s="6"/>
    </row>
    <row r="13" spans="1:48">
      <c r="A13" s="57" t="s">
        <v>69</v>
      </c>
      <c r="B13" s="57" t="s">
        <v>420</v>
      </c>
      <c r="C13" s="36"/>
      <c r="D13" s="31" t="s">
        <v>6</v>
      </c>
      <c r="E13" s="35" t="s">
        <v>7</v>
      </c>
      <c r="F13" s="35">
        <v>1</v>
      </c>
      <c r="G13" s="20">
        <f t="shared" si="2"/>
        <v>84.578313253012055</v>
      </c>
      <c r="H13" s="6"/>
      <c r="I13" s="32"/>
      <c r="J13" s="10"/>
      <c r="K13" s="33"/>
      <c r="L13" s="34"/>
      <c r="M13" s="6"/>
      <c r="N13" s="32"/>
      <c r="O13" s="10"/>
      <c r="P13" s="33"/>
      <c r="Q13" s="34"/>
      <c r="R13" s="6"/>
      <c r="S13" s="32"/>
      <c r="T13" s="10"/>
      <c r="U13" s="33"/>
      <c r="V13" s="34"/>
      <c r="W13" s="6"/>
      <c r="X13" s="32"/>
      <c r="Y13" s="10"/>
      <c r="Z13" s="33"/>
      <c r="AA13" s="34"/>
      <c r="AB13" s="6"/>
      <c r="AC13" s="32"/>
      <c r="AD13" s="10"/>
      <c r="AE13" s="33"/>
      <c r="AF13" s="34"/>
      <c r="AG13" s="6"/>
      <c r="AH13" s="32">
        <v>9.6064814814814815E-3</v>
      </c>
      <c r="AI13" s="10">
        <f>MINUTE(AH13)*60+SECOND(AH13)</f>
        <v>830</v>
      </c>
      <c r="AJ13" s="33">
        <v>702</v>
      </c>
      <c r="AK13" s="34">
        <f>100*(1-(AI13-AJ13)/AI13)</f>
        <v>84.578313253012055</v>
      </c>
      <c r="AL13" s="6"/>
      <c r="AM13" s="32"/>
      <c r="AN13" s="10"/>
      <c r="AO13" s="33"/>
      <c r="AP13" s="34"/>
      <c r="AQ13" s="6"/>
      <c r="AR13" s="32"/>
      <c r="AS13" s="10"/>
      <c r="AT13" s="33"/>
      <c r="AU13" s="34"/>
      <c r="AV13" s="6"/>
    </row>
    <row r="14" spans="1:48">
      <c r="A14" s="57" t="s">
        <v>421</v>
      </c>
      <c r="B14" s="57" t="s">
        <v>422</v>
      </c>
      <c r="C14" s="36"/>
      <c r="D14" s="31" t="s">
        <v>6</v>
      </c>
      <c r="E14" s="35" t="s">
        <v>7</v>
      </c>
      <c r="F14" s="35">
        <v>1</v>
      </c>
      <c r="G14" s="20">
        <f t="shared" si="2"/>
        <v>82.588235294117652</v>
      </c>
      <c r="H14" s="6"/>
      <c r="I14" s="32"/>
      <c r="J14" s="10"/>
      <c r="K14" s="33"/>
      <c r="L14" s="34"/>
      <c r="M14" s="6"/>
      <c r="N14" s="32"/>
      <c r="O14" s="10"/>
      <c r="P14" s="33"/>
      <c r="Q14" s="34"/>
      <c r="R14" s="6"/>
      <c r="S14" s="32"/>
      <c r="T14" s="10"/>
      <c r="U14" s="33"/>
      <c r="V14" s="34"/>
      <c r="W14" s="6"/>
      <c r="X14" s="32"/>
      <c r="Y14" s="10"/>
      <c r="Z14" s="33"/>
      <c r="AA14" s="34"/>
      <c r="AB14" s="6"/>
      <c r="AC14" s="32"/>
      <c r="AD14" s="10"/>
      <c r="AE14" s="33"/>
      <c r="AF14" s="34"/>
      <c r="AG14" s="6"/>
      <c r="AH14" s="32">
        <v>9.8379629629629633E-3</v>
      </c>
      <c r="AI14" s="10">
        <f>MINUTE(AH14)*60+SECOND(AH14)</f>
        <v>850</v>
      </c>
      <c r="AJ14" s="33">
        <v>702</v>
      </c>
      <c r="AK14" s="34">
        <f>100*(1-(AI14-AJ14)/AI14)</f>
        <v>82.588235294117652</v>
      </c>
      <c r="AL14" s="6"/>
      <c r="AM14" s="32"/>
      <c r="AN14" s="10"/>
      <c r="AO14" s="33"/>
      <c r="AP14" s="34"/>
      <c r="AQ14" s="6"/>
      <c r="AR14" s="32"/>
      <c r="AS14" s="10"/>
      <c r="AT14" s="33"/>
      <c r="AU14" s="34"/>
      <c r="AV14" s="6"/>
    </row>
    <row r="15" spans="1:48">
      <c r="A15" s="31" t="s">
        <v>119</v>
      </c>
      <c r="B15" s="31" t="s">
        <v>202</v>
      </c>
      <c r="C15" s="36"/>
      <c r="D15" s="31" t="s">
        <v>6</v>
      </c>
      <c r="E15" s="35" t="s">
        <v>7</v>
      </c>
      <c r="F15" s="35">
        <v>1</v>
      </c>
      <c r="G15" s="20">
        <f t="shared" si="2"/>
        <v>81.488933601609659</v>
      </c>
      <c r="H15" s="6"/>
      <c r="I15" s="32">
        <v>5.7523148148148143E-3</v>
      </c>
      <c r="J15" s="10">
        <f>MINUTE(I15)*60+SECOND(I15)</f>
        <v>497</v>
      </c>
      <c r="K15" s="33">
        <v>405</v>
      </c>
      <c r="L15" s="34">
        <f>100*(1-(J15-K15)/J15)</f>
        <v>81.488933601609659</v>
      </c>
      <c r="M15" s="6"/>
      <c r="N15" s="32"/>
      <c r="O15" s="10"/>
      <c r="P15" s="33"/>
      <c r="Q15" s="34"/>
      <c r="R15" s="6"/>
      <c r="S15" s="32"/>
      <c r="T15" s="10"/>
      <c r="U15" s="33"/>
      <c r="V15" s="34"/>
      <c r="W15" s="6"/>
      <c r="X15" s="32"/>
      <c r="Y15" s="10"/>
      <c r="Z15" s="33"/>
      <c r="AA15" s="34"/>
      <c r="AB15" s="6"/>
      <c r="AC15" s="32"/>
      <c r="AD15" s="10"/>
      <c r="AE15" s="33"/>
      <c r="AF15" s="34"/>
      <c r="AG15" s="6"/>
      <c r="AH15" s="32"/>
      <c r="AI15" s="10"/>
      <c r="AJ15" s="33"/>
      <c r="AK15" s="34"/>
      <c r="AL15" s="6"/>
      <c r="AM15" s="32"/>
      <c r="AN15" s="10"/>
      <c r="AO15" s="33"/>
      <c r="AP15" s="34"/>
      <c r="AQ15" s="6"/>
      <c r="AR15" s="32"/>
      <c r="AS15" s="10"/>
      <c r="AT15" s="33"/>
      <c r="AU15" s="34"/>
      <c r="AV15" s="6"/>
    </row>
    <row r="16" spans="1:48">
      <c r="A16" s="57" t="s">
        <v>73</v>
      </c>
      <c r="B16" s="57" t="s">
        <v>423</v>
      </c>
      <c r="C16" s="36"/>
      <c r="D16" s="31" t="s">
        <v>6</v>
      </c>
      <c r="E16" s="35" t="s">
        <v>7</v>
      </c>
      <c r="F16" s="35">
        <v>1</v>
      </c>
      <c r="G16" s="20">
        <f t="shared" si="2"/>
        <v>80.597014925373131</v>
      </c>
      <c r="H16" s="6"/>
      <c r="I16" s="32"/>
      <c r="J16" s="10"/>
      <c r="K16" s="33"/>
      <c r="L16" s="34"/>
      <c r="M16" s="6"/>
      <c r="N16" s="32"/>
      <c r="O16" s="10"/>
      <c r="P16" s="33"/>
      <c r="Q16" s="34"/>
      <c r="R16" s="6"/>
      <c r="S16" s="32"/>
      <c r="T16" s="10"/>
      <c r="U16" s="33"/>
      <c r="V16" s="34"/>
      <c r="W16" s="6"/>
      <c r="X16" s="32"/>
      <c r="Y16" s="10"/>
      <c r="Z16" s="33"/>
      <c r="AA16" s="34"/>
      <c r="AB16" s="6"/>
      <c r="AC16" s="32"/>
      <c r="AD16" s="10"/>
      <c r="AE16" s="33"/>
      <c r="AF16" s="34"/>
      <c r="AG16" s="6"/>
      <c r="AH16" s="32">
        <v>1.0081018518518519E-2</v>
      </c>
      <c r="AI16" s="10">
        <f>MINUTE(AH16)*60+SECOND(AH16)</f>
        <v>871</v>
      </c>
      <c r="AJ16" s="33">
        <v>702</v>
      </c>
      <c r="AK16" s="34">
        <f>100*(1-(AI16-AJ16)/AI16)</f>
        <v>80.597014925373131</v>
      </c>
      <c r="AL16" s="6"/>
      <c r="AM16" s="32"/>
      <c r="AN16" s="10"/>
      <c r="AO16" s="33"/>
      <c r="AP16" s="34"/>
      <c r="AQ16" s="6"/>
      <c r="AR16" s="32"/>
      <c r="AS16" s="10"/>
      <c r="AT16" s="33"/>
      <c r="AU16" s="34"/>
      <c r="AV16" s="6"/>
    </row>
    <row r="17" spans="1:48">
      <c r="A17" s="57" t="s">
        <v>424</v>
      </c>
      <c r="B17" s="57" t="s">
        <v>425</v>
      </c>
      <c r="C17" s="36"/>
      <c r="D17" s="31" t="s">
        <v>6</v>
      </c>
      <c r="E17" s="35" t="s">
        <v>7</v>
      </c>
      <c r="F17" s="35">
        <v>1</v>
      </c>
      <c r="G17" s="20">
        <f t="shared" si="2"/>
        <v>80.045610034207527</v>
      </c>
      <c r="H17" s="6"/>
      <c r="I17" s="32"/>
      <c r="J17" s="10"/>
      <c r="K17" s="33"/>
      <c r="L17" s="34"/>
      <c r="M17" s="6"/>
      <c r="N17" s="32"/>
      <c r="O17" s="10"/>
      <c r="P17" s="33"/>
      <c r="Q17" s="34"/>
      <c r="R17" s="6"/>
      <c r="S17" s="32"/>
      <c r="T17" s="10"/>
      <c r="U17" s="33"/>
      <c r="V17" s="34"/>
      <c r="W17" s="6"/>
      <c r="X17" s="32"/>
      <c r="Y17" s="10"/>
      <c r="Z17" s="33"/>
      <c r="AA17" s="34"/>
      <c r="AB17" s="6"/>
      <c r="AC17" s="32"/>
      <c r="AD17" s="10"/>
      <c r="AE17" s="33"/>
      <c r="AF17" s="34"/>
      <c r="AG17" s="6"/>
      <c r="AH17" s="32">
        <v>1.0150462962962964E-2</v>
      </c>
      <c r="AI17" s="10">
        <f>MINUTE(AH17)*60+SECOND(AH17)</f>
        <v>877</v>
      </c>
      <c r="AJ17" s="33">
        <v>702</v>
      </c>
      <c r="AK17" s="34">
        <f>100*(1-(AI17-AJ17)/AI17)</f>
        <v>80.045610034207527</v>
      </c>
      <c r="AL17" s="6"/>
      <c r="AM17" s="32"/>
      <c r="AN17" s="10"/>
      <c r="AO17" s="33"/>
      <c r="AP17" s="34"/>
      <c r="AQ17" s="6"/>
      <c r="AR17" s="32"/>
      <c r="AS17" s="10"/>
      <c r="AT17" s="33"/>
      <c r="AU17" s="34"/>
      <c r="AV17" s="6"/>
    </row>
    <row r="18" spans="1:48">
      <c r="A18" s="57" t="s">
        <v>426</v>
      </c>
      <c r="B18" s="57" t="s">
        <v>427</v>
      </c>
      <c r="C18" s="36"/>
      <c r="D18" s="31" t="s">
        <v>6</v>
      </c>
      <c r="E18" s="35" t="s">
        <v>7</v>
      </c>
      <c r="F18" s="35">
        <v>1</v>
      </c>
      <c r="G18" s="20">
        <f t="shared" si="2"/>
        <v>78.523489932885909</v>
      </c>
      <c r="H18" s="6"/>
      <c r="I18" s="32"/>
      <c r="J18" s="10"/>
      <c r="K18" s="33"/>
      <c r="L18" s="34"/>
      <c r="M18" s="6"/>
      <c r="N18" s="32"/>
      <c r="O18" s="10"/>
      <c r="P18" s="33"/>
      <c r="Q18" s="34"/>
      <c r="R18" s="6"/>
      <c r="S18" s="32"/>
      <c r="T18" s="10"/>
      <c r="U18" s="33"/>
      <c r="V18" s="34"/>
      <c r="W18" s="6"/>
      <c r="X18" s="32"/>
      <c r="Y18" s="10"/>
      <c r="Z18" s="33"/>
      <c r="AA18" s="34"/>
      <c r="AB18" s="6"/>
      <c r="AC18" s="32"/>
      <c r="AD18" s="10"/>
      <c r="AE18" s="33"/>
      <c r="AF18" s="34"/>
      <c r="AG18" s="6"/>
      <c r="AH18" s="32">
        <v>1.0347222222222223E-2</v>
      </c>
      <c r="AI18" s="10">
        <f>MINUTE(AH18)*60+SECOND(AH18)</f>
        <v>894</v>
      </c>
      <c r="AJ18" s="33">
        <v>702</v>
      </c>
      <c r="AK18" s="34">
        <f>100*(1-(AI18-AJ18)/AI18)</f>
        <v>78.523489932885909</v>
      </c>
      <c r="AL18" s="6"/>
      <c r="AM18" s="32"/>
      <c r="AN18" s="10"/>
      <c r="AO18" s="33"/>
      <c r="AP18" s="34"/>
      <c r="AQ18" s="6"/>
      <c r="AR18" s="32"/>
      <c r="AS18" s="10"/>
      <c r="AT18" s="33"/>
      <c r="AU18" s="34"/>
      <c r="AV18" s="6"/>
    </row>
    <row r="19" spans="1:48">
      <c r="A19" s="57" t="s">
        <v>316</v>
      </c>
      <c r="B19" s="57" t="s">
        <v>317</v>
      </c>
      <c r="C19" s="36"/>
      <c r="D19" s="31" t="s">
        <v>6</v>
      </c>
      <c r="E19" s="35" t="s">
        <v>7</v>
      </c>
      <c r="F19" s="35">
        <v>1</v>
      </c>
      <c r="G19" s="20">
        <f t="shared" si="2"/>
        <v>76.492537313432834</v>
      </c>
      <c r="H19" s="6"/>
      <c r="I19" s="32"/>
      <c r="J19" s="10"/>
      <c r="K19" s="33"/>
      <c r="L19" s="34"/>
      <c r="M19" s="6"/>
      <c r="N19" s="32"/>
      <c r="O19" s="10"/>
      <c r="P19" s="33"/>
      <c r="Q19" s="34"/>
      <c r="R19" s="6"/>
      <c r="S19" s="32">
        <v>6.2037037037037043E-3</v>
      </c>
      <c r="T19" s="10">
        <f>MINUTE(S19)*60+SECOND(S19)</f>
        <v>536</v>
      </c>
      <c r="U19" s="33">
        <v>410</v>
      </c>
      <c r="V19" s="34">
        <f>100*(1-(T19-U19)/T19)</f>
        <v>76.492537313432834</v>
      </c>
      <c r="W19" s="6"/>
      <c r="X19" s="32"/>
      <c r="Y19" s="10"/>
      <c r="Z19" s="33"/>
      <c r="AA19" s="34"/>
      <c r="AB19" s="6"/>
      <c r="AC19" s="32"/>
      <c r="AD19" s="10"/>
      <c r="AE19" s="33"/>
      <c r="AF19" s="34"/>
      <c r="AG19" s="6"/>
      <c r="AH19" s="32"/>
      <c r="AI19" s="10"/>
      <c r="AJ19" s="33"/>
      <c r="AK19" s="34"/>
      <c r="AL19" s="6"/>
      <c r="AM19" s="32"/>
      <c r="AN19" s="10"/>
      <c r="AO19" s="33"/>
      <c r="AP19" s="34"/>
      <c r="AQ19" s="6"/>
      <c r="AR19" s="32"/>
      <c r="AS19" s="10"/>
      <c r="AT19" s="33"/>
      <c r="AU19" s="34"/>
      <c r="AV19" s="6"/>
    </row>
    <row r="20" spans="1:48">
      <c r="A20" s="57" t="s">
        <v>133</v>
      </c>
      <c r="B20" s="57" t="s">
        <v>428</v>
      </c>
      <c r="C20" s="36"/>
      <c r="D20" s="31" t="s">
        <v>6</v>
      </c>
      <c r="E20" s="35" t="s">
        <v>7</v>
      </c>
      <c r="F20" s="35">
        <v>1</v>
      </c>
      <c r="G20" s="20">
        <f t="shared" si="2"/>
        <v>74.919957310565636</v>
      </c>
      <c r="H20" s="6"/>
      <c r="I20" s="32"/>
      <c r="J20" s="10"/>
      <c r="K20" s="33"/>
      <c r="L20" s="34"/>
      <c r="M20" s="6"/>
      <c r="N20" s="32"/>
      <c r="O20" s="10"/>
      <c r="P20" s="33"/>
      <c r="Q20" s="34"/>
      <c r="R20" s="6"/>
      <c r="S20" s="32"/>
      <c r="T20" s="10"/>
      <c r="U20" s="33"/>
      <c r="V20" s="34"/>
      <c r="W20" s="6"/>
      <c r="X20" s="32"/>
      <c r="Y20" s="10"/>
      <c r="Z20" s="33"/>
      <c r="AA20" s="34"/>
      <c r="AB20" s="6"/>
      <c r="AC20" s="32"/>
      <c r="AD20" s="10"/>
      <c r="AE20" s="33"/>
      <c r="AF20" s="34"/>
      <c r="AG20" s="6"/>
      <c r="AH20" s="32">
        <v>1.0844907407407407E-2</v>
      </c>
      <c r="AI20" s="10">
        <f>MINUTE(AH20)*60+SECOND(AH20)</f>
        <v>937</v>
      </c>
      <c r="AJ20" s="33">
        <v>702</v>
      </c>
      <c r="AK20" s="34">
        <f>100*(1-(AI20-AJ20)/AI20)</f>
        <v>74.919957310565636</v>
      </c>
      <c r="AL20" s="6"/>
      <c r="AM20" s="32"/>
      <c r="AN20" s="10"/>
      <c r="AO20" s="33"/>
      <c r="AP20" s="34"/>
      <c r="AQ20" s="6"/>
      <c r="AR20" s="32"/>
      <c r="AS20" s="10"/>
      <c r="AT20" s="33"/>
      <c r="AU20" s="34"/>
      <c r="AV20" s="6"/>
    </row>
    <row r="21" spans="1:48">
      <c r="A21" s="57" t="s">
        <v>429</v>
      </c>
      <c r="B21" s="57" t="s">
        <v>430</v>
      </c>
      <c r="C21" s="36"/>
      <c r="D21" s="31" t="s">
        <v>6</v>
      </c>
      <c r="E21" s="35" t="s">
        <v>7</v>
      </c>
      <c r="F21" s="35">
        <v>1</v>
      </c>
      <c r="G21" s="20">
        <f t="shared" si="2"/>
        <v>61.992945326278658</v>
      </c>
      <c r="H21" s="6"/>
      <c r="I21" s="32"/>
      <c r="J21" s="10"/>
      <c r="K21" s="33"/>
      <c r="L21" s="34"/>
      <c r="M21" s="6"/>
      <c r="N21" s="32"/>
      <c r="O21" s="10"/>
      <c r="P21" s="33"/>
      <c r="Q21" s="34"/>
      <c r="R21" s="6"/>
      <c r="S21" s="32"/>
      <c r="T21" s="10"/>
      <c r="U21" s="33"/>
      <c r="V21" s="34"/>
      <c r="W21" s="6"/>
      <c r="X21" s="32"/>
      <c r="Y21" s="10"/>
      <c r="Z21" s="33"/>
      <c r="AA21" s="34"/>
      <c r="AB21" s="6"/>
      <c r="AC21" s="32"/>
      <c r="AD21" s="10"/>
      <c r="AE21" s="33"/>
      <c r="AF21" s="34"/>
      <c r="AG21" s="6"/>
      <c r="AH21" s="32">
        <v>1.3125E-2</v>
      </c>
      <c r="AI21" s="10">
        <f>MINUTE(AH21)*60+SECOND(AH21)</f>
        <v>1134</v>
      </c>
      <c r="AJ21" s="33">
        <v>703</v>
      </c>
      <c r="AK21" s="34">
        <f>100*(1-(AI21-AJ21)/AI21)</f>
        <v>61.992945326278658</v>
      </c>
      <c r="AL21" s="6"/>
      <c r="AM21" s="32"/>
      <c r="AN21" s="10"/>
      <c r="AO21" s="33"/>
      <c r="AP21" s="34"/>
      <c r="AQ21" s="6"/>
      <c r="AR21" s="32"/>
      <c r="AS21" s="10"/>
      <c r="AT21" s="33"/>
      <c r="AU21" s="34"/>
      <c r="AV21" s="6"/>
    </row>
    <row r="22" spans="1:48">
      <c r="A22" s="57" t="s">
        <v>432</v>
      </c>
      <c r="B22" s="57" t="s">
        <v>431</v>
      </c>
      <c r="C22" s="36"/>
      <c r="D22" s="4" t="s">
        <v>6</v>
      </c>
      <c r="E22" s="22" t="s">
        <v>7</v>
      </c>
      <c r="F22" s="22">
        <v>1</v>
      </c>
      <c r="G22" s="20">
        <f t="shared" si="2"/>
        <v>60.017050298380227</v>
      </c>
      <c r="H22" s="6"/>
      <c r="I22" s="5"/>
      <c r="J22" s="10"/>
      <c r="K22" s="11"/>
      <c r="L22" s="12"/>
      <c r="M22" s="6"/>
      <c r="N22" s="5"/>
      <c r="O22" s="10"/>
      <c r="P22" s="11"/>
      <c r="Q22" s="12"/>
      <c r="R22" s="6"/>
      <c r="S22" s="5"/>
      <c r="T22" s="10"/>
      <c r="U22" s="11"/>
      <c r="V22" s="12"/>
      <c r="W22" s="6"/>
      <c r="X22" s="32"/>
      <c r="Y22" s="10"/>
      <c r="Z22" s="33"/>
      <c r="AA22" s="34"/>
      <c r="AB22" s="6"/>
      <c r="AC22" s="5"/>
      <c r="AD22" s="10"/>
      <c r="AE22" s="11"/>
      <c r="AF22" s="12"/>
      <c r="AG22" s="6"/>
      <c r="AH22" s="5">
        <v>1.357638888888889E-2</v>
      </c>
      <c r="AI22" s="10">
        <f>MINUTE(AH22)*60+SECOND(AH22)</f>
        <v>1173</v>
      </c>
      <c r="AJ22" s="33">
        <v>704</v>
      </c>
      <c r="AK22" s="34">
        <f>100*(1-(AI22-AJ22)/AI22)</f>
        <v>60.017050298380227</v>
      </c>
      <c r="AL22" s="6"/>
      <c r="AM22" s="5"/>
      <c r="AN22" s="10"/>
      <c r="AO22" s="11"/>
      <c r="AP22" s="12"/>
      <c r="AQ22" s="6"/>
      <c r="AR22" s="5"/>
      <c r="AS22" s="10"/>
      <c r="AT22" s="11"/>
      <c r="AU22" s="12"/>
      <c r="AV22" s="6"/>
    </row>
    <row r="23" spans="1:48">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row>
    <row r="24" spans="1:48">
      <c r="A24" s="31" t="s">
        <v>39</v>
      </c>
      <c r="B24" s="31" t="s">
        <v>267</v>
      </c>
      <c r="C24" s="23" t="s">
        <v>297</v>
      </c>
      <c r="D24" s="4" t="s">
        <v>5</v>
      </c>
      <c r="E24" s="14" t="s">
        <v>7</v>
      </c>
      <c r="F24" s="81">
        <v>5</v>
      </c>
      <c r="G24" s="20">
        <f>L24+V24+AA24+AF24+AK24+AP24</f>
        <v>400</v>
      </c>
      <c r="H24" s="6"/>
      <c r="I24" s="5"/>
      <c r="J24" s="10"/>
      <c r="K24" s="11"/>
      <c r="L24" s="12"/>
      <c r="M24" s="6"/>
      <c r="N24" s="5">
        <v>5.9490740740740745E-3</v>
      </c>
      <c r="O24" s="10">
        <f>MINUTE(N24)*60+SECOND(N24)</f>
        <v>514</v>
      </c>
      <c r="P24" s="10">
        <v>514</v>
      </c>
      <c r="Q24" s="82">
        <f>100*(1-(O24-P24)/O24)</f>
        <v>100</v>
      </c>
      <c r="R24" s="6"/>
      <c r="S24" s="5">
        <v>7.2800925925925915E-3</v>
      </c>
      <c r="T24" s="10">
        <f>MINUTE(S24)*60+SECOND(S24)</f>
        <v>629</v>
      </c>
      <c r="U24" s="11">
        <v>629</v>
      </c>
      <c r="V24" s="12">
        <f>100*(1-(T24-U24)/T24)</f>
        <v>100</v>
      </c>
      <c r="W24" s="6"/>
      <c r="X24" s="32"/>
      <c r="Y24" s="10"/>
      <c r="Z24" s="33"/>
      <c r="AA24" s="34"/>
      <c r="AB24" s="6"/>
      <c r="AC24" s="5">
        <v>9.7453703703703713E-3</v>
      </c>
      <c r="AD24" s="10">
        <f t="shared" ref="AD24:AD30" si="3">MINUTE(AC24)*60+SECOND(AC24)</f>
        <v>842</v>
      </c>
      <c r="AE24" s="33">
        <v>842</v>
      </c>
      <c r="AF24" s="12">
        <f t="shared" ref="AF24:AF30" si="4">100*(1-(AD24-AE24)/AD24)</f>
        <v>100</v>
      </c>
      <c r="AG24" s="6"/>
      <c r="AH24" s="5">
        <v>1.3090277777777779E-2</v>
      </c>
      <c r="AI24" s="10">
        <f>MINUTE(AH24)*60+SECOND(AH24)</f>
        <v>1131</v>
      </c>
      <c r="AJ24" s="33">
        <v>1131</v>
      </c>
      <c r="AK24" s="34">
        <f>100*(1-(AI24-AJ24)/AI24)</f>
        <v>100</v>
      </c>
      <c r="AL24" s="6"/>
      <c r="AM24" s="5">
        <v>1.113425925925926E-2</v>
      </c>
      <c r="AN24" s="10">
        <f>MINUTE(AM24)*60+SECOND(AM24)</f>
        <v>962</v>
      </c>
      <c r="AO24" s="11">
        <v>962</v>
      </c>
      <c r="AP24" s="12">
        <f>100*(1-(AN24-AO24)/AN24)</f>
        <v>100</v>
      </c>
      <c r="AQ24" s="6"/>
      <c r="AR24" s="5"/>
      <c r="AS24" s="10"/>
      <c r="AT24" s="11"/>
      <c r="AU24" s="12"/>
      <c r="AV24" s="6"/>
    </row>
    <row r="25" spans="1:48">
      <c r="A25" s="39" t="s">
        <v>119</v>
      </c>
      <c r="B25" s="31" t="s">
        <v>203</v>
      </c>
      <c r="C25" s="23"/>
      <c r="D25" s="4" t="s">
        <v>5</v>
      </c>
      <c r="E25" s="35" t="s">
        <v>7</v>
      </c>
      <c r="F25" s="14">
        <v>4</v>
      </c>
      <c r="G25" s="20">
        <f>L25+Q25+V25+AA25+AF25+AK25+AP25+AU25</f>
        <v>374.05279695398667</v>
      </c>
      <c r="H25" s="6"/>
      <c r="I25" s="5">
        <v>7.037037037037037E-3</v>
      </c>
      <c r="J25" s="10">
        <f>MINUTE(I25)*60+SECOND(I25)</f>
        <v>608</v>
      </c>
      <c r="K25" s="33">
        <v>608</v>
      </c>
      <c r="L25" s="12">
        <f>100*(1-(J25-K25)/J25)</f>
        <v>100</v>
      </c>
      <c r="M25" s="6"/>
      <c r="N25" s="5"/>
      <c r="O25" s="10"/>
      <c r="P25" s="33"/>
      <c r="Q25" s="92"/>
      <c r="R25" s="6"/>
      <c r="S25" s="5">
        <v>7.8009259259259256E-3</v>
      </c>
      <c r="T25" s="10">
        <f>MINUTE(S25)*60+SECOND(S25)</f>
        <v>674</v>
      </c>
      <c r="U25" s="11">
        <v>629</v>
      </c>
      <c r="V25" s="12">
        <f>100*(1-(T25-U25)/T25)</f>
        <v>93.323442136498514</v>
      </c>
      <c r="W25" s="6"/>
      <c r="X25" s="32"/>
      <c r="Y25" s="10"/>
      <c r="Z25" s="33"/>
      <c r="AA25" s="34"/>
      <c r="AB25" s="6"/>
      <c r="AC25" s="5">
        <v>1.0983796296296297E-2</v>
      </c>
      <c r="AD25" s="10">
        <f t="shared" si="3"/>
        <v>949</v>
      </c>
      <c r="AE25" s="33">
        <v>842</v>
      </c>
      <c r="AF25" s="34">
        <f t="shared" si="4"/>
        <v>88.724973656480515</v>
      </c>
      <c r="AG25" s="6"/>
      <c r="AH25" s="5"/>
      <c r="AI25" s="10"/>
      <c r="AJ25" s="33"/>
      <c r="AK25" s="34"/>
      <c r="AL25" s="6"/>
      <c r="AM25" s="5"/>
      <c r="AN25" s="10"/>
      <c r="AO25" s="11"/>
      <c r="AP25" s="12"/>
      <c r="AQ25" s="6"/>
      <c r="AR25" s="5">
        <v>1.0567129629629629E-2</v>
      </c>
      <c r="AS25" s="10">
        <f>MINUTE(AR25)*60+SECOND(AR25)</f>
        <v>913</v>
      </c>
      <c r="AT25" s="33">
        <v>840</v>
      </c>
      <c r="AU25" s="34">
        <f>100*(1-(AS25-AT25)/AS25)</f>
        <v>92.004381161007672</v>
      </c>
      <c r="AV25" s="6"/>
    </row>
    <row r="26" spans="1:48">
      <c r="A26" s="56" t="s">
        <v>49</v>
      </c>
      <c r="B26" s="31" t="s">
        <v>413</v>
      </c>
      <c r="C26" s="36" t="s">
        <v>298</v>
      </c>
      <c r="D26" s="4" t="s">
        <v>5</v>
      </c>
      <c r="E26" s="14" t="s">
        <v>7</v>
      </c>
      <c r="F26" s="81">
        <v>6</v>
      </c>
      <c r="G26" s="20">
        <f>L26+V26+AA26+AK26+AP26+AU26</f>
        <v>355.07426236989539</v>
      </c>
      <c r="H26" s="6"/>
      <c r="I26" s="5"/>
      <c r="J26" s="10"/>
      <c r="K26" s="33"/>
      <c r="L26" s="12"/>
      <c r="M26" s="6"/>
      <c r="N26" s="5">
        <v>7.3842592592592597E-3</v>
      </c>
      <c r="O26" s="10">
        <f>MINUTE(N26)*60+SECOND(N26)</f>
        <v>638</v>
      </c>
      <c r="P26" s="10">
        <v>514</v>
      </c>
      <c r="Q26" s="82">
        <f>100*(1-(O26-P26)/O26)</f>
        <v>80.564263322884017</v>
      </c>
      <c r="R26" s="6"/>
      <c r="S26" s="5"/>
      <c r="T26" s="10"/>
      <c r="U26" s="11"/>
      <c r="V26" s="12"/>
      <c r="W26" s="6"/>
      <c r="X26" s="32">
        <v>7.5347222222222213E-3</v>
      </c>
      <c r="Y26" s="10">
        <f>MINUTE(X26)*60+SECOND(X26)</f>
        <v>651</v>
      </c>
      <c r="Z26" s="33">
        <v>648</v>
      </c>
      <c r="AA26" s="34">
        <f>100*(1-(Y26-Z26)/Y26)</f>
        <v>99.539170506912441</v>
      </c>
      <c r="AB26" s="6"/>
      <c r="AC26" s="5">
        <v>1.1666666666666667E-2</v>
      </c>
      <c r="AD26" s="10">
        <f t="shared" si="3"/>
        <v>1008</v>
      </c>
      <c r="AE26" s="33">
        <v>842</v>
      </c>
      <c r="AF26" s="82">
        <f t="shared" si="4"/>
        <v>83.531746031746039</v>
      </c>
      <c r="AG26" s="6"/>
      <c r="AH26" s="5">
        <v>1.5127314814814816E-2</v>
      </c>
      <c r="AI26" s="10">
        <f>MINUTE(AH26)*60+SECOND(AH26)</f>
        <v>1307</v>
      </c>
      <c r="AJ26" s="33">
        <v>1131</v>
      </c>
      <c r="AK26" s="34">
        <f>100*(1-(AI26-AJ26)/AI26)</f>
        <v>86.534047436878353</v>
      </c>
      <c r="AL26" s="6"/>
      <c r="AM26" s="5">
        <v>1.3217592592592593E-2</v>
      </c>
      <c r="AN26" s="10">
        <f>MINUTE(AM26)*60+SECOND(AM26)</f>
        <v>1142</v>
      </c>
      <c r="AO26" s="11">
        <v>962</v>
      </c>
      <c r="AP26" s="12">
        <f>100*(1-(AN26-AO26)/AN26)</f>
        <v>84.23817863397548</v>
      </c>
      <c r="AQ26" s="6"/>
      <c r="AR26" s="5">
        <v>1.1469907407407408E-2</v>
      </c>
      <c r="AS26" s="10">
        <f>MINUTE(AR26)*60+SECOND(AR26)</f>
        <v>991</v>
      </c>
      <c r="AT26" s="33">
        <v>840</v>
      </c>
      <c r="AU26" s="34">
        <f>100*(1-(AS26-AT26)/AS26)</f>
        <v>84.762865792129162</v>
      </c>
      <c r="AV26" s="6"/>
    </row>
    <row r="27" spans="1:48">
      <c r="A27" s="31" t="s">
        <v>16</v>
      </c>
      <c r="B27" s="31" t="s">
        <v>17</v>
      </c>
      <c r="C27" s="36" t="s">
        <v>51</v>
      </c>
      <c r="D27" s="31" t="s">
        <v>5</v>
      </c>
      <c r="E27" s="14" t="s">
        <v>7</v>
      </c>
      <c r="F27" s="81">
        <v>6</v>
      </c>
      <c r="G27" s="20">
        <f>L27+V27+AA27+AK27+AP27</f>
        <v>345.38171467756229</v>
      </c>
      <c r="H27" s="6"/>
      <c r="I27" s="5">
        <v>7.5000000000000006E-3</v>
      </c>
      <c r="J27" s="10">
        <f>MINUTE(I27)*60+SECOND(I27)</f>
        <v>648</v>
      </c>
      <c r="K27" s="33">
        <v>608</v>
      </c>
      <c r="L27" s="12">
        <f>100*(1-(J27-K27)/J27)</f>
        <v>93.827160493827151</v>
      </c>
      <c r="M27" s="6"/>
      <c r="N27" s="5">
        <v>8.1944444444444452E-3</v>
      </c>
      <c r="O27" s="10">
        <f>MINUTE(N27)*60+SECOND(N27)</f>
        <v>708</v>
      </c>
      <c r="P27" s="10">
        <v>514</v>
      </c>
      <c r="Q27" s="82">
        <f>100*(1-(O27-P27)/O27)</f>
        <v>72.598870056497177</v>
      </c>
      <c r="R27" s="6"/>
      <c r="S27" s="5">
        <v>8.4953703703703701E-3</v>
      </c>
      <c r="T27" s="10">
        <f>MINUTE(S27)*60+SECOND(S27)</f>
        <v>734</v>
      </c>
      <c r="U27" s="11">
        <v>629</v>
      </c>
      <c r="V27" s="12">
        <f>100*(1-(T27-U27)/T27)</f>
        <v>85.694822888283383</v>
      </c>
      <c r="W27" s="6"/>
      <c r="X27" s="32"/>
      <c r="Y27" s="10"/>
      <c r="Z27" s="33"/>
      <c r="AA27" s="34"/>
      <c r="AB27" s="6"/>
      <c r="AC27" s="5">
        <v>1.2083333333333333E-2</v>
      </c>
      <c r="AD27" s="10">
        <f t="shared" si="3"/>
        <v>1044</v>
      </c>
      <c r="AE27" s="33">
        <v>842</v>
      </c>
      <c r="AF27" s="82">
        <f t="shared" si="4"/>
        <v>80.651340996168585</v>
      </c>
      <c r="AG27" s="6"/>
      <c r="AH27" s="5">
        <v>1.579861111111111E-2</v>
      </c>
      <c r="AI27" s="10">
        <f>MINUTE(AH27)*60+SECOND(AH27)</f>
        <v>1365</v>
      </c>
      <c r="AJ27" s="33">
        <v>1131</v>
      </c>
      <c r="AK27" s="34">
        <f>100*(1-(AI27-AJ27)/AI27)</f>
        <v>82.857142857142847</v>
      </c>
      <c r="AL27" s="6"/>
      <c r="AM27" s="5">
        <v>1.3414351851851851E-2</v>
      </c>
      <c r="AN27" s="10">
        <f>MINUTE(AM27)*60+SECOND(AM27)</f>
        <v>1159</v>
      </c>
      <c r="AO27" s="11">
        <v>962</v>
      </c>
      <c r="AP27" s="12">
        <f>100*(1-(AN27-AO27)/AN27)</f>
        <v>83.002588438308891</v>
      </c>
      <c r="AQ27" s="6"/>
      <c r="AR27" s="5"/>
      <c r="AS27" s="10"/>
      <c r="AT27" s="33"/>
      <c r="AU27" s="34"/>
      <c r="AV27" s="6"/>
    </row>
    <row r="28" spans="1:48">
      <c r="A28" s="31" t="s">
        <v>44</v>
      </c>
      <c r="B28" s="31" t="s">
        <v>17</v>
      </c>
      <c r="C28" s="36" t="s">
        <v>51</v>
      </c>
      <c r="D28" s="31" t="s">
        <v>5</v>
      </c>
      <c r="E28" s="14" t="s">
        <v>7</v>
      </c>
      <c r="F28" s="81">
        <v>6</v>
      </c>
      <c r="G28" s="20">
        <f>L28+V28+AA28+AK28+AP28</f>
        <v>341.06017375359875</v>
      </c>
      <c r="H28" s="6"/>
      <c r="I28" s="32">
        <v>7.6157407407407415E-3</v>
      </c>
      <c r="J28" s="10">
        <f>MINUTE(I28)*60+SECOND(I28)</f>
        <v>658</v>
      </c>
      <c r="K28" s="33">
        <v>608</v>
      </c>
      <c r="L28" s="34">
        <f>100*(1-(J28-K28)/J28)</f>
        <v>92.401215805471125</v>
      </c>
      <c r="M28" s="6"/>
      <c r="N28" s="32">
        <v>8.0208333333333329E-3</v>
      </c>
      <c r="O28" s="10">
        <f>MINUTE(N28)*60+SECOND(N28)</f>
        <v>693</v>
      </c>
      <c r="P28" s="10">
        <v>514</v>
      </c>
      <c r="Q28" s="82">
        <f>100*(1-(O28-P28)/O28)</f>
        <v>74.170274170274169</v>
      </c>
      <c r="R28" s="6"/>
      <c r="S28" s="32">
        <v>8.7499999999999991E-3</v>
      </c>
      <c r="T28" s="10">
        <f>MINUTE(S28)*60+SECOND(S28)</f>
        <v>756</v>
      </c>
      <c r="U28" s="33">
        <v>629</v>
      </c>
      <c r="V28" s="34">
        <f>100*(1-(T28-U28)/T28)</f>
        <v>83.201058201058203</v>
      </c>
      <c r="W28" s="6"/>
      <c r="X28" s="32"/>
      <c r="Y28" s="10"/>
      <c r="Z28" s="33"/>
      <c r="AA28" s="34"/>
      <c r="AB28" s="6"/>
      <c r="AC28" s="32">
        <v>1.2361111111111113E-2</v>
      </c>
      <c r="AD28" s="10">
        <f t="shared" si="3"/>
        <v>1068</v>
      </c>
      <c r="AE28" s="33">
        <v>842</v>
      </c>
      <c r="AF28" s="82">
        <f t="shared" si="4"/>
        <v>78.838951310861432</v>
      </c>
      <c r="AG28" s="6"/>
      <c r="AH28" s="32">
        <v>1.6516203703703703E-2</v>
      </c>
      <c r="AI28" s="10">
        <f>MINUTE(AH28)*60+SECOND(AH28)</f>
        <v>1427</v>
      </c>
      <c r="AJ28" s="33">
        <v>1131</v>
      </c>
      <c r="AK28" s="34">
        <f>100*(1-(AI28-AJ28)/AI28)</f>
        <v>79.257182901191314</v>
      </c>
      <c r="AL28" s="6"/>
      <c r="AM28" s="32">
        <v>1.2916666666666667E-2</v>
      </c>
      <c r="AN28" s="10">
        <f>MINUTE(AM28)*60+SECOND(AM28)</f>
        <v>1116</v>
      </c>
      <c r="AO28" s="33">
        <v>962</v>
      </c>
      <c r="AP28" s="34">
        <f>100*(1-(AN28-AO28)/AN28)</f>
        <v>86.200716845878134</v>
      </c>
      <c r="AQ28" s="6"/>
      <c r="AR28" s="32"/>
      <c r="AS28" s="10"/>
      <c r="AT28" s="33"/>
      <c r="AU28" s="34"/>
      <c r="AV28" s="6"/>
    </row>
    <row r="29" spans="1:48">
      <c r="A29" s="31" t="s">
        <v>12</v>
      </c>
      <c r="B29" s="31" t="s">
        <v>13</v>
      </c>
      <c r="C29" s="36" t="s">
        <v>51</v>
      </c>
      <c r="D29" s="31" t="s">
        <v>5</v>
      </c>
      <c r="E29" s="14" t="s">
        <v>7</v>
      </c>
      <c r="F29" s="14">
        <v>3</v>
      </c>
      <c r="G29" s="20">
        <f t="shared" ref="G29:G37" si="5">L29+Q29+V29+AA29+AF29+AK29+AP29</f>
        <v>260.45032907748265</v>
      </c>
      <c r="H29" s="6"/>
      <c r="I29" s="32"/>
      <c r="J29" s="10"/>
      <c r="K29" s="33"/>
      <c r="L29" s="34"/>
      <c r="M29" s="6"/>
      <c r="N29" s="32">
        <v>7.4768518518518526E-3</v>
      </c>
      <c r="O29" s="10">
        <f>MINUTE(N29)*60+SECOND(N29)</f>
        <v>646</v>
      </c>
      <c r="P29" s="10">
        <v>514</v>
      </c>
      <c r="Q29" s="34">
        <f>100*(1-(O29-P29)/O29)</f>
        <v>79.566563467492259</v>
      </c>
      <c r="R29" s="6"/>
      <c r="S29" s="32"/>
      <c r="T29" s="10"/>
      <c r="U29" s="33"/>
      <c r="V29" s="34"/>
      <c r="W29" s="6"/>
      <c r="X29" s="32">
        <v>7.5000000000000006E-3</v>
      </c>
      <c r="Y29" s="10">
        <f>MINUTE(X29)*60+SECOND(X29)</f>
        <v>648</v>
      </c>
      <c r="Z29" s="33">
        <v>648</v>
      </c>
      <c r="AA29" s="34">
        <f>100*(1-(Y29-Z29)/Y29)</f>
        <v>100</v>
      </c>
      <c r="AB29" s="6"/>
      <c r="AC29" s="32">
        <v>1.2048611111111112E-2</v>
      </c>
      <c r="AD29" s="10">
        <f t="shared" si="3"/>
        <v>1041</v>
      </c>
      <c r="AE29" s="33">
        <v>842</v>
      </c>
      <c r="AF29" s="34">
        <f t="shared" si="4"/>
        <v>80.883765609990405</v>
      </c>
      <c r="AG29" s="6"/>
      <c r="AH29" s="32"/>
      <c r="AI29" s="10"/>
      <c r="AJ29" s="33"/>
      <c r="AK29" s="34"/>
      <c r="AL29" s="6"/>
      <c r="AM29" s="32"/>
      <c r="AN29" s="10"/>
      <c r="AO29" s="33"/>
      <c r="AP29" s="34"/>
      <c r="AQ29" s="6"/>
      <c r="AR29" s="32"/>
      <c r="AS29" s="10"/>
      <c r="AT29" s="33"/>
      <c r="AU29" s="34"/>
      <c r="AV29" s="6"/>
    </row>
    <row r="30" spans="1:48">
      <c r="A30" s="56" t="s">
        <v>18</v>
      </c>
      <c r="B30" s="31" t="s">
        <v>19</v>
      </c>
      <c r="C30" s="36" t="s">
        <v>300</v>
      </c>
      <c r="D30" s="31" t="s">
        <v>5</v>
      </c>
      <c r="E30" s="14" t="s">
        <v>7</v>
      </c>
      <c r="F30" s="14">
        <v>3</v>
      </c>
      <c r="G30" s="20">
        <f t="shared" si="5"/>
        <v>207.20727594090638</v>
      </c>
      <c r="H30" s="6"/>
      <c r="I30" s="32"/>
      <c r="J30" s="10"/>
      <c r="K30" s="33"/>
      <c r="L30" s="34"/>
      <c r="M30" s="6"/>
      <c r="N30" s="32">
        <v>8.9004629629629625E-3</v>
      </c>
      <c r="O30" s="10">
        <f>MINUTE(N30)*60+SECOND(N30)</f>
        <v>769</v>
      </c>
      <c r="P30" s="10">
        <v>514</v>
      </c>
      <c r="Q30" s="34">
        <f>100*(1-(O30-P30)/O30)</f>
        <v>66.840052015604684</v>
      </c>
      <c r="R30" s="6"/>
      <c r="S30" s="32"/>
      <c r="T30" s="10"/>
      <c r="U30" s="33"/>
      <c r="V30" s="34"/>
      <c r="W30" s="6"/>
      <c r="X30" s="32"/>
      <c r="Y30" s="10"/>
      <c r="Z30" s="33"/>
      <c r="AA30" s="34"/>
      <c r="AB30" s="6"/>
      <c r="AC30" s="32">
        <v>1.3680555555555555E-2</v>
      </c>
      <c r="AD30" s="10">
        <f t="shared" si="3"/>
        <v>1182</v>
      </c>
      <c r="AE30" s="33">
        <v>842</v>
      </c>
      <c r="AF30" s="34">
        <f t="shared" si="4"/>
        <v>71.235194585448397</v>
      </c>
      <c r="AG30" s="6"/>
      <c r="AH30" s="32">
        <v>1.8935185185185183E-2</v>
      </c>
      <c r="AI30" s="10">
        <f>MINUTE(AH30)*60+SECOND(AH30)</f>
        <v>1636</v>
      </c>
      <c r="AJ30" s="33">
        <v>1131</v>
      </c>
      <c r="AK30" s="34">
        <f>100*(1-(AI30-AJ30)/AI30)</f>
        <v>69.13202933985329</v>
      </c>
      <c r="AL30" s="6"/>
      <c r="AM30" s="32"/>
      <c r="AN30" s="10"/>
      <c r="AO30" s="33"/>
      <c r="AP30" s="34"/>
      <c r="AQ30" s="6"/>
      <c r="AR30" s="32"/>
      <c r="AS30" s="10"/>
      <c r="AT30" s="33"/>
      <c r="AU30" s="34"/>
      <c r="AV30" s="6"/>
    </row>
    <row r="31" spans="1:48">
      <c r="A31" s="31" t="s">
        <v>166</v>
      </c>
      <c r="B31" s="31" t="s">
        <v>167</v>
      </c>
      <c r="C31" s="36"/>
      <c r="D31" s="31" t="s">
        <v>5</v>
      </c>
      <c r="E31" s="35" t="s">
        <v>7</v>
      </c>
      <c r="F31" s="14">
        <v>2</v>
      </c>
      <c r="G31" s="20">
        <f t="shared" si="5"/>
        <v>186.71759085337857</v>
      </c>
      <c r="H31" s="6"/>
      <c r="I31" s="32">
        <v>7.2106481481481475E-3</v>
      </c>
      <c r="J31" s="10">
        <f>MINUTE(I31)*60+SECOND(I31)</f>
        <v>623</v>
      </c>
      <c r="K31" s="33">
        <v>608</v>
      </c>
      <c r="L31" s="34">
        <f>100*(1-(J31-K31)/J31)</f>
        <v>97.592295345104333</v>
      </c>
      <c r="M31" s="6"/>
      <c r="N31" s="32"/>
      <c r="O31" s="10"/>
      <c r="P31" s="33"/>
      <c r="Q31" s="34"/>
      <c r="R31" s="6"/>
      <c r="S31" s="32"/>
      <c r="T31" s="10"/>
      <c r="U31" s="33"/>
      <c r="V31" s="34"/>
      <c r="W31" s="6"/>
      <c r="X31" s="32"/>
      <c r="Y31" s="10"/>
      <c r="Z31" s="33"/>
      <c r="AA31" s="34"/>
      <c r="AB31" s="6"/>
      <c r="AC31" s="32"/>
      <c r="AD31" s="10"/>
      <c r="AE31" s="33"/>
      <c r="AF31" s="34"/>
      <c r="AG31" s="6"/>
      <c r="AH31" s="32">
        <v>1.4687499999999999E-2</v>
      </c>
      <c r="AI31" s="10">
        <f>MINUTE(AH31)*60+SECOND(AH31)</f>
        <v>1269</v>
      </c>
      <c r="AJ31" s="33">
        <v>1131</v>
      </c>
      <c r="AK31" s="34">
        <f>100*(1-(AI31-AJ31)/AI31)</f>
        <v>89.12529550827422</v>
      </c>
      <c r="AL31" s="6"/>
      <c r="AM31" s="32"/>
      <c r="AN31" s="10"/>
      <c r="AO31" s="33"/>
      <c r="AP31" s="34"/>
      <c r="AQ31" s="6"/>
      <c r="AR31" s="32"/>
      <c r="AS31" s="10"/>
      <c r="AT31" s="33"/>
      <c r="AU31" s="34"/>
      <c r="AV31" s="6"/>
    </row>
    <row r="32" spans="1:48">
      <c r="A32" s="31" t="s">
        <v>208</v>
      </c>
      <c r="B32" s="31" t="s">
        <v>200</v>
      </c>
      <c r="C32" s="36"/>
      <c r="D32" s="31" t="s">
        <v>5</v>
      </c>
      <c r="E32" s="14" t="s">
        <v>7</v>
      </c>
      <c r="F32" s="14">
        <v>2</v>
      </c>
      <c r="G32" s="20">
        <f t="shared" si="5"/>
        <v>162.36960680554239</v>
      </c>
      <c r="H32" s="6"/>
      <c r="I32" s="32">
        <v>8.2523148148148148E-3</v>
      </c>
      <c r="J32" s="10">
        <f>MINUTE(I32)*60+SECOND(I32)</f>
        <v>713</v>
      </c>
      <c r="K32" s="33">
        <v>608</v>
      </c>
      <c r="L32" s="34">
        <f>100*(1-(J32-K32)/J32)</f>
        <v>85.273492286115001</v>
      </c>
      <c r="M32" s="6"/>
      <c r="N32" s="32"/>
      <c r="O32" s="10"/>
      <c r="P32" s="33"/>
      <c r="Q32" s="34"/>
      <c r="R32" s="6"/>
      <c r="S32" s="32"/>
      <c r="T32" s="10"/>
      <c r="U32" s="33"/>
      <c r="V32" s="34"/>
      <c r="W32" s="6"/>
      <c r="X32" s="32"/>
      <c r="Y32" s="10"/>
      <c r="Z32" s="33"/>
      <c r="AA32" s="34"/>
      <c r="AB32" s="6"/>
      <c r="AC32" s="32"/>
      <c r="AD32" s="10"/>
      <c r="AE32" s="33"/>
      <c r="AF32" s="34"/>
      <c r="AG32" s="6"/>
      <c r="AH32" s="32">
        <v>1.6979166666666667E-2</v>
      </c>
      <c r="AI32" s="10">
        <f>MINUTE(AH32)*60+SECOND(AH32)</f>
        <v>1467</v>
      </c>
      <c r="AJ32" s="33">
        <v>1131</v>
      </c>
      <c r="AK32" s="34">
        <f>100*(1-(AI32-AJ32)/AI32)</f>
        <v>77.096114519427402</v>
      </c>
      <c r="AL32" s="6"/>
      <c r="AM32" s="32"/>
      <c r="AN32" s="10"/>
      <c r="AO32" s="33"/>
      <c r="AP32" s="34"/>
      <c r="AQ32" s="6"/>
      <c r="AR32" s="32"/>
      <c r="AS32" s="10"/>
      <c r="AT32" s="33"/>
      <c r="AU32" s="34"/>
      <c r="AV32" s="6"/>
    </row>
    <row r="33" spans="1:48">
      <c r="A33" s="31" t="s">
        <v>272</v>
      </c>
      <c r="B33" s="31" t="s">
        <v>34</v>
      </c>
      <c r="C33" s="36" t="s">
        <v>51</v>
      </c>
      <c r="D33" s="31" t="s">
        <v>5</v>
      </c>
      <c r="E33" s="14" t="s">
        <v>7</v>
      </c>
      <c r="F33" s="14">
        <v>2</v>
      </c>
      <c r="G33" s="20">
        <f t="shared" si="5"/>
        <v>149.57126812202267</v>
      </c>
      <c r="H33" s="6"/>
      <c r="I33" s="32"/>
      <c r="J33" s="10"/>
      <c r="K33" s="33"/>
      <c r="L33" s="34"/>
      <c r="M33" s="6"/>
      <c r="N33" s="32">
        <v>8.217592592592594E-3</v>
      </c>
      <c r="O33" s="10">
        <f>MINUTE(N33)*60+SECOND(N33)</f>
        <v>710</v>
      </c>
      <c r="P33" s="10">
        <v>514</v>
      </c>
      <c r="Q33" s="34">
        <f>100*(1-(O33-P33)/O33)</f>
        <v>72.394366197183089</v>
      </c>
      <c r="R33" s="6"/>
      <c r="S33" s="32"/>
      <c r="T33" s="10"/>
      <c r="U33" s="33"/>
      <c r="V33" s="34"/>
      <c r="W33" s="6"/>
      <c r="X33" s="32"/>
      <c r="Y33" s="10"/>
      <c r="Z33" s="33"/>
      <c r="AA33" s="34"/>
      <c r="AB33" s="6"/>
      <c r="AC33" s="32">
        <v>1.2627314814814815E-2</v>
      </c>
      <c r="AD33" s="10">
        <f>MINUTE(AC33)*60+SECOND(AC33)</f>
        <v>1091</v>
      </c>
      <c r="AE33" s="33">
        <v>842</v>
      </c>
      <c r="AF33" s="34">
        <f>100*(1-(AD33-AE33)/AD33)</f>
        <v>77.176901924839598</v>
      </c>
      <c r="AG33" s="6"/>
      <c r="AH33" s="32"/>
      <c r="AI33" s="10"/>
      <c r="AJ33" s="33"/>
      <c r="AK33" s="34"/>
      <c r="AL33" s="6"/>
      <c r="AM33" s="32"/>
      <c r="AN33" s="10"/>
      <c r="AO33" s="33"/>
      <c r="AP33" s="34"/>
      <c r="AQ33" s="6"/>
      <c r="AR33" s="32"/>
      <c r="AS33" s="10"/>
      <c r="AT33" s="33"/>
      <c r="AU33" s="34"/>
      <c r="AV33" s="6"/>
    </row>
    <row r="34" spans="1:48">
      <c r="A34" s="31" t="s">
        <v>14</v>
      </c>
      <c r="B34" s="31" t="s">
        <v>15</v>
      </c>
      <c r="C34" s="36" t="s">
        <v>51</v>
      </c>
      <c r="D34" s="31" t="s">
        <v>5</v>
      </c>
      <c r="E34" s="14" t="s">
        <v>7</v>
      </c>
      <c r="F34" s="14">
        <v>2</v>
      </c>
      <c r="G34" s="20">
        <f t="shared" si="5"/>
        <v>148.12266095351737</v>
      </c>
      <c r="H34" s="6"/>
      <c r="I34" s="32"/>
      <c r="J34" s="10"/>
      <c r="K34" s="33"/>
      <c r="L34" s="34"/>
      <c r="M34" s="6"/>
      <c r="N34" s="32">
        <v>8.2870370370370372E-3</v>
      </c>
      <c r="O34" s="10">
        <f>MINUTE(N34)*60+SECOND(N34)</f>
        <v>716</v>
      </c>
      <c r="P34" s="10">
        <v>514</v>
      </c>
      <c r="Q34" s="34">
        <f>100*(1-(O34-P34)/O34)</f>
        <v>71.787709497206691</v>
      </c>
      <c r="R34" s="6"/>
      <c r="S34" s="32">
        <v>9.5370370370370366E-3</v>
      </c>
      <c r="T34" s="10">
        <f>MINUTE(S34)*60+SECOND(S34)</f>
        <v>824</v>
      </c>
      <c r="U34" s="33">
        <v>629</v>
      </c>
      <c r="V34" s="34">
        <f>100*(1-(T34-U34)/T34)</f>
        <v>76.334951456310691</v>
      </c>
      <c r="W34" s="6"/>
      <c r="X34" s="32"/>
      <c r="Y34" s="10"/>
      <c r="Z34" s="33"/>
      <c r="AA34" s="34"/>
      <c r="AB34" s="6"/>
      <c r="AC34" s="32"/>
      <c r="AD34" s="10"/>
      <c r="AE34" s="33"/>
      <c r="AF34" s="34"/>
      <c r="AG34" s="6"/>
      <c r="AH34" s="32"/>
      <c r="AI34" s="10"/>
      <c r="AJ34" s="33"/>
      <c r="AK34" s="34"/>
      <c r="AL34" s="6"/>
      <c r="AM34" s="32"/>
      <c r="AN34" s="10"/>
      <c r="AO34" s="33"/>
      <c r="AP34" s="34"/>
      <c r="AQ34" s="6"/>
      <c r="AR34" s="32"/>
      <c r="AS34" s="10"/>
      <c r="AT34" s="33"/>
      <c r="AU34" s="34"/>
      <c r="AV34" s="6"/>
    </row>
    <row r="35" spans="1:48">
      <c r="A35" s="39" t="s">
        <v>448</v>
      </c>
      <c r="B35" s="31" t="s">
        <v>449</v>
      </c>
      <c r="C35" s="36"/>
      <c r="D35" s="31" t="s">
        <v>5</v>
      </c>
      <c r="E35" s="14" t="s">
        <v>7</v>
      </c>
      <c r="F35" s="14">
        <v>2</v>
      </c>
      <c r="G35" s="20">
        <f t="shared" si="5"/>
        <v>148.07333952304376</v>
      </c>
      <c r="H35" s="6"/>
      <c r="I35" s="32"/>
      <c r="J35" s="10"/>
      <c r="K35" s="33"/>
      <c r="L35" s="34"/>
      <c r="M35" s="6"/>
      <c r="N35" s="32"/>
      <c r="O35" s="10"/>
      <c r="P35" s="10"/>
      <c r="Q35" s="34"/>
      <c r="R35" s="6"/>
      <c r="S35" s="32"/>
      <c r="T35" s="10"/>
      <c r="U35" s="33"/>
      <c r="V35" s="34"/>
      <c r="W35" s="6"/>
      <c r="X35" s="32"/>
      <c r="Y35" s="10"/>
      <c r="Z35" s="33"/>
      <c r="AA35" s="34"/>
      <c r="AB35" s="6"/>
      <c r="AC35" s="32"/>
      <c r="AD35" s="10"/>
      <c r="AE35" s="33"/>
      <c r="AF35" s="34"/>
      <c r="AG35" s="6"/>
      <c r="AH35" s="32">
        <v>1.8553240740740742E-2</v>
      </c>
      <c r="AI35" s="10">
        <f>MINUTE(AH35)*60+SECOND(AH35)</f>
        <v>1603</v>
      </c>
      <c r="AJ35" s="33">
        <v>1131</v>
      </c>
      <c r="AK35" s="34">
        <f>100*(1-(AI35-AJ35)/AI35)</f>
        <v>70.555208983156575</v>
      </c>
      <c r="AL35" s="6"/>
      <c r="AM35" s="32">
        <v>1.4363425925925925E-2</v>
      </c>
      <c r="AN35" s="10">
        <f>MINUTE(AM35)*60+SECOND(AM35)</f>
        <v>1241</v>
      </c>
      <c r="AO35" s="33">
        <v>962</v>
      </c>
      <c r="AP35" s="34">
        <f>100*(1-(AN35-AO35)/AN35)</f>
        <v>77.518130539887181</v>
      </c>
      <c r="AQ35" s="6"/>
      <c r="AR35" s="32"/>
      <c r="AS35" s="10"/>
      <c r="AT35" s="33"/>
      <c r="AU35" s="34"/>
      <c r="AV35" s="6"/>
    </row>
    <row r="36" spans="1:48">
      <c r="A36" s="31" t="s">
        <v>47</v>
      </c>
      <c r="B36" s="31" t="s">
        <v>48</v>
      </c>
      <c r="C36" s="36" t="s">
        <v>51</v>
      </c>
      <c r="D36" s="31" t="s">
        <v>5</v>
      </c>
      <c r="E36" s="14" t="s">
        <v>7</v>
      </c>
      <c r="F36" s="14">
        <v>2</v>
      </c>
      <c r="G36" s="20">
        <f t="shared" si="5"/>
        <v>137.22408034024204</v>
      </c>
      <c r="H36" s="6"/>
      <c r="I36" s="32"/>
      <c r="J36" s="10"/>
      <c r="K36" s="33"/>
      <c r="L36" s="34"/>
      <c r="M36" s="6"/>
      <c r="N36" s="32">
        <v>8.9583333333333338E-3</v>
      </c>
      <c r="O36" s="10">
        <f>MINUTE(N36)*60+SECOND(N36)</f>
        <v>774</v>
      </c>
      <c r="P36" s="10">
        <v>514</v>
      </c>
      <c r="Q36" s="34">
        <f>100*(1-(O36-P36)/O36)</f>
        <v>66.408268733850122</v>
      </c>
      <c r="R36" s="6"/>
      <c r="S36" s="32"/>
      <c r="T36" s="10"/>
      <c r="U36" s="33"/>
      <c r="V36" s="34"/>
      <c r="W36" s="6"/>
      <c r="X36" s="32"/>
      <c r="Y36" s="10"/>
      <c r="Z36" s="33"/>
      <c r="AA36" s="34"/>
      <c r="AB36" s="6"/>
      <c r="AC36" s="32">
        <v>1.3761574074074074E-2</v>
      </c>
      <c r="AD36" s="10">
        <f>MINUTE(AC36)*60+SECOND(AC36)</f>
        <v>1189</v>
      </c>
      <c r="AE36" s="33">
        <v>842</v>
      </c>
      <c r="AF36" s="34">
        <f>100*(1-(AD36-AE36)/AD36)</f>
        <v>70.815811606391918</v>
      </c>
      <c r="AG36" s="6"/>
      <c r="AH36" s="32"/>
      <c r="AI36" s="10"/>
      <c r="AJ36" s="33"/>
      <c r="AK36" s="34"/>
      <c r="AL36" s="6"/>
      <c r="AM36" s="32"/>
      <c r="AN36" s="10"/>
      <c r="AO36" s="33"/>
      <c r="AP36" s="34"/>
      <c r="AQ36" s="6"/>
      <c r="AR36" s="32"/>
      <c r="AS36" s="10"/>
      <c r="AT36" s="33"/>
      <c r="AU36" s="34"/>
      <c r="AV36" s="6"/>
    </row>
    <row r="37" spans="1:48">
      <c r="A37" s="31" t="s">
        <v>206</v>
      </c>
      <c r="B37" s="31" t="s">
        <v>115</v>
      </c>
      <c r="C37" s="23" t="s">
        <v>51</v>
      </c>
      <c r="D37" s="31" t="s">
        <v>5</v>
      </c>
      <c r="E37" s="14" t="s">
        <v>7</v>
      </c>
      <c r="F37" s="14">
        <v>2</v>
      </c>
      <c r="G37" s="20">
        <f t="shared" si="5"/>
        <v>137.07807944926418</v>
      </c>
      <c r="H37" s="6"/>
      <c r="I37" s="5">
        <v>9.2824074074074076E-3</v>
      </c>
      <c r="J37" s="10">
        <f>MINUTE(I37)*60+SECOND(I37)</f>
        <v>802</v>
      </c>
      <c r="K37" s="33">
        <v>608</v>
      </c>
      <c r="L37" s="12">
        <f>100*(1-(J37-K37)/J37)</f>
        <v>75.81047381546135</v>
      </c>
      <c r="M37" s="6"/>
      <c r="N37" s="5"/>
      <c r="O37" s="10"/>
      <c r="P37" s="33"/>
      <c r="Q37" s="34"/>
      <c r="R37" s="6"/>
      <c r="S37" s="5"/>
      <c r="T37" s="10"/>
      <c r="U37" s="11"/>
      <c r="V37" s="12"/>
      <c r="W37" s="6"/>
      <c r="X37" s="32"/>
      <c r="Y37" s="10"/>
      <c r="Z37" s="33"/>
      <c r="AA37" s="34"/>
      <c r="AB37" s="6"/>
      <c r="AC37" s="5"/>
      <c r="AD37" s="10"/>
      <c r="AE37" s="33"/>
      <c r="AF37" s="12"/>
      <c r="AG37" s="6"/>
      <c r="AH37" s="5">
        <v>2.1365740740740741E-2</v>
      </c>
      <c r="AI37" s="10">
        <f>MINUTE(AH37)*60+SECOND(AH37)</f>
        <v>1846</v>
      </c>
      <c r="AJ37" s="33">
        <v>1131</v>
      </c>
      <c r="AK37" s="34">
        <f>100*(1-(AI37-AJ37)/AI37)</f>
        <v>61.267605633802823</v>
      </c>
      <c r="AL37" s="6"/>
      <c r="AM37" s="5"/>
      <c r="AN37" s="10"/>
      <c r="AO37" s="33"/>
      <c r="AP37" s="12"/>
      <c r="AQ37" s="6"/>
      <c r="AR37" s="5"/>
      <c r="AS37" s="10"/>
      <c r="AT37" s="11"/>
      <c r="AU37" s="12"/>
      <c r="AV37" s="6"/>
    </row>
    <row r="38" spans="1:48">
      <c r="A38" s="39" t="s">
        <v>460</v>
      </c>
      <c r="B38" s="31" t="s">
        <v>461</v>
      </c>
      <c r="C38" s="36"/>
      <c r="D38" s="31" t="s">
        <v>5</v>
      </c>
      <c r="E38" s="14" t="s">
        <v>7</v>
      </c>
      <c r="F38" s="14">
        <v>2</v>
      </c>
      <c r="G38" s="20">
        <f>L38+Q38+V38+AA38+AF38+AK38+AP38+AU38</f>
        <v>109.70690472279338</v>
      </c>
      <c r="H38" s="6"/>
      <c r="I38" s="32"/>
      <c r="J38" s="10"/>
      <c r="K38" s="33"/>
      <c r="L38" s="34"/>
      <c r="M38" s="6"/>
      <c r="N38" s="32"/>
      <c r="O38" s="10"/>
      <c r="P38" s="10"/>
      <c r="Q38" s="34"/>
      <c r="R38" s="6"/>
      <c r="S38" s="32"/>
      <c r="T38" s="10"/>
      <c r="U38" s="33"/>
      <c r="V38" s="34"/>
      <c r="W38" s="6"/>
      <c r="X38" s="32"/>
      <c r="Y38" s="10"/>
      <c r="Z38" s="33"/>
      <c r="AA38" s="34"/>
      <c r="AB38" s="6"/>
      <c r="AC38" s="32"/>
      <c r="AD38" s="10"/>
      <c r="AE38" s="33"/>
      <c r="AF38" s="34"/>
      <c r="AG38" s="6"/>
      <c r="AH38" s="32">
        <v>2.5937500000000002E-2</v>
      </c>
      <c r="AI38" s="10">
        <f>MINUTE(AH38)*60+SECOND(AH38)</f>
        <v>2241</v>
      </c>
      <c r="AJ38" s="33">
        <v>1131</v>
      </c>
      <c r="AK38" s="34">
        <f>100*(1-(AI38-AJ38)/AI38)</f>
        <v>50.468540829986622</v>
      </c>
      <c r="AL38" s="6"/>
      <c r="AM38" s="32"/>
      <c r="AN38" s="10"/>
      <c r="AO38" s="33"/>
      <c r="AP38" s="34"/>
      <c r="AQ38" s="6"/>
      <c r="AR38" s="32">
        <v>1.6412037037037037E-2</v>
      </c>
      <c r="AS38" s="10">
        <f>MINUTE(AR38)*60+SECOND(AR38)</f>
        <v>1418</v>
      </c>
      <c r="AT38" s="33">
        <v>840</v>
      </c>
      <c r="AU38" s="34">
        <f>100*(1-(AS38-AT38)/AS38)</f>
        <v>59.238363892806767</v>
      </c>
      <c r="AV38" s="6"/>
    </row>
    <row r="39" spans="1:48">
      <c r="A39" s="31" t="s">
        <v>95</v>
      </c>
      <c r="B39" s="31" t="s">
        <v>368</v>
      </c>
      <c r="C39" s="36"/>
      <c r="D39" s="31" t="s">
        <v>5</v>
      </c>
      <c r="E39" s="14" t="s">
        <v>7</v>
      </c>
      <c r="F39" s="14">
        <v>1</v>
      </c>
      <c r="G39" s="20">
        <f t="shared" ref="G39:G79" si="6">L39+Q39+V39+AA39+AF39+AK39+AP39</f>
        <v>98.181818181818187</v>
      </c>
      <c r="H39" s="6"/>
      <c r="I39" s="32"/>
      <c r="J39" s="10"/>
      <c r="K39" s="33"/>
      <c r="L39" s="34"/>
      <c r="M39" s="6"/>
      <c r="N39" s="32"/>
      <c r="O39" s="10"/>
      <c r="P39" s="33"/>
      <c r="Q39" s="34"/>
      <c r="R39" s="6"/>
      <c r="S39" s="32"/>
      <c r="T39" s="10"/>
      <c r="U39" s="33"/>
      <c r="V39" s="34"/>
      <c r="W39" s="6"/>
      <c r="X39" s="32">
        <v>7.6388888888888886E-3</v>
      </c>
      <c r="Y39" s="10">
        <f>MINUTE(X39)*60+SECOND(X39)</f>
        <v>660</v>
      </c>
      <c r="Z39" s="33">
        <v>648</v>
      </c>
      <c r="AA39" s="34">
        <f>100*(1-(Y39-Z39)/Y39)</f>
        <v>98.181818181818187</v>
      </c>
      <c r="AB39" s="6"/>
      <c r="AC39" s="32"/>
      <c r="AD39" s="10"/>
      <c r="AE39" s="33"/>
      <c r="AF39" s="34"/>
      <c r="AG39" s="6"/>
      <c r="AH39" s="32"/>
      <c r="AI39" s="10"/>
      <c r="AJ39" s="33"/>
      <c r="AK39" s="34"/>
      <c r="AL39" s="6"/>
      <c r="AM39" s="32"/>
      <c r="AN39" s="10"/>
      <c r="AO39" s="33"/>
      <c r="AP39" s="34"/>
      <c r="AQ39" s="6"/>
      <c r="AR39" s="32"/>
      <c r="AS39" s="10"/>
      <c r="AT39" s="33"/>
      <c r="AU39" s="34"/>
      <c r="AV39" s="6"/>
    </row>
    <row r="40" spans="1:48">
      <c r="A40" s="59" t="s">
        <v>318</v>
      </c>
      <c r="B40" s="59" t="s">
        <v>317</v>
      </c>
      <c r="C40" s="36"/>
      <c r="D40" s="31" t="s">
        <v>5</v>
      </c>
      <c r="E40" s="14" t="s">
        <v>7</v>
      </c>
      <c r="F40" s="14">
        <v>1</v>
      </c>
      <c r="G40" s="20">
        <f t="shared" si="6"/>
        <v>93.462109955423472</v>
      </c>
      <c r="H40" s="6"/>
      <c r="I40" s="32"/>
      <c r="J40" s="10"/>
      <c r="K40" s="33"/>
      <c r="L40" s="34"/>
      <c r="M40" s="6"/>
      <c r="N40" s="32"/>
      <c r="O40" s="10"/>
      <c r="P40" s="33"/>
      <c r="Q40" s="34"/>
      <c r="R40" s="6"/>
      <c r="S40" s="32">
        <v>7.789351851851852E-3</v>
      </c>
      <c r="T40" s="10">
        <f>MINUTE(S40)*60+SECOND(S40)</f>
        <v>673</v>
      </c>
      <c r="U40" s="33">
        <v>629</v>
      </c>
      <c r="V40" s="34">
        <f>100*(1-(T40-U40)/T40)</f>
        <v>93.462109955423472</v>
      </c>
      <c r="W40" s="6"/>
      <c r="X40" s="32"/>
      <c r="Y40" s="10"/>
      <c r="Z40" s="33"/>
      <c r="AA40" s="34"/>
      <c r="AB40" s="6"/>
      <c r="AC40" s="32"/>
      <c r="AD40" s="10"/>
      <c r="AE40" s="33"/>
      <c r="AF40" s="34"/>
      <c r="AG40" s="6"/>
      <c r="AH40" s="32"/>
      <c r="AI40" s="10"/>
      <c r="AJ40" s="33"/>
      <c r="AK40" s="34"/>
      <c r="AL40" s="6"/>
      <c r="AM40" s="32"/>
      <c r="AN40" s="10"/>
      <c r="AO40" s="33"/>
      <c r="AP40" s="34"/>
      <c r="AQ40" s="6"/>
      <c r="AR40" s="32"/>
      <c r="AS40" s="10"/>
      <c r="AT40" s="33"/>
      <c r="AU40" s="34"/>
      <c r="AV40" s="6"/>
    </row>
    <row r="41" spans="1:48">
      <c r="A41" s="31" t="s">
        <v>209</v>
      </c>
      <c r="B41" s="31" t="s">
        <v>204</v>
      </c>
      <c r="C41" s="36"/>
      <c r="D41" s="31" t="s">
        <v>5</v>
      </c>
      <c r="E41" s="14" t="s">
        <v>7</v>
      </c>
      <c r="F41" s="14">
        <v>1</v>
      </c>
      <c r="G41" s="20">
        <f t="shared" si="6"/>
        <v>90.746268656716424</v>
      </c>
      <c r="H41" s="6"/>
      <c r="I41" s="32">
        <v>7.7546296296296287E-3</v>
      </c>
      <c r="J41" s="10">
        <f>MINUTE(I41)*60+SECOND(I41)</f>
        <v>670</v>
      </c>
      <c r="K41" s="33">
        <v>608</v>
      </c>
      <c r="L41" s="34">
        <f>100*(1-(J41-K41)/J41)</f>
        <v>90.746268656716424</v>
      </c>
      <c r="M41" s="6"/>
      <c r="N41" s="32"/>
      <c r="O41" s="10"/>
      <c r="P41" s="33"/>
      <c r="Q41" s="34"/>
      <c r="R41" s="6"/>
      <c r="S41" s="32"/>
      <c r="T41" s="10"/>
      <c r="U41" s="33"/>
      <c r="V41" s="34"/>
      <c r="W41" s="6"/>
      <c r="X41" s="32"/>
      <c r="Y41" s="10"/>
      <c r="Z41" s="33"/>
      <c r="AA41" s="34"/>
      <c r="AB41" s="6"/>
      <c r="AC41" s="32"/>
      <c r="AD41" s="10"/>
      <c r="AE41" s="33"/>
      <c r="AF41" s="34"/>
      <c r="AG41" s="6"/>
      <c r="AH41" s="32"/>
      <c r="AI41" s="10"/>
      <c r="AJ41" s="33"/>
      <c r="AK41" s="34"/>
      <c r="AL41" s="6"/>
      <c r="AM41" s="32"/>
      <c r="AN41" s="10"/>
      <c r="AO41" s="33"/>
      <c r="AP41" s="34"/>
      <c r="AQ41" s="6"/>
      <c r="AR41" s="32"/>
      <c r="AS41" s="10"/>
      <c r="AT41" s="33"/>
      <c r="AU41" s="34"/>
      <c r="AV41" s="6"/>
    </row>
    <row r="42" spans="1:48">
      <c r="A42" s="31" t="s">
        <v>451</v>
      </c>
      <c r="B42" s="31" t="s">
        <v>500</v>
      </c>
      <c r="C42" s="36"/>
      <c r="D42" s="31" t="s">
        <v>5</v>
      </c>
      <c r="E42" s="14" t="s">
        <v>7</v>
      </c>
      <c r="F42" s="35">
        <v>1</v>
      </c>
      <c r="G42" s="20">
        <f t="shared" si="6"/>
        <v>82.788296041308087</v>
      </c>
      <c r="H42" s="6"/>
      <c r="I42" s="32"/>
      <c r="J42" s="10"/>
      <c r="K42" s="33"/>
      <c r="L42" s="34"/>
      <c r="M42" s="6"/>
      <c r="N42" s="32"/>
      <c r="O42" s="10"/>
      <c r="P42" s="10"/>
      <c r="Q42" s="92"/>
      <c r="R42" s="6"/>
      <c r="S42" s="32"/>
      <c r="T42" s="10"/>
      <c r="U42" s="33"/>
      <c r="V42" s="34"/>
      <c r="W42" s="6"/>
      <c r="X42" s="32"/>
      <c r="Y42" s="10"/>
      <c r="Z42" s="33"/>
      <c r="AA42" s="34"/>
      <c r="AB42" s="6"/>
      <c r="AC42" s="32"/>
      <c r="AD42" s="10"/>
      <c r="AE42" s="33"/>
      <c r="AF42" s="34"/>
      <c r="AG42" s="6"/>
      <c r="AH42" s="32"/>
      <c r="AI42" s="10"/>
      <c r="AJ42" s="33"/>
      <c r="AK42" s="34"/>
      <c r="AL42" s="6"/>
      <c r="AM42" s="32">
        <v>1.3449074074074073E-2</v>
      </c>
      <c r="AN42" s="10">
        <f>MINUTE(AM42)*60+SECOND(AM42)</f>
        <v>1162</v>
      </c>
      <c r="AO42" s="33">
        <v>962</v>
      </c>
      <c r="AP42" s="34">
        <f>100*(1-(AN42-AO42)/AN42)</f>
        <v>82.788296041308087</v>
      </c>
      <c r="AQ42" s="6"/>
      <c r="AR42" s="32"/>
      <c r="AS42" s="10"/>
      <c r="AT42" s="33"/>
      <c r="AU42" s="34"/>
      <c r="AV42" s="6"/>
    </row>
    <row r="43" spans="1:48">
      <c r="A43" s="39" t="s">
        <v>16</v>
      </c>
      <c r="B43" s="31" t="s">
        <v>443</v>
      </c>
      <c r="C43" s="36"/>
      <c r="D43" s="31" t="s">
        <v>5</v>
      </c>
      <c r="E43" s="14" t="s">
        <v>7</v>
      </c>
      <c r="F43" s="14">
        <v>1</v>
      </c>
      <c r="G43" s="20">
        <f t="shared" si="6"/>
        <v>82.374362709395484</v>
      </c>
      <c r="H43" s="6"/>
      <c r="I43" s="32"/>
      <c r="J43" s="10"/>
      <c r="K43" s="33"/>
      <c r="L43" s="34"/>
      <c r="M43" s="6"/>
      <c r="N43" s="32"/>
      <c r="O43" s="10"/>
      <c r="P43" s="10"/>
      <c r="Q43" s="34"/>
      <c r="R43" s="6"/>
      <c r="S43" s="32"/>
      <c r="T43" s="10"/>
      <c r="U43" s="33"/>
      <c r="V43" s="34"/>
      <c r="W43" s="6"/>
      <c r="X43" s="32"/>
      <c r="Y43" s="10"/>
      <c r="Z43" s="33"/>
      <c r="AA43" s="34"/>
      <c r="AB43" s="6"/>
      <c r="AC43" s="32"/>
      <c r="AD43" s="10"/>
      <c r="AE43" s="33"/>
      <c r="AF43" s="34"/>
      <c r="AG43" s="6"/>
      <c r="AH43" s="32">
        <v>1.5891203703703703E-2</v>
      </c>
      <c r="AI43" s="10">
        <f>MINUTE(AH43)*60+SECOND(AH43)</f>
        <v>1373</v>
      </c>
      <c r="AJ43" s="33">
        <v>1131</v>
      </c>
      <c r="AK43" s="34">
        <f>100*(1-(AI43-AJ43)/AI43)</f>
        <v>82.374362709395484</v>
      </c>
      <c r="AL43" s="6"/>
      <c r="AM43" s="32"/>
      <c r="AN43" s="10"/>
      <c r="AO43" s="33"/>
      <c r="AP43" s="34"/>
      <c r="AQ43" s="6"/>
      <c r="AR43" s="32"/>
      <c r="AS43" s="10"/>
      <c r="AT43" s="33"/>
      <c r="AU43" s="34"/>
      <c r="AV43" s="6"/>
    </row>
    <row r="44" spans="1:48">
      <c r="A44" s="39" t="s">
        <v>444</v>
      </c>
      <c r="B44" s="31" t="s">
        <v>433</v>
      </c>
      <c r="C44" s="36" t="s">
        <v>301</v>
      </c>
      <c r="D44" s="31" t="s">
        <v>5</v>
      </c>
      <c r="E44" s="14" t="s">
        <v>7</v>
      </c>
      <c r="F44" s="14">
        <v>1</v>
      </c>
      <c r="G44" s="20">
        <f t="shared" si="6"/>
        <v>82.314410480349338</v>
      </c>
      <c r="H44" s="6"/>
      <c r="I44" s="32"/>
      <c r="J44" s="10"/>
      <c r="K44" s="33"/>
      <c r="L44" s="34"/>
      <c r="M44" s="6"/>
      <c r="N44" s="32"/>
      <c r="O44" s="10"/>
      <c r="P44" s="10"/>
      <c r="Q44" s="34"/>
      <c r="R44" s="6"/>
      <c r="S44" s="32"/>
      <c r="T44" s="10"/>
      <c r="U44" s="33"/>
      <c r="V44" s="34"/>
      <c r="W44" s="6"/>
      <c r="X44" s="32"/>
      <c r="Y44" s="10"/>
      <c r="Z44" s="33"/>
      <c r="AA44" s="34"/>
      <c r="AB44" s="6"/>
      <c r="AC44" s="32"/>
      <c r="AD44" s="10"/>
      <c r="AE44" s="33"/>
      <c r="AF44" s="34"/>
      <c r="AG44" s="6"/>
      <c r="AH44" s="32">
        <v>1.5902777777777776E-2</v>
      </c>
      <c r="AI44" s="10">
        <f>MINUTE(AH44)*60+SECOND(AH44)</f>
        <v>1374</v>
      </c>
      <c r="AJ44" s="33">
        <v>1131</v>
      </c>
      <c r="AK44" s="34">
        <f>100*(1-(AI44-AJ44)/AI44)</f>
        <v>82.314410480349338</v>
      </c>
      <c r="AL44" s="6"/>
      <c r="AM44" s="32"/>
      <c r="AN44" s="10"/>
      <c r="AO44" s="33"/>
      <c r="AP44" s="34"/>
      <c r="AQ44" s="6"/>
      <c r="AR44" s="32"/>
      <c r="AS44" s="10"/>
      <c r="AT44" s="33"/>
      <c r="AU44" s="34"/>
      <c r="AV44" s="6"/>
    </row>
    <row r="45" spans="1:48">
      <c r="A45" s="31" t="s">
        <v>144</v>
      </c>
      <c r="B45" s="31" t="s">
        <v>170</v>
      </c>
      <c r="C45" s="36"/>
      <c r="D45" s="31" t="s">
        <v>5</v>
      </c>
      <c r="E45" s="14" t="s">
        <v>7</v>
      </c>
      <c r="F45" s="14">
        <v>1</v>
      </c>
      <c r="G45" s="20">
        <f t="shared" si="6"/>
        <v>80.798004987531172</v>
      </c>
      <c r="H45" s="6"/>
      <c r="I45" s="32"/>
      <c r="J45" s="10"/>
      <c r="K45" s="33"/>
      <c r="L45" s="34"/>
      <c r="M45" s="6"/>
      <c r="N45" s="32"/>
      <c r="O45" s="10"/>
      <c r="P45" s="33"/>
      <c r="Q45" s="34"/>
      <c r="R45" s="6"/>
      <c r="S45" s="32"/>
      <c r="T45" s="10"/>
      <c r="U45" s="33"/>
      <c r="V45" s="34"/>
      <c r="W45" s="6"/>
      <c r="X45" s="32">
        <v>9.2824074074074076E-3</v>
      </c>
      <c r="Y45" s="10">
        <f>MINUTE(X45)*60+SECOND(X45)</f>
        <v>802</v>
      </c>
      <c r="Z45" s="33">
        <v>648</v>
      </c>
      <c r="AA45" s="34">
        <f>100*(1-(Y45-Z45)/Y45)</f>
        <v>80.798004987531172</v>
      </c>
      <c r="AB45" s="6"/>
      <c r="AC45" s="32"/>
      <c r="AD45" s="10"/>
      <c r="AE45" s="33"/>
      <c r="AF45" s="34"/>
      <c r="AG45" s="6"/>
      <c r="AH45" s="32"/>
      <c r="AI45" s="10"/>
      <c r="AJ45" s="33"/>
      <c r="AK45" s="34"/>
      <c r="AL45" s="6"/>
      <c r="AM45" s="32"/>
      <c r="AN45" s="10"/>
      <c r="AO45" s="33"/>
      <c r="AP45" s="34"/>
      <c r="AQ45" s="6"/>
      <c r="AR45" s="32"/>
      <c r="AS45" s="10"/>
      <c r="AT45" s="33"/>
      <c r="AU45" s="34"/>
      <c r="AV45" s="6"/>
    </row>
    <row r="46" spans="1:48">
      <c r="A46" s="31" t="s">
        <v>137</v>
      </c>
      <c r="B46" s="31" t="s">
        <v>501</v>
      </c>
      <c r="C46" s="36"/>
      <c r="D46" s="31" t="s">
        <v>5</v>
      </c>
      <c r="E46" s="14" t="s">
        <v>7</v>
      </c>
      <c r="F46" s="35">
        <v>1</v>
      </c>
      <c r="G46" s="20">
        <f t="shared" si="6"/>
        <v>80.300500834724545</v>
      </c>
      <c r="H46" s="6"/>
      <c r="I46" s="32"/>
      <c r="J46" s="10"/>
      <c r="K46" s="33"/>
      <c r="L46" s="34"/>
      <c r="M46" s="6"/>
      <c r="N46" s="32"/>
      <c r="O46" s="10"/>
      <c r="P46" s="10"/>
      <c r="Q46" s="92"/>
      <c r="R46" s="6"/>
      <c r="S46" s="32"/>
      <c r="T46" s="10"/>
      <c r="U46" s="33"/>
      <c r="V46" s="34"/>
      <c r="W46" s="6"/>
      <c r="X46" s="32"/>
      <c r="Y46" s="10"/>
      <c r="Z46" s="33"/>
      <c r="AA46" s="34"/>
      <c r="AB46" s="6"/>
      <c r="AC46" s="32"/>
      <c r="AD46" s="10"/>
      <c r="AE46" s="33"/>
      <c r="AF46" s="34"/>
      <c r="AG46" s="6"/>
      <c r="AH46" s="32"/>
      <c r="AI46" s="10"/>
      <c r="AJ46" s="33"/>
      <c r="AK46" s="34"/>
      <c r="AL46" s="6"/>
      <c r="AM46" s="32">
        <v>1.3865740740740739E-2</v>
      </c>
      <c r="AN46" s="10">
        <f>MINUTE(AM46)*60+SECOND(AM46)</f>
        <v>1198</v>
      </c>
      <c r="AO46" s="33">
        <v>962</v>
      </c>
      <c r="AP46" s="34">
        <f>100*(1-(AN46-AO46)/AN46)</f>
        <v>80.300500834724545</v>
      </c>
      <c r="AQ46" s="6"/>
      <c r="AR46" s="32"/>
      <c r="AS46" s="10"/>
      <c r="AT46" s="33"/>
      <c r="AU46" s="34"/>
      <c r="AV46" s="6"/>
    </row>
    <row r="47" spans="1:48">
      <c r="A47" s="31" t="s">
        <v>502</v>
      </c>
      <c r="B47" s="31" t="s">
        <v>503</v>
      </c>
      <c r="C47" s="36"/>
      <c r="D47" s="31" t="s">
        <v>5</v>
      </c>
      <c r="E47" s="14" t="s">
        <v>7</v>
      </c>
      <c r="F47" s="35">
        <v>1</v>
      </c>
      <c r="G47" s="20">
        <f t="shared" si="6"/>
        <v>77.393403057119869</v>
      </c>
      <c r="H47" s="6"/>
      <c r="I47" s="32"/>
      <c r="J47" s="10"/>
      <c r="K47" s="33"/>
      <c r="L47" s="34"/>
      <c r="M47" s="6"/>
      <c r="N47" s="32"/>
      <c r="O47" s="10"/>
      <c r="P47" s="10"/>
      <c r="Q47" s="92"/>
      <c r="R47" s="6"/>
      <c r="S47" s="32"/>
      <c r="T47" s="10"/>
      <c r="U47" s="33"/>
      <c r="V47" s="34"/>
      <c r="W47" s="6"/>
      <c r="X47" s="32"/>
      <c r="Y47" s="10"/>
      <c r="Z47" s="33"/>
      <c r="AA47" s="34"/>
      <c r="AB47" s="6"/>
      <c r="AC47" s="32"/>
      <c r="AD47" s="10"/>
      <c r="AE47" s="33"/>
      <c r="AF47" s="34"/>
      <c r="AG47" s="6"/>
      <c r="AH47" s="32"/>
      <c r="AI47" s="10"/>
      <c r="AJ47" s="33"/>
      <c r="AK47" s="34"/>
      <c r="AL47" s="6"/>
      <c r="AM47" s="32">
        <v>1.4386574074074072E-2</v>
      </c>
      <c r="AN47" s="10">
        <f>MINUTE(AM47)*60+SECOND(AM47)</f>
        <v>1243</v>
      </c>
      <c r="AO47" s="33">
        <v>962</v>
      </c>
      <c r="AP47" s="34">
        <f>100*(1-(AN47-AO47)/AN47)</f>
        <v>77.393403057119869</v>
      </c>
      <c r="AQ47" s="6"/>
      <c r="AR47" s="32"/>
      <c r="AS47" s="10"/>
      <c r="AT47" s="33"/>
      <c r="AU47" s="34"/>
      <c r="AV47" s="6"/>
    </row>
    <row r="48" spans="1:48">
      <c r="A48" s="31" t="s">
        <v>505</v>
      </c>
      <c r="B48" s="31" t="s">
        <v>504</v>
      </c>
      <c r="C48" s="36"/>
      <c r="D48" s="31" t="s">
        <v>5</v>
      </c>
      <c r="E48" s="14" t="s">
        <v>7</v>
      </c>
      <c r="F48" s="35">
        <v>1</v>
      </c>
      <c r="G48" s="20">
        <f t="shared" si="6"/>
        <v>77.269076305220892</v>
      </c>
      <c r="H48" s="6"/>
      <c r="I48" s="32"/>
      <c r="J48" s="10"/>
      <c r="K48" s="33"/>
      <c r="L48" s="34"/>
      <c r="M48" s="6"/>
      <c r="N48" s="32"/>
      <c r="O48" s="10"/>
      <c r="P48" s="10"/>
      <c r="Q48" s="92"/>
      <c r="R48" s="6"/>
      <c r="S48" s="32"/>
      <c r="T48" s="10"/>
      <c r="U48" s="33"/>
      <c r="V48" s="34"/>
      <c r="W48" s="6"/>
      <c r="X48" s="32"/>
      <c r="Y48" s="10"/>
      <c r="Z48" s="33"/>
      <c r="AA48" s="34"/>
      <c r="AB48" s="6"/>
      <c r="AC48" s="32"/>
      <c r="AD48" s="10"/>
      <c r="AE48" s="33"/>
      <c r="AF48" s="34"/>
      <c r="AG48" s="6"/>
      <c r="AH48" s="32"/>
      <c r="AI48" s="10"/>
      <c r="AJ48" s="33"/>
      <c r="AK48" s="34"/>
      <c r="AL48" s="6"/>
      <c r="AM48" s="32">
        <v>1.4409722222222221E-2</v>
      </c>
      <c r="AN48" s="10">
        <f>MINUTE(AM48)*60+SECOND(AM48)</f>
        <v>1245</v>
      </c>
      <c r="AO48" s="33">
        <v>962</v>
      </c>
      <c r="AP48" s="34">
        <f>100*(1-(AN48-AO48)/AN48)</f>
        <v>77.269076305220892</v>
      </c>
      <c r="AQ48" s="6"/>
      <c r="AR48" s="32"/>
      <c r="AS48" s="10"/>
      <c r="AT48" s="33"/>
      <c r="AU48" s="34"/>
      <c r="AV48" s="6"/>
    </row>
    <row r="49" spans="1:48">
      <c r="A49" s="31" t="s">
        <v>207</v>
      </c>
      <c r="B49" s="31" t="s">
        <v>128</v>
      </c>
      <c r="C49" s="36"/>
      <c r="D49" s="31" t="s">
        <v>5</v>
      </c>
      <c r="E49" s="14" t="s">
        <v>7</v>
      </c>
      <c r="F49" s="14">
        <v>1</v>
      </c>
      <c r="G49" s="20">
        <f t="shared" si="6"/>
        <v>77.059569074778196</v>
      </c>
      <c r="H49" s="6"/>
      <c r="I49" s="32">
        <v>9.1319444444444443E-3</v>
      </c>
      <c r="J49" s="10">
        <f>MINUTE(I49)*60+SECOND(I49)</f>
        <v>789</v>
      </c>
      <c r="K49" s="33">
        <v>608</v>
      </c>
      <c r="L49" s="34">
        <f>100*(1-(J49-K49)/J49)</f>
        <v>77.059569074778196</v>
      </c>
      <c r="M49" s="6"/>
      <c r="N49" s="32"/>
      <c r="O49" s="10"/>
      <c r="P49" s="33"/>
      <c r="Q49" s="34"/>
      <c r="R49" s="6"/>
      <c r="S49" s="32"/>
      <c r="T49" s="10"/>
      <c r="U49" s="33"/>
      <c r="V49" s="34"/>
      <c r="W49" s="6"/>
      <c r="X49" s="32"/>
      <c r="Y49" s="10"/>
      <c r="Z49" s="33"/>
      <c r="AA49" s="34"/>
      <c r="AB49" s="6"/>
      <c r="AC49" s="32"/>
      <c r="AD49" s="10"/>
      <c r="AE49" s="33"/>
      <c r="AF49" s="34"/>
      <c r="AG49" s="6"/>
      <c r="AH49" s="32"/>
      <c r="AI49" s="10"/>
      <c r="AJ49" s="33"/>
      <c r="AK49" s="34"/>
      <c r="AL49" s="6"/>
      <c r="AM49" s="32"/>
      <c r="AN49" s="10"/>
      <c r="AO49" s="33"/>
      <c r="AP49" s="34"/>
      <c r="AQ49" s="6"/>
      <c r="AR49" s="32"/>
      <c r="AS49" s="10"/>
      <c r="AT49" s="33"/>
      <c r="AU49" s="34"/>
      <c r="AV49" s="6"/>
    </row>
    <row r="50" spans="1:48">
      <c r="A50" s="31" t="s">
        <v>506</v>
      </c>
      <c r="B50" s="31" t="s">
        <v>447</v>
      </c>
      <c r="C50" s="36"/>
      <c r="D50" s="31" t="s">
        <v>5</v>
      </c>
      <c r="E50" s="14" t="s">
        <v>7</v>
      </c>
      <c r="F50" s="35">
        <v>1</v>
      </c>
      <c r="G50" s="20">
        <f t="shared" si="6"/>
        <v>77.021617293835064</v>
      </c>
      <c r="H50" s="6"/>
      <c r="I50" s="32"/>
      <c r="J50" s="10"/>
      <c r="K50" s="33"/>
      <c r="L50" s="34"/>
      <c r="M50" s="6"/>
      <c r="N50" s="32"/>
      <c r="O50" s="10"/>
      <c r="P50" s="10"/>
      <c r="Q50" s="92"/>
      <c r="R50" s="6"/>
      <c r="S50" s="32"/>
      <c r="T50" s="10"/>
      <c r="U50" s="33"/>
      <c r="V50" s="34"/>
      <c r="W50" s="6"/>
      <c r="X50" s="32"/>
      <c r="Y50" s="10"/>
      <c r="Z50" s="33"/>
      <c r="AA50" s="34"/>
      <c r="AB50" s="6"/>
      <c r="AC50" s="32"/>
      <c r="AD50" s="10"/>
      <c r="AE50" s="33"/>
      <c r="AF50" s="34"/>
      <c r="AG50" s="6"/>
      <c r="AH50" s="32"/>
      <c r="AI50" s="10"/>
      <c r="AJ50" s="33"/>
      <c r="AK50" s="34"/>
      <c r="AL50" s="6"/>
      <c r="AM50" s="32">
        <v>1.4456018518518519E-2</v>
      </c>
      <c r="AN50" s="10">
        <f>MINUTE(AM50)*60+SECOND(AM50)</f>
        <v>1249</v>
      </c>
      <c r="AO50" s="33">
        <v>962</v>
      </c>
      <c r="AP50" s="34">
        <f>100*(1-(AN50-AO50)/AN50)</f>
        <v>77.021617293835064</v>
      </c>
      <c r="AQ50" s="6"/>
      <c r="AR50" s="32"/>
      <c r="AS50" s="10"/>
      <c r="AT50" s="33"/>
      <c r="AU50" s="34"/>
      <c r="AV50" s="6"/>
    </row>
    <row r="51" spans="1:48">
      <c r="A51" s="31" t="s">
        <v>124</v>
      </c>
      <c r="B51" s="31" t="s">
        <v>79</v>
      </c>
      <c r="C51" s="36" t="s">
        <v>51</v>
      </c>
      <c r="D51" s="31" t="s">
        <v>5</v>
      </c>
      <c r="E51" s="14" t="s">
        <v>7</v>
      </c>
      <c r="F51" s="14">
        <v>1</v>
      </c>
      <c r="G51" s="20">
        <f t="shared" si="6"/>
        <v>76.602086438152</v>
      </c>
      <c r="H51" s="6"/>
      <c r="I51" s="32"/>
      <c r="J51" s="10"/>
      <c r="K51" s="33"/>
      <c r="L51" s="34"/>
      <c r="M51" s="6"/>
      <c r="N51" s="32">
        <v>7.7662037037037031E-3</v>
      </c>
      <c r="O51" s="10">
        <f>MINUTE(N51)*60+SECOND(N51)</f>
        <v>671</v>
      </c>
      <c r="P51" s="10">
        <v>514</v>
      </c>
      <c r="Q51" s="34">
        <f>100*(1-(O51-P51)/O51)</f>
        <v>76.602086438152</v>
      </c>
      <c r="R51" s="6"/>
      <c r="S51" s="32"/>
      <c r="T51" s="10"/>
      <c r="U51" s="33"/>
      <c r="V51" s="34"/>
      <c r="W51" s="6"/>
      <c r="X51" s="32"/>
      <c r="Y51" s="10"/>
      <c r="Z51" s="33"/>
      <c r="AA51" s="34"/>
      <c r="AB51" s="6"/>
      <c r="AC51" s="32"/>
      <c r="AD51" s="10"/>
      <c r="AE51" s="33"/>
      <c r="AF51" s="34"/>
      <c r="AG51" s="6"/>
      <c r="AH51" s="32"/>
      <c r="AI51" s="10"/>
      <c r="AJ51" s="33"/>
      <c r="AK51" s="34"/>
      <c r="AL51" s="6"/>
      <c r="AM51" s="32"/>
      <c r="AN51" s="10"/>
      <c r="AO51" s="33"/>
      <c r="AP51" s="34"/>
      <c r="AQ51" s="6"/>
      <c r="AR51" s="32"/>
      <c r="AS51" s="10"/>
      <c r="AT51" s="33"/>
      <c r="AU51" s="34"/>
      <c r="AV51" s="6"/>
    </row>
    <row r="52" spans="1:48">
      <c r="A52" s="31" t="s">
        <v>119</v>
      </c>
      <c r="B52" s="31" t="s">
        <v>383</v>
      </c>
      <c r="C52" s="36"/>
      <c r="D52" s="31" t="s">
        <v>5</v>
      </c>
      <c r="E52" s="14" t="s">
        <v>7</v>
      </c>
      <c r="F52" s="14">
        <v>1</v>
      </c>
      <c r="G52" s="20">
        <f t="shared" si="6"/>
        <v>75.651392632524704</v>
      </c>
      <c r="H52" s="6"/>
      <c r="I52" s="32"/>
      <c r="J52" s="10"/>
      <c r="K52" s="33"/>
      <c r="L52" s="34"/>
      <c r="M52" s="6"/>
      <c r="N52" s="32"/>
      <c r="O52" s="10"/>
      <c r="P52" s="33"/>
      <c r="Q52" s="34"/>
      <c r="R52" s="6"/>
      <c r="S52" s="32"/>
      <c r="T52" s="10"/>
      <c r="U52" s="33"/>
      <c r="V52" s="34"/>
      <c r="W52" s="6"/>
      <c r="X52" s="32"/>
      <c r="Y52" s="10"/>
      <c r="Z52" s="33"/>
      <c r="AA52" s="34"/>
      <c r="AB52" s="6"/>
      <c r="AC52" s="32">
        <v>1.2881944444444446E-2</v>
      </c>
      <c r="AD52" s="10">
        <f>MINUTE(AC52)*60+SECOND(AC52)</f>
        <v>1113</v>
      </c>
      <c r="AE52" s="33">
        <v>842</v>
      </c>
      <c r="AF52" s="34">
        <f>100*(1-(AD52-AE52)/AD52)</f>
        <v>75.651392632524704</v>
      </c>
      <c r="AG52" s="6"/>
      <c r="AH52" s="32"/>
      <c r="AI52" s="10"/>
      <c r="AJ52" s="33"/>
      <c r="AK52" s="34"/>
      <c r="AL52" s="6"/>
      <c r="AM52" s="32"/>
      <c r="AN52" s="10"/>
      <c r="AO52" s="33"/>
      <c r="AP52" s="34"/>
      <c r="AQ52" s="6"/>
      <c r="AR52" s="32"/>
      <c r="AS52" s="10"/>
      <c r="AT52" s="33"/>
      <c r="AU52" s="34"/>
      <c r="AV52" s="6"/>
    </row>
    <row r="53" spans="1:48">
      <c r="A53" s="31" t="s">
        <v>369</v>
      </c>
      <c r="B53" s="31" t="s">
        <v>370</v>
      </c>
      <c r="C53" s="36"/>
      <c r="D53" s="31" t="s">
        <v>5</v>
      </c>
      <c r="E53" s="14" t="s">
        <v>7</v>
      </c>
      <c r="F53" s="14">
        <v>1</v>
      </c>
      <c r="G53" s="20">
        <f t="shared" si="6"/>
        <v>75.61260210035006</v>
      </c>
      <c r="H53" s="6"/>
      <c r="I53" s="32"/>
      <c r="J53" s="10"/>
      <c r="K53" s="33"/>
      <c r="L53" s="34"/>
      <c r="M53" s="6"/>
      <c r="N53" s="32"/>
      <c r="O53" s="10"/>
      <c r="P53" s="33"/>
      <c r="Q53" s="34"/>
      <c r="R53" s="6"/>
      <c r="S53" s="32"/>
      <c r="T53" s="10"/>
      <c r="U53" s="33"/>
      <c r="V53" s="34"/>
      <c r="W53" s="6"/>
      <c r="X53" s="32">
        <v>9.9189814814814817E-3</v>
      </c>
      <c r="Y53" s="10">
        <f>MINUTE(X53)*60+SECOND(X53)</f>
        <v>857</v>
      </c>
      <c r="Z53" s="33">
        <v>648</v>
      </c>
      <c r="AA53" s="34">
        <f>100*(1-(Y53-Z53)/Y53)</f>
        <v>75.61260210035006</v>
      </c>
      <c r="AB53" s="6"/>
      <c r="AC53" s="32"/>
      <c r="AD53" s="10"/>
      <c r="AE53" s="33"/>
      <c r="AF53" s="34"/>
      <c r="AG53" s="6"/>
      <c r="AH53" s="32"/>
      <c r="AI53" s="10"/>
      <c r="AJ53" s="33"/>
      <c r="AK53" s="34"/>
      <c r="AL53" s="6"/>
      <c r="AM53" s="32"/>
      <c r="AN53" s="10"/>
      <c r="AO53" s="33"/>
      <c r="AP53" s="34"/>
      <c r="AQ53" s="6"/>
      <c r="AR53" s="32"/>
      <c r="AS53" s="10"/>
      <c r="AT53" s="33"/>
      <c r="AU53" s="34"/>
      <c r="AV53" s="6"/>
    </row>
    <row r="54" spans="1:48">
      <c r="A54" s="39" t="s">
        <v>445</v>
      </c>
      <c r="B54" s="31" t="s">
        <v>420</v>
      </c>
      <c r="C54" s="36"/>
      <c r="D54" s="31" t="s">
        <v>5</v>
      </c>
      <c r="E54" s="14" t="s">
        <v>7</v>
      </c>
      <c r="F54" s="14">
        <v>1</v>
      </c>
      <c r="G54" s="20">
        <f t="shared" si="6"/>
        <v>74.115334207077325</v>
      </c>
      <c r="H54" s="6"/>
      <c r="I54" s="32"/>
      <c r="J54" s="10"/>
      <c r="K54" s="33"/>
      <c r="L54" s="34"/>
      <c r="M54" s="6"/>
      <c r="N54" s="32"/>
      <c r="O54" s="10"/>
      <c r="P54" s="10"/>
      <c r="Q54" s="34"/>
      <c r="R54" s="6"/>
      <c r="S54" s="32"/>
      <c r="T54" s="10"/>
      <c r="U54" s="33"/>
      <c r="V54" s="34"/>
      <c r="W54" s="6"/>
      <c r="X54" s="32"/>
      <c r="Y54" s="10"/>
      <c r="Z54" s="33"/>
      <c r="AA54" s="34"/>
      <c r="AB54" s="6"/>
      <c r="AC54" s="32"/>
      <c r="AD54" s="10"/>
      <c r="AE54" s="33"/>
      <c r="AF54" s="34"/>
      <c r="AG54" s="6"/>
      <c r="AH54" s="32">
        <v>1.7662037037037035E-2</v>
      </c>
      <c r="AI54" s="10">
        <f>MINUTE(AH54)*60+SECOND(AH54)</f>
        <v>1526</v>
      </c>
      <c r="AJ54" s="33">
        <v>1131</v>
      </c>
      <c r="AK54" s="34">
        <f>100*(1-(AI54-AJ54)/AI54)</f>
        <v>74.115334207077325</v>
      </c>
      <c r="AL54" s="6"/>
      <c r="AM54" s="32"/>
      <c r="AN54" s="10"/>
      <c r="AO54" s="33"/>
      <c r="AP54" s="34"/>
      <c r="AQ54" s="6"/>
      <c r="AR54" s="32"/>
      <c r="AS54" s="10"/>
      <c r="AT54" s="33"/>
      <c r="AU54" s="34"/>
      <c r="AV54" s="6"/>
    </row>
    <row r="55" spans="1:48">
      <c r="A55" s="39" t="s">
        <v>169</v>
      </c>
      <c r="B55" s="31" t="s">
        <v>446</v>
      </c>
      <c r="C55" s="36"/>
      <c r="D55" s="31" t="s">
        <v>5</v>
      </c>
      <c r="E55" s="14" t="s">
        <v>7</v>
      </c>
      <c r="F55" s="14">
        <v>1</v>
      </c>
      <c r="G55" s="20">
        <f t="shared" si="6"/>
        <v>73.6328125</v>
      </c>
      <c r="H55" s="6"/>
      <c r="I55" s="32"/>
      <c r="J55" s="10"/>
      <c r="K55" s="33"/>
      <c r="L55" s="34"/>
      <c r="M55" s="6"/>
      <c r="N55" s="32"/>
      <c r="O55" s="10"/>
      <c r="P55" s="10"/>
      <c r="Q55" s="34"/>
      <c r="R55" s="6"/>
      <c r="S55" s="32"/>
      <c r="T55" s="10"/>
      <c r="U55" s="33"/>
      <c r="V55" s="34"/>
      <c r="W55" s="6"/>
      <c r="X55" s="32"/>
      <c r="Y55" s="10"/>
      <c r="Z55" s="33"/>
      <c r="AA55" s="34"/>
      <c r="AB55" s="6"/>
      <c r="AC55" s="32"/>
      <c r="AD55" s="10"/>
      <c r="AE55" s="33"/>
      <c r="AF55" s="34"/>
      <c r="AG55" s="6"/>
      <c r="AH55" s="32">
        <v>1.7777777777777778E-2</v>
      </c>
      <c r="AI55" s="10">
        <f>MINUTE(AH55)*60+SECOND(AH55)</f>
        <v>1536</v>
      </c>
      <c r="AJ55" s="33">
        <v>1131</v>
      </c>
      <c r="AK55" s="34">
        <f>100*(1-(AI55-AJ55)/AI55)</f>
        <v>73.6328125</v>
      </c>
      <c r="AL55" s="6"/>
      <c r="AM55" s="32"/>
      <c r="AN55" s="10"/>
      <c r="AO55" s="33"/>
      <c r="AP55" s="34"/>
      <c r="AQ55" s="6"/>
      <c r="AR55" s="32"/>
      <c r="AS55" s="10"/>
      <c r="AT55" s="33"/>
      <c r="AU55" s="34"/>
      <c r="AV55" s="6"/>
    </row>
    <row r="56" spans="1:48">
      <c r="A56" s="31" t="s">
        <v>271</v>
      </c>
      <c r="B56" s="31" t="s">
        <v>93</v>
      </c>
      <c r="C56" s="23" t="s">
        <v>299</v>
      </c>
      <c r="D56" s="31" t="s">
        <v>5</v>
      </c>
      <c r="E56" s="14" t="s">
        <v>7</v>
      </c>
      <c r="F56" s="14">
        <v>1</v>
      </c>
      <c r="G56" s="20">
        <f t="shared" si="6"/>
        <v>73.428571428571416</v>
      </c>
      <c r="H56" s="6"/>
      <c r="I56" s="5"/>
      <c r="J56" s="10"/>
      <c r="K56" s="33"/>
      <c r="L56" s="12"/>
      <c r="M56" s="6"/>
      <c r="N56" s="5">
        <v>8.1018518518518514E-3</v>
      </c>
      <c r="O56" s="10">
        <f>MINUTE(N56)*60+SECOND(N56)</f>
        <v>700</v>
      </c>
      <c r="P56" s="10">
        <v>514</v>
      </c>
      <c r="Q56" s="34">
        <f>100*(1-(O56-P56)/O56)</f>
        <v>73.428571428571416</v>
      </c>
      <c r="R56" s="6"/>
      <c r="S56" s="5"/>
      <c r="T56" s="10"/>
      <c r="U56" s="11"/>
      <c r="V56" s="12"/>
      <c r="W56" s="6"/>
      <c r="X56" s="32"/>
      <c r="Y56" s="10"/>
      <c r="Z56" s="33"/>
      <c r="AA56" s="34"/>
      <c r="AB56" s="6"/>
      <c r="AC56" s="5"/>
      <c r="AD56" s="10"/>
      <c r="AE56" s="33"/>
      <c r="AF56" s="12"/>
      <c r="AG56" s="6"/>
      <c r="AH56" s="5"/>
      <c r="AI56" s="10"/>
      <c r="AJ56" s="33"/>
      <c r="AK56" s="34"/>
      <c r="AL56" s="6"/>
      <c r="AM56" s="5"/>
      <c r="AN56" s="10"/>
      <c r="AO56" s="11"/>
      <c r="AP56" s="12"/>
      <c r="AQ56" s="6"/>
      <c r="AR56" s="5"/>
      <c r="AS56" s="10"/>
      <c r="AT56" s="11"/>
      <c r="AU56" s="12"/>
      <c r="AV56" s="6"/>
    </row>
    <row r="57" spans="1:48">
      <c r="A57" s="31" t="s">
        <v>507</v>
      </c>
      <c r="B57" s="31" t="s">
        <v>508</v>
      </c>
      <c r="C57" s="23"/>
      <c r="D57" s="4" t="s">
        <v>5</v>
      </c>
      <c r="E57" s="14" t="s">
        <v>7</v>
      </c>
      <c r="F57" s="35">
        <v>1</v>
      </c>
      <c r="G57" s="20">
        <f t="shared" si="6"/>
        <v>72.168042010502617</v>
      </c>
      <c r="H57" s="6"/>
      <c r="I57" s="5"/>
      <c r="J57" s="10"/>
      <c r="K57" s="33"/>
      <c r="L57" s="12"/>
      <c r="M57" s="6"/>
      <c r="N57" s="5"/>
      <c r="O57" s="10"/>
      <c r="P57" s="10"/>
      <c r="Q57" s="92"/>
      <c r="R57" s="6"/>
      <c r="S57" s="5"/>
      <c r="T57" s="10"/>
      <c r="U57" s="11"/>
      <c r="V57" s="12"/>
      <c r="W57" s="6"/>
      <c r="X57" s="32"/>
      <c r="Y57" s="10"/>
      <c r="Z57" s="33"/>
      <c r="AA57" s="34"/>
      <c r="AB57" s="6"/>
      <c r="AC57" s="5"/>
      <c r="AD57" s="10"/>
      <c r="AE57" s="33"/>
      <c r="AF57" s="12"/>
      <c r="AG57" s="6"/>
      <c r="AH57" s="5"/>
      <c r="AI57" s="10"/>
      <c r="AJ57" s="33"/>
      <c r="AK57" s="34"/>
      <c r="AL57" s="6"/>
      <c r="AM57" s="5">
        <v>1.5428240740740741E-2</v>
      </c>
      <c r="AN57" s="10">
        <f>MINUTE(AM57)*60+SECOND(AM57)</f>
        <v>1333</v>
      </c>
      <c r="AO57" s="11">
        <v>962</v>
      </c>
      <c r="AP57" s="12">
        <f>100*(1-(AN57-AO57)/AN57)</f>
        <v>72.168042010502617</v>
      </c>
      <c r="AQ57" s="6"/>
      <c r="AR57" s="5"/>
      <c r="AS57" s="10"/>
      <c r="AT57" s="11"/>
      <c r="AU57" s="12"/>
      <c r="AV57" s="6"/>
    </row>
    <row r="58" spans="1:48">
      <c r="A58" s="39" t="s">
        <v>144</v>
      </c>
      <c r="B58" s="31" t="s">
        <v>447</v>
      </c>
      <c r="C58" s="36"/>
      <c r="D58" s="4" t="s">
        <v>5</v>
      </c>
      <c r="E58" s="14" t="s">
        <v>7</v>
      </c>
      <c r="F58" s="14">
        <v>1</v>
      </c>
      <c r="G58" s="20">
        <f t="shared" si="6"/>
        <v>71.221662468513841</v>
      </c>
      <c r="H58" s="6"/>
      <c r="I58" s="5"/>
      <c r="J58" s="10"/>
      <c r="K58" s="33"/>
      <c r="L58" s="12"/>
      <c r="M58" s="6"/>
      <c r="N58" s="5"/>
      <c r="O58" s="10"/>
      <c r="P58" s="10"/>
      <c r="Q58" s="34"/>
      <c r="R58" s="6"/>
      <c r="S58" s="5"/>
      <c r="T58" s="10"/>
      <c r="U58" s="11"/>
      <c r="V58" s="12"/>
      <c r="W58" s="6"/>
      <c r="X58" s="32"/>
      <c r="Y58" s="10"/>
      <c r="Z58" s="33"/>
      <c r="AA58" s="34"/>
      <c r="AB58" s="6"/>
      <c r="AC58" s="5"/>
      <c r="AD58" s="10"/>
      <c r="AE58" s="33"/>
      <c r="AF58" s="12"/>
      <c r="AG58" s="6"/>
      <c r="AH58" s="5">
        <v>1.8379629629629628E-2</v>
      </c>
      <c r="AI58" s="10">
        <f>MINUTE(AH58)*60+SECOND(AH58)</f>
        <v>1588</v>
      </c>
      <c r="AJ58" s="33">
        <v>1131</v>
      </c>
      <c r="AK58" s="34">
        <f>100*(1-(AI58-AJ58)/AI58)</f>
        <v>71.221662468513841</v>
      </c>
      <c r="AL58" s="6"/>
      <c r="AM58" s="5"/>
      <c r="AN58" s="10"/>
      <c r="AO58" s="11"/>
      <c r="AP58" s="12"/>
      <c r="AQ58" s="6"/>
      <c r="AR58" s="5"/>
      <c r="AS58" s="10"/>
      <c r="AT58" s="11"/>
      <c r="AU58" s="12"/>
      <c r="AV58" s="6"/>
    </row>
    <row r="59" spans="1:48">
      <c r="A59" s="31" t="s">
        <v>509</v>
      </c>
      <c r="B59" s="31" t="s">
        <v>510</v>
      </c>
      <c r="C59" s="23"/>
      <c r="D59" s="4" t="s">
        <v>5</v>
      </c>
      <c r="E59" s="14" t="s">
        <v>7</v>
      </c>
      <c r="F59" s="35">
        <v>1</v>
      </c>
      <c r="G59" s="20">
        <f t="shared" si="6"/>
        <v>69.963636363636368</v>
      </c>
      <c r="H59" s="6"/>
      <c r="I59" s="5"/>
      <c r="J59" s="10"/>
      <c r="K59" s="33"/>
      <c r="L59" s="12"/>
      <c r="M59" s="6"/>
      <c r="N59" s="5"/>
      <c r="O59" s="10"/>
      <c r="P59" s="10"/>
      <c r="Q59" s="92"/>
      <c r="R59" s="6"/>
      <c r="S59" s="5"/>
      <c r="T59" s="10"/>
      <c r="U59" s="11"/>
      <c r="V59" s="12"/>
      <c r="W59" s="6"/>
      <c r="X59" s="32"/>
      <c r="Y59" s="10"/>
      <c r="Z59" s="33"/>
      <c r="AA59" s="34"/>
      <c r="AB59" s="6"/>
      <c r="AC59" s="5"/>
      <c r="AD59" s="10"/>
      <c r="AE59" s="33"/>
      <c r="AF59" s="12"/>
      <c r="AG59" s="6"/>
      <c r="AH59" s="5"/>
      <c r="AI59" s="10"/>
      <c r="AJ59" s="33"/>
      <c r="AK59" s="34"/>
      <c r="AL59" s="6"/>
      <c r="AM59" s="5">
        <v>1.5914351851851853E-2</v>
      </c>
      <c r="AN59" s="10">
        <f>MINUTE(AM59)*60+SECOND(AM59)</f>
        <v>1375</v>
      </c>
      <c r="AO59" s="11">
        <v>962</v>
      </c>
      <c r="AP59" s="34">
        <f>100*(1-(AN59-AO59)/AN59)</f>
        <v>69.963636363636368</v>
      </c>
      <c r="AQ59" s="6"/>
      <c r="AR59" s="5"/>
      <c r="AS59" s="10"/>
      <c r="AT59" s="11"/>
      <c r="AU59" s="12"/>
      <c r="AV59" s="6"/>
    </row>
    <row r="60" spans="1:48">
      <c r="A60" s="39" t="s">
        <v>12</v>
      </c>
      <c r="B60" s="31" t="s">
        <v>450</v>
      </c>
      <c r="C60" s="36"/>
      <c r="D60" s="4" t="s">
        <v>5</v>
      </c>
      <c r="E60" s="14" t="s">
        <v>7</v>
      </c>
      <c r="F60" s="14">
        <v>1</v>
      </c>
      <c r="G60" s="20">
        <f t="shared" si="6"/>
        <v>69.857936998146997</v>
      </c>
      <c r="H60" s="6"/>
      <c r="I60" s="5"/>
      <c r="J60" s="10"/>
      <c r="K60" s="33"/>
      <c r="L60" s="12"/>
      <c r="M60" s="6"/>
      <c r="N60" s="5"/>
      <c r="O60" s="10"/>
      <c r="P60" s="10"/>
      <c r="Q60" s="12"/>
      <c r="R60" s="6"/>
      <c r="S60" s="5"/>
      <c r="T60" s="10"/>
      <c r="U60" s="11"/>
      <c r="V60" s="12"/>
      <c r="W60" s="6"/>
      <c r="X60" s="32"/>
      <c r="Y60" s="10"/>
      <c r="Z60" s="33"/>
      <c r="AA60" s="34"/>
      <c r="AB60" s="6"/>
      <c r="AC60" s="5"/>
      <c r="AD60" s="10"/>
      <c r="AE60" s="11"/>
      <c r="AF60" s="12"/>
      <c r="AG60" s="6"/>
      <c r="AH60" s="5">
        <v>1.8738425925925926E-2</v>
      </c>
      <c r="AI60" s="10">
        <f>MINUTE(AH60)*60+SECOND(AH60)</f>
        <v>1619</v>
      </c>
      <c r="AJ60" s="33">
        <v>1131</v>
      </c>
      <c r="AK60" s="34">
        <f>100*(1-(AI60-AJ60)/AI60)</f>
        <v>69.857936998146997</v>
      </c>
      <c r="AL60" s="6"/>
      <c r="AM60" s="5"/>
      <c r="AN60" s="10"/>
      <c r="AO60" s="11"/>
      <c r="AP60" s="34"/>
      <c r="AQ60" s="6"/>
      <c r="AR60" s="5"/>
      <c r="AS60" s="10"/>
      <c r="AT60" s="11"/>
      <c r="AU60" s="12"/>
      <c r="AV60" s="6"/>
    </row>
    <row r="61" spans="1:48">
      <c r="A61" s="39" t="s">
        <v>451</v>
      </c>
      <c r="B61" s="31" t="s">
        <v>452</v>
      </c>
      <c r="C61" s="36"/>
      <c r="D61" s="4" t="s">
        <v>5</v>
      </c>
      <c r="E61" s="14" t="s">
        <v>7</v>
      </c>
      <c r="F61" s="14">
        <v>1</v>
      </c>
      <c r="G61" s="20">
        <f t="shared" si="6"/>
        <v>69.047619047619051</v>
      </c>
      <c r="H61" s="6"/>
      <c r="I61" s="5"/>
      <c r="J61" s="10"/>
      <c r="K61" s="33"/>
      <c r="L61" s="12"/>
      <c r="M61" s="6"/>
      <c r="N61" s="5"/>
      <c r="O61" s="10"/>
      <c r="P61" s="10"/>
      <c r="Q61" s="12"/>
      <c r="R61" s="6"/>
      <c r="S61" s="5"/>
      <c r="T61" s="10"/>
      <c r="U61" s="11"/>
      <c r="V61" s="12"/>
      <c r="W61" s="6"/>
      <c r="X61" s="32"/>
      <c r="Y61" s="10"/>
      <c r="Z61" s="33"/>
      <c r="AA61" s="34"/>
      <c r="AB61" s="6"/>
      <c r="AC61" s="5"/>
      <c r="AD61" s="10"/>
      <c r="AE61" s="33"/>
      <c r="AF61" s="12"/>
      <c r="AG61" s="6"/>
      <c r="AH61" s="5">
        <v>1.8958333333333334E-2</v>
      </c>
      <c r="AI61" s="10">
        <f>MINUTE(AH61)*60+SECOND(AH61)</f>
        <v>1638</v>
      </c>
      <c r="AJ61" s="33">
        <v>1131</v>
      </c>
      <c r="AK61" s="34">
        <f>100*(1-(AI61-AJ61)/AI61)</f>
        <v>69.047619047619051</v>
      </c>
      <c r="AL61" s="6"/>
      <c r="AM61" s="5"/>
      <c r="AN61" s="10"/>
      <c r="AO61" s="11"/>
      <c r="AP61" s="12"/>
      <c r="AQ61" s="6"/>
      <c r="AR61" s="5"/>
      <c r="AS61" s="10"/>
      <c r="AT61" s="11"/>
      <c r="AU61" s="12"/>
      <c r="AV61" s="6"/>
    </row>
    <row r="62" spans="1:48">
      <c r="A62" s="39" t="s">
        <v>20</v>
      </c>
      <c r="B62" s="31" t="s">
        <v>453</v>
      </c>
      <c r="C62" s="36" t="s">
        <v>297</v>
      </c>
      <c r="D62" s="4" t="s">
        <v>5</v>
      </c>
      <c r="E62" s="14" t="s">
        <v>7</v>
      </c>
      <c r="F62" s="14">
        <v>1</v>
      </c>
      <c r="G62" s="20">
        <f t="shared" si="6"/>
        <v>68.29710144927536</v>
      </c>
      <c r="H62" s="6"/>
      <c r="I62" s="5"/>
      <c r="J62" s="10"/>
      <c r="K62" s="11"/>
      <c r="L62" s="12"/>
      <c r="M62" s="6"/>
      <c r="N62" s="5"/>
      <c r="O62" s="10"/>
      <c r="P62" s="10"/>
      <c r="Q62" s="12"/>
      <c r="R62" s="6"/>
      <c r="S62" s="5"/>
      <c r="T62" s="10"/>
      <c r="U62" s="11"/>
      <c r="V62" s="12"/>
      <c r="W62" s="6"/>
      <c r="X62" s="32"/>
      <c r="Y62" s="10"/>
      <c r="Z62" s="33"/>
      <c r="AA62" s="34"/>
      <c r="AB62" s="6"/>
      <c r="AC62" s="5"/>
      <c r="AD62" s="10"/>
      <c r="AE62" s="33"/>
      <c r="AF62" s="12"/>
      <c r="AG62" s="6"/>
      <c r="AH62" s="5">
        <v>1.9166666666666669E-2</v>
      </c>
      <c r="AI62" s="10">
        <f>MINUTE(AH62)*60+SECOND(AH62)</f>
        <v>1656</v>
      </c>
      <c r="AJ62" s="33">
        <v>1131</v>
      </c>
      <c r="AK62" s="34">
        <f>100*(1-(AI62-AJ62)/AI62)</f>
        <v>68.29710144927536</v>
      </c>
      <c r="AL62" s="6"/>
      <c r="AM62" s="5"/>
      <c r="AN62" s="10"/>
      <c r="AO62" s="11"/>
      <c r="AP62" s="12"/>
      <c r="AQ62" s="6"/>
      <c r="AR62" s="5"/>
      <c r="AS62" s="10"/>
      <c r="AT62" s="11"/>
      <c r="AU62" s="12"/>
      <c r="AV62" s="6"/>
    </row>
    <row r="63" spans="1:48">
      <c r="A63" s="39" t="s">
        <v>144</v>
      </c>
      <c r="B63" s="31" t="s">
        <v>454</v>
      </c>
      <c r="C63" s="36"/>
      <c r="D63" s="4" t="s">
        <v>5</v>
      </c>
      <c r="E63" s="14" t="s">
        <v>7</v>
      </c>
      <c r="F63" s="14">
        <v>1</v>
      </c>
      <c r="G63" s="20">
        <f t="shared" si="6"/>
        <v>67.846430713857231</v>
      </c>
      <c r="H63" s="6"/>
      <c r="I63" s="5"/>
      <c r="J63" s="10"/>
      <c r="K63" s="11"/>
      <c r="L63" s="12"/>
      <c r="M63" s="6"/>
      <c r="N63" s="5"/>
      <c r="O63" s="10"/>
      <c r="P63" s="10"/>
      <c r="Q63" s="12"/>
      <c r="R63" s="6"/>
      <c r="S63" s="5"/>
      <c r="T63" s="10"/>
      <c r="U63" s="11"/>
      <c r="V63" s="12"/>
      <c r="W63" s="6"/>
      <c r="X63" s="32"/>
      <c r="Y63" s="10"/>
      <c r="Z63" s="33"/>
      <c r="AA63" s="34"/>
      <c r="AB63" s="6"/>
      <c r="AC63" s="5"/>
      <c r="AD63" s="10"/>
      <c r="AE63" s="33"/>
      <c r="AF63" s="12"/>
      <c r="AG63" s="6"/>
      <c r="AH63" s="5">
        <v>1.9293981481481485E-2</v>
      </c>
      <c r="AI63" s="10">
        <f>MINUTE(AH63)*60+SECOND(AH63)</f>
        <v>1667</v>
      </c>
      <c r="AJ63" s="33">
        <v>1131</v>
      </c>
      <c r="AK63" s="34">
        <f>100*(1-(AI63-AJ63)/AI63)</f>
        <v>67.846430713857231</v>
      </c>
      <c r="AL63" s="6"/>
      <c r="AM63" s="5"/>
      <c r="AN63" s="10"/>
      <c r="AO63" s="11"/>
      <c r="AP63" s="12"/>
      <c r="AQ63" s="6"/>
      <c r="AR63" s="5"/>
      <c r="AS63" s="10"/>
      <c r="AT63" s="11"/>
      <c r="AU63" s="12"/>
      <c r="AV63" s="6"/>
    </row>
    <row r="64" spans="1:48">
      <c r="A64" s="39" t="s">
        <v>455</v>
      </c>
      <c r="B64" s="31" t="s">
        <v>178</v>
      </c>
      <c r="C64" s="36" t="s">
        <v>301</v>
      </c>
      <c r="D64" s="4" t="s">
        <v>5</v>
      </c>
      <c r="E64" s="14" t="s">
        <v>7</v>
      </c>
      <c r="F64" s="14">
        <v>1</v>
      </c>
      <c r="G64" s="20">
        <f t="shared" si="6"/>
        <v>67.522388059701498</v>
      </c>
      <c r="H64" s="6"/>
      <c r="I64" s="5"/>
      <c r="J64" s="10"/>
      <c r="K64" s="11"/>
      <c r="L64" s="12"/>
      <c r="M64" s="6"/>
      <c r="N64" s="5"/>
      <c r="O64" s="10"/>
      <c r="P64" s="10"/>
      <c r="Q64" s="34"/>
      <c r="R64" s="6"/>
      <c r="S64" s="5"/>
      <c r="T64" s="10"/>
      <c r="U64" s="11"/>
      <c r="V64" s="12"/>
      <c r="W64" s="6"/>
      <c r="X64" s="32"/>
      <c r="Y64" s="10"/>
      <c r="Z64" s="33"/>
      <c r="AA64" s="34"/>
      <c r="AB64" s="6"/>
      <c r="AC64" s="5"/>
      <c r="AD64" s="10"/>
      <c r="AE64" s="33"/>
      <c r="AF64" s="12"/>
      <c r="AG64" s="6"/>
      <c r="AH64" s="5">
        <v>1.9386574074074073E-2</v>
      </c>
      <c r="AI64" s="10">
        <f>MINUTE(AH64)*60+SECOND(AH64)</f>
        <v>1675</v>
      </c>
      <c r="AJ64" s="33">
        <v>1131</v>
      </c>
      <c r="AK64" s="34">
        <f>100*(1-(AI64-AJ64)/AI64)</f>
        <v>67.522388059701498</v>
      </c>
      <c r="AL64" s="6"/>
      <c r="AM64" s="5"/>
      <c r="AN64" s="10"/>
      <c r="AO64" s="11"/>
      <c r="AP64" s="12"/>
      <c r="AQ64" s="6"/>
      <c r="AR64" s="5"/>
      <c r="AS64" s="10"/>
      <c r="AT64" s="11"/>
      <c r="AU64" s="12"/>
      <c r="AV64" s="6"/>
    </row>
    <row r="65" spans="1:48">
      <c r="A65" s="31" t="s">
        <v>229</v>
      </c>
      <c r="B65" s="31" t="s">
        <v>513</v>
      </c>
      <c r="C65" s="36"/>
      <c r="D65" s="4" t="s">
        <v>5</v>
      </c>
      <c r="E65" s="14" t="s">
        <v>7</v>
      </c>
      <c r="F65" s="35">
        <v>1</v>
      </c>
      <c r="G65" s="20">
        <f t="shared" si="6"/>
        <v>67.038327526132406</v>
      </c>
      <c r="H65" s="6"/>
      <c r="I65" s="5"/>
      <c r="J65" s="10"/>
      <c r="K65" s="11"/>
      <c r="L65" s="12"/>
      <c r="M65" s="6"/>
      <c r="N65" s="5"/>
      <c r="O65" s="10"/>
      <c r="P65" s="10"/>
      <c r="Q65" s="92"/>
      <c r="R65" s="6"/>
      <c r="S65" s="5"/>
      <c r="T65" s="10"/>
      <c r="U65" s="11"/>
      <c r="V65" s="12"/>
      <c r="W65" s="6"/>
      <c r="X65" s="32"/>
      <c r="Y65" s="10"/>
      <c r="Z65" s="33"/>
      <c r="AA65" s="34"/>
      <c r="AB65" s="6"/>
      <c r="AC65" s="5"/>
      <c r="AD65" s="10"/>
      <c r="AE65" s="33"/>
      <c r="AF65" s="12"/>
      <c r="AG65" s="6"/>
      <c r="AH65" s="32"/>
      <c r="AI65" s="10"/>
      <c r="AJ65" s="33"/>
      <c r="AK65" s="34"/>
      <c r="AL65" s="6"/>
      <c r="AM65" s="5">
        <v>1.6608796296296299E-2</v>
      </c>
      <c r="AN65" s="10">
        <f>MINUTE(AM65)*60+SECOND(AM65)</f>
        <v>1435</v>
      </c>
      <c r="AO65" s="11">
        <v>962</v>
      </c>
      <c r="AP65" s="12">
        <f>100*(1-(AN65-AO65)/AN65)</f>
        <v>67.038327526132406</v>
      </c>
      <c r="AQ65" s="6"/>
      <c r="AR65" s="5"/>
      <c r="AS65" s="10"/>
      <c r="AT65" s="11"/>
      <c r="AU65" s="12"/>
      <c r="AV65" s="6"/>
    </row>
    <row r="66" spans="1:48">
      <c r="A66" s="39" t="s">
        <v>12</v>
      </c>
      <c r="B66" s="31" t="s">
        <v>456</v>
      </c>
      <c r="C66" s="36"/>
      <c r="D66" s="4" t="s">
        <v>5</v>
      </c>
      <c r="E66" s="14" t="s">
        <v>7</v>
      </c>
      <c r="F66" s="14">
        <v>1</v>
      </c>
      <c r="G66" s="20">
        <f t="shared" si="6"/>
        <v>66.60777385159011</v>
      </c>
      <c r="H66" s="6"/>
      <c r="I66" s="5"/>
      <c r="J66" s="10"/>
      <c r="K66" s="11"/>
      <c r="L66" s="12"/>
      <c r="M66" s="6"/>
      <c r="N66" s="5"/>
      <c r="O66" s="10"/>
      <c r="P66" s="10"/>
      <c r="Q66" s="12"/>
      <c r="R66" s="6"/>
      <c r="S66" s="5"/>
      <c r="T66" s="10"/>
      <c r="U66" s="11"/>
      <c r="V66" s="12"/>
      <c r="W66" s="6"/>
      <c r="X66" s="32"/>
      <c r="Y66" s="10"/>
      <c r="Z66" s="33"/>
      <c r="AA66" s="34"/>
      <c r="AB66" s="6"/>
      <c r="AC66" s="5"/>
      <c r="AD66" s="10"/>
      <c r="AE66" s="33"/>
      <c r="AF66" s="12"/>
      <c r="AG66" s="6"/>
      <c r="AH66" s="5">
        <v>1.9652777777777779E-2</v>
      </c>
      <c r="AI66" s="10">
        <f>MINUTE(AH66)*60+SECOND(AH66)</f>
        <v>1698</v>
      </c>
      <c r="AJ66" s="33">
        <v>1131</v>
      </c>
      <c r="AK66" s="34">
        <f>100*(1-(AI66-AJ66)/AI66)</f>
        <v>66.60777385159011</v>
      </c>
      <c r="AL66" s="6"/>
      <c r="AM66" s="5"/>
      <c r="AN66" s="10"/>
      <c r="AO66" s="11"/>
      <c r="AP66" s="12"/>
      <c r="AQ66" s="6"/>
      <c r="AR66" s="5"/>
      <c r="AS66" s="10"/>
      <c r="AT66" s="11"/>
      <c r="AU66" s="12"/>
      <c r="AV66" s="6"/>
    </row>
    <row r="67" spans="1:48">
      <c r="A67" s="39" t="s">
        <v>457</v>
      </c>
      <c r="B67" s="31" t="s">
        <v>390</v>
      </c>
      <c r="C67" s="36"/>
      <c r="D67" s="4" t="s">
        <v>5</v>
      </c>
      <c r="E67" s="14" t="s">
        <v>7</v>
      </c>
      <c r="F67" s="14">
        <v>1</v>
      </c>
      <c r="G67" s="20">
        <f t="shared" si="6"/>
        <v>65.149769585253452</v>
      </c>
      <c r="H67" s="6"/>
      <c r="I67" s="5"/>
      <c r="J67" s="10"/>
      <c r="K67" s="11"/>
      <c r="L67" s="12"/>
      <c r="M67" s="6"/>
      <c r="N67" s="5"/>
      <c r="O67" s="10"/>
      <c r="P67" s="10"/>
      <c r="Q67" s="12"/>
      <c r="R67" s="6"/>
      <c r="S67" s="5"/>
      <c r="T67" s="10"/>
      <c r="U67" s="11"/>
      <c r="V67" s="12"/>
      <c r="W67" s="6"/>
      <c r="X67" s="32"/>
      <c r="Y67" s="10"/>
      <c r="Z67" s="33"/>
      <c r="AA67" s="34"/>
      <c r="AB67" s="6"/>
      <c r="AC67" s="5"/>
      <c r="AD67" s="10"/>
      <c r="AE67" s="33"/>
      <c r="AF67" s="12"/>
      <c r="AG67" s="6"/>
      <c r="AH67" s="5">
        <v>2.0092592592592592E-2</v>
      </c>
      <c r="AI67" s="10">
        <f>MINUTE(AH67)*60+SECOND(AH67)</f>
        <v>1736</v>
      </c>
      <c r="AJ67" s="33">
        <v>1131</v>
      </c>
      <c r="AK67" s="34">
        <f>100*(1-(AI67-AJ67)/AI67)</f>
        <v>65.149769585253452</v>
      </c>
      <c r="AL67" s="6"/>
      <c r="AM67" s="5"/>
      <c r="AN67" s="10"/>
      <c r="AO67" s="11"/>
      <c r="AP67" s="12"/>
      <c r="AQ67" s="6"/>
      <c r="AR67" s="5"/>
      <c r="AS67" s="10"/>
      <c r="AT67" s="11"/>
      <c r="AU67" s="12"/>
      <c r="AV67" s="6"/>
    </row>
    <row r="68" spans="1:48">
      <c r="A68" s="31" t="s">
        <v>133</v>
      </c>
      <c r="B68" s="31" t="s">
        <v>134</v>
      </c>
      <c r="C68" s="36"/>
      <c r="D68" s="4" t="s">
        <v>5</v>
      </c>
      <c r="E68" s="14" t="s">
        <v>7</v>
      </c>
      <c r="F68" s="14">
        <v>1</v>
      </c>
      <c r="G68" s="20">
        <f t="shared" si="6"/>
        <v>63.165791447861963</v>
      </c>
      <c r="H68" s="6"/>
      <c r="I68" s="5"/>
      <c r="J68" s="10"/>
      <c r="K68" s="11"/>
      <c r="L68" s="12"/>
      <c r="M68" s="6"/>
      <c r="N68" s="5"/>
      <c r="O68" s="10"/>
      <c r="P68" s="33"/>
      <c r="Q68" s="12"/>
      <c r="R68" s="6"/>
      <c r="S68" s="5"/>
      <c r="T68" s="10"/>
      <c r="U68" s="11"/>
      <c r="V68" s="12"/>
      <c r="W68" s="6"/>
      <c r="X68" s="32"/>
      <c r="Y68" s="10"/>
      <c r="Z68" s="33"/>
      <c r="AA68" s="34"/>
      <c r="AB68" s="6"/>
      <c r="AC68" s="5">
        <v>1.5428240740740741E-2</v>
      </c>
      <c r="AD68" s="10">
        <f>MINUTE(AC68)*60+SECOND(AC68)</f>
        <v>1333</v>
      </c>
      <c r="AE68" s="33">
        <v>842</v>
      </c>
      <c r="AF68" s="12">
        <f>100*(1-(AD68-AE68)/AD68)</f>
        <v>63.165791447861963</v>
      </c>
      <c r="AG68" s="6"/>
      <c r="AH68" s="5"/>
      <c r="AI68" s="10"/>
      <c r="AJ68" s="33"/>
      <c r="AK68" s="34"/>
      <c r="AL68" s="6"/>
      <c r="AM68" s="5"/>
      <c r="AN68" s="10"/>
      <c r="AO68" s="11"/>
      <c r="AP68" s="12"/>
      <c r="AQ68" s="6"/>
      <c r="AR68" s="5"/>
      <c r="AS68" s="10"/>
      <c r="AT68" s="11"/>
      <c r="AU68" s="12"/>
      <c r="AV68" s="6"/>
    </row>
    <row r="69" spans="1:48">
      <c r="A69" s="31" t="s">
        <v>45</v>
      </c>
      <c r="B69" s="31" t="s">
        <v>46</v>
      </c>
      <c r="C69" s="36" t="s">
        <v>51</v>
      </c>
      <c r="D69" s="4" t="s">
        <v>5</v>
      </c>
      <c r="E69" s="14" t="s">
        <v>7</v>
      </c>
      <c r="F69" s="14">
        <v>1</v>
      </c>
      <c r="G69" s="20">
        <f t="shared" si="6"/>
        <v>62.976813762154073</v>
      </c>
      <c r="H69" s="6"/>
      <c r="I69" s="5"/>
      <c r="J69" s="10"/>
      <c r="K69" s="11"/>
      <c r="L69" s="12"/>
      <c r="M69" s="6"/>
      <c r="N69" s="32"/>
      <c r="O69" s="10"/>
      <c r="P69" s="33"/>
      <c r="Q69" s="34"/>
      <c r="R69" s="6"/>
      <c r="S69" s="5"/>
      <c r="T69" s="10"/>
      <c r="U69" s="11"/>
      <c r="V69" s="12"/>
      <c r="W69" s="6"/>
      <c r="X69" s="32"/>
      <c r="Y69" s="10"/>
      <c r="Z69" s="33"/>
      <c r="AA69" s="34"/>
      <c r="AB69" s="6"/>
      <c r="AC69" s="5">
        <v>1.5474537037037038E-2</v>
      </c>
      <c r="AD69" s="10">
        <f>MINUTE(AC69)*60+SECOND(AC69)</f>
        <v>1337</v>
      </c>
      <c r="AE69" s="33">
        <v>842</v>
      </c>
      <c r="AF69" s="12">
        <f>100*(1-(AD69-AE69)/AD69)</f>
        <v>62.976813762154073</v>
      </c>
      <c r="AG69" s="6"/>
      <c r="AH69" s="5"/>
      <c r="AI69" s="10"/>
      <c r="AJ69" s="33"/>
      <c r="AK69" s="34"/>
      <c r="AL69" s="6"/>
      <c r="AM69" s="5"/>
      <c r="AN69" s="10"/>
      <c r="AO69" s="11"/>
      <c r="AP69" s="12"/>
      <c r="AQ69" s="6"/>
      <c r="AR69" s="5"/>
      <c r="AS69" s="10"/>
      <c r="AT69" s="11"/>
      <c r="AU69" s="12"/>
      <c r="AV69" s="6"/>
    </row>
    <row r="70" spans="1:48">
      <c r="A70" s="31" t="s">
        <v>511</v>
      </c>
      <c r="B70" s="31" t="s">
        <v>512</v>
      </c>
      <c r="C70" s="36"/>
      <c r="D70" s="4" t="s">
        <v>5</v>
      </c>
      <c r="E70" s="14" t="s">
        <v>7</v>
      </c>
      <c r="F70" s="35">
        <v>1</v>
      </c>
      <c r="G70" s="20">
        <f t="shared" si="6"/>
        <v>62.711864406779661</v>
      </c>
      <c r="H70" s="6"/>
      <c r="I70" s="5"/>
      <c r="J70" s="10"/>
      <c r="K70" s="11"/>
      <c r="L70" s="12"/>
      <c r="M70" s="6"/>
      <c r="N70" s="5"/>
      <c r="O70" s="10"/>
      <c r="P70" s="10"/>
      <c r="Q70" s="92"/>
      <c r="R70" s="6"/>
      <c r="S70" s="5"/>
      <c r="T70" s="10"/>
      <c r="U70" s="11"/>
      <c r="V70" s="12"/>
      <c r="W70" s="6"/>
      <c r="X70" s="32"/>
      <c r="Y70" s="10"/>
      <c r="Z70" s="33"/>
      <c r="AA70" s="34"/>
      <c r="AB70" s="6"/>
      <c r="AC70" s="5"/>
      <c r="AD70" s="10"/>
      <c r="AE70" s="33"/>
      <c r="AF70" s="12"/>
      <c r="AG70" s="6"/>
      <c r="AH70" s="5"/>
      <c r="AI70" s="10"/>
      <c r="AJ70" s="33"/>
      <c r="AK70" s="34"/>
      <c r="AL70" s="6"/>
      <c r="AM70" s="5">
        <v>1.7754629629629631E-2</v>
      </c>
      <c r="AN70" s="10">
        <f>MINUTE(AM70)*60+SECOND(AM70)</f>
        <v>1534</v>
      </c>
      <c r="AO70" s="11">
        <v>962</v>
      </c>
      <c r="AP70" s="12">
        <f>100*(1-(AN70-AO70)/AN70)</f>
        <v>62.711864406779661</v>
      </c>
      <c r="AQ70" s="6"/>
      <c r="AR70" s="5"/>
      <c r="AS70" s="10"/>
      <c r="AT70" s="11"/>
      <c r="AU70" s="12"/>
      <c r="AV70" s="6"/>
    </row>
    <row r="71" spans="1:48">
      <c r="A71" s="31" t="s">
        <v>119</v>
      </c>
      <c r="B71" s="31" t="s">
        <v>273</v>
      </c>
      <c r="C71" s="36" t="s">
        <v>299</v>
      </c>
      <c r="D71" s="4" t="s">
        <v>5</v>
      </c>
      <c r="E71" s="14" t="s">
        <v>7</v>
      </c>
      <c r="F71" s="14">
        <v>1</v>
      </c>
      <c r="G71" s="20">
        <f t="shared" si="6"/>
        <v>61.778846153846153</v>
      </c>
      <c r="H71" s="6"/>
      <c r="I71" s="5"/>
      <c r="J71" s="10"/>
      <c r="K71" s="11"/>
      <c r="L71" s="12"/>
      <c r="M71" s="6"/>
      <c r="N71" s="5">
        <v>9.6296296296296303E-3</v>
      </c>
      <c r="O71" s="10">
        <f>MINUTE(N71)*60+SECOND(N71)</f>
        <v>832</v>
      </c>
      <c r="P71" s="10">
        <v>514</v>
      </c>
      <c r="Q71" s="12">
        <f>100*(1-(O71-P71)/O71)</f>
        <v>61.778846153846153</v>
      </c>
      <c r="R71" s="6"/>
      <c r="S71" s="5"/>
      <c r="T71" s="10"/>
      <c r="U71" s="11"/>
      <c r="V71" s="12"/>
      <c r="W71" s="6"/>
      <c r="X71" s="32"/>
      <c r="Y71" s="10"/>
      <c r="Z71" s="33"/>
      <c r="AA71" s="34"/>
      <c r="AB71" s="6"/>
      <c r="AC71" s="5"/>
      <c r="AD71" s="10"/>
      <c r="AE71" s="33"/>
      <c r="AF71" s="12"/>
      <c r="AG71" s="6"/>
      <c r="AH71" s="5"/>
      <c r="AI71" s="10"/>
      <c r="AJ71" s="33"/>
      <c r="AK71" s="34"/>
      <c r="AL71" s="6"/>
      <c r="AM71" s="5"/>
      <c r="AN71" s="10"/>
      <c r="AO71" s="11"/>
      <c r="AP71" s="12"/>
      <c r="AQ71" s="6"/>
      <c r="AR71" s="5"/>
      <c r="AS71" s="10"/>
      <c r="AT71" s="11"/>
      <c r="AU71" s="12"/>
      <c r="AV71" s="6"/>
    </row>
    <row r="72" spans="1:48">
      <c r="A72" s="31" t="s">
        <v>119</v>
      </c>
      <c r="B72" s="31" t="s">
        <v>92</v>
      </c>
      <c r="C72" s="23" t="s">
        <v>51</v>
      </c>
      <c r="D72" s="4" t="s">
        <v>5</v>
      </c>
      <c r="E72" s="14" t="s">
        <v>7</v>
      </c>
      <c r="F72" s="14">
        <v>1</v>
      </c>
      <c r="G72" s="20">
        <f t="shared" si="6"/>
        <v>60.613207547169814</v>
      </c>
      <c r="H72" s="6"/>
      <c r="I72" s="5"/>
      <c r="J72" s="10"/>
      <c r="K72" s="11"/>
      <c r="L72" s="12"/>
      <c r="M72" s="6"/>
      <c r="N72" s="5">
        <v>9.8148148148148144E-3</v>
      </c>
      <c r="O72" s="10">
        <f>MINUTE(N72)*60+SECOND(N72)</f>
        <v>848</v>
      </c>
      <c r="P72" s="10">
        <v>514</v>
      </c>
      <c r="Q72" s="12">
        <f>100*(1-(O72-P72)/O72)</f>
        <v>60.613207547169814</v>
      </c>
      <c r="R72" s="6"/>
      <c r="S72" s="5"/>
      <c r="T72" s="10"/>
      <c r="U72" s="11"/>
      <c r="V72" s="12"/>
      <c r="W72" s="6"/>
      <c r="X72" s="32"/>
      <c r="Y72" s="10"/>
      <c r="Z72" s="33"/>
      <c r="AA72" s="34"/>
      <c r="AB72" s="6"/>
      <c r="AC72" s="5"/>
      <c r="AD72" s="10"/>
      <c r="AE72" s="33"/>
      <c r="AF72" s="12"/>
      <c r="AG72" s="6"/>
      <c r="AH72" s="5"/>
      <c r="AI72" s="10"/>
      <c r="AJ72" s="33"/>
      <c r="AK72" s="34"/>
      <c r="AL72" s="6"/>
      <c r="AM72" s="5"/>
      <c r="AN72" s="10"/>
      <c r="AO72" s="11"/>
      <c r="AP72" s="12"/>
      <c r="AQ72" s="6"/>
      <c r="AR72" s="5"/>
      <c r="AS72" s="10"/>
      <c r="AT72" s="11"/>
      <c r="AU72" s="12"/>
      <c r="AV72" s="6"/>
    </row>
    <row r="73" spans="1:48">
      <c r="A73" s="31" t="s">
        <v>274</v>
      </c>
      <c r="B73" s="31" t="s">
        <v>275</v>
      </c>
      <c r="C73" s="23" t="s">
        <v>296</v>
      </c>
      <c r="D73" s="4" t="s">
        <v>5</v>
      </c>
      <c r="E73" s="14" t="s">
        <v>7</v>
      </c>
      <c r="F73" s="14">
        <v>1</v>
      </c>
      <c r="G73" s="20">
        <f t="shared" si="6"/>
        <v>60.328638497652577</v>
      </c>
      <c r="H73" s="6"/>
      <c r="I73" s="5"/>
      <c r="J73" s="10"/>
      <c r="K73" s="11"/>
      <c r="L73" s="12"/>
      <c r="M73" s="6"/>
      <c r="N73" s="5">
        <v>9.8611111111111104E-3</v>
      </c>
      <c r="O73" s="10">
        <f>MINUTE(N73)*60+SECOND(N73)</f>
        <v>852</v>
      </c>
      <c r="P73" s="10">
        <v>514</v>
      </c>
      <c r="Q73" s="12">
        <f>100*(1-(O73-P73)/O73)</f>
        <v>60.328638497652577</v>
      </c>
      <c r="R73" s="6"/>
      <c r="S73" s="5"/>
      <c r="T73" s="10"/>
      <c r="U73" s="11"/>
      <c r="V73" s="12"/>
      <c r="W73" s="6"/>
      <c r="X73" s="32"/>
      <c r="Y73" s="10"/>
      <c r="Z73" s="33"/>
      <c r="AA73" s="34"/>
      <c r="AB73" s="6"/>
      <c r="AC73" s="5"/>
      <c r="AD73" s="10"/>
      <c r="AE73" s="33"/>
      <c r="AF73" s="12"/>
      <c r="AG73" s="6"/>
      <c r="AH73" s="5"/>
      <c r="AI73" s="10"/>
      <c r="AJ73" s="33"/>
      <c r="AK73" s="34"/>
      <c r="AL73" s="6"/>
      <c r="AM73" s="5"/>
      <c r="AN73" s="10"/>
      <c r="AO73" s="11"/>
      <c r="AP73" s="12"/>
      <c r="AQ73" s="6"/>
      <c r="AR73" s="5"/>
      <c r="AS73" s="10"/>
      <c r="AT73" s="11"/>
      <c r="AU73" s="12"/>
      <c r="AV73" s="6"/>
    </row>
    <row r="74" spans="1:48">
      <c r="A74" s="39" t="s">
        <v>75</v>
      </c>
      <c r="B74" s="31" t="s">
        <v>458</v>
      </c>
      <c r="C74" s="36"/>
      <c r="D74" s="4" t="s">
        <v>5</v>
      </c>
      <c r="E74" s="14" t="s">
        <v>7</v>
      </c>
      <c r="F74" s="14">
        <v>1</v>
      </c>
      <c r="G74" s="20">
        <f t="shared" si="6"/>
        <v>59.968186638388119</v>
      </c>
      <c r="H74" s="6"/>
      <c r="I74" s="5"/>
      <c r="J74" s="10"/>
      <c r="K74" s="11"/>
      <c r="L74" s="12"/>
      <c r="M74" s="6"/>
      <c r="N74" s="5"/>
      <c r="O74" s="10"/>
      <c r="P74" s="10"/>
      <c r="Q74" s="12"/>
      <c r="R74" s="6"/>
      <c r="S74" s="5"/>
      <c r="T74" s="10"/>
      <c r="U74" s="11"/>
      <c r="V74" s="12"/>
      <c r="W74" s="6"/>
      <c r="X74" s="32"/>
      <c r="Y74" s="10"/>
      <c r="Z74" s="33"/>
      <c r="AA74" s="34"/>
      <c r="AB74" s="6"/>
      <c r="AC74" s="5"/>
      <c r="AD74" s="10"/>
      <c r="AE74" s="33"/>
      <c r="AF74" s="12"/>
      <c r="AG74" s="6"/>
      <c r="AH74" s="5">
        <v>2.1828703703703701E-2</v>
      </c>
      <c r="AI74" s="10">
        <f>MINUTE(AH74)*60+SECOND(AH74)</f>
        <v>1886</v>
      </c>
      <c r="AJ74" s="33">
        <v>1131</v>
      </c>
      <c r="AK74" s="34">
        <f>100*(1-(AI74-AJ74)/AI74)</f>
        <v>59.968186638388119</v>
      </c>
      <c r="AL74" s="6"/>
      <c r="AM74" s="5"/>
      <c r="AN74" s="10"/>
      <c r="AO74" s="11"/>
      <c r="AP74" s="12"/>
      <c r="AQ74" s="6"/>
      <c r="AR74" s="5"/>
      <c r="AS74" s="10"/>
      <c r="AT74" s="11"/>
      <c r="AU74" s="12"/>
      <c r="AV74" s="6"/>
    </row>
    <row r="75" spans="1:48">
      <c r="A75" s="31" t="s">
        <v>71</v>
      </c>
      <c r="B75" s="31" t="s">
        <v>384</v>
      </c>
      <c r="C75" s="23"/>
      <c r="D75" s="4" t="s">
        <v>5</v>
      </c>
      <c r="E75" s="14" t="s">
        <v>7</v>
      </c>
      <c r="F75" s="14">
        <v>1</v>
      </c>
      <c r="G75" s="20">
        <f t="shared" si="6"/>
        <v>58.798882681564244</v>
      </c>
      <c r="H75" s="6"/>
      <c r="I75" s="5"/>
      <c r="J75" s="10"/>
      <c r="K75" s="11"/>
      <c r="L75" s="12"/>
      <c r="M75" s="6"/>
      <c r="N75" s="5"/>
      <c r="O75" s="10"/>
      <c r="P75" s="33"/>
      <c r="Q75" s="12"/>
      <c r="R75" s="6"/>
      <c r="S75" s="5"/>
      <c r="T75" s="10"/>
      <c r="U75" s="11"/>
      <c r="V75" s="12"/>
      <c r="W75" s="6"/>
      <c r="X75" s="32"/>
      <c r="Y75" s="10"/>
      <c r="Z75" s="33"/>
      <c r="AA75" s="34"/>
      <c r="AB75" s="6"/>
      <c r="AC75" s="5">
        <v>1.6574074074074074E-2</v>
      </c>
      <c r="AD75" s="10">
        <f>MINUTE(AC75)*60+SECOND(AC75)</f>
        <v>1432</v>
      </c>
      <c r="AE75" s="33">
        <v>842</v>
      </c>
      <c r="AF75" s="12">
        <f>100*(1-(AD75-AE75)/AD75)</f>
        <v>58.798882681564244</v>
      </c>
      <c r="AG75" s="6"/>
      <c r="AH75" s="5"/>
      <c r="AI75" s="10"/>
      <c r="AJ75" s="33"/>
      <c r="AK75" s="34"/>
      <c r="AL75" s="6"/>
      <c r="AM75" s="5"/>
      <c r="AN75" s="10"/>
      <c r="AO75" s="11"/>
      <c r="AP75" s="12"/>
      <c r="AQ75" s="6"/>
      <c r="AR75" s="5"/>
      <c r="AS75" s="10"/>
      <c r="AT75" s="11"/>
      <c r="AU75" s="12"/>
      <c r="AV75" s="6"/>
    </row>
    <row r="76" spans="1:48">
      <c r="A76" s="39" t="s">
        <v>45</v>
      </c>
      <c r="B76" s="31" t="s">
        <v>459</v>
      </c>
      <c r="C76" s="23"/>
      <c r="D76" s="4" t="s">
        <v>5</v>
      </c>
      <c r="E76" s="14" t="s">
        <v>7</v>
      </c>
      <c r="F76" s="14">
        <v>1</v>
      </c>
      <c r="G76" s="20">
        <f t="shared" si="6"/>
        <v>57.586558044806523</v>
      </c>
      <c r="H76" s="6"/>
      <c r="I76" s="5"/>
      <c r="J76" s="10"/>
      <c r="K76" s="11"/>
      <c r="L76" s="12"/>
      <c r="M76" s="6"/>
      <c r="N76" s="5"/>
      <c r="O76" s="10"/>
      <c r="P76" s="10"/>
      <c r="Q76" s="12"/>
      <c r="R76" s="6"/>
      <c r="S76" s="5"/>
      <c r="T76" s="10"/>
      <c r="U76" s="11"/>
      <c r="V76" s="12"/>
      <c r="W76" s="6"/>
      <c r="X76" s="32"/>
      <c r="Y76" s="10"/>
      <c r="Z76" s="33"/>
      <c r="AA76" s="34"/>
      <c r="AB76" s="6"/>
      <c r="AC76" s="5"/>
      <c r="AD76" s="10"/>
      <c r="AE76" s="33"/>
      <c r="AF76" s="12"/>
      <c r="AG76" s="6"/>
      <c r="AH76" s="5">
        <v>2.2731481481481481E-2</v>
      </c>
      <c r="AI76" s="10">
        <f>MINUTE(AH76)*60+SECOND(AH76)</f>
        <v>1964</v>
      </c>
      <c r="AJ76" s="33">
        <v>1131</v>
      </c>
      <c r="AK76" s="34">
        <f>100*(1-(AI76-AJ76)/AI76)</f>
        <v>57.586558044806523</v>
      </c>
      <c r="AL76" s="6"/>
      <c r="AM76" s="5"/>
      <c r="AN76" s="10"/>
      <c r="AO76" s="11"/>
      <c r="AP76" s="12"/>
      <c r="AQ76" s="6"/>
      <c r="AR76" s="5"/>
      <c r="AS76" s="10"/>
      <c r="AT76" s="11"/>
      <c r="AU76" s="12"/>
      <c r="AV76" s="6"/>
    </row>
    <row r="77" spans="1:48">
      <c r="A77" s="39" t="s">
        <v>44</v>
      </c>
      <c r="B77" s="31" t="s">
        <v>416</v>
      </c>
      <c r="C77" s="23"/>
      <c r="D77" s="4" t="s">
        <v>5</v>
      </c>
      <c r="E77" s="14" t="s">
        <v>7</v>
      </c>
      <c r="F77" s="14">
        <v>1</v>
      </c>
      <c r="G77" s="20">
        <f t="shared" si="6"/>
        <v>55.934718100890215</v>
      </c>
      <c r="H77" s="6"/>
      <c r="I77" s="5"/>
      <c r="J77" s="10"/>
      <c r="K77" s="11"/>
      <c r="L77" s="12"/>
      <c r="M77" s="6"/>
      <c r="N77" s="5"/>
      <c r="O77" s="10"/>
      <c r="P77" s="10"/>
      <c r="Q77" s="12"/>
      <c r="R77" s="6"/>
      <c r="S77" s="5"/>
      <c r="T77" s="10"/>
      <c r="U77" s="11"/>
      <c r="V77" s="12"/>
      <c r="W77" s="6"/>
      <c r="X77" s="32"/>
      <c r="Y77" s="10"/>
      <c r="Z77" s="33"/>
      <c r="AA77" s="34"/>
      <c r="AB77" s="6"/>
      <c r="AC77" s="5"/>
      <c r="AD77" s="10"/>
      <c r="AE77" s="33"/>
      <c r="AF77" s="12"/>
      <c r="AG77" s="6"/>
      <c r="AH77" s="5">
        <v>2.3402777777777783E-2</v>
      </c>
      <c r="AI77" s="10">
        <f>MINUTE(AH77)*60+SECOND(AH77)</f>
        <v>2022</v>
      </c>
      <c r="AJ77" s="33">
        <v>1131</v>
      </c>
      <c r="AK77" s="34">
        <f>100*(1-(AI77-AJ77)/AI77)</f>
        <v>55.934718100890215</v>
      </c>
      <c r="AL77" s="6"/>
      <c r="AM77" s="5"/>
      <c r="AN77" s="10"/>
      <c r="AO77" s="11"/>
      <c r="AP77" s="12"/>
      <c r="AQ77" s="6"/>
      <c r="AR77" s="5"/>
      <c r="AS77" s="10"/>
      <c r="AT77" s="33"/>
      <c r="AU77" s="34"/>
      <c r="AV77" s="6"/>
    </row>
    <row r="78" spans="1:48">
      <c r="A78" s="31" t="s">
        <v>135</v>
      </c>
      <c r="B78" s="31" t="s">
        <v>205</v>
      </c>
      <c r="C78" s="23"/>
      <c r="D78" s="4" t="s">
        <v>5</v>
      </c>
      <c r="E78" s="35" t="s">
        <v>7</v>
      </c>
      <c r="F78" s="14">
        <v>1</v>
      </c>
      <c r="G78" s="20">
        <f t="shared" si="6"/>
        <v>48.215701823949239</v>
      </c>
      <c r="H78" s="6"/>
      <c r="I78" s="5">
        <v>1.4594907407407405E-2</v>
      </c>
      <c r="J78" s="10">
        <f>MINUTE(I78)*60+SECOND(I78)</f>
        <v>1261</v>
      </c>
      <c r="K78" s="11">
        <v>608</v>
      </c>
      <c r="L78" s="12">
        <f>100*(1-(J78-K78)/J78)</f>
        <v>48.215701823949239</v>
      </c>
      <c r="M78" s="6"/>
      <c r="N78" s="5"/>
      <c r="O78" s="10"/>
      <c r="P78" s="11"/>
      <c r="Q78" s="12"/>
      <c r="R78" s="6"/>
      <c r="S78" s="5"/>
      <c r="T78" s="10"/>
      <c r="U78" s="11"/>
      <c r="V78" s="12"/>
      <c r="W78" s="6"/>
      <c r="X78" s="32"/>
      <c r="Y78" s="10"/>
      <c r="Z78" s="33"/>
      <c r="AA78" s="34"/>
      <c r="AB78" s="6"/>
      <c r="AC78" s="5"/>
      <c r="AD78" s="10"/>
      <c r="AE78" s="33"/>
      <c r="AF78" s="12"/>
      <c r="AG78" s="6"/>
      <c r="AH78" s="5"/>
      <c r="AI78" s="10"/>
      <c r="AJ78" s="33"/>
      <c r="AK78" s="34"/>
      <c r="AL78" s="6"/>
      <c r="AM78" s="5"/>
      <c r="AN78" s="10"/>
      <c r="AO78" s="11"/>
      <c r="AP78" s="12"/>
      <c r="AQ78" s="6"/>
      <c r="AR78" s="5"/>
      <c r="AS78" s="10"/>
      <c r="AT78" s="11"/>
      <c r="AU78" s="12"/>
      <c r="AV78" s="6"/>
    </row>
    <row r="79" spans="1:48">
      <c r="A79" s="39" t="s">
        <v>95</v>
      </c>
      <c r="B79" s="31" t="s">
        <v>462</v>
      </c>
      <c r="C79" s="23"/>
      <c r="D79" s="4" t="s">
        <v>5</v>
      </c>
      <c r="E79" s="14" t="s">
        <v>7</v>
      </c>
      <c r="F79" s="14">
        <v>1</v>
      </c>
      <c r="G79" s="20">
        <f t="shared" si="6"/>
        <v>41.067538126361654</v>
      </c>
      <c r="H79" s="6"/>
      <c r="I79" s="5"/>
      <c r="J79" s="10"/>
      <c r="K79" s="11"/>
      <c r="L79" s="12"/>
      <c r="M79" s="6"/>
      <c r="N79" s="5"/>
      <c r="O79" s="10"/>
      <c r="P79" s="10"/>
      <c r="Q79" s="12"/>
      <c r="R79" s="6"/>
      <c r="S79" s="5"/>
      <c r="T79" s="10"/>
      <c r="U79" s="11"/>
      <c r="V79" s="12"/>
      <c r="W79" s="6"/>
      <c r="X79" s="32"/>
      <c r="Y79" s="10"/>
      <c r="Z79" s="33"/>
      <c r="AA79" s="34"/>
      <c r="AB79" s="6"/>
      <c r="AC79" s="5"/>
      <c r="AD79" s="10"/>
      <c r="AE79" s="33"/>
      <c r="AF79" s="12"/>
      <c r="AG79" s="6"/>
      <c r="AH79" s="5">
        <v>3.1875000000000001E-2</v>
      </c>
      <c r="AI79" s="10">
        <f>MINUTE(AH79)*60+SECOND(AH79)</f>
        <v>2754</v>
      </c>
      <c r="AJ79" s="33">
        <v>1131</v>
      </c>
      <c r="AK79" s="34">
        <f>100*(1-(AI79-AJ79)/AI79)</f>
        <v>41.067538126361654</v>
      </c>
      <c r="AL79" s="6"/>
      <c r="AM79" s="5"/>
      <c r="AN79" s="10"/>
      <c r="AO79" s="11"/>
      <c r="AP79" s="12"/>
      <c r="AQ79" s="6"/>
      <c r="AR79" s="5"/>
      <c r="AS79" s="10"/>
      <c r="AT79" s="11"/>
      <c r="AU79" s="12"/>
      <c r="AV79" s="6"/>
    </row>
    <row r="80" spans="1:48">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row>
    <row r="81" spans="1:48">
      <c r="A81" s="56" t="s">
        <v>43</v>
      </c>
      <c r="B81" s="31" t="s">
        <v>68</v>
      </c>
      <c r="C81" s="36" t="s">
        <v>148</v>
      </c>
      <c r="D81" s="4" t="s">
        <v>3</v>
      </c>
      <c r="E81" s="14" t="s">
        <v>7</v>
      </c>
      <c r="F81" s="81">
        <v>5</v>
      </c>
      <c r="G81" s="20">
        <f>Q81+V81+AA81+AF81+AK81+AP81</f>
        <v>399.22380336351875</v>
      </c>
      <c r="H81" s="6"/>
      <c r="I81" s="32">
        <v>9.9305555555555553E-3</v>
      </c>
      <c r="J81" s="10">
        <f>MINUTE(I81)*60+SECOND(I81)</f>
        <v>858</v>
      </c>
      <c r="K81" s="11">
        <v>835</v>
      </c>
      <c r="L81" s="82">
        <f>100*(1-(J81-K81)/J81)</f>
        <v>97.319347319347315</v>
      </c>
      <c r="M81" s="6"/>
      <c r="N81" s="5">
        <v>8.9467592592592585E-3</v>
      </c>
      <c r="O81" s="10">
        <f t="shared" ref="O81:O87" si="7">MINUTE(N81)*60+SECOND(N81)</f>
        <v>773</v>
      </c>
      <c r="P81" s="33">
        <v>767</v>
      </c>
      <c r="Q81" s="34">
        <f t="shared" ref="Q81:Q87" si="8">100*(1-(O81-P81)/O81)</f>
        <v>99.223803363518755</v>
      </c>
      <c r="R81" s="6"/>
      <c r="S81" s="5"/>
      <c r="T81" s="10"/>
      <c r="U81" s="11"/>
      <c r="V81" s="12"/>
      <c r="W81" s="6"/>
      <c r="X81" s="32"/>
      <c r="Y81" s="10"/>
      <c r="Z81" s="33"/>
      <c r="AA81" s="34"/>
      <c r="AB81" s="6"/>
      <c r="AC81" s="5">
        <v>1.2222222222222223E-2</v>
      </c>
      <c r="AD81" s="10">
        <f t="shared" ref="AD81:AD87" si="9">MINUTE(AC81)*60+SECOND(AC81)</f>
        <v>1056</v>
      </c>
      <c r="AE81" s="11">
        <v>1056</v>
      </c>
      <c r="AF81" s="12">
        <f t="shared" ref="AF81:AF87" si="10">100*(1-(AD81-AE81)/AD81)</f>
        <v>100</v>
      </c>
      <c r="AG81" s="6"/>
      <c r="AH81" s="5">
        <v>1.6261574074074074E-2</v>
      </c>
      <c r="AI81" s="10">
        <f>MINUTE(AH81)*60+SECOND(AH81)</f>
        <v>1405</v>
      </c>
      <c r="AJ81" s="33">
        <v>1405</v>
      </c>
      <c r="AK81" s="34">
        <f>100*(1-(AI81-AJ81)/AI81)</f>
        <v>100</v>
      </c>
      <c r="AL81" s="6"/>
      <c r="AM81" s="5">
        <v>1.556712962962963E-2</v>
      </c>
      <c r="AN81" s="10">
        <f>MINUTE(AM81)*60+SECOND(AM81)</f>
        <v>1345</v>
      </c>
      <c r="AO81" s="11">
        <v>1345</v>
      </c>
      <c r="AP81" s="34">
        <f>100*(1-(AN81-AO81)/AN81)</f>
        <v>100</v>
      </c>
      <c r="AQ81" s="6"/>
      <c r="AR81" s="5"/>
      <c r="AS81" s="10"/>
      <c r="AT81" s="11"/>
      <c r="AU81" s="12"/>
      <c r="AV81" s="6"/>
    </row>
    <row r="82" spans="1:48">
      <c r="A82" s="56" t="s">
        <v>67</v>
      </c>
      <c r="B82" s="39" t="s">
        <v>37</v>
      </c>
      <c r="C82" s="40" t="s">
        <v>303</v>
      </c>
      <c r="D82" s="4" t="s">
        <v>3</v>
      </c>
      <c r="E82" s="35" t="s">
        <v>7</v>
      </c>
      <c r="F82" s="35">
        <v>4</v>
      </c>
      <c r="G82" s="20">
        <f>L82+Q82+V82+AA82+AF82+AK82+AP82</f>
        <v>391.50693054629011</v>
      </c>
      <c r="H82" s="6"/>
      <c r="I82" s="5"/>
      <c r="J82" s="10"/>
      <c r="K82" s="33"/>
      <c r="L82" s="34"/>
      <c r="M82" s="6"/>
      <c r="N82" s="5">
        <v>8.8773148148148153E-3</v>
      </c>
      <c r="O82" s="10">
        <f t="shared" si="7"/>
        <v>767</v>
      </c>
      <c r="P82" s="33">
        <v>767</v>
      </c>
      <c r="Q82" s="12">
        <f t="shared" si="8"/>
        <v>100</v>
      </c>
      <c r="R82" s="6"/>
      <c r="S82" s="5"/>
      <c r="T82" s="10"/>
      <c r="U82" s="11"/>
      <c r="V82" s="12"/>
      <c r="W82" s="6"/>
      <c r="X82" s="32">
        <v>9.9189814814814817E-3</v>
      </c>
      <c r="Y82" s="10">
        <f>MINUTE(X82)*60+SECOND(X82)</f>
        <v>857</v>
      </c>
      <c r="Z82" s="33">
        <v>857</v>
      </c>
      <c r="AA82" s="34">
        <f>100*(1-(Y82-Z82)/Y82)</f>
        <v>100</v>
      </c>
      <c r="AB82" s="6"/>
      <c r="AC82" s="5">
        <v>1.2499999999999999E-2</v>
      </c>
      <c r="AD82" s="10">
        <f t="shared" si="9"/>
        <v>1080</v>
      </c>
      <c r="AE82" s="11">
        <v>1056</v>
      </c>
      <c r="AF82" s="12">
        <f t="shared" si="10"/>
        <v>97.777777777777771</v>
      </c>
      <c r="AG82" s="6"/>
      <c r="AH82" s="5">
        <v>1.7349537037037038E-2</v>
      </c>
      <c r="AI82" s="10">
        <f>MINUTE(AH82)*60+SECOND(AH82)</f>
        <v>1499</v>
      </c>
      <c r="AJ82" s="33">
        <v>1405</v>
      </c>
      <c r="AK82" s="34">
        <f>100*(1-(AI82-AJ82)/AI82)</f>
        <v>93.72915276851235</v>
      </c>
      <c r="AL82" s="6"/>
      <c r="AM82" s="5"/>
      <c r="AN82" s="10"/>
      <c r="AO82" s="33"/>
      <c r="AP82" s="12"/>
      <c r="AQ82" s="6"/>
      <c r="AR82" s="5"/>
      <c r="AS82" s="10"/>
      <c r="AT82" s="11"/>
      <c r="AU82" s="12"/>
      <c r="AV82" s="6"/>
    </row>
    <row r="83" spans="1:48">
      <c r="A83" s="31" t="s">
        <v>70</v>
      </c>
      <c r="B83" s="31" t="s">
        <v>25</v>
      </c>
      <c r="C83" s="36" t="s">
        <v>51</v>
      </c>
      <c r="D83" s="31" t="s">
        <v>3</v>
      </c>
      <c r="E83" s="14" t="s">
        <v>7</v>
      </c>
      <c r="F83" s="81">
        <v>6</v>
      </c>
      <c r="G83" s="20">
        <f>L83+V83+AA83+AF83+AK83</f>
        <v>390.97918187650714</v>
      </c>
      <c r="H83" s="6"/>
      <c r="I83" s="5">
        <v>9.6643518518518511E-3</v>
      </c>
      <c r="J83" s="10">
        <f>MINUTE(I83)*60+SECOND(I83)</f>
        <v>835</v>
      </c>
      <c r="K83" s="33">
        <v>835</v>
      </c>
      <c r="L83" s="12">
        <f>100*(1-(J83-K83)/J83)</f>
        <v>100</v>
      </c>
      <c r="M83" s="6"/>
      <c r="N83" s="5">
        <v>9.5833333333333343E-3</v>
      </c>
      <c r="O83" s="10">
        <f t="shared" si="7"/>
        <v>828</v>
      </c>
      <c r="P83" s="11">
        <v>767</v>
      </c>
      <c r="Q83" s="82">
        <f t="shared" si="8"/>
        <v>92.632850241545896</v>
      </c>
      <c r="R83" s="6"/>
      <c r="S83" s="5">
        <v>1.3958333333333335E-2</v>
      </c>
      <c r="T83" s="10">
        <f>MINUTE(S83)*60+SECOND(S83)</f>
        <v>1206</v>
      </c>
      <c r="U83" s="33">
        <v>1206</v>
      </c>
      <c r="V83" s="12">
        <f>100*(1-(T83-U83)/T83)</f>
        <v>100</v>
      </c>
      <c r="W83" s="6"/>
      <c r="X83" s="32"/>
      <c r="Y83" s="10"/>
      <c r="Z83" s="33"/>
      <c r="AA83" s="34"/>
      <c r="AB83" s="6"/>
      <c r="AC83" s="5">
        <v>1.2708333333333334E-2</v>
      </c>
      <c r="AD83" s="10">
        <f t="shared" si="9"/>
        <v>1098</v>
      </c>
      <c r="AE83" s="33">
        <v>1056</v>
      </c>
      <c r="AF83" s="12">
        <f t="shared" si="10"/>
        <v>96.174863387978135</v>
      </c>
      <c r="AG83" s="6"/>
      <c r="AH83" s="5">
        <v>1.7152777777777777E-2</v>
      </c>
      <c r="AI83" s="10">
        <f>MINUTE(AH83)*60+SECOND(AH83)</f>
        <v>1482</v>
      </c>
      <c r="AJ83" s="33">
        <v>1405</v>
      </c>
      <c r="AK83" s="34">
        <f>100*(1-(AI83-AJ83)/AI83)</f>
        <v>94.80431848852902</v>
      </c>
      <c r="AL83" s="6"/>
      <c r="AM83" s="32">
        <v>1.712962962962963E-2</v>
      </c>
      <c r="AN83" s="10">
        <f t="shared" ref="AN83:AN89" si="11">MINUTE(AM83)*60+SECOND(AM83)</f>
        <v>1480</v>
      </c>
      <c r="AO83" s="33">
        <v>1345</v>
      </c>
      <c r="AP83" s="82">
        <f t="shared" ref="AP83:AP89" si="12">100*(1-(AN83-AO83)/AN83)</f>
        <v>90.878378378378372</v>
      </c>
      <c r="AQ83" s="6"/>
      <c r="AR83" s="5"/>
      <c r="AS83" s="10"/>
      <c r="AT83" s="11"/>
      <c r="AU83" s="12"/>
      <c r="AV83" s="6"/>
    </row>
    <row r="84" spans="1:48">
      <c r="A84" s="31" t="s">
        <v>122</v>
      </c>
      <c r="B84" s="31" t="s">
        <v>284</v>
      </c>
      <c r="C84" s="23" t="s">
        <v>302</v>
      </c>
      <c r="D84" s="4" t="s">
        <v>3</v>
      </c>
      <c r="E84" s="22" t="s">
        <v>7</v>
      </c>
      <c r="F84" s="14">
        <v>4</v>
      </c>
      <c r="G84" s="20">
        <f>L84+Q84+V84+AA84+AF84+AK84+AP84+AU84</f>
        <v>303.9605823682665</v>
      </c>
      <c r="H84" s="6"/>
      <c r="I84" s="5"/>
      <c r="J84" s="10"/>
      <c r="K84" s="33"/>
      <c r="L84" s="12"/>
      <c r="M84" s="6"/>
      <c r="N84" s="5">
        <v>1.1805555555555555E-2</v>
      </c>
      <c r="O84" s="10">
        <f t="shared" si="7"/>
        <v>1020</v>
      </c>
      <c r="P84" s="11">
        <v>767</v>
      </c>
      <c r="Q84" s="12">
        <f t="shared" si="8"/>
        <v>75.196078431372541</v>
      </c>
      <c r="R84" s="6"/>
      <c r="S84" s="5"/>
      <c r="T84" s="10"/>
      <c r="U84" s="11"/>
      <c r="V84" s="12"/>
      <c r="W84" s="6"/>
      <c r="X84" s="32"/>
      <c r="Y84" s="10"/>
      <c r="Z84" s="33"/>
      <c r="AA84" s="34"/>
      <c r="AB84" s="6"/>
      <c r="AC84" s="5">
        <v>1.7523148148148149E-2</v>
      </c>
      <c r="AD84" s="10">
        <f t="shared" si="9"/>
        <v>1514</v>
      </c>
      <c r="AE84" s="33">
        <v>1056</v>
      </c>
      <c r="AF84" s="12">
        <f t="shared" si="10"/>
        <v>69.749009247027743</v>
      </c>
      <c r="AG84" s="6"/>
      <c r="AH84" s="5"/>
      <c r="AI84" s="10"/>
      <c r="AJ84" s="33"/>
      <c r="AK84" s="34"/>
      <c r="AL84" s="6"/>
      <c r="AM84" s="5">
        <v>2.0358796296296295E-2</v>
      </c>
      <c r="AN84" s="10">
        <f t="shared" si="11"/>
        <v>1759</v>
      </c>
      <c r="AO84" s="33">
        <v>1345</v>
      </c>
      <c r="AP84" s="12">
        <f t="shared" si="12"/>
        <v>76.463899943149514</v>
      </c>
      <c r="AQ84" s="6"/>
      <c r="AR84" s="5">
        <v>1.8506944444444444E-2</v>
      </c>
      <c r="AS84" s="10">
        <f>MINUTE(AR84)*60+SECOND(AR84)</f>
        <v>1599</v>
      </c>
      <c r="AT84" s="11">
        <v>1320</v>
      </c>
      <c r="AU84" s="12">
        <f>100*(1-(AS84-AT84)/AS84)</f>
        <v>82.551594746716688</v>
      </c>
      <c r="AV84" s="6"/>
    </row>
    <row r="85" spans="1:48">
      <c r="A85" s="31" t="s">
        <v>75</v>
      </c>
      <c r="B85" s="31" t="s">
        <v>64</v>
      </c>
      <c r="C85" s="36" t="s">
        <v>51</v>
      </c>
      <c r="D85" s="31" t="s">
        <v>3</v>
      </c>
      <c r="E85" s="35" t="s">
        <v>7</v>
      </c>
      <c r="F85" s="14">
        <v>4</v>
      </c>
      <c r="G85" s="20">
        <f t="shared" ref="G85:G130" si="13">L85+Q85+V85+AA85+AF85+AK85+AP85</f>
        <v>282.45991174723747</v>
      </c>
      <c r="H85" s="6"/>
      <c r="I85" s="32"/>
      <c r="J85" s="10"/>
      <c r="K85" s="33"/>
      <c r="L85" s="34"/>
      <c r="M85" s="6"/>
      <c r="N85" s="32">
        <v>1.2569444444444446E-2</v>
      </c>
      <c r="O85" s="10">
        <f t="shared" si="7"/>
        <v>1086</v>
      </c>
      <c r="P85" s="33">
        <v>767</v>
      </c>
      <c r="Q85" s="34">
        <f t="shared" si="8"/>
        <v>70.626151012891341</v>
      </c>
      <c r="R85" s="6"/>
      <c r="S85" s="32"/>
      <c r="T85" s="10"/>
      <c r="U85" s="33"/>
      <c r="V85" s="34"/>
      <c r="W85" s="6"/>
      <c r="X85" s="32">
        <v>1.4293981481481482E-2</v>
      </c>
      <c r="Y85" s="10">
        <f>MINUTE(X85)*60+SECOND(X85)</f>
        <v>1235</v>
      </c>
      <c r="Z85" s="33">
        <v>857</v>
      </c>
      <c r="AA85" s="34">
        <f>100*(1-(Y85-Z85)/Y85)</f>
        <v>69.392712550607285</v>
      </c>
      <c r="AB85" s="6"/>
      <c r="AC85" s="32">
        <v>1.861111111111111E-2</v>
      </c>
      <c r="AD85" s="10">
        <f t="shared" si="9"/>
        <v>1608</v>
      </c>
      <c r="AE85" s="33">
        <v>1056</v>
      </c>
      <c r="AF85" s="34">
        <f t="shared" si="10"/>
        <v>65.671641791044777</v>
      </c>
      <c r="AG85" s="6"/>
      <c r="AH85" s="32"/>
      <c r="AI85" s="10"/>
      <c r="AJ85" s="33"/>
      <c r="AK85" s="34"/>
      <c r="AL85" s="6"/>
      <c r="AM85" s="32">
        <v>2.0277777777777777E-2</v>
      </c>
      <c r="AN85" s="10">
        <f t="shared" si="11"/>
        <v>1752</v>
      </c>
      <c r="AO85" s="33">
        <v>1345</v>
      </c>
      <c r="AP85" s="34">
        <f t="shared" si="12"/>
        <v>76.769406392694066</v>
      </c>
      <c r="AQ85" s="6"/>
      <c r="AR85" s="32"/>
      <c r="AS85" s="10"/>
      <c r="AT85" s="33"/>
      <c r="AU85" s="34"/>
      <c r="AV85" s="6"/>
    </row>
    <row r="86" spans="1:48">
      <c r="A86" s="31" t="s">
        <v>20</v>
      </c>
      <c r="B86" s="31" t="s">
        <v>42</v>
      </c>
      <c r="C86" s="36" t="s">
        <v>304</v>
      </c>
      <c r="D86" s="31" t="s">
        <v>3</v>
      </c>
      <c r="E86" s="35" t="s">
        <v>7</v>
      </c>
      <c r="F86" s="14">
        <v>3</v>
      </c>
      <c r="G86" s="20">
        <f t="shared" si="13"/>
        <v>254.88072523066995</v>
      </c>
      <c r="H86" s="6"/>
      <c r="I86" s="32"/>
      <c r="J86" s="10"/>
      <c r="K86" s="33"/>
      <c r="L86" s="34"/>
      <c r="M86" s="6"/>
      <c r="N86" s="32">
        <v>1.0150462962962964E-2</v>
      </c>
      <c r="O86" s="10">
        <f t="shared" si="7"/>
        <v>877</v>
      </c>
      <c r="P86" s="33">
        <v>767</v>
      </c>
      <c r="Q86" s="34">
        <f t="shared" si="8"/>
        <v>87.457240592930447</v>
      </c>
      <c r="R86" s="6"/>
      <c r="S86" s="32"/>
      <c r="T86" s="10"/>
      <c r="U86" s="33"/>
      <c r="V86" s="34"/>
      <c r="W86" s="6"/>
      <c r="X86" s="32"/>
      <c r="Y86" s="10"/>
      <c r="Z86" s="33"/>
      <c r="AA86" s="34"/>
      <c r="AB86" s="6"/>
      <c r="AC86" s="32">
        <v>1.486111111111111E-2</v>
      </c>
      <c r="AD86" s="10">
        <f t="shared" si="9"/>
        <v>1284</v>
      </c>
      <c r="AE86" s="33">
        <v>1056</v>
      </c>
      <c r="AF86" s="34">
        <f t="shared" si="10"/>
        <v>82.242990654205599</v>
      </c>
      <c r="AG86" s="6"/>
      <c r="AH86" s="32"/>
      <c r="AI86" s="10"/>
      <c r="AJ86" s="33"/>
      <c r="AK86" s="34"/>
      <c r="AL86" s="6"/>
      <c r="AM86" s="32">
        <v>1.8275462962962962E-2</v>
      </c>
      <c r="AN86" s="10">
        <f t="shared" si="11"/>
        <v>1579</v>
      </c>
      <c r="AO86" s="33">
        <v>1345</v>
      </c>
      <c r="AP86" s="34">
        <f t="shared" si="12"/>
        <v>85.180493983533879</v>
      </c>
      <c r="AQ86" s="6"/>
      <c r="AR86" s="32"/>
      <c r="AS86" s="10"/>
      <c r="AT86" s="33"/>
      <c r="AU86" s="34"/>
      <c r="AV86" s="6"/>
    </row>
    <row r="87" spans="1:48">
      <c r="A87" s="31" t="s">
        <v>287</v>
      </c>
      <c r="B87" s="31" t="s">
        <v>212</v>
      </c>
      <c r="C87" s="36" t="s">
        <v>303</v>
      </c>
      <c r="D87" s="31" t="s">
        <v>3</v>
      </c>
      <c r="E87" s="35" t="s">
        <v>7</v>
      </c>
      <c r="F87" s="14">
        <v>3</v>
      </c>
      <c r="G87" s="20">
        <f t="shared" si="13"/>
        <v>213.36290741293726</v>
      </c>
      <c r="H87" s="6"/>
      <c r="I87" s="32"/>
      <c r="J87" s="10"/>
      <c r="K87" s="33"/>
      <c r="L87" s="34"/>
      <c r="M87" s="6"/>
      <c r="N87" s="32">
        <v>1.255787037037037E-2</v>
      </c>
      <c r="O87" s="10">
        <f t="shared" si="7"/>
        <v>1085</v>
      </c>
      <c r="P87" s="33">
        <v>767</v>
      </c>
      <c r="Q87" s="34">
        <f t="shared" si="8"/>
        <v>70.691244239631331</v>
      </c>
      <c r="R87" s="6"/>
      <c r="S87" s="32"/>
      <c r="T87" s="10"/>
      <c r="U87" s="33"/>
      <c r="V87" s="34"/>
      <c r="W87" s="6"/>
      <c r="X87" s="32"/>
      <c r="Y87" s="10"/>
      <c r="Z87" s="33"/>
      <c r="AA87" s="34"/>
      <c r="AB87" s="6"/>
      <c r="AC87" s="32">
        <v>1.800925925925926E-2</v>
      </c>
      <c r="AD87" s="10">
        <f t="shared" si="9"/>
        <v>1556</v>
      </c>
      <c r="AE87" s="33">
        <v>1056</v>
      </c>
      <c r="AF87" s="34">
        <f t="shared" si="10"/>
        <v>67.866323907455012</v>
      </c>
      <c r="AG87" s="6"/>
      <c r="AH87" s="32"/>
      <c r="AI87" s="10"/>
      <c r="AJ87" s="33"/>
      <c r="AK87" s="34"/>
      <c r="AL87" s="6"/>
      <c r="AM87" s="32">
        <v>2.0810185185185185E-2</v>
      </c>
      <c r="AN87" s="10">
        <f t="shared" si="11"/>
        <v>1798</v>
      </c>
      <c r="AO87" s="33">
        <v>1345</v>
      </c>
      <c r="AP87" s="34">
        <f t="shared" si="12"/>
        <v>74.805339265850947</v>
      </c>
      <c r="AQ87" s="6"/>
      <c r="AR87" s="32"/>
      <c r="AS87" s="10"/>
      <c r="AT87" s="33"/>
      <c r="AU87" s="34"/>
      <c r="AV87" s="6"/>
    </row>
    <row r="88" spans="1:48">
      <c r="A88" s="31" t="s">
        <v>38</v>
      </c>
      <c r="B88" s="31" t="s">
        <v>165</v>
      </c>
      <c r="C88" s="36"/>
      <c r="D88" s="31" t="s">
        <v>3</v>
      </c>
      <c r="E88" s="35" t="s">
        <v>7</v>
      </c>
      <c r="F88" s="14">
        <v>2</v>
      </c>
      <c r="G88" s="20">
        <f t="shared" si="13"/>
        <v>187.28611461658375</v>
      </c>
      <c r="H88" s="6"/>
      <c r="I88" s="32"/>
      <c r="J88" s="10"/>
      <c r="K88" s="33"/>
      <c r="L88" s="34"/>
      <c r="M88" s="6"/>
      <c r="N88" s="32"/>
      <c r="O88" s="10"/>
      <c r="P88" s="33"/>
      <c r="Q88" s="34"/>
      <c r="R88" s="6"/>
      <c r="S88" s="32"/>
      <c r="T88" s="10"/>
      <c r="U88" s="33"/>
      <c r="V88" s="34"/>
      <c r="W88" s="6"/>
      <c r="X88" s="32"/>
      <c r="Y88" s="10"/>
      <c r="Z88" s="33"/>
      <c r="AA88" s="34"/>
      <c r="AB88" s="6"/>
      <c r="AC88" s="32"/>
      <c r="AD88" s="10"/>
      <c r="AE88" s="33"/>
      <c r="AF88" s="34"/>
      <c r="AG88" s="6"/>
      <c r="AH88" s="32">
        <v>1.7592592592592594E-2</v>
      </c>
      <c r="AI88" s="10">
        <f>MINUTE(AH88)*60+SECOND(AH88)</f>
        <v>1520</v>
      </c>
      <c r="AJ88" s="33">
        <v>1405</v>
      </c>
      <c r="AK88" s="34">
        <f>100*(1-(AI88-AJ88)/AI88)</f>
        <v>92.43421052631578</v>
      </c>
      <c r="AL88" s="6"/>
      <c r="AM88" s="32">
        <v>1.6412037037037037E-2</v>
      </c>
      <c r="AN88" s="10">
        <f t="shared" si="11"/>
        <v>1418</v>
      </c>
      <c r="AO88" s="33">
        <v>1345</v>
      </c>
      <c r="AP88" s="34">
        <f t="shared" si="12"/>
        <v>94.851904090267979</v>
      </c>
      <c r="AQ88" s="6"/>
      <c r="AR88" s="32"/>
      <c r="AS88" s="10"/>
      <c r="AT88" s="33"/>
      <c r="AU88" s="34"/>
      <c r="AV88" s="6"/>
    </row>
    <row r="89" spans="1:48">
      <c r="A89" s="61" t="s">
        <v>371</v>
      </c>
      <c r="B89" s="61" t="s">
        <v>177</v>
      </c>
      <c r="C89" s="36"/>
      <c r="D89" s="31" t="s">
        <v>3</v>
      </c>
      <c r="E89" s="35" t="s">
        <v>7</v>
      </c>
      <c r="F89" s="14">
        <v>2</v>
      </c>
      <c r="G89" s="20">
        <f t="shared" si="13"/>
        <v>181.20475734846025</v>
      </c>
      <c r="H89" s="6"/>
      <c r="I89" s="32"/>
      <c r="J89" s="10"/>
      <c r="K89" s="33"/>
      <c r="L89" s="34"/>
      <c r="M89" s="6"/>
      <c r="N89" s="32"/>
      <c r="O89" s="10"/>
      <c r="P89" s="33"/>
      <c r="Q89" s="34"/>
      <c r="R89" s="6"/>
      <c r="S89" s="32"/>
      <c r="T89" s="10"/>
      <c r="U89" s="33"/>
      <c r="V89" s="34"/>
      <c r="W89" s="6"/>
      <c r="X89" s="32">
        <v>1.0752314814814814E-2</v>
      </c>
      <c r="Y89" s="10">
        <f>MINUTE(X89)*60+SECOND(X89)</f>
        <v>929</v>
      </c>
      <c r="Z89" s="33">
        <v>857</v>
      </c>
      <c r="AA89" s="34">
        <f>100*(1-(Y89-Z89)/Y89)</f>
        <v>92.249730893433807</v>
      </c>
      <c r="AB89" s="6"/>
      <c r="AC89" s="32"/>
      <c r="AD89" s="10"/>
      <c r="AE89" s="33"/>
      <c r="AF89" s="34"/>
      <c r="AG89" s="6"/>
      <c r="AH89" s="32"/>
      <c r="AI89" s="10"/>
      <c r="AJ89" s="33"/>
      <c r="AK89" s="34"/>
      <c r="AL89" s="6"/>
      <c r="AM89" s="32">
        <v>1.7499999999999998E-2</v>
      </c>
      <c r="AN89" s="10">
        <f t="shared" si="11"/>
        <v>1512</v>
      </c>
      <c r="AO89" s="33">
        <v>1345</v>
      </c>
      <c r="AP89" s="34">
        <f t="shared" si="12"/>
        <v>88.955026455026456</v>
      </c>
      <c r="AQ89" s="6"/>
      <c r="AR89" s="32"/>
      <c r="AS89" s="10"/>
      <c r="AT89" s="33"/>
      <c r="AU89" s="34"/>
      <c r="AV89" s="6"/>
    </row>
    <row r="90" spans="1:48">
      <c r="A90" s="31" t="s">
        <v>38</v>
      </c>
      <c r="B90" s="31" t="s">
        <v>76</v>
      </c>
      <c r="C90" s="36" t="s">
        <v>299</v>
      </c>
      <c r="D90" s="31" t="s">
        <v>3</v>
      </c>
      <c r="E90" s="35" t="s">
        <v>7</v>
      </c>
      <c r="F90" s="14">
        <v>2</v>
      </c>
      <c r="G90" s="20">
        <f t="shared" si="13"/>
        <v>181.18732450862416</v>
      </c>
      <c r="H90" s="6"/>
      <c r="I90" s="32"/>
      <c r="J90" s="10"/>
      <c r="K90" s="33"/>
      <c r="L90" s="34"/>
      <c r="M90" s="6"/>
      <c r="N90" s="32">
        <v>9.618055555555555E-3</v>
      </c>
      <c r="O90" s="10">
        <f>MINUTE(N90)*60+SECOND(N90)</f>
        <v>831</v>
      </c>
      <c r="P90" s="33">
        <v>767</v>
      </c>
      <c r="Q90" s="34">
        <f>100*(1-(O90-P90)/O90)</f>
        <v>92.298435619735258</v>
      </c>
      <c r="R90" s="6"/>
      <c r="S90" s="32"/>
      <c r="T90" s="10"/>
      <c r="U90" s="33"/>
      <c r="V90" s="34"/>
      <c r="W90" s="6"/>
      <c r="X90" s="32"/>
      <c r="Y90" s="10"/>
      <c r="Z90" s="33"/>
      <c r="AA90" s="34"/>
      <c r="AB90" s="6"/>
      <c r="AC90" s="32">
        <v>1.375E-2</v>
      </c>
      <c r="AD90" s="10">
        <f>MINUTE(AC90)*60+SECOND(AC90)</f>
        <v>1188</v>
      </c>
      <c r="AE90" s="33">
        <v>1056</v>
      </c>
      <c r="AF90" s="34">
        <f>100*(1-(AD90-AE90)/AD90)</f>
        <v>88.888888888888886</v>
      </c>
      <c r="AG90" s="6"/>
      <c r="AH90" s="32"/>
      <c r="AI90" s="10"/>
      <c r="AJ90" s="33"/>
      <c r="AK90" s="34"/>
      <c r="AL90" s="6"/>
      <c r="AM90" s="32"/>
      <c r="AN90" s="10"/>
      <c r="AO90" s="33"/>
      <c r="AP90" s="34"/>
      <c r="AQ90" s="6"/>
      <c r="AR90" s="32"/>
      <c r="AS90" s="10"/>
      <c r="AT90" s="33"/>
      <c r="AU90" s="34"/>
      <c r="AV90" s="6"/>
    </row>
    <row r="91" spans="1:48">
      <c r="A91" s="31" t="s">
        <v>20</v>
      </c>
      <c r="B91" s="31" t="s">
        <v>117</v>
      </c>
      <c r="C91" s="36"/>
      <c r="D91" s="31" t="s">
        <v>3</v>
      </c>
      <c r="E91" s="35" t="s">
        <v>7</v>
      </c>
      <c r="F91" s="14">
        <v>2</v>
      </c>
      <c r="G91" s="20">
        <f t="shared" si="13"/>
        <v>178.6617442007859</v>
      </c>
      <c r="H91" s="6"/>
      <c r="I91" s="32">
        <v>1.064814814814815E-2</v>
      </c>
      <c r="J91" s="10">
        <f>MINUTE(I91)*60+SECOND(I91)</f>
        <v>920</v>
      </c>
      <c r="K91" s="33">
        <v>835</v>
      </c>
      <c r="L91" s="34">
        <f>100*(1-(J91-K91)/J91)</f>
        <v>90.760869565217391</v>
      </c>
      <c r="M91" s="6"/>
      <c r="N91" s="32"/>
      <c r="O91" s="10"/>
      <c r="P91" s="33"/>
      <c r="Q91" s="34"/>
      <c r="R91" s="6"/>
      <c r="S91" s="32">
        <v>1.5879629629629629E-2</v>
      </c>
      <c r="T91" s="10">
        <f>MINUTE(S91)*60+SECOND(S91)</f>
        <v>1372</v>
      </c>
      <c r="U91" s="33">
        <v>1206</v>
      </c>
      <c r="V91" s="34">
        <f>100*(1-(T91-U91)/T91)</f>
        <v>87.900874635568513</v>
      </c>
      <c r="W91" s="6"/>
      <c r="X91" s="32"/>
      <c r="Y91" s="10"/>
      <c r="Z91" s="33"/>
      <c r="AA91" s="34"/>
      <c r="AB91" s="6"/>
      <c r="AC91" s="32"/>
      <c r="AD91" s="10"/>
      <c r="AE91" s="33"/>
      <c r="AF91" s="34"/>
      <c r="AG91" s="6"/>
      <c r="AH91" s="32"/>
      <c r="AI91" s="10"/>
      <c r="AJ91" s="33"/>
      <c r="AK91" s="34"/>
      <c r="AL91" s="6"/>
      <c r="AM91" s="32"/>
      <c r="AN91" s="10"/>
      <c r="AO91" s="33"/>
      <c r="AP91" s="34"/>
      <c r="AQ91" s="6"/>
      <c r="AR91" s="32"/>
      <c r="AS91" s="10"/>
      <c r="AT91" s="33"/>
      <c r="AU91" s="34"/>
      <c r="AV91" s="6"/>
    </row>
    <row r="92" spans="1:48" s="1" customFormat="1">
      <c r="A92" s="31" t="s">
        <v>44</v>
      </c>
      <c r="B92" s="31" t="s">
        <v>27</v>
      </c>
      <c r="C92" s="36" t="s">
        <v>51</v>
      </c>
      <c r="D92" s="31" t="s">
        <v>3</v>
      </c>
      <c r="E92" s="35" t="s">
        <v>7</v>
      </c>
      <c r="F92" s="14">
        <v>2</v>
      </c>
      <c r="G92" s="20">
        <f t="shared" si="13"/>
        <v>172.25570107152669</v>
      </c>
      <c r="H92" s="6"/>
      <c r="I92" s="5"/>
      <c r="J92" s="10"/>
      <c r="K92" s="11"/>
      <c r="L92" s="12"/>
      <c r="M92" s="6"/>
      <c r="N92" s="5">
        <v>1.0358796296296295E-2</v>
      </c>
      <c r="O92" s="10">
        <f>MINUTE(N92)*60+SECOND(N92)</f>
        <v>895</v>
      </c>
      <c r="P92" s="11">
        <v>767</v>
      </c>
      <c r="Q92" s="12">
        <f>100*(1-(O92-P92)/O92)</f>
        <v>85.69832402234637</v>
      </c>
      <c r="R92" s="6"/>
      <c r="S92" s="5"/>
      <c r="T92" s="10"/>
      <c r="U92" s="11"/>
      <c r="V92" s="12"/>
      <c r="W92" s="6"/>
      <c r="X92" s="32"/>
      <c r="Y92" s="10"/>
      <c r="Z92" s="33"/>
      <c r="AA92" s="34"/>
      <c r="AB92" s="6"/>
      <c r="AC92" s="5">
        <v>1.4120370370370368E-2</v>
      </c>
      <c r="AD92" s="10">
        <f>MINUTE(AC92)*60+SECOND(AC92)</f>
        <v>1220</v>
      </c>
      <c r="AE92" s="33">
        <v>1056</v>
      </c>
      <c r="AF92" s="12">
        <f>100*(1-(AD92-AE92)/AD92)</f>
        <v>86.557377049180332</v>
      </c>
      <c r="AG92" s="6"/>
      <c r="AH92" s="5"/>
      <c r="AI92" s="10"/>
      <c r="AJ92" s="33"/>
      <c r="AK92" s="34"/>
      <c r="AL92" s="6"/>
      <c r="AM92" s="5"/>
      <c r="AN92" s="10"/>
      <c r="AO92" s="33"/>
      <c r="AP92" s="12"/>
      <c r="AQ92" s="6"/>
      <c r="AR92" s="5"/>
      <c r="AS92" s="10"/>
      <c r="AT92" s="11"/>
      <c r="AU92" s="12"/>
      <c r="AV92" s="6"/>
    </row>
    <row r="93" spans="1:48">
      <c r="A93" s="61" t="s">
        <v>169</v>
      </c>
      <c r="B93" s="61" t="s">
        <v>344</v>
      </c>
      <c r="C93" s="36"/>
      <c r="D93" s="31" t="s">
        <v>3</v>
      </c>
      <c r="E93" s="35" t="s">
        <v>7</v>
      </c>
      <c r="F93" s="14">
        <v>2</v>
      </c>
      <c r="G93" s="20">
        <f t="shared" si="13"/>
        <v>171.48354726976365</v>
      </c>
      <c r="H93" s="6"/>
      <c r="I93" s="5"/>
      <c r="J93" s="10"/>
      <c r="K93" s="11"/>
      <c r="L93" s="12"/>
      <c r="M93" s="6"/>
      <c r="N93" s="5"/>
      <c r="O93" s="10"/>
      <c r="P93" s="33"/>
      <c r="Q93" s="12"/>
      <c r="R93" s="6"/>
      <c r="S93" s="5"/>
      <c r="T93" s="10"/>
      <c r="U93" s="11"/>
      <c r="V93" s="12"/>
      <c r="W93" s="6"/>
      <c r="X93" s="32">
        <v>1.1111111111111112E-2</v>
      </c>
      <c r="Y93" s="10">
        <f>MINUTE(X93)*60+SECOND(X93)</f>
        <v>960</v>
      </c>
      <c r="Z93" s="33">
        <v>857</v>
      </c>
      <c r="AA93" s="34">
        <f>100*(1-(Y93-Z93)/Y93)</f>
        <v>89.270833333333329</v>
      </c>
      <c r="AB93" s="6"/>
      <c r="AC93" s="5"/>
      <c r="AD93" s="10"/>
      <c r="AE93" s="33"/>
      <c r="AF93" s="12"/>
      <c r="AG93" s="6"/>
      <c r="AH93" s="5"/>
      <c r="AI93" s="10"/>
      <c r="AJ93" s="33"/>
      <c r="AK93" s="34"/>
      <c r="AL93" s="6"/>
      <c r="AM93" s="5">
        <v>1.8935185185185183E-2</v>
      </c>
      <c r="AN93" s="10">
        <f>MINUTE(AM93)*60+SECOND(AM93)</f>
        <v>1636</v>
      </c>
      <c r="AO93" s="33">
        <v>1345</v>
      </c>
      <c r="AP93" s="12">
        <f>100*(1-(AN93-AO93)/AN93)</f>
        <v>82.212713936430319</v>
      </c>
      <c r="AQ93" s="6"/>
      <c r="AR93" s="5"/>
      <c r="AS93" s="10"/>
      <c r="AT93" s="11"/>
      <c r="AU93" s="12"/>
      <c r="AV93" s="6"/>
    </row>
    <row r="94" spans="1:48">
      <c r="A94" s="31" t="s">
        <v>40</v>
      </c>
      <c r="B94" s="31" t="s">
        <v>41</v>
      </c>
      <c r="C94" s="36" t="s">
        <v>304</v>
      </c>
      <c r="D94" s="31" t="s">
        <v>3</v>
      </c>
      <c r="E94" s="35" t="s">
        <v>7</v>
      </c>
      <c r="F94" s="14">
        <v>2</v>
      </c>
      <c r="G94" s="20">
        <f t="shared" si="13"/>
        <v>166.78800766490662</v>
      </c>
      <c r="H94" s="6"/>
      <c r="I94" s="5"/>
      <c r="J94" s="10"/>
      <c r="K94" s="11"/>
      <c r="L94" s="12"/>
      <c r="M94" s="6"/>
      <c r="N94" s="5">
        <v>1.1041666666666667E-2</v>
      </c>
      <c r="O94" s="10">
        <f>MINUTE(N94)*60+SECOND(N94)</f>
        <v>954</v>
      </c>
      <c r="P94" s="33">
        <v>767</v>
      </c>
      <c r="Q94" s="12">
        <f>100*(1-(O94-P94)/O94)</f>
        <v>80.39832285115304</v>
      </c>
      <c r="R94" s="6"/>
      <c r="S94" s="5">
        <v>1.6157407407407409E-2</v>
      </c>
      <c r="T94" s="10">
        <f>MINUTE(S94)*60+SECOND(S94)</f>
        <v>1396</v>
      </c>
      <c r="U94" s="11">
        <v>1206</v>
      </c>
      <c r="V94" s="12">
        <f>100*(1-(T94-U94)/T94)</f>
        <v>86.389684813753576</v>
      </c>
      <c r="W94" s="6"/>
      <c r="X94" s="32"/>
      <c r="Y94" s="10"/>
      <c r="Z94" s="33"/>
      <c r="AA94" s="34"/>
      <c r="AB94" s="6"/>
      <c r="AC94" s="5"/>
      <c r="AD94" s="10"/>
      <c r="AE94" s="33"/>
      <c r="AF94" s="12"/>
      <c r="AG94" s="6"/>
      <c r="AH94" s="5"/>
      <c r="AI94" s="10"/>
      <c r="AJ94" s="33"/>
      <c r="AK94" s="34"/>
      <c r="AL94" s="6"/>
      <c r="AM94" s="5"/>
      <c r="AN94" s="10"/>
      <c r="AO94" s="33"/>
      <c r="AP94" s="12"/>
      <c r="AQ94" s="6"/>
      <c r="AR94" s="5"/>
      <c r="AS94" s="10"/>
      <c r="AT94" s="11"/>
      <c r="AU94" s="12"/>
      <c r="AV94" s="6"/>
    </row>
    <row r="95" spans="1:48">
      <c r="A95" s="31" t="s">
        <v>69</v>
      </c>
      <c r="B95" s="31" t="s">
        <v>36</v>
      </c>
      <c r="C95" s="36" t="s">
        <v>51</v>
      </c>
      <c r="D95" s="31" t="s">
        <v>3</v>
      </c>
      <c r="E95" s="35" t="s">
        <v>7</v>
      </c>
      <c r="F95" s="14">
        <v>2</v>
      </c>
      <c r="G95" s="20">
        <f t="shared" si="13"/>
        <v>158.42497482376638</v>
      </c>
      <c r="H95" s="6"/>
      <c r="I95" s="5"/>
      <c r="J95" s="10"/>
      <c r="K95" s="11"/>
      <c r="L95" s="12"/>
      <c r="M95" s="6"/>
      <c r="N95" s="5">
        <v>1.1284722222222222E-2</v>
      </c>
      <c r="O95" s="10">
        <f>MINUTE(N95)*60+SECOND(N95)</f>
        <v>975</v>
      </c>
      <c r="P95" s="33">
        <v>767</v>
      </c>
      <c r="Q95" s="12">
        <f>100*(1-(O95-P95)/O95)</f>
        <v>78.666666666666657</v>
      </c>
      <c r="R95" s="6"/>
      <c r="S95" s="5"/>
      <c r="T95" s="10"/>
      <c r="U95" s="11"/>
      <c r="V95" s="12"/>
      <c r="W95" s="6"/>
      <c r="X95" s="32"/>
      <c r="Y95" s="10"/>
      <c r="Z95" s="33"/>
      <c r="AA95" s="34"/>
      <c r="AB95" s="6"/>
      <c r="AC95" s="5">
        <v>1.5324074074074073E-2</v>
      </c>
      <c r="AD95" s="10">
        <f>MINUTE(AC95)*60+SECOND(AC95)</f>
        <v>1324</v>
      </c>
      <c r="AE95" s="33">
        <v>1056</v>
      </c>
      <c r="AF95" s="12">
        <f>100*(1-(AD95-AE95)/AD95)</f>
        <v>79.758308157099705</v>
      </c>
      <c r="AG95" s="6"/>
      <c r="AH95" s="5"/>
      <c r="AI95" s="10"/>
      <c r="AJ95" s="33"/>
      <c r="AK95" s="34"/>
      <c r="AL95" s="6"/>
      <c r="AM95" s="5"/>
      <c r="AN95" s="10"/>
      <c r="AO95" s="33"/>
      <c r="AP95" s="12"/>
      <c r="AQ95" s="6"/>
      <c r="AR95" s="5"/>
      <c r="AS95" s="10"/>
      <c r="AT95" s="11"/>
      <c r="AU95" s="12"/>
      <c r="AV95" s="6"/>
    </row>
    <row r="96" spans="1:48">
      <c r="A96" s="31" t="s">
        <v>286</v>
      </c>
      <c r="B96" s="31" t="s">
        <v>158</v>
      </c>
      <c r="C96" s="36" t="s">
        <v>305</v>
      </c>
      <c r="D96" s="31" t="s">
        <v>3</v>
      </c>
      <c r="E96" s="14" t="s">
        <v>7</v>
      </c>
      <c r="F96" s="14">
        <v>2</v>
      </c>
      <c r="G96" s="20">
        <f t="shared" si="13"/>
        <v>153.77131473173921</v>
      </c>
      <c r="H96" s="6"/>
      <c r="I96" s="5"/>
      <c r="J96" s="10"/>
      <c r="K96" s="11"/>
      <c r="L96" s="12"/>
      <c r="M96" s="6"/>
      <c r="N96" s="5">
        <v>1.1898148148148149E-2</v>
      </c>
      <c r="O96" s="10">
        <f>MINUTE(N96)*60+SECOND(N96)</f>
        <v>1028</v>
      </c>
      <c r="P96" s="33">
        <v>767</v>
      </c>
      <c r="Q96" s="12">
        <f>100*(1-(O96-P96)/O96)</f>
        <v>74.610894941634243</v>
      </c>
      <c r="R96" s="6"/>
      <c r="S96" s="5"/>
      <c r="T96" s="10"/>
      <c r="U96" s="11"/>
      <c r="V96" s="12"/>
      <c r="W96" s="6"/>
      <c r="X96" s="32"/>
      <c r="Y96" s="10"/>
      <c r="Z96" s="33"/>
      <c r="AA96" s="34"/>
      <c r="AB96" s="6"/>
      <c r="AC96" s="5">
        <v>1.5439814814814816E-2</v>
      </c>
      <c r="AD96" s="10">
        <f>MINUTE(AC96)*60+SECOND(AC96)</f>
        <v>1334</v>
      </c>
      <c r="AE96" s="33">
        <v>1056</v>
      </c>
      <c r="AF96" s="12">
        <f>100*(1-(AD96-AE96)/AD96)</f>
        <v>79.160419790104953</v>
      </c>
      <c r="AG96" s="6"/>
      <c r="AH96" s="5"/>
      <c r="AI96" s="10"/>
      <c r="AJ96" s="33"/>
      <c r="AK96" s="34"/>
      <c r="AL96" s="6"/>
      <c r="AM96" s="32"/>
      <c r="AN96" s="10"/>
      <c r="AO96" s="33"/>
      <c r="AP96" s="34"/>
      <c r="AQ96" s="6"/>
      <c r="AR96" s="5"/>
      <c r="AS96" s="10"/>
      <c r="AT96" s="11"/>
      <c r="AU96" s="12"/>
      <c r="AV96" s="6"/>
    </row>
    <row r="97" spans="1:48">
      <c r="A97" s="31" t="s">
        <v>52</v>
      </c>
      <c r="B97" s="31" t="s">
        <v>53</v>
      </c>
      <c r="C97" s="36" t="s">
        <v>51</v>
      </c>
      <c r="D97" s="31" t="s">
        <v>3</v>
      </c>
      <c r="E97" s="35" t="s">
        <v>7</v>
      </c>
      <c r="F97" s="14">
        <v>2</v>
      </c>
      <c r="G97" s="20">
        <f t="shared" si="13"/>
        <v>139.55386940487654</v>
      </c>
      <c r="H97" s="6"/>
      <c r="I97" s="5"/>
      <c r="J97" s="10"/>
      <c r="K97" s="11"/>
      <c r="L97" s="12"/>
      <c r="M97" s="6"/>
      <c r="N97" s="5">
        <v>1.3287037037037036E-2</v>
      </c>
      <c r="O97" s="10">
        <f>MINUTE(N97)*60+SECOND(N97)</f>
        <v>1148</v>
      </c>
      <c r="P97" s="33">
        <v>767</v>
      </c>
      <c r="Q97" s="12">
        <f>100*(1-(O97-P97)/O97)</f>
        <v>66.811846689895475</v>
      </c>
      <c r="R97" s="6"/>
      <c r="S97" s="5"/>
      <c r="T97" s="10"/>
      <c r="U97" s="11"/>
      <c r="V97" s="12"/>
      <c r="W97" s="6"/>
      <c r="X97" s="32"/>
      <c r="Y97" s="10"/>
      <c r="Z97" s="33"/>
      <c r="AA97" s="34"/>
      <c r="AB97" s="6"/>
      <c r="AC97" s="5"/>
      <c r="AD97" s="10"/>
      <c r="AE97" s="33"/>
      <c r="AF97" s="12"/>
      <c r="AG97" s="6"/>
      <c r="AH97" s="5"/>
      <c r="AI97" s="10"/>
      <c r="AJ97" s="33"/>
      <c r="AK97" s="34"/>
      <c r="AL97" s="6"/>
      <c r="AM97" s="32">
        <v>2.1400462962962965E-2</v>
      </c>
      <c r="AN97" s="10">
        <f>MINUTE(AM97)*60+SECOND(AM97)</f>
        <v>1849</v>
      </c>
      <c r="AO97" s="33">
        <v>1345</v>
      </c>
      <c r="AP97" s="12">
        <f>100*(1-(AN97-AO97)/AN97)</f>
        <v>72.742022714981076</v>
      </c>
      <c r="AQ97" s="6"/>
      <c r="AR97" s="5"/>
      <c r="AS97" s="10"/>
      <c r="AT97" s="11"/>
      <c r="AU97" s="12"/>
      <c r="AV97" s="6"/>
    </row>
    <row r="98" spans="1:48">
      <c r="A98" s="31" t="s">
        <v>73</v>
      </c>
      <c r="B98" s="31" t="s">
        <v>103</v>
      </c>
      <c r="C98" s="36" t="s">
        <v>51</v>
      </c>
      <c r="D98" s="31" t="s">
        <v>3</v>
      </c>
      <c r="E98" s="35" t="s">
        <v>7</v>
      </c>
      <c r="F98" s="14">
        <v>2</v>
      </c>
      <c r="G98" s="20">
        <f t="shared" si="13"/>
        <v>139.04650002625635</v>
      </c>
      <c r="H98" s="6"/>
      <c r="I98" s="5"/>
      <c r="J98" s="10"/>
      <c r="K98" s="11"/>
      <c r="L98" s="12"/>
      <c r="M98" s="6"/>
      <c r="N98" s="5">
        <v>1.2685185185185183E-2</v>
      </c>
      <c r="O98" s="10">
        <f>MINUTE(N98)*60+SECOND(N98)</f>
        <v>1096</v>
      </c>
      <c r="P98" s="33">
        <v>767</v>
      </c>
      <c r="Q98" s="12">
        <f>100*(1-(O98-P98)/O98)</f>
        <v>69.981751824817522</v>
      </c>
      <c r="R98" s="6"/>
      <c r="S98" s="5"/>
      <c r="T98" s="10"/>
      <c r="U98" s="11"/>
      <c r="V98" s="12"/>
      <c r="W98" s="6"/>
      <c r="X98" s="32"/>
      <c r="Y98" s="10"/>
      <c r="Z98" s="33"/>
      <c r="AA98" s="34"/>
      <c r="AB98" s="6"/>
      <c r="AC98" s="5">
        <v>1.7696759259259259E-2</v>
      </c>
      <c r="AD98" s="10">
        <f>MINUTE(AC98)*60+SECOND(AC98)</f>
        <v>1529</v>
      </c>
      <c r="AE98" s="33">
        <v>1056</v>
      </c>
      <c r="AF98" s="12">
        <f>100*(1-(AD98-AE98)/AD98)</f>
        <v>69.064748201438846</v>
      </c>
      <c r="AG98" s="6"/>
      <c r="AH98" s="5"/>
      <c r="AI98" s="10"/>
      <c r="AJ98" s="33"/>
      <c r="AK98" s="34"/>
      <c r="AL98" s="6"/>
      <c r="AM98" s="5"/>
      <c r="AN98" s="10"/>
      <c r="AO98" s="33"/>
      <c r="AP98" s="12"/>
      <c r="AQ98" s="6"/>
      <c r="AR98" s="5"/>
      <c r="AS98" s="10"/>
      <c r="AT98" s="11"/>
      <c r="AU98" s="12"/>
      <c r="AV98" s="6"/>
    </row>
    <row r="99" spans="1:48">
      <c r="A99" s="31" t="s">
        <v>389</v>
      </c>
      <c r="B99" s="31" t="s">
        <v>390</v>
      </c>
      <c r="C99" s="36" t="s">
        <v>51</v>
      </c>
      <c r="D99" s="31" t="s">
        <v>3</v>
      </c>
      <c r="E99" s="14" t="s">
        <v>7</v>
      </c>
      <c r="F99" s="14">
        <v>2</v>
      </c>
      <c r="G99" s="20">
        <f t="shared" si="13"/>
        <v>138.03621106857366</v>
      </c>
      <c r="H99" s="6"/>
      <c r="I99" s="5"/>
      <c r="J99" s="10"/>
      <c r="K99" s="11"/>
      <c r="L99" s="12"/>
      <c r="M99" s="6"/>
      <c r="N99" s="5"/>
      <c r="O99" s="10"/>
      <c r="P99" s="33"/>
      <c r="Q99" s="12"/>
      <c r="R99" s="6"/>
      <c r="S99" s="5"/>
      <c r="T99" s="10"/>
      <c r="U99" s="11"/>
      <c r="V99" s="12"/>
      <c r="W99" s="6"/>
      <c r="X99" s="32"/>
      <c r="Y99" s="10"/>
      <c r="Z99" s="33"/>
      <c r="AA99" s="34"/>
      <c r="AB99" s="6"/>
      <c r="AC99" s="5">
        <v>1.7743055555555557E-2</v>
      </c>
      <c r="AD99" s="10">
        <f>MINUTE(AC99)*60+SECOND(AC99)</f>
        <v>1533</v>
      </c>
      <c r="AE99" s="33">
        <v>1056</v>
      </c>
      <c r="AF99" s="12">
        <f>100*(1-(AD99-AE99)/AD99)</f>
        <v>68.884540117416833</v>
      </c>
      <c r="AG99" s="6"/>
      <c r="AH99" s="5"/>
      <c r="AI99" s="10"/>
      <c r="AJ99" s="33"/>
      <c r="AK99" s="34"/>
      <c r="AL99" s="6"/>
      <c r="AM99" s="5">
        <v>2.2511574074074073E-2</v>
      </c>
      <c r="AN99" s="10">
        <f>MINUTE(AM99)*60+SECOND(AM99)</f>
        <v>1945</v>
      </c>
      <c r="AO99" s="33">
        <v>1345</v>
      </c>
      <c r="AP99" s="12">
        <f>100*(1-(AN99-AO99)/AN99)</f>
        <v>69.151670951156817</v>
      </c>
      <c r="AQ99" s="6"/>
      <c r="AR99" s="5"/>
      <c r="AS99" s="10"/>
      <c r="AT99" s="11"/>
      <c r="AU99" s="12"/>
      <c r="AV99" s="6"/>
    </row>
    <row r="100" spans="1:48">
      <c r="A100" s="31" t="s">
        <v>162</v>
      </c>
      <c r="B100" s="31" t="s">
        <v>167</v>
      </c>
      <c r="C100" s="36"/>
      <c r="D100" s="31" t="s">
        <v>3</v>
      </c>
      <c r="E100" s="35" t="s">
        <v>7</v>
      </c>
      <c r="F100" s="14">
        <v>1</v>
      </c>
      <c r="G100" s="20">
        <f t="shared" si="13"/>
        <v>93.355119825708059</v>
      </c>
      <c r="H100" s="6"/>
      <c r="I100" s="5"/>
      <c r="J100" s="10"/>
      <c r="K100" s="11"/>
      <c r="L100" s="12"/>
      <c r="M100" s="6"/>
      <c r="N100" s="5"/>
      <c r="O100" s="10"/>
      <c r="P100" s="33"/>
      <c r="Q100" s="12"/>
      <c r="R100" s="6"/>
      <c r="S100" s="5"/>
      <c r="T100" s="10"/>
      <c r="U100" s="11"/>
      <c r="V100" s="12"/>
      <c r="W100" s="6"/>
      <c r="X100" s="32">
        <v>1.0625000000000001E-2</v>
      </c>
      <c r="Y100" s="10">
        <f>MINUTE(X100)*60+SECOND(X100)</f>
        <v>918</v>
      </c>
      <c r="Z100" s="33">
        <v>857</v>
      </c>
      <c r="AA100" s="34">
        <f>100*(1-(Y100-Z100)/Y100)</f>
        <v>93.355119825708059</v>
      </c>
      <c r="AB100" s="6"/>
      <c r="AC100" s="5"/>
      <c r="AD100" s="10"/>
      <c r="AE100" s="33"/>
      <c r="AF100" s="12"/>
      <c r="AG100" s="6"/>
      <c r="AH100" s="5"/>
      <c r="AI100" s="10"/>
      <c r="AJ100" s="33"/>
      <c r="AK100" s="34"/>
      <c r="AL100" s="6"/>
      <c r="AM100" s="5"/>
      <c r="AN100" s="10"/>
      <c r="AO100" s="33"/>
      <c r="AP100" s="12"/>
      <c r="AQ100" s="6"/>
      <c r="AR100" s="5"/>
      <c r="AS100" s="10"/>
      <c r="AT100" s="11"/>
      <c r="AU100" s="12"/>
      <c r="AV100" s="6"/>
    </row>
    <row r="101" spans="1:48">
      <c r="A101" s="31" t="s">
        <v>74</v>
      </c>
      <c r="B101" s="31" t="s">
        <v>317</v>
      </c>
      <c r="C101" s="36"/>
      <c r="D101" s="31" t="s">
        <v>3</v>
      </c>
      <c r="E101" s="35" t="s">
        <v>7</v>
      </c>
      <c r="F101" s="14">
        <v>1</v>
      </c>
      <c r="G101" s="20">
        <f t="shared" si="13"/>
        <v>91.920731707317074</v>
      </c>
      <c r="H101" s="6"/>
      <c r="I101" s="32"/>
      <c r="J101" s="10"/>
      <c r="K101" s="33"/>
      <c r="L101" s="34"/>
      <c r="M101" s="6"/>
      <c r="N101" s="32"/>
      <c r="O101" s="10"/>
      <c r="P101" s="33"/>
      <c r="Q101" s="34"/>
      <c r="R101" s="6"/>
      <c r="S101" s="32">
        <v>1.5185185185185185E-2</v>
      </c>
      <c r="T101" s="10">
        <f>MINUTE(S101)*60+SECOND(S101)</f>
        <v>1312</v>
      </c>
      <c r="U101" s="33">
        <v>1206</v>
      </c>
      <c r="V101" s="34">
        <f>100*(1-(T101-U101)/T101)</f>
        <v>91.920731707317074</v>
      </c>
      <c r="W101" s="6"/>
      <c r="X101" s="32"/>
      <c r="Y101" s="10"/>
      <c r="Z101" s="33"/>
      <c r="AA101" s="34"/>
      <c r="AB101" s="6"/>
      <c r="AC101" s="32"/>
      <c r="AD101" s="10"/>
      <c r="AE101" s="33"/>
      <c r="AF101" s="34"/>
      <c r="AG101" s="6"/>
      <c r="AH101" s="32"/>
      <c r="AI101" s="10"/>
      <c r="AJ101" s="33"/>
      <c r="AK101" s="34"/>
      <c r="AL101" s="6"/>
      <c r="AM101" s="32"/>
      <c r="AN101" s="10"/>
      <c r="AO101" s="33"/>
      <c r="AP101" s="34"/>
      <c r="AQ101" s="6"/>
      <c r="AR101" s="32"/>
      <c r="AS101" s="10"/>
      <c r="AT101" s="33"/>
      <c r="AU101" s="34"/>
      <c r="AV101" s="6"/>
    </row>
    <row r="102" spans="1:48">
      <c r="A102" s="31" t="s">
        <v>144</v>
      </c>
      <c r="B102" s="31" t="s">
        <v>149</v>
      </c>
      <c r="C102" s="36" t="s">
        <v>299</v>
      </c>
      <c r="D102" s="31" t="s">
        <v>3</v>
      </c>
      <c r="E102" s="35" t="s">
        <v>7</v>
      </c>
      <c r="F102" s="14">
        <v>1</v>
      </c>
      <c r="G102" s="20">
        <f t="shared" si="13"/>
        <v>90.554899645808746</v>
      </c>
      <c r="H102" s="6"/>
      <c r="I102" s="32"/>
      <c r="J102" s="10"/>
      <c r="K102" s="33"/>
      <c r="L102" s="34"/>
      <c r="M102" s="6"/>
      <c r="N102" s="32">
        <v>9.8032407407407408E-3</v>
      </c>
      <c r="O102" s="10">
        <f>MINUTE(N102)*60+SECOND(N102)</f>
        <v>847</v>
      </c>
      <c r="P102" s="33">
        <v>767</v>
      </c>
      <c r="Q102" s="34">
        <f>100*(1-(O102-P102)/O102)</f>
        <v>90.554899645808746</v>
      </c>
      <c r="R102" s="6"/>
      <c r="S102" s="32"/>
      <c r="T102" s="10"/>
      <c r="U102" s="33"/>
      <c r="V102" s="34"/>
      <c r="W102" s="6"/>
      <c r="X102" s="32"/>
      <c r="Y102" s="10"/>
      <c r="Z102" s="33"/>
      <c r="AA102" s="34"/>
      <c r="AB102" s="6"/>
      <c r="AC102" s="32"/>
      <c r="AD102" s="10"/>
      <c r="AE102" s="33"/>
      <c r="AF102" s="34"/>
      <c r="AG102" s="6"/>
      <c r="AH102" s="32"/>
      <c r="AI102" s="10"/>
      <c r="AJ102" s="33"/>
      <c r="AK102" s="34"/>
      <c r="AL102" s="6"/>
      <c r="AM102" s="32"/>
      <c r="AN102" s="10"/>
      <c r="AO102" s="33"/>
      <c r="AP102" s="34"/>
      <c r="AQ102" s="6"/>
      <c r="AR102" s="32"/>
      <c r="AS102" s="10"/>
      <c r="AT102" s="33"/>
      <c r="AU102" s="34"/>
      <c r="AV102" s="6"/>
    </row>
    <row r="103" spans="1:48">
      <c r="A103" s="61" t="s">
        <v>172</v>
      </c>
      <c r="B103" s="61" t="s">
        <v>173</v>
      </c>
      <c r="C103" s="36"/>
      <c r="D103" s="31" t="s">
        <v>3</v>
      </c>
      <c r="E103" s="35" t="s">
        <v>7</v>
      </c>
      <c r="F103" s="14">
        <v>1</v>
      </c>
      <c r="G103" s="20">
        <f t="shared" si="13"/>
        <v>85.614385614385611</v>
      </c>
      <c r="H103" s="6"/>
      <c r="I103" s="32"/>
      <c r="J103" s="10"/>
      <c r="K103" s="33"/>
      <c r="L103" s="34"/>
      <c r="M103" s="6"/>
      <c r="N103" s="32"/>
      <c r="O103" s="10"/>
      <c r="P103" s="33"/>
      <c r="Q103" s="34"/>
      <c r="R103" s="6"/>
      <c r="S103" s="32"/>
      <c r="T103" s="10"/>
      <c r="U103" s="33"/>
      <c r="V103" s="34"/>
      <c r="W103" s="6"/>
      <c r="X103" s="32">
        <v>1.1585648148148149E-2</v>
      </c>
      <c r="Y103" s="10">
        <f>MINUTE(X103)*60+SECOND(X103)</f>
        <v>1001</v>
      </c>
      <c r="Z103" s="33">
        <v>857</v>
      </c>
      <c r="AA103" s="34">
        <f>100*(1-(Y103-Z103)/Y103)</f>
        <v>85.614385614385611</v>
      </c>
      <c r="AB103" s="6"/>
      <c r="AC103" s="32"/>
      <c r="AD103" s="10"/>
      <c r="AE103" s="33"/>
      <c r="AF103" s="34"/>
      <c r="AG103" s="6"/>
      <c r="AH103" s="32"/>
      <c r="AI103" s="10"/>
      <c r="AJ103" s="33"/>
      <c r="AK103" s="34"/>
      <c r="AL103" s="6"/>
      <c r="AM103" s="32"/>
      <c r="AN103" s="10"/>
      <c r="AO103" s="33"/>
      <c r="AP103" s="34"/>
      <c r="AQ103" s="6"/>
      <c r="AR103" s="32"/>
      <c r="AS103" s="10"/>
      <c r="AT103" s="33"/>
      <c r="AU103" s="34"/>
      <c r="AV103" s="6"/>
    </row>
    <row r="104" spans="1:48">
      <c r="A104" s="31" t="s">
        <v>74</v>
      </c>
      <c r="B104" s="31" t="s">
        <v>46</v>
      </c>
      <c r="C104" s="36" t="s">
        <v>51</v>
      </c>
      <c r="D104" s="31" t="s">
        <v>3</v>
      </c>
      <c r="E104" s="14" t="s">
        <v>7</v>
      </c>
      <c r="F104" s="14">
        <v>1</v>
      </c>
      <c r="G104" s="20">
        <f t="shared" si="13"/>
        <v>85.161290322580641</v>
      </c>
      <c r="H104" s="6"/>
      <c r="I104" s="32"/>
      <c r="J104" s="10"/>
      <c r="K104" s="33"/>
      <c r="L104" s="34"/>
      <c r="M104" s="6"/>
      <c r="N104" s="32"/>
      <c r="O104" s="10"/>
      <c r="P104" s="33"/>
      <c r="Q104" s="34"/>
      <c r="R104" s="6"/>
      <c r="S104" s="32"/>
      <c r="T104" s="10"/>
      <c r="U104" s="33"/>
      <c r="V104" s="34"/>
      <c r="W104" s="6"/>
      <c r="X104" s="32"/>
      <c r="Y104" s="10"/>
      <c r="Z104" s="33"/>
      <c r="AA104" s="34"/>
      <c r="AB104" s="6"/>
      <c r="AC104" s="32">
        <v>1.4351851851851852E-2</v>
      </c>
      <c r="AD104" s="10">
        <f>MINUTE(AC104)*60+SECOND(AC104)</f>
        <v>1240</v>
      </c>
      <c r="AE104" s="33">
        <v>1056</v>
      </c>
      <c r="AF104" s="34">
        <f>100*(1-(AD104-AE104)/AD104)</f>
        <v>85.161290322580641</v>
      </c>
      <c r="AG104" s="6"/>
      <c r="AH104" s="32"/>
      <c r="AI104" s="10"/>
      <c r="AJ104" s="33"/>
      <c r="AK104" s="34"/>
      <c r="AL104" s="6"/>
      <c r="AM104" s="32"/>
      <c r="AN104" s="10"/>
      <c r="AO104" s="33"/>
      <c r="AP104" s="34"/>
      <c r="AQ104" s="6"/>
      <c r="AR104" s="32"/>
      <c r="AS104" s="10"/>
      <c r="AT104" s="33"/>
      <c r="AU104" s="34"/>
      <c r="AV104" s="6"/>
    </row>
    <row r="105" spans="1:48">
      <c r="A105" s="31" t="s">
        <v>319</v>
      </c>
      <c r="B105" s="31" t="s">
        <v>87</v>
      </c>
      <c r="C105" s="36"/>
      <c r="D105" s="31" t="s">
        <v>3</v>
      </c>
      <c r="E105" s="35" t="s">
        <v>7</v>
      </c>
      <c r="F105" s="14">
        <v>1</v>
      </c>
      <c r="G105" s="20">
        <f t="shared" si="13"/>
        <v>82.320819112627987</v>
      </c>
      <c r="H105" s="6"/>
      <c r="I105" s="5"/>
      <c r="J105" s="10"/>
      <c r="K105" s="11"/>
      <c r="L105" s="12"/>
      <c r="M105" s="6"/>
      <c r="N105" s="5"/>
      <c r="O105" s="10"/>
      <c r="P105" s="33"/>
      <c r="Q105" s="12"/>
      <c r="R105" s="6"/>
      <c r="S105" s="5">
        <v>1.695601851851852E-2</v>
      </c>
      <c r="T105" s="10">
        <f>MINUTE(S105)*60+SECOND(S105)</f>
        <v>1465</v>
      </c>
      <c r="U105" s="11">
        <v>1206</v>
      </c>
      <c r="V105" s="12">
        <f>100*(1-(T105-U105)/T105)</f>
        <v>82.320819112627987</v>
      </c>
      <c r="W105" s="6"/>
      <c r="X105" s="32"/>
      <c r="Y105" s="10"/>
      <c r="Z105" s="33"/>
      <c r="AA105" s="34"/>
      <c r="AB105" s="6"/>
      <c r="AC105" s="5"/>
      <c r="AD105" s="10"/>
      <c r="AE105" s="33"/>
      <c r="AF105" s="12"/>
      <c r="AG105" s="6"/>
      <c r="AH105" s="5"/>
      <c r="AI105" s="10"/>
      <c r="AJ105" s="33"/>
      <c r="AK105" s="34"/>
      <c r="AL105" s="6"/>
      <c r="AM105" s="5"/>
      <c r="AN105" s="10"/>
      <c r="AO105" s="33"/>
      <c r="AP105" s="12"/>
      <c r="AQ105" s="6"/>
      <c r="AR105" s="5"/>
      <c r="AS105" s="10"/>
      <c r="AT105" s="11"/>
      <c r="AU105" s="12"/>
      <c r="AV105" s="6"/>
    </row>
    <row r="106" spans="1:48">
      <c r="A106" s="31" t="s">
        <v>122</v>
      </c>
      <c r="B106" s="31" t="s">
        <v>143</v>
      </c>
      <c r="C106" s="36" t="s">
        <v>51</v>
      </c>
      <c r="D106" s="4" t="s">
        <v>3</v>
      </c>
      <c r="E106" s="35" t="s">
        <v>7</v>
      </c>
      <c r="F106" s="14">
        <v>1</v>
      </c>
      <c r="G106" s="20">
        <f t="shared" si="13"/>
        <v>81.25</v>
      </c>
      <c r="H106" s="6"/>
      <c r="I106" s="5"/>
      <c r="J106" s="10"/>
      <c r="K106" s="11"/>
      <c r="L106" s="12"/>
      <c r="M106" s="6"/>
      <c r="N106" s="5">
        <v>1.0925925925925924E-2</v>
      </c>
      <c r="O106" s="10">
        <f>MINUTE(N106)*60+SECOND(N106)</f>
        <v>944</v>
      </c>
      <c r="P106" s="33">
        <v>767</v>
      </c>
      <c r="Q106" s="12">
        <f>100*(1-(O106-P106)/O106)</f>
        <v>81.25</v>
      </c>
      <c r="R106" s="6"/>
      <c r="S106" s="5"/>
      <c r="T106" s="10"/>
      <c r="U106" s="11"/>
      <c r="V106" s="12"/>
      <c r="W106" s="6"/>
      <c r="X106" s="32"/>
      <c r="Y106" s="10"/>
      <c r="Z106" s="33"/>
      <c r="AA106" s="34"/>
      <c r="AB106" s="6"/>
      <c r="AC106" s="5"/>
      <c r="AD106" s="10"/>
      <c r="AE106" s="33"/>
      <c r="AF106" s="12"/>
      <c r="AG106" s="6"/>
      <c r="AH106" s="5"/>
      <c r="AI106" s="10"/>
      <c r="AJ106" s="33"/>
      <c r="AK106" s="34"/>
      <c r="AL106" s="6"/>
      <c r="AM106" s="5"/>
      <c r="AN106" s="10"/>
      <c r="AO106" s="33"/>
      <c r="AP106" s="12"/>
      <c r="AQ106" s="6"/>
      <c r="AR106" s="5"/>
      <c r="AS106" s="10"/>
      <c r="AT106" s="11"/>
      <c r="AU106" s="12"/>
      <c r="AV106" s="6"/>
    </row>
    <row r="107" spans="1:48">
      <c r="A107" s="31" t="s">
        <v>220</v>
      </c>
      <c r="B107" s="31" t="s">
        <v>219</v>
      </c>
      <c r="C107" s="36"/>
      <c r="D107" s="4" t="s">
        <v>3</v>
      </c>
      <c r="E107" s="22" t="s">
        <v>7</v>
      </c>
      <c r="F107" s="14">
        <v>1</v>
      </c>
      <c r="G107" s="20">
        <f t="shared" si="13"/>
        <v>81.067961165048544</v>
      </c>
      <c r="H107" s="6"/>
      <c r="I107" s="5">
        <v>1.1921296296296298E-2</v>
      </c>
      <c r="J107" s="10">
        <f>MINUTE(I107)*60+SECOND(I107)</f>
        <v>1030</v>
      </c>
      <c r="K107" s="11">
        <v>835</v>
      </c>
      <c r="L107" s="12">
        <f>100*(1-(J107-K107)/J107)</f>
        <v>81.067961165048544</v>
      </c>
      <c r="M107" s="6"/>
      <c r="N107" s="5"/>
      <c r="O107" s="10"/>
      <c r="P107" s="33"/>
      <c r="Q107" s="12"/>
      <c r="R107" s="6"/>
      <c r="S107" s="5"/>
      <c r="T107" s="10"/>
      <c r="U107" s="11"/>
      <c r="V107" s="12"/>
      <c r="W107" s="6"/>
      <c r="X107" s="32"/>
      <c r="Y107" s="10"/>
      <c r="Z107" s="33"/>
      <c r="AA107" s="34"/>
      <c r="AB107" s="6"/>
      <c r="AC107" s="5"/>
      <c r="AD107" s="10"/>
      <c r="AE107" s="33"/>
      <c r="AF107" s="12"/>
      <c r="AG107" s="6"/>
      <c r="AH107" s="5"/>
      <c r="AI107" s="10"/>
      <c r="AJ107" s="33"/>
      <c r="AK107" s="34"/>
      <c r="AL107" s="6"/>
      <c r="AM107" s="5"/>
      <c r="AN107" s="10"/>
      <c r="AO107" s="33"/>
      <c r="AP107" s="12"/>
      <c r="AQ107" s="6"/>
      <c r="AR107" s="5"/>
      <c r="AS107" s="10"/>
      <c r="AT107" s="11"/>
      <c r="AU107" s="12"/>
      <c r="AV107" s="6"/>
    </row>
    <row r="108" spans="1:48">
      <c r="A108" s="31" t="s">
        <v>283</v>
      </c>
      <c r="B108" s="31" t="s">
        <v>282</v>
      </c>
      <c r="C108" s="36" t="s">
        <v>299</v>
      </c>
      <c r="D108" s="4" t="s">
        <v>3</v>
      </c>
      <c r="E108" s="22" t="s">
        <v>7</v>
      </c>
      <c r="F108" s="14">
        <v>1</v>
      </c>
      <c r="G108" s="20">
        <f t="shared" si="13"/>
        <v>80.907172995780584</v>
      </c>
      <c r="H108" s="6"/>
      <c r="I108" s="5"/>
      <c r="J108" s="10"/>
      <c r="K108" s="11"/>
      <c r="L108" s="12"/>
      <c r="M108" s="6"/>
      <c r="N108" s="5">
        <v>1.0972222222222223E-2</v>
      </c>
      <c r="O108" s="10">
        <f>MINUTE(N108)*60+SECOND(N108)</f>
        <v>948</v>
      </c>
      <c r="P108" s="33">
        <v>767</v>
      </c>
      <c r="Q108" s="12">
        <f>100*(1-(O108-P108)/O108)</f>
        <v>80.907172995780584</v>
      </c>
      <c r="R108" s="6"/>
      <c r="S108" s="5"/>
      <c r="T108" s="10"/>
      <c r="U108" s="11"/>
      <c r="V108" s="12"/>
      <c r="W108" s="6"/>
      <c r="X108" s="32"/>
      <c r="Y108" s="10"/>
      <c r="Z108" s="33"/>
      <c r="AA108" s="34"/>
      <c r="AB108" s="6"/>
      <c r="AC108" s="5"/>
      <c r="AD108" s="10"/>
      <c r="AE108" s="33"/>
      <c r="AF108" s="12"/>
      <c r="AG108" s="6"/>
      <c r="AH108" s="5"/>
      <c r="AI108" s="10"/>
      <c r="AJ108" s="33"/>
      <c r="AK108" s="34"/>
      <c r="AL108" s="6"/>
      <c r="AM108" s="5"/>
      <c r="AN108" s="10"/>
      <c r="AO108" s="33"/>
      <c r="AP108" s="12"/>
      <c r="AQ108" s="6"/>
      <c r="AR108" s="5"/>
      <c r="AS108" s="10"/>
      <c r="AT108" s="11"/>
      <c r="AU108" s="12"/>
      <c r="AV108" s="6"/>
    </row>
    <row r="109" spans="1:48">
      <c r="A109" s="61" t="s">
        <v>429</v>
      </c>
      <c r="B109" s="61" t="s">
        <v>37</v>
      </c>
      <c r="C109" s="36"/>
      <c r="D109" s="4" t="s">
        <v>3</v>
      </c>
      <c r="E109" s="22" t="s">
        <v>7</v>
      </c>
      <c r="F109" s="14">
        <v>1</v>
      </c>
      <c r="G109" s="20">
        <f t="shared" si="13"/>
        <v>79.964328180737226</v>
      </c>
      <c r="H109" s="6"/>
      <c r="I109" s="5"/>
      <c r="J109" s="10"/>
      <c r="K109" s="11"/>
      <c r="L109" s="12"/>
      <c r="M109" s="6"/>
      <c r="N109" s="5"/>
      <c r="O109" s="10"/>
      <c r="P109" s="33"/>
      <c r="Q109" s="12"/>
      <c r="R109" s="6"/>
      <c r="S109" s="5"/>
      <c r="T109" s="10"/>
      <c r="U109" s="11"/>
      <c r="V109" s="12"/>
      <c r="W109" s="6"/>
      <c r="X109" s="32"/>
      <c r="Y109" s="10"/>
      <c r="Z109" s="33"/>
      <c r="AA109" s="34"/>
      <c r="AB109" s="6"/>
      <c r="AC109" s="5"/>
      <c r="AD109" s="10"/>
      <c r="AE109" s="33"/>
      <c r="AF109" s="12"/>
      <c r="AG109" s="6"/>
      <c r="AH109" s="5"/>
      <c r="AI109" s="10"/>
      <c r="AJ109" s="33"/>
      <c r="AK109" s="34"/>
      <c r="AL109" s="6"/>
      <c r="AM109" s="5">
        <v>1.9467592592592595E-2</v>
      </c>
      <c r="AN109" s="10">
        <f>MINUTE(AM109)*60+SECOND(AM109)</f>
        <v>1682</v>
      </c>
      <c r="AO109" s="33">
        <v>1345</v>
      </c>
      <c r="AP109" s="12">
        <f>100*(1-(AN109-AO109)/AN109)</f>
        <v>79.964328180737226</v>
      </c>
      <c r="AQ109" s="6"/>
      <c r="AR109" s="5"/>
      <c r="AS109" s="10"/>
      <c r="AT109" s="11"/>
      <c r="AU109" s="12"/>
      <c r="AV109" s="6"/>
    </row>
    <row r="110" spans="1:48">
      <c r="A110" s="61" t="s">
        <v>533</v>
      </c>
      <c r="B110" s="61" t="s">
        <v>168</v>
      </c>
      <c r="C110" s="36"/>
      <c r="D110" s="4" t="s">
        <v>3</v>
      </c>
      <c r="E110" s="22" t="s">
        <v>7</v>
      </c>
      <c r="F110" s="14">
        <v>1</v>
      </c>
      <c r="G110" s="20">
        <f t="shared" si="13"/>
        <v>78.793204452255424</v>
      </c>
      <c r="H110" s="6"/>
      <c r="I110" s="5"/>
      <c r="J110" s="10"/>
      <c r="K110" s="11"/>
      <c r="L110" s="12"/>
      <c r="M110" s="6"/>
      <c r="N110" s="5"/>
      <c r="O110" s="10"/>
      <c r="P110" s="33"/>
      <c r="Q110" s="12"/>
      <c r="R110" s="6"/>
      <c r="S110" s="5"/>
      <c r="T110" s="10"/>
      <c r="U110" s="11"/>
      <c r="V110" s="12"/>
      <c r="W110" s="6"/>
      <c r="X110" s="32"/>
      <c r="Y110" s="10"/>
      <c r="Z110" s="33"/>
      <c r="AA110" s="34"/>
      <c r="AB110" s="6"/>
      <c r="AC110" s="5"/>
      <c r="AD110" s="10"/>
      <c r="AE110" s="33"/>
      <c r="AF110" s="12"/>
      <c r="AG110" s="6"/>
      <c r="AH110" s="5"/>
      <c r="AI110" s="10"/>
      <c r="AJ110" s="33"/>
      <c r="AK110" s="34"/>
      <c r="AL110" s="6"/>
      <c r="AM110" s="5">
        <v>1.9756944444444445E-2</v>
      </c>
      <c r="AN110" s="10">
        <f>MINUTE(AM110)*60+SECOND(AM110)</f>
        <v>1707</v>
      </c>
      <c r="AO110" s="33">
        <v>1345</v>
      </c>
      <c r="AP110" s="12">
        <f>100*(1-(AN110-AO110)/AN110)</f>
        <v>78.793204452255424</v>
      </c>
      <c r="AQ110" s="6"/>
      <c r="AR110" s="5"/>
      <c r="AS110" s="10"/>
      <c r="AT110" s="11"/>
      <c r="AU110" s="12"/>
      <c r="AV110" s="6"/>
    </row>
    <row r="111" spans="1:48">
      <c r="A111" s="61" t="s">
        <v>20</v>
      </c>
      <c r="B111" s="61" t="s">
        <v>534</v>
      </c>
      <c r="C111" s="36"/>
      <c r="D111" s="4" t="s">
        <v>3</v>
      </c>
      <c r="E111" s="35" t="s">
        <v>7</v>
      </c>
      <c r="F111" s="14">
        <v>1</v>
      </c>
      <c r="G111" s="20">
        <f t="shared" si="13"/>
        <v>78.700994733762428</v>
      </c>
      <c r="H111" s="6"/>
      <c r="I111" s="5"/>
      <c r="J111" s="10"/>
      <c r="K111" s="11"/>
      <c r="L111" s="12"/>
      <c r="M111" s="6"/>
      <c r="N111" s="5"/>
      <c r="O111" s="10"/>
      <c r="P111" s="33"/>
      <c r="Q111" s="12"/>
      <c r="R111" s="6"/>
      <c r="S111" s="5"/>
      <c r="T111" s="10"/>
      <c r="U111" s="11"/>
      <c r="V111" s="12"/>
      <c r="W111" s="6"/>
      <c r="X111" s="32"/>
      <c r="Y111" s="10"/>
      <c r="Z111" s="33"/>
      <c r="AA111" s="34"/>
      <c r="AB111" s="6"/>
      <c r="AC111" s="5"/>
      <c r="AD111" s="10"/>
      <c r="AE111" s="33"/>
      <c r="AF111" s="12"/>
      <c r="AG111" s="6"/>
      <c r="AH111" s="5"/>
      <c r="AI111" s="10"/>
      <c r="AJ111" s="33"/>
      <c r="AK111" s="34"/>
      <c r="AL111" s="6"/>
      <c r="AM111" s="5">
        <v>1.9780092592592592E-2</v>
      </c>
      <c r="AN111" s="10">
        <f>MINUTE(AM111)*60+SECOND(AM111)</f>
        <v>1709</v>
      </c>
      <c r="AO111" s="33">
        <v>1345</v>
      </c>
      <c r="AP111" s="12">
        <f>100*(1-(AN111-AO111)/AN111)</f>
        <v>78.700994733762428</v>
      </c>
      <c r="AQ111" s="6"/>
      <c r="AR111" s="5"/>
      <c r="AS111" s="10"/>
      <c r="AT111" s="11"/>
      <c r="AU111" s="12"/>
      <c r="AV111" s="6"/>
    </row>
    <row r="112" spans="1:48">
      <c r="A112" s="61" t="s">
        <v>535</v>
      </c>
      <c r="B112" s="61" t="s">
        <v>536</v>
      </c>
      <c r="C112" s="36"/>
      <c r="D112" s="4" t="s">
        <v>3</v>
      </c>
      <c r="E112" s="35" t="s">
        <v>7</v>
      </c>
      <c r="F112" s="14">
        <v>1</v>
      </c>
      <c r="G112" s="20">
        <f t="shared" si="13"/>
        <v>77.298850574712645</v>
      </c>
      <c r="H112" s="6"/>
      <c r="I112" s="5"/>
      <c r="J112" s="10"/>
      <c r="K112" s="11"/>
      <c r="L112" s="12"/>
      <c r="M112" s="6"/>
      <c r="N112" s="5"/>
      <c r="O112" s="10"/>
      <c r="P112" s="11"/>
      <c r="Q112" s="12"/>
      <c r="R112" s="6"/>
      <c r="S112" s="5"/>
      <c r="T112" s="10"/>
      <c r="U112" s="11"/>
      <c r="V112" s="12"/>
      <c r="W112" s="6"/>
      <c r="X112" s="32"/>
      <c r="Y112" s="10"/>
      <c r="Z112" s="33"/>
      <c r="AA112" s="34"/>
      <c r="AB112" s="6"/>
      <c r="AC112" s="5"/>
      <c r="AD112" s="10"/>
      <c r="AE112" s="33"/>
      <c r="AF112" s="12"/>
      <c r="AG112" s="6"/>
      <c r="AH112" s="5"/>
      <c r="AI112" s="10"/>
      <c r="AJ112" s="33"/>
      <c r="AK112" s="34"/>
      <c r="AL112" s="6"/>
      <c r="AM112" s="5">
        <v>2.013888888888889E-2</v>
      </c>
      <c r="AN112" s="10">
        <f>MINUTE(AM112)*60+SECOND(AM112)</f>
        <v>1740</v>
      </c>
      <c r="AO112" s="33">
        <v>1345</v>
      </c>
      <c r="AP112" s="12">
        <f>100*(1-(AN112-AO112)/AN112)</f>
        <v>77.298850574712645</v>
      </c>
      <c r="AQ112" s="6"/>
      <c r="AR112" s="5"/>
      <c r="AS112" s="10"/>
      <c r="AT112" s="11"/>
      <c r="AU112" s="12"/>
      <c r="AV112" s="6"/>
    </row>
    <row r="113" spans="1:48">
      <c r="A113" s="31" t="s">
        <v>385</v>
      </c>
      <c r="B113" s="31" t="s">
        <v>386</v>
      </c>
      <c r="C113" s="23"/>
      <c r="D113" s="4" t="s">
        <v>3</v>
      </c>
      <c r="E113" s="14" t="s">
        <v>7</v>
      </c>
      <c r="F113" s="14">
        <v>1</v>
      </c>
      <c r="G113" s="20">
        <f t="shared" si="13"/>
        <v>76.025917926565882</v>
      </c>
      <c r="H113" s="6"/>
      <c r="I113" s="5"/>
      <c r="J113" s="10"/>
      <c r="K113" s="11"/>
      <c r="L113" s="12"/>
      <c r="M113" s="6"/>
      <c r="N113" s="5"/>
      <c r="O113" s="10"/>
      <c r="P113" s="11"/>
      <c r="Q113" s="12"/>
      <c r="R113" s="6"/>
      <c r="S113" s="5"/>
      <c r="T113" s="10"/>
      <c r="U113" s="33"/>
      <c r="V113" s="12"/>
      <c r="W113" s="6"/>
      <c r="X113" s="32"/>
      <c r="Y113" s="10"/>
      <c r="Z113" s="33"/>
      <c r="AA113" s="34"/>
      <c r="AB113" s="6"/>
      <c r="AC113" s="5">
        <v>1.6076388888888887E-2</v>
      </c>
      <c r="AD113" s="10">
        <f>MINUTE(AC113)*60+SECOND(AC113)</f>
        <v>1389</v>
      </c>
      <c r="AE113" s="33">
        <v>1056</v>
      </c>
      <c r="AF113" s="12">
        <f>100*(1-(AD113-AE113)/AD113)</f>
        <v>76.025917926565882</v>
      </c>
      <c r="AG113" s="6"/>
      <c r="AH113" s="5"/>
      <c r="AI113" s="10"/>
      <c r="AJ113" s="33"/>
      <c r="AK113" s="34"/>
      <c r="AL113" s="6"/>
      <c r="AM113" s="5"/>
      <c r="AN113" s="10"/>
      <c r="AO113" s="33"/>
      <c r="AP113" s="34"/>
      <c r="AQ113" s="6"/>
      <c r="AR113" s="5"/>
      <c r="AS113" s="10"/>
      <c r="AT113" s="11"/>
      <c r="AU113" s="12"/>
      <c r="AV113" s="6"/>
    </row>
    <row r="114" spans="1:48">
      <c r="A114" s="31" t="s">
        <v>156</v>
      </c>
      <c r="B114" s="31" t="s">
        <v>184</v>
      </c>
      <c r="C114" s="23"/>
      <c r="D114" s="4" t="s">
        <v>3</v>
      </c>
      <c r="E114" s="22" t="s">
        <v>7</v>
      </c>
      <c r="F114" s="14">
        <v>1</v>
      </c>
      <c r="G114" s="20">
        <f t="shared" si="13"/>
        <v>75</v>
      </c>
      <c r="H114" s="6"/>
      <c r="I114" s="5"/>
      <c r="J114" s="10"/>
      <c r="K114" s="11"/>
      <c r="L114" s="12"/>
      <c r="M114" s="6"/>
      <c r="N114" s="5"/>
      <c r="O114" s="10"/>
      <c r="P114" s="11"/>
      <c r="Q114" s="12"/>
      <c r="R114" s="6"/>
      <c r="S114" s="5">
        <v>1.861111111111111E-2</v>
      </c>
      <c r="T114" s="10">
        <f>MINUTE(S114)*60+SECOND(S114)</f>
        <v>1608</v>
      </c>
      <c r="U114" s="33">
        <v>1206</v>
      </c>
      <c r="V114" s="12">
        <f>100*(1-(T114-U114)/T114)</f>
        <v>75</v>
      </c>
      <c r="W114" s="6"/>
      <c r="X114" s="32"/>
      <c r="Y114" s="10"/>
      <c r="Z114" s="33"/>
      <c r="AA114" s="34"/>
      <c r="AB114" s="6"/>
      <c r="AC114" s="5"/>
      <c r="AD114" s="10"/>
      <c r="AE114" s="33"/>
      <c r="AF114" s="12"/>
      <c r="AG114" s="6"/>
      <c r="AH114" s="5"/>
      <c r="AI114" s="10"/>
      <c r="AJ114" s="33"/>
      <c r="AK114" s="34"/>
      <c r="AL114" s="6"/>
      <c r="AM114" s="5"/>
      <c r="AN114" s="10"/>
      <c r="AO114" s="33"/>
      <c r="AP114" s="34"/>
      <c r="AQ114" s="6"/>
      <c r="AR114" s="5"/>
      <c r="AS114" s="10"/>
      <c r="AT114" s="11"/>
      <c r="AU114" s="12"/>
      <c r="AV114" s="6"/>
    </row>
    <row r="115" spans="1:48">
      <c r="A115" s="31" t="s">
        <v>397</v>
      </c>
      <c r="B115" s="31" t="s">
        <v>398</v>
      </c>
      <c r="C115" s="23"/>
      <c r="D115" s="4" t="s">
        <v>3</v>
      </c>
      <c r="E115" s="14" t="s">
        <v>7</v>
      </c>
      <c r="F115" s="14">
        <v>1</v>
      </c>
      <c r="G115" s="20">
        <f t="shared" si="13"/>
        <v>73.846153846153854</v>
      </c>
      <c r="H115" s="6"/>
      <c r="I115" s="5"/>
      <c r="J115" s="10"/>
      <c r="K115" s="11"/>
      <c r="L115" s="12"/>
      <c r="M115" s="6"/>
      <c r="N115" s="5"/>
      <c r="O115" s="10"/>
      <c r="P115" s="11"/>
      <c r="Q115" s="12"/>
      <c r="R115" s="6"/>
      <c r="S115" s="5"/>
      <c r="T115" s="10"/>
      <c r="U115" s="11"/>
      <c r="V115" s="12"/>
      <c r="W115" s="6"/>
      <c r="X115" s="32"/>
      <c r="Y115" s="10"/>
      <c r="Z115" s="33"/>
      <c r="AA115" s="34"/>
      <c r="AB115" s="6"/>
      <c r="AC115" s="5">
        <v>1.6550925925925924E-2</v>
      </c>
      <c r="AD115" s="10">
        <f>MINUTE(AC115)*60+SECOND(AC115)</f>
        <v>1430</v>
      </c>
      <c r="AE115" s="33">
        <v>1056</v>
      </c>
      <c r="AF115" s="12">
        <f>100*(1-(AD115-AE115)/AD115)</f>
        <v>73.846153846153854</v>
      </c>
      <c r="AG115" s="6"/>
      <c r="AH115" s="5"/>
      <c r="AI115" s="10"/>
      <c r="AJ115" s="33"/>
      <c r="AK115" s="34"/>
      <c r="AL115" s="6"/>
      <c r="AM115" s="5"/>
      <c r="AN115" s="10"/>
      <c r="AO115" s="33"/>
      <c r="AP115" s="34"/>
      <c r="AQ115" s="6"/>
      <c r="AR115" s="5"/>
      <c r="AS115" s="10"/>
      <c r="AT115" s="11"/>
      <c r="AU115" s="12"/>
      <c r="AV115" s="6"/>
    </row>
    <row r="116" spans="1:48">
      <c r="A116" s="31" t="s">
        <v>45</v>
      </c>
      <c r="B116" s="31" t="s">
        <v>463</v>
      </c>
      <c r="C116" s="23" t="s">
        <v>467</v>
      </c>
      <c r="D116" s="4" t="s">
        <v>3</v>
      </c>
      <c r="E116" s="35" t="s">
        <v>7</v>
      </c>
      <c r="F116" s="14">
        <v>1</v>
      </c>
      <c r="G116" s="20">
        <f t="shared" si="13"/>
        <v>73.675930781331928</v>
      </c>
      <c r="H116" s="6"/>
      <c r="I116" s="5"/>
      <c r="J116" s="10"/>
      <c r="K116" s="11"/>
      <c r="L116" s="12"/>
      <c r="M116" s="6"/>
      <c r="N116" s="5"/>
      <c r="O116" s="10"/>
      <c r="P116" s="11"/>
      <c r="Q116" s="12"/>
      <c r="R116" s="6"/>
      <c r="S116" s="5"/>
      <c r="T116" s="10"/>
      <c r="U116" s="11"/>
      <c r="V116" s="12"/>
      <c r="W116" s="6"/>
      <c r="X116" s="32"/>
      <c r="Y116" s="10"/>
      <c r="Z116" s="33"/>
      <c r="AA116" s="34"/>
      <c r="AB116" s="6"/>
      <c r="AC116" s="5"/>
      <c r="AD116" s="10"/>
      <c r="AE116" s="33"/>
      <c r="AF116" s="12"/>
      <c r="AG116" s="6"/>
      <c r="AH116" s="5">
        <v>2.207175925925926E-2</v>
      </c>
      <c r="AI116" s="10">
        <f>MINUTE(AH116)*60+SECOND(AH116)</f>
        <v>1907</v>
      </c>
      <c r="AJ116" s="33">
        <v>1405</v>
      </c>
      <c r="AK116" s="34">
        <f>100*(1-(AI116-AJ116)/AI116)</f>
        <v>73.675930781331928</v>
      </c>
      <c r="AL116" s="6"/>
      <c r="AM116" s="5"/>
      <c r="AN116" s="10"/>
      <c r="AO116" s="33"/>
      <c r="AP116" s="34"/>
      <c r="AQ116" s="6"/>
      <c r="AR116" s="5"/>
      <c r="AS116" s="10"/>
      <c r="AT116" s="11"/>
      <c r="AU116" s="12"/>
      <c r="AV116" s="6"/>
    </row>
    <row r="117" spans="1:48">
      <c r="A117" s="31" t="s">
        <v>387</v>
      </c>
      <c r="B117" s="31" t="s">
        <v>388</v>
      </c>
      <c r="C117" s="23"/>
      <c r="D117" s="4" t="s">
        <v>3</v>
      </c>
      <c r="E117" s="14" t="s">
        <v>7</v>
      </c>
      <c r="F117" s="14">
        <v>1</v>
      </c>
      <c r="G117" s="20">
        <f t="shared" si="13"/>
        <v>73.079584775086502</v>
      </c>
      <c r="H117" s="6"/>
      <c r="I117" s="5"/>
      <c r="J117" s="10"/>
      <c r="K117" s="11"/>
      <c r="L117" s="12"/>
      <c r="M117" s="6"/>
      <c r="N117" s="5"/>
      <c r="O117" s="10"/>
      <c r="P117" s="11"/>
      <c r="Q117" s="12"/>
      <c r="R117" s="6"/>
      <c r="S117" s="5"/>
      <c r="T117" s="10"/>
      <c r="U117" s="11"/>
      <c r="V117" s="12"/>
      <c r="W117" s="6"/>
      <c r="X117" s="32"/>
      <c r="Y117" s="10"/>
      <c r="Z117" s="33"/>
      <c r="AA117" s="34"/>
      <c r="AB117" s="6"/>
      <c r="AC117" s="5">
        <v>1.6724537037037034E-2</v>
      </c>
      <c r="AD117" s="10">
        <f>MINUTE(AC117)*60+SECOND(AC117)</f>
        <v>1445</v>
      </c>
      <c r="AE117" s="33">
        <v>1056</v>
      </c>
      <c r="AF117" s="12">
        <f>100*(1-(AD117-AE117)/AD117)</f>
        <v>73.079584775086502</v>
      </c>
      <c r="AG117" s="6"/>
      <c r="AH117" s="5"/>
      <c r="AI117" s="10"/>
      <c r="AJ117" s="33"/>
      <c r="AK117" s="34"/>
      <c r="AL117" s="6"/>
      <c r="AM117" s="5"/>
      <c r="AN117" s="10"/>
      <c r="AO117" s="33"/>
      <c r="AP117" s="34"/>
      <c r="AQ117" s="6"/>
      <c r="AR117" s="5"/>
      <c r="AS117" s="10"/>
      <c r="AT117" s="11"/>
      <c r="AU117" s="12"/>
      <c r="AV117" s="6"/>
    </row>
    <row r="118" spans="1:48">
      <c r="A118" s="31" t="s">
        <v>72</v>
      </c>
      <c r="B118" s="31" t="s">
        <v>320</v>
      </c>
      <c r="C118" s="23" t="s">
        <v>467</v>
      </c>
      <c r="D118" s="4" t="s">
        <v>3</v>
      </c>
      <c r="E118" s="35" t="s">
        <v>7</v>
      </c>
      <c r="F118" s="14">
        <v>1</v>
      </c>
      <c r="G118" s="20">
        <f t="shared" si="13"/>
        <v>70.852244074634399</v>
      </c>
      <c r="H118" s="6"/>
      <c r="I118" s="5"/>
      <c r="J118" s="10"/>
      <c r="K118" s="11"/>
      <c r="L118" s="12"/>
      <c r="M118" s="6"/>
      <c r="N118" s="5"/>
      <c r="O118" s="10"/>
      <c r="P118" s="11"/>
      <c r="Q118" s="12"/>
      <c r="R118" s="6"/>
      <c r="S118" s="5"/>
      <c r="T118" s="10"/>
      <c r="U118" s="11"/>
      <c r="V118" s="12"/>
      <c r="W118" s="6"/>
      <c r="X118" s="32"/>
      <c r="Y118" s="10"/>
      <c r="Z118" s="33"/>
      <c r="AA118" s="34"/>
      <c r="AB118" s="6"/>
      <c r="AC118" s="5"/>
      <c r="AD118" s="10"/>
      <c r="AE118" s="33"/>
      <c r="AF118" s="12"/>
      <c r="AG118" s="6"/>
      <c r="AH118" s="5">
        <v>2.2951388888888886E-2</v>
      </c>
      <c r="AI118" s="10">
        <f>MINUTE(AH118)*60+SECOND(AH118)</f>
        <v>1983</v>
      </c>
      <c r="AJ118" s="33">
        <v>1405</v>
      </c>
      <c r="AK118" s="34">
        <f>100*(1-(AI118-AJ118)/AI118)</f>
        <v>70.852244074634399</v>
      </c>
      <c r="AL118" s="6"/>
      <c r="AM118" s="5"/>
      <c r="AN118" s="10"/>
      <c r="AO118" s="33"/>
      <c r="AP118" s="12"/>
      <c r="AQ118" s="6"/>
      <c r="AR118" s="5"/>
      <c r="AS118" s="10"/>
      <c r="AT118" s="11"/>
      <c r="AU118" s="12"/>
      <c r="AV118" s="6"/>
    </row>
    <row r="119" spans="1:48">
      <c r="A119" s="31" t="s">
        <v>464</v>
      </c>
      <c r="B119" s="31" t="s">
        <v>178</v>
      </c>
      <c r="C119" s="23" t="s">
        <v>301</v>
      </c>
      <c r="D119" s="4" t="s">
        <v>3</v>
      </c>
      <c r="E119" s="35" t="s">
        <v>7</v>
      </c>
      <c r="F119" s="14">
        <v>1</v>
      </c>
      <c r="G119" s="20">
        <f t="shared" si="13"/>
        <v>67.224880382775126</v>
      </c>
      <c r="H119" s="6"/>
      <c r="I119" s="5"/>
      <c r="J119" s="10"/>
      <c r="K119" s="11"/>
      <c r="L119" s="12"/>
      <c r="M119" s="6"/>
      <c r="N119" s="5"/>
      <c r="O119" s="10"/>
      <c r="P119" s="11"/>
      <c r="Q119" s="12"/>
      <c r="R119" s="6"/>
      <c r="S119" s="5"/>
      <c r="T119" s="10"/>
      <c r="U119" s="11"/>
      <c r="V119" s="12"/>
      <c r="W119" s="6"/>
      <c r="X119" s="32"/>
      <c r="Y119" s="10"/>
      <c r="Z119" s="33"/>
      <c r="AA119" s="34"/>
      <c r="AB119" s="6"/>
      <c r="AC119" s="5"/>
      <c r="AD119" s="10"/>
      <c r="AE119" s="33"/>
      <c r="AF119" s="12"/>
      <c r="AG119" s="6"/>
      <c r="AH119" s="5">
        <v>2.4189814814814817E-2</v>
      </c>
      <c r="AI119" s="10">
        <f>MINUTE(AH119)*60+SECOND(AH119)</f>
        <v>2090</v>
      </c>
      <c r="AJ119" s="33">
        <v>1405</v>
      </c>
      <c r="AK119" s="34">
        <f>100*(1-(AI119-AJ119)/AI119)</f>
        <v>67.224880382775126</v>
      </c>
      <c r="AL119" s="6"/>
      <c r="AM119" s="5"/>
      <c r="AN119" s="10"/>
      <c r="AO119" s="33"/>
      <c r="AP119" s="12"/>
      <c r="AQ119" s="6"/>
      <c r="AR119" s="5"/>
      <c r="AS119" s="10"/>
      <c r="AT119" s="11"/>
      <c r="AU119" s="12"/>
      <c r="AV119" s="6"/>
    </row>
    <row r="120" spans="1:48">
      <c r="A120" s="31" t="s">
        <v>391</v>
      </c>
      <c r="B120" s="31" t="s">
        <v>392</v>
      </c>
      <c r="C120" s="36"/>
      <c r="D120" s="31" t="s">
        <v>3</v>
      </c>
      <c r="E120" s="14" t="s">
        <v>7</v>
      </c>
      <c r="F120" s="14">
        <v>1</v>
      </c>
      <c r="G120" s="20">
        <f t="shared" si="13"/>
        <v>66.082603254067578</v>
      </c>
      <c r="H120" s="6"/>
      <c r="I120" s="32"/>
      <c r="J120" s="10"/>
      <c r="K120" s="33"/>
      <c r="L120" s="34"/>
      <c r="M120" s="6"/>
      <c r="N120" s="32"/>
      <c r="O120" s="10"/>
      <c r="P120" s="33"/>
      <c r="Q120" s="34"/>
      <c r="R120" s="6"/>
      <c r="S120" s="32"/>
      <c r="T120" s="10"/>
      <c r="U120" s="33"/>
      <c r="V120" s="34"/>
      <c r="W120" s="6"/>
      <c r="X120" s="32"/>
      <c r="Y120" s="10"/>
      <c r="Z120" s="33"/>
      <c r="AA120" s="34"/>
      <c r="AB120" s="6"/>
      <c r="AC120" s="32">
        <v>1.849537037037037E-2</v>
      </c>
      <c r="AD120" s="10">
        <f>MINUTE(AC120)*60+SECOND(AC120)</f>
        <v>1598</v>
      </c>
      <c r="AE120" s="33">
        <v>1056</v>
      </c>
      <c r="AF120" s="34">
        <f>100*(1-(AD120-AE120)/AD120)</f>
        <v>66.082603254067578</v>
      </c>
      <c r="AG120" s="6"/>
      <c r="AH120" s="32"/>
      <c r="AI120" s="10"/>
      <c r="AJ120" s="33"/>
      <c r="AK120" s="34"/>
      <c r="AL120" s="6"/>
      <c r="AM120" s="32"/>
      <c r="AN120" s="10"/>
      <c r="AO120" s="33"/>
      <c r="AP120" s="34"/>
      <c r="AQ120" s="6"/>
      <c r="AR120" s="32"/>
      <c r="AS120" s="10"/>
      <c r="AT120" s="33"/>
      <c r="AU120" s="34"/>
      <c r="AV120" s="6"/>
    </row>
    <row r="121" spans="1:48">
      <c r="A121" s="31" t="s">
        <v>393</v>
      </c>
      <c r="B121" s="31" t="s">
        <v>394</v>
      </c>
      <c r="C121" s="36"/>
      <c r="D121" s="31" t="s">
        <v>3</v>
      </c>
      <c r="E121" s="14" t="s">
        <v>7</v>
      </c>
      <c r="F121" s="14">
        <v>1</v>
      </c>
      <c r="G121" s="20">
        <f t="shared" si="13"/>
        <v>65.671641791044777</v>
      </c>
      <c r="H121" s="6"/>
      <c r="I121" s="32"/>
      <c r="J121" s="10"/>
      <c r="K121" s="33"/>
      <c r="L121" s="34"/>
      <c r="M121" s="6"/>
      <c r="N121" s="32"/>
      <c r="O121" s="10"/>
      <c r="P121" s="33"/>
      <c r="Q121" s="34"/>
      <c r="R121" s="6"/>
      <c r="S121" s="32"/>
      <c r="T121" s="10"/>
      <c r="U121" s="33"/>
      <c r="V121" s="34"/>
      <c r="W121" s="6"/>
      <c r="X121" s="32"/>
      <c r="Y121" s="10"/>
      <c r="Z121" s="33"/>
      <c r="AA121" s="34"/>
      <c r="AB121" s="6"/>
      <c r="AC121" s="32">
        <v>1.861111111111111E-2</v>
      </c>
      <c r="AD121" s="10">
        <f>MINUTE(AC121)*60+SECOND(AC121)</f>
        <v>1608</v>
      </c>
      <c r="AE121" s="33">
        <v>1056</v>
      </c>
      <c r="AF121" s="34">
        <f>100*(1-(AD121-AE121)/AD121)</f>
        <v>65.671641791044777</v>
      </c>
      <c r="AG121" s="6"/>
      <c r="AH121" s="32"/>
      <c r="AI121" s="10"/>
      <c r="AJ121" s="33"/>
      <c r="AK121" s="34"/>
      <c r="AL121" s="6"/>
      <c r="AM121" s="32"/>
      <c r="AN121" s="10"/>
      <c r="AO121" s="33"/>
      <c r="AP121" s="34"/>
      <c r="AQ121" s="6"/>
      <c r="AR121" s="32"/>
      <c r="AS121" s="10"/>
      <c r="AT121" s="33"/>
      <c r="AU121" s="34"/>
      <c r="AV121" s="6"/>
    </row>
    <row r="122" spans="1:48">
      <c r="A122" s="31" t="s">
        <v>208</v>
      </c>
      <c r="B122" s="31" t="s">
        <v>37</v>
      </c>
      <c r="C122" s="36"/>
      <c r="D122" s="31" t="s">
        <v>3</v>
      </c>
      <c r="E122" s="35" t="s">
        <v>7</v>
      </c>
      <c r="F122" s="14">
        <v>1</v>
      </c>
      <c r="G122" s="20">
        <f t="shared" si="13"/>
        <v>64.169847328244273</v>
      </c>
      <c r="H122" s="6"/>
      <c r="I122" s="32"/>
      <c r="J122" s="10"/>
      <c r="K122" s="33"/>
      <c r="L122" s="34"/>
      <c r="M122" s="6"/>
      <c r="N122" s="32"/>
      <c r="O122" s="10"/>
      <c r="P122" s="33"/>
      <c r="Q122" s="34"/>
      <c r="R122" s="6"/>
      <c r="S122" s="32"/>
      <c r="T122" s="10"/>
      <c r="U122" s="33"/>
      <c r="V122" s="34"/>
      <c r="W122" s="6"/>
      <c r="X122" s="32"/>
      <c r="Y122" s="10"/>
      <c r="Z122" s="33"/>
      <c r="AA122" s="34"/>
      <c r="AB122" s="6"/>
      <c r="AC122" s="32"/>
      <c r="AD122" s="10"/>
      <c r="AE122" s="33"/>
      <c r="AF122" s="34"/>
      <c r="AG122" s="6"/>
      <c r="AH122" s="32"/>
      <c r="AI122" s="10"/>
      <c r="AJ122" s="33"/>
      <c r="AK122" s="34"/>
      <c r="AL122" s="6"/>
      <c r="AM122" s="32">
        <v>2.4259259259259258E-2</v>
      </c>
      <c r="AN122" s="10">
        <f>MINUTE(AM122)*60+SECOND(AM122)</f>
        <v>2096</v>
      </c>
      <c r="AO122" s="33">
        <v>1345</v>
      </c>
      <c r="AP122" s="34">
        <f>100*(1-(AN122-AO122)/AN122)</f>
        <v>64.169847328244273</v>
      </c>
      <c r="AQ122" s="6"/>
      <c r="AR122" s="32"/>
      <c r="AS122" s="10"/>
      <c r="AT122" s="33"/>
      <c r="AU122" s="34"/>
      <c r="AV122" s="6"/>
    </row>
    <row r="123" spans="1:48">
      <c r="A123" s="31" t="s">
        <v>537</v>
      </c>
      <c r="B123" s="31" t="s">
        <v>117</v>
      </c>
      <c r="C123" s="23"/>
      <c r="D123" s="31" t="s">
        <v>3</v>
      </c>
      <c r="E123" s="35" t="s">
        <v>7</v>
      </c>
      <c r="F123" s="14">
        <v>1</v>
      </c>
      <c r="G123" s="20">
        <f t="shared" si="13"/>
        <v>63.895486935866984</v>
      </c>
      <c r="H123" s="6"/>
      <c r="I123" s="5"/>
      <c r="J123" s="10"/>
      <c r="K123" s="11"/>
      <c r="L123" s="12"/>
      <c r="M123" s="6"/>
      <c r="N123" s="5"/>
      <c r="O123" s="10"/>
      <c r="P123" s="11"/>
      <c r="Q123" s="12"/>
      <c r="R123" s="6"/>
      <c r="S123" s="5"/>
      <c r="T123" s="10"/>
      <c r="U123" s="11"/>
      <c r="V123" s="12"/>
      <c r="W123" s="6"/>
      <c r="X123" s="32"/>
      <c r="Y123" s="10"/>
      <c r="Z123" s="33"/>
      <c r="AA123" s="34"/>
      <c r="AB123" s="6"/>
      <c r="AC123" s="5"/>
      <c r="AD123" s="10"/>
      <c r="AE123" s="33"/>
      <c r="AF123" s="12"/>
      <c r="AG123" s="6"/>
      <c r="AH123" s="5"/>
      <c r="AI123" s="10"/>
      <c r="AJ123" s="33"/>
      <c r="AK123" s="34"/>
      <c r="AL123" s="6"/>
      <c r="AM123" s="5">
        <v>2.4363425925925927E-2</v>
      </c>
      <c r="AN123" s="10">
        <f>MINUTE(AM123)*60+SECOND(AM123)</f>
        <v>2105</v>
      </c>
      <c r="AO123" s="33">
        <v>1345</v>
      </c>
      <c r="AP123" s="34">
        <f>100*(1-(AN123-AO123)/AN123)</f>
        <v>63.895486935866984</v>
      </c>
      <c r="AQ123" s="6"/>
      <c r="AR123" s="5"/>
      <c r="AS123" s="10"/>
      <c r="AT123" s="11"/>
      <c r="AU123" s="12"/>
      <c r="AV123" s="6"/>
    </row>
    <row r="124" spans="1:48">
      <c r="A124" s="31" t="s">
        <v>139</v>
      </c>
      <c r="B124" s="31" t="s">
        <v>285</v>
      </c>
      <c r="C124" s="36" t="s">
        <v>296</v>
      </c>
      <c r="D124" s="31" t="s">
        <v>3</v>
      </c>
      <c r="E124" s="35" t="s">
        <v>7</v>
      </c>
      <c r="F124" s="14">
        <v>1</v>
      </c>
      <c r="G124" s="20">
        <f t="shared" si="13"/>
        <v>62.561174551386621</v>
      </c>
      <c r="H124" s="6"/>
      <c r="I124" s="32"/>
      <c r="J124" s="10"/>
      <c r="K124" s="33"/>
      <c r="L124" s="34"/>
      <c r="M124" s="6"/>
      <c r="N124" s="32">
        <v>1.4189814814814815E-2</v>
      </c>
      <c r="O124" s="10">
        <f>MINUTE(N124)*60+SECOND(N124)</f>
        <v>1226</v>
      </c>
      <c r="P124" s="33">
        <v>767</v>
      </c>
      <c r="Q124" s="34">
        <f>100*(1-(O124-P124)/O124)</f>
        <v>62.561174551386621</v>
      </c>
      <c r="R124" s="6"/>
      <c r="S124" s="32"/>
      <c r="T124" s="10"/>
      <c r="U124" s="33"/>
      <c r="V124" s="34"/>
      <c r="W124" s="6"/>
      <c r="X124" s="32"/>
      <c r="Y124" s="10"/>
      <c r="Z124" s="33"/>
      <c r="AA124" s="34"/>
      <c r="AB124" s="6"/>
      <c r="AC124" s="32"/>
      <c r="AD124" s="10"/>
      <c r="AE124" s="33"/>
      <c r="AF124" s="34"/>
      <c r="AG124" s="6"/>
      <c r="AH124" s="32"/>
      <c r="AI124" s="10"/>
      <c r="AJ124" s="33"/>
      <c r="AK124" s="34"/>
      <c r="AL124" s="6"/>
      <c r="AM124" s="32"/>
      <c r="AN124" s="10"/>
      <c r="AO124" s="33"/>
      <c r="AP124" s="34"/>
      <c r="AQ124" s="6"/>
      <c r="AR124" s="32"/>
      <c r="AS124" s="10"/>
      <c r="AT124" s="33"/>
      <c r="AU124" s="34"/>
      <c r="AV124" s="6"/>
    </row>
    <row r="125" spans="1:48">
      <c r="A125" s="31" t="s">
        <v>20</v>
      </c>
      <c r="B125" s="31" t="s">
        <v>476</v>
      </c>
      <c r="C125" s="36"/>
      <c r="D125" s="31" t="s">
        <v>3</v>
      </c>
      <c r="E125" s="35" t="s">
        <v>7</v>
      </c>
      <c r="F125" s="14">
        <v>1</v>
      </c>
      <c r="G125" s="20">
        <f t="shared" si="13"/>
        <v>61.025408348457354</v>
      </c>
      <c r="H125" s="6"/>
      <c r="I125" s="32"/>
      <c r="J125" s="10"/>
      <c r="K125" s="33"/>
      <c r="L125" s="34"/>
      <c r="M125" s="6"/>
      <c r="N125" s="32"/>
      <c r="O125" s="10"/>
      <c r="P125" s="33"/>
      <c r="Q125" s="34"/>
      <c r="R125" s="6"/>
      <c r="S125" s="32"/>
      <c r="T125" s="10"/>
      <c r="U125" s="33"/>
      <c r="V125" s="34"/>
      <c r="W125" s="6"/>
      <c r="X125" s="32"/>
      <c r="Y125" s="10"/>
      <c r="Z125" s="33"/>
      <c r="AA125" s="34"/>
      <c r="AB125" s="6"/>
      <c r="AC125" s="32"/>
      <c r="AD125" s="10"/>
      <c r="AE125" s="33"/>
      <c r="AF125" s="34"/>
      <c r="AG125" s="6"/>
      <c r="AH125" s="32"/>
      <c r="AI125" s="10"/>
      <c r="AJ125" s="33"/>
      <c r="AK125" s="34"/>
      <c r="AL125" s="6"/>
      <c r="AM125" s="32">
        <v>2.5509259259259259E-2</v>
      </c>
      <c r="AN125" s="10">
        <f>MINUTE(AM125)*60+SECOND(AM125)</f>
        <v>2204</v>
      </c>
      <c r="AO125" s="33">
        <v>1345</v>
      </c>
      <c r="AP125" s="34">
        <f>100*(1-(AN125-AO125)/AN125)</f>
        <v>61.025408348457354</v>
      </c>
      <c r="AQ125" s="6"/>
      <c r="AR125" s="32"/>
      <c r="AS125" s="10"/>
      <c r="AT125" s="33"/>
      <c r="AU125" s="34"/>
      <c r="AV125" s="6"/>
    </row>
    <row r="126" spans="1:48">
      <c r="A126" s="31" t="s">
        <v>162</v>
      </c>
      <c r="B126" s="31" t="s">
        <v>99</v>
      </c>
      <c r="C126" s="36"/>
      <c r="D126" s="31" t="s">
        <v>3</v>
      </c>
      <c r="E126" s="14" t="s">
        <v>7</v>
      </c>
      <c r="F126" s="14">
        <v>1</v>
      </c>
      <c r="G126" s="20">
        <f t="shared" si="13"/>
        <v>60.034110289937459</v>
      </c>
      <c r="H126" s="6"/>
      <c r="I126" s="32"/>
      <c r="J126" s="10"/>
      <c r="K126" s="33"/>
      <c r="L126" s="34"/>
      <c r="M126" s="6"/>
      <c r="N126" s="32"/>
      <c r="O126" s="10"/>
      <c r="P126" s="33"/>
      <c r="Q126" s="34"/>
      <c r="R126" s="6"/>
      <c r="S126" s="32"/>
      <c r="T126" s="10"/>
      <c r="U126" s="33"/>
      <c r="V126" s="34"/>
      <c r="W126" s="6"/>
      <c r="X126" s="32"/>
      <c r="Y126" s="10"/>
      <c r="Z126" s="33"/>
      <c r="AA126" s="34"/>
      <c r="AB126" s="6"/>
      <c r="AC126" s="32">
        <v>2.0358796296296295E-2</v>
      </c>
      <c r="AD126" s="10">
        <f>MINUTE(AC126)*60+SECOND(AC126)</f>
        <v>1759</v>
      </c>
      <c r="AE126" s="33">
        <v>1056</v>
      </c>
      <c r="AF126" s="34">
        <f>100*(1-(AD126-AE126)/AD126)</f>
        <v>60.034110289937459</v>
      </c>
      <c r="AG126" s="6"/>
      <c r="AH126" s="32"/>
      <c r="AI126" s="10"/>
      <c r="AJ126" s="33"/>
      <c r="AK126" s="34"/>
      <c r="AL126" s="6"/>
      <c r="AM126" s="32"/>
      <c r="AN126" s="10"/>
      <c r="AO126" s="33"/>
      <c r="AP126" s="34"/>
      <c r="AQ126" s="6"/>
      <c r="AR126" s="32"/>
      <c r="AS126" s="10"/>
      <c r="AT126" s="33"/>
      <c r="AU126" s="34"/>
      <c r="AV126" s="6"/>
    </row>
    <row r="127" spans="1:48">
      <c r="A127" s="31" t="s">
        <v>49</v>
      </c>
      <c r="B127" s="31" t="s">
        <v>102</v>
      </c>
      <c r="C127" s="36" t="s">
        <v>467</v>
      </c>
      <c r="D127" s="31" t="s">
        <v>3</v>
      </c>
      <c r="E127" s="35" t="s">
        <v>7</v>
      </c>
      <c r="F127" s="14">
        <v>1</v>
      </c>
      <c r="G127" s="20">
        <f t="shared" si="13"/>
        <v>57.9381443298969</v>
      </c>
      <c r="H127" s="6"/>
      <c r="I127" s="32"/>
      <c r="J127" s="10"/>
      <c r="K127" s="33"/>
      <c r="L127" s="34"/>
      <c r="M127" s="6"/>
      <c r="N127" s="32"/>
      <c r="O127" s="10"/>
      <c r="P127" s="33"/>
      <c r="Q127" s="34"/>
      <c r="R127" s="6"/>
      <c r="S127" s="32"/>
      <c r="T127" s="10"/>
      <c r="U127" s="33"/>
      <c r="V127" s="34"/>
      <c r="W127" s="6"/>
      <c r="X127" s="32"/>
      <c r="Y127" s="10"/>
      <c r="Z127" s="33"/>
      <c r="AA127" s="34"/>
      <c r="AB127" s="6"/>
      <c r="AC127" s="32"/>
      <c r="AD127" s="10"/>
      <c r="AE127" s="33"/>
      <c r="AF127" s="34"/>
      <c r="AG127" s="6"/>
      <c r="AH127" s="32">
        <v>2.8067129629629626E-2</v>
      </c>
      <c r="AI127" s="10">
        <f>MINUTE(AH127)*60+SECOND(AH127)</f>
        <v>2425</v>
      </c>
      <c r="AJ127" s="33">
        <v>1405</v>
      </c>
      <c r="AK127" s="34">
        <f>100*(1-(AI127-AJ127)/AI127)</f>
        <v>57.9381443298969</v>
      </c>
      <c r="AL127" s="6"/>
      <c r="AM127" s="32"/>
      <c r="AN127" s="10"/>
      <c r="AO127" s="33"/>
      <c r="AP127" s="34"/>
      <c r="AQ127" s="6"/>
      <c r="AR127" s="32"/>
      <c r="AS127" s="10"/>
      <c r="AT127" s="33"/>
      <c r="AU127" s="34"/>
      <c r="AV127" s="6"/>
    </row>
    <row r="128" spans="1:48">
      <c r="A128" s="31" t="s">
        <v>465</v>
      </c>
      <c r="B128" s="31" t="s">
        <v>454</v>
      </c>
      <c r="C128" s="36" t="s">
        <v>467</v>
      </c>
      <c r="D128" s="31" t="s">
        <v>3</v>
      </c>
      <c r="E128" s="35" t="s">
        <v>7</v>
      </c>
      <c r="F128" s="14">
        <v>1</v>
      </c>
      <c r="G128" s="20">
        <f t="shared" si="13"/>
        <v>57.629204265791635</v>
      </c>
      <c r="H128" s="6"/>
      <c r="I128" s="32"/>
      <c r="J128" s="10"/>
      <c r="K128" s="33"/>
      <c r="L128" s="34"/>
      <c r="M128" s="6"/>
      <c r="N128" s="32"/>
      <c r="O128" s="10"/>
      <c r="P128" s="33"/>
      <c r="Q128" s="34"/>
      <c r="R128" s="6"/>
      <c r="S128" s="32"/>
      <c r="T128" s="10"/>
      <c r="U128" s="33"/>
      <c r="V128" s="34"/>
      <c r="W128" s="6"/>
      <c r="X128" s="32"/>
      <c r="Y128" s="10"/>
      <c r="Z128" s="33"/>
      <c r="AA128" s="34"/>
      <c r="AB128" s="6"/>
      <c r="AC128" s="32"/>
      <c r="AD128" s="10"/>
      <c r="AE128" s="33"/>
      <c r="AF128" s="34"/>
      <c r="AG128" s="6"/>
      <c r="AH128" s="32">
        <v>2.8217592592592589E-2</v>
      </c>
      <c r="AI128" s="10">
        <f>MINUTE(AH128)*60+SECOND(AH128)</f>
        <v>2438</v>
      </c>
      <c r="AJ128" s="33">
        <v>1405</v>
      </c>
      <c r="AK128" s="34">
        <f>100*(1-(AI128-AJ128)/AI128)</f>
        <v>57.629204265791635</v>
      </c>
      <c r="AL128" s="6"/>
      <c r="AM128" s="32"/>
      <c r="AN128" s="10"/>
      <c r="AO128" s="33"/>
      <c r="AP128" s="34"/>
      <c r="AQ128" s="6"/>
      <c r="AR128" s="32"/>
      <c r="AS128" s="10"/>
      <c r="AT128" s="33"/>
      <c r="AU128" s="34"/>
      <c r="AV128" s="6"/>
    </row>
    <row r="129" spans="1:48">
      <c r="A129" s="31" t="s">
        <v>135</v>
      </c>
      <c r="B129" s="31" t="s">
        <v>134</v>
      </c>
      <c r="C129" s="23"/>
      <c r="D129" s="4" t="s">
        <v>3</v>
      </c>
      <c r="E129" s="14" t="s">
        <v>7</v>
      </c>
      <c r="F129" s="14">
        <v>1</v>
      </c>
      <c r="G129" s="20">
        <f t="shared" si="13"/>
        <v>57.391304347826086</v>
      </c>
      <c r="H129" s="6"/>
      <c r="I129" s="5"/>
      <c r="J129" s="10"/>
      <c r="K129" s="11"/>
      <c r="L129" s="12"/>
      <c r="M129" s="6"/>
      <c r="N129" s="5"/>
      <c r="O129" s="10"/>
      <c r="P129" s="11"/>
      <c r="Q129" s="12"/>
      <c r="R129" s="6"/>
      <c r="S129" s="5"/>
      <c r="T129" s="10"/>
      <c r="U129" s="11"/>
      <c r="V129" s="12"/>
      <c r="W129" s="6"/>
      <c r="X129" s="32"/>
      <c r="Y129" s="10"/>
      <c r="Z129" s="33"/>
      <c r="AA129" s="34"/>
      <c r="AB129" s="6"/>
      <c r="AC129" s="5">
        <v>2.1296296296296299E-2</v>
      </c>
      <c r="AD129" s="10">
        <f>MINUTE(AC129)*60+SECOND(AC129)</f>
        <v>1840</v>
      </c>
      <c r="AE129" s="33">
        <v>1056</v>
      </c>
      <c r="AF129" s="34">
        <f>100*(1-(AD129-AE129)/AD129)</f>
        <v>57.391304347826086</v>
      </c>
      <c r="AG129" s="6"/>
      <c r="AH129" s="5"/>
      <c r="AI129" s="10"/>
      <c r="AJ129" s="33"/>
      <c r="AK129" s="34"/>
      <c r="AL129" s="6"/>
      <c r="AM129" s="5"/>
      <c r="AN129" s="10"/>
      <c r="AO129" s="33"/>
      <c r="AP129" s="12"/>
      <c r="AQ129" s="6"/>
      <c r="AR129" s="5"/>
      <c r="AS129" s="10"/>
      <c r="AT129" s="11"/>
      <c r="AU129" s="12"/>
      <c r="AV129" s="6"/>
    </row>
    <row r="130" spans="1:48">
      <c r="A130" s="31" t="s">
        <v>75</v>
      </c>
      <c r="B130" s="31" t="s">
        <v>466</v>
      </c>
      <c r="C130" s="23"/>
      <c r="D130" s="4" t="s">
        <v>3</v>
      </c>
      <c r="E130" s="35" t="s">
        <v>7</v>
      </c>
      <c r="F130" s="14">
        <v>1</v>
      </c>
      <c r="G130" s="20">
        <f t="shared" si="13"/>
        <v>55.249705072748725</v>
      </c>
      <c r="H130" s="6"/>
      <c r="I130" s="5"/>
      <c r="J130" s="10"/>
      <c r="K130" s="11"/>
      <c r="L130" s="12"/>
      <c r="M130" s="6"/>
      <c r="N130" s="5"/>
      <c r="O130" s="10"/>
      <c r="P130" s="11"/>
      <c r="Q130" s="12"/>
      <c r="R130" s="6"/>
      <c r="S130" s="5"/>
      <c r="T130" s="10"/>
      <c r="U130" s="11"/>
      <c r="V130" s="12"/>
      <c r="W130" s="6"/>
      <c r="X130" s="32"/>
      <c r="Y130" s="10"/>
      <c r="Z130" s="33"/>
      <c r="AA130" s="34"/>
      <c r="AB130" s="6"/>
      <c r="AC130" s="5"/>
      <c r="AD130" s="10"/>
      <c r="AE130" s="33"/>
      <c r="AF130" s="34"/>
      <c r="AG130" s="6"/>
      <c r="AH130" s="5">
        <v>2.943287037037037E-2</v>
      </c>
      <c r="AI130" s="10">
        <f>MINUTE(AH130)*60+SECOND(AH130)</f>
        <v>2543</v>
      </c>
      <c r="AJ130" s="33">
        <v>1405</v>
      </c>
      <c r="AK130" s="34">
        <f>100*(1-(AI130-AJ130)/AI130)</f>
        <v>55.249705072748725</v>
      </c>
      <c r="AL130" s="6"/>
      <c r="AM130" s="5"/>
      <c r="AN130" s="10"/>
      <c r="AO130" s="33"/>
      <c r="AP130" s="12"/>
      <c r="AQ130" s="6"/>
      <c r="AR130" s="5"/>
      <c r="AS130" s="10"/>
      <c r="AT130" s="11"/>
      <c r="AU130" s="12"/>
      <c r="AV130" s="6"/>
    </row>
    <row r="131" spans="1:48">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row>
    <row r="132" spans="1:48">
      <c r="A132" s="56" t="s">
        <v>72</v>
      </c>
      <c r="B132" s="31" t="s">
        <v>55</v>
      </c>
      <c r="C132" s="36" t="s">
        <v>148</v>
      </c>
      <c r="D132" s="4" t="s">
        <v>4</v>
      </c>
      <c r="E132" s="14" t="s">
        <v>7</v>
      </c>
      <c r="F132" s="35">
        <v>4</v>
      </c>
      <c r="G132" s="20">
        <f>L132+Q132+V132+AA132+AF132+AK132+AP132</f>
        <v>395.46889072109309</v>
      </c>
      <c r="H132" s="6"/>
      <c r="I132" s="5">
        <v>1.0868055555555556E-2</v>
      </c>
      <c r="J132" s="10">
        <f>MINUTE(I132)*60+SECOND(I132)</f>
        <v>939</v>
      </c>
      <c r="K132" s="33">
        <v>939</v>
      </c>
      <c r="L132" s="12">
        <f>100*(1-(J132-K132)/J132)</f>
        <v>100</v>
      </c>
      <c r="M132" s="6"/>
      <c r="N132" s="5">
        <v>1.375E-2</v>
      </c>
      <c r="O132" s="10">
        <f t="shared" ref="O132:O141" si="14">MINUTE(N132)*60+SECOND(N132)</f>
        <v>1188</v>
      </c>
      <c r="P132" s="11">
        <v>1186</v>
      </c>
      <c r="Q132" s="12">
        <f t="shared" ref="Q132:Q141" si="15">100*(1-(O132-P132)/O132)</f>
        <v>99.831649831649827</v>
      </c>
      <c r="R132" s="6"/>
      <c r="S132" s="5"/>
      <c r="T132" s="10"/>
      <c r="U132" s="11"/>
      <c r="V132" s="12"/>
      <c r="W132" s="6"/>
      <c r="X132" s="32"/>
      <c r="Y132" s="10"/>
      <c r="Z132" s="33"/>
      <c r="AA132" s="34"/>
      <c r="AB132" s="6"/>
      <c r="AC132" s="5"/>
      <c r="AD132" s="10"/>
      <c r="AE132" s="11"/>
      <c r="AF132" s="12"/>
      <c r="AG132" s="6"/>
      <c r="AH132" s="5">
        <v>2.0578703703703703E-2</v>
      </c>
      <c r="AI132" s="10">
        <f t="shared" ref="AI132:AI137" si="16">MINUTE(AH132)*60+SECOND(AH132)</f>
        <v>1778</v>
      </c>
      <c r="AJ132" s="33">
        <v>1764</v>
      </c>
      <c r="AK132" s="34">
        <f t="shared" ref="AK132:AK137" si="17">100*(1-(AI132-AJ132)/AI132)</f>
        <v>99.212598425196859</v>
      </c>
      <c r="AL132" s="6"/>
      <c r="AM132" s="5">
        <v>2.1041666666666667E-2</v>
      </c>
      <c r="AN132" s="10">
        <f>MINUTE(AM132)*60+SECOND(AM132)</f>
        <v>1818</v>
      </c>
      <c r="AO132" s="11">
        <v>1753</v>
      </c>
      <c r="AP132" s="34">
        <f>100*(1-(AN132-AO132)/AN132)</f>
        <v>96.424642464246418</v>
      </c>
      <c r="AQ132" s="6"/>
      <c r="AR132" s="5"/>
      <c r="AS132" s="10"/>
      <c r="AT132" s="11"/>
      <c r="AU132" s="12"/>
      <c r="AV132" s="6"/>
    </row>
    <row r="133" spans="1:48">
      <c r="A133" s="56" t="s">
        <v>145</v>
      </c>
      <c r="B133" s="31" t="s">
        <v>146</v>
      </c>
      <c r="C133" s="36" t="s">
        <v>51</v>
      </c>
      <c r="D133" s="4" t="s">
        <v>4</v>
      </c>
      <c r="E133" s="35" t="s">
        <v>7</v>
      </c>
      <c r="F133" s="35">
        <v>4</v>
      </c>
      <c r="G133" s="20">
        <f>L133+Q133+V133+AA133+AF133+AK133+AP133</f>
        <v>387.73434707021181</v>
      </c>
      <c r="H133" s="6"/>
      <c r="I133" s="5">
        <v>1.1284722222222222E-2</v>
      </c>
      <c r="J133" s="10">
        <f>MINUTE(I133)*60+SECOND(I133)</f>
        <v>975</v>
      </c>
      <c r="K133" s="33">
        <v>939</v>
      </c>
      <c r="L133" s="34">
        <f>100*(1-(J133-K133)/J133)</f>
        <v>96.307692307692307</v>
      </c>
      <c r="M133" s="6"/>
      <c r="N133" s="5">
        <v>1.4456018518518519E-2</v>
      </c>
      <c r="O133" s="10">
        <f t="shared" si="14"/>
        <v>1249</v>
      </c>
      <c r="P133" s="11">
        <v>1186</v>
      </c>
      <c r="Q133" s="12">
        <f t="shared" si="15"/>
        <v>94.955964771817463</v>
      </c>
      <c r="R133" s="6"/>
      <c r="S133" s="5"/>
      <c r="T133" s="10"/>
      <c r="U133" s="11"/>
      <c r="V133" s="12"/>
      <c r="W133" s="6"/>
      <c r="X133" s="32"/>
      <c r="Y133" s="10"/>
      <c r="Z133" s="33"/>
      <c r="AA133" s="34"/>
      <c r="AB133" s="6"/>
      <c r="AC133" s="5">
        <v>1.7881944444444443E-2</v>
      </c>
      <c r="AD133" s="10">
        <f>MINUTE(AC133)*60+SECOND(AC133)</f>
        <v>1545</v>
      </c>
      <c r="AE133" s="11">
        <v>1518</v>
      </c>
      <c r="AF133" s="12">
        <f>100*(1-(AD133-AE133)/AD133)</f>
        <v>98.252427184466015</v>
      </c>
      <c r="AG133" s="6"/>
      <c r="AH133" s="5">
        <v>2.0787037037037038E-2</v>
      </c>
      <c r="AI133" s="10">
        <f t="shared" si="16"/>
        <v>1796</v>
      </c>
      <c r="AJ133" s="33">
        <v>1764</v>
      </c>
      <c r="AK133" s="34">
        <f t="shared" si="17"/>
        <v>98.218262806236083</v>
      </c>
      <c r="AL133" s="6"/>
      <c r="AM133" s="5"/>
      <c r="AN133" s="10"/>
      <c r="AO133" s="33"/>
      <c r="AP133" s="12"/>
      <c r="AQ133" s="6"/>
      <c r="AR133" s="5"/>
      <c r="AS133" s="10"/>
      <c r="AT133" s="11"/>
      <c r="AU133" s="12"/>
      <c r="AV133" s="6"/>
    </row>
    <row r="134" spans="1:48">
      <c r="A134" s="31" t="s">
        <v>94</v>
      </c>
      <c r="B134" s="31" t="s">
        <v>15</v>
      </c>
      <c r="C134" s="36" t="s">
        <v>51</v>
      </c>
      <c r="D134" s="4" t="s">
        <v>4</v>
      </c>
      <c r="E134" s="14" t="s">
        <v>7</v>
      </c>
      <c r="F134" s="22">
        <v>4</v>
      </c>
      <c r="G134" s="20">
        <f>L134+Q134+V134+AA134+AF134+AK134+AP134</f>
        <v>385.88892505553372</v>
      </c>
      <c r="H134" s="6"/>
      <c r="I134" s="5"/>
      <c r="J134" s="10"/>
      <c r="K134" s="33"/>
      <c r="L134" s="12"/>
      <c r="M134" s="6"/>
      <c r="N134" s="32">
        <v>1.4421296296296295E-2</v>
      </c>
      <c r="O134" s="10">
        <f t="shared" si="14"/>
        <v>1246</v>
      </c>
      <c r="P134" s="33">
        <v>1186</v>
      </c>
      <c r="Q134" s="12">
        <f t="shared" si="15"/>
        <v>95.184590690208665</v>
      </c>
      <c r="R134" s="6"/>
      <c r="S134" s="5">
        <v>2.0763888888888887E-2</v>
      </c>
      <c r="T134" s="10">
        <f>MINUTE(S134)*60+SECOND(S134)</f>
        <v>1794</v>
      </c>
      <c r="U134" s="11">
        <v>1794</v>
      </c>
      <c r="V134" s="12">
        <f>100*(1-(T134-U134)/T134)</f>
        <v>100</v>
      </c>
      <c r="W134" s="6"/>
      <c r="X134" s="32"/>
      <c r="Y134" s="10"/>
      <c r="Z134" s="33"/>
      <c r="AA134" s="34"/>
      <c r="AB134" s="6"/>
      <c r="AC134" s="5">
        <v>1.8692129629629631E-2</v>
      </c>
      <c r="AD134" s="10">
        <f>MINUTE(AC134)*60+SECOND(AC134)</f>
        <v>1615</v>
      </c>
      <c r="AE134" s="33">
        <v>1518</v>
      </c>
      <c r="AF134" s="12">
        <f>100*(1-(AD134-AE134)/AD134)</f>
        <v>93.993808049535602</v>
      </c>
      <c r="AG134" s="6"/>
      <c r="AH134" s="5">
        <v>2.1111111111111108E-2</v>
      </c>
      <c r="AI134" s="10">
        <f t="shared" si="16"/>
        <v>1824</v>
      </c>
      <c r="AJ134" s="33">
        <v>1764</v>
      </c>
      <c r="AK134" s="34">
        <f t="shared" si="17"/>
        <v>96.710526315789465</v>
      </c>
      <c r="AL134" s="6"/>
      <c r="AM134" s="5"/>
      <c r="AN134" s="10"/>
      <c r="AO134" s="33"/>
      <c r="AP134" s="12"/>
      <c r="AQ134" s="6"/>
      <c r="AR134" s="5"/>
      <c r="AS134" s="10"/>
      <c r="AT134" s="11"/>
      <c r="AU134" s="12"/>
      <c r="AV134" s="6"/>
    </row>
    <row r="135" spans="1:48">
      <c r="A135" s="31" t="s">
        <v>69</v>
      </c>
      <c r="B135" s="31" t="s">
        <v>96</v>
      </c>
      <c r="C135" s="23" t="s">
        <v>51</v>
      </c>
      <c r="D135" s="4" t="s">
        <v>4</v>
      </c>
      <c r="E135" s="14" t="s">
        <v>7</v>
      </c>
      <c r="F135" s="35">
        <v>4</v>
      </c>
      <c r="G135" s="20">
        <f>L135+Q135+V135+AA135+AF135+AK135+AP135</f>
        <v>365.37167974612481</v>
      </c>
      <c r="H135" s="6"/>
      <c r="I135" s="5"/>
      <c r="J135" s="10"/>
      <c r="K135" s="33"/>
      <c r="L135" s="12"/>
      <c r="M135" s="6"/>
      <c r="N135" s="5">
        <v>1.4085648148148151E-2</v>
      </c>
      <c r="O135" s="10">
        <f t="shared" si="14"/>
        <v>1217</v>
      </c>
      <c r="P135" s="11">
        <v>1186</v>
      </c>
      <c r="Q135" s="12">
        <f t="shared" si="15"/>
        <v>97.452752670501226</v>
      </c>
      <c r="R135" s="6"/>
      <c r="S135" s="5"/>
      <c r="T135" s="10"/>
      <c r="U135" s="11"/>
      <c r="V135" s="12"/>
      <c r="W135" s="6"/>
      <c r="X135" s="32">
        <v>1.5671296296296298E-2</v>
      </c>
      <c r="Y135" s="10">
        <f>MINUTE(X135)*60+SECOND(X135)</f>
        <v>1354</v>
      </c>
      <c r="Z135" s="33">
        <v>1174</v>
      </c>
      <c r="AA135" s="34">
        <f>100*(1-(Y135-Z135)/Y135)</f>
        <v>86.706056129985228</v>
      </c>
      <c r="AB135" s="6"/>
      <c r="AC135" s="5">
        <v>1.9409722222222221E-2</v>
      </c>
      <c r="AD135" s="10">
        <f>MINUTE(AC135)*60+SECOND(AC135)</f>
        <v>1677</v>
      </c>
      <c r="AE135" s="33">
        <v>1518</v>
      </c>
      <c r="AF135" s="12">
        <f>100*(1-(AD135-AE135)/AD135)</f>
        <v>90.518783542039358</v>
      </c>
      <c r="AG135" s="6"/>
      <c r="AH135" s="5">
        <v>2.2511574074074073E-2</v>
      </c>
      <c r="AI135" s="10">
        <f t="shared" si="16"/>
        <v>1945</v>
      </c>
      <c r="AJ135" s="33">
        <v>1764</v>
      </c>
      <c r="AK135" s="34">
        <f t="shared" si="17"/>
        <v>90.694087403598971</v>
      </c>
      <c r="AL135" s="6"/>
      <c r="AM135" s="5"/>
      <c r="AN135" s="10"/>
      <c r="AO135" s="33"/>
      <c r="AP135" s="12"/>
      <c r="AQ135" s="6"/>
      <c r="AR135" s="5"/>
      <c r="AS135" s="10"/>
      <c r="AT135" s="11"/>
      <c r="AU135" s="12"/>
      <c r="AV135" s="6"/>
    </row>
    <row r="136" spans="1:48">
      <c r="A136" s="56" t="s">
        <v>44</v>
      </c>
      <c r="B136" s="31" t="s">
        <v>228</v>
      </c>
      <c r="C136" s="36" t="s">
        <v>51</v>
      </c>
      <c r="D136" s="4" t="s">
        <v>4</v>
      </c>
      <c r="E136" s="14" t="s">
        <v>7</v>
      </c>
      <c r="F136" s="81">
        <v>6</v>
      </c>
      <c r="G136" s="20">
        <f>L136+Q136+V136+AA136+AF136</f>
        <v>355.60678331398543</v>
      </c>
      <c r="H136" s="6"/>
      <c r="I136" s="5">
        <v>1.1793981481481482E-2</v>
      </c>
      <c r="J136" s="10">
        <f>MINUTE(I136)*60+SECOND(I136)</f>
        <v>1019</v>
      </c>
      <c r="K136" s="11">
        <v>939</v>
      </c>
      <c r="L136" s="12">
        <f>100*(1-(J136-K136)/J136)</f>
        <v>92.149165848871434</v>
      </c>
      <c r="M136" s="6"/>
      <c r="N136" s="5">
        <v>1.5694444444444445E-2</v>
      </c>
      <c r="O136" s="10">
        <f t="shared" si="14"/>
        <v>1356</v>
      </c>
      <c r="P136" s="11">
        <v>1186</v>
      </c>
      <c r="Q136" s="12">
        <f t="shared" si="15"/>
        <v>87.463126843657818</v>
      </c>
      <c r="R136" s="6"/>
      <c r="S136" s="5"/>
      <c r="T136" s="10"/>
      <c r="U136" s="11"/>
      <c r="V136" s="12"/>
      <c r="W136" s="6"/>
      <c r="X136" s="32">
        <v>1.5532407407407406E-2</v>
      </c>
      <c r="Y136" s="10">
        <f>MINUTE(X136)*60+SECOND(X136)</f>
        <v>1342</v>
      </c>
      <c r="Z136" s="33">
        <v>1174</v>
      </c>
      <c r="AA136" s="34">
        <f>100*(1-(Y136-Z136)/Y136)</f>
        <v>87.481371087928466</v>
      </c>
      <c r="AB136" s="6"/>
      <c r="AC136" s="32">
        <v>1.9849537037037037E-2</v>
      </c>
      <c r="AD136" s="10">
        <f>MINUTE(AC136)*60+SECOND(AC136)</f>
        <v>1715</v>
      </c>
      <c r="AE136" s="33">
        <v>1518</v>
      </c>
      <c r="AF136" s="12">
        <f>100*(1-(AD136-AE136)/AD136)</f>
        <v>88.5131195335277</v>
      </c>
      <c r="AG136" s="6"/>
      <c r="AH136" s="5">
        <v>2.3518518518518518E-2</v>
      </c>
      <c r="AI136" s="10">
        <f t="shared" si="16"/>
        <v>2032</v>
      </c>
      <c r="AJ136" s="33">
        <v>1764</v>
      </c>
      <c r="AK136" s="82">
        <f t="shared" si="17"/>
        <v>86.811023622047244</v>
      </c>
      <c r="AL136" s="6"/>
      <c r="AM136" s="5">
        <v>2.584490740740741E-2</v>
      </c>
      <c r="AN136" s="10">
        <f>MINUTE(AM136)*60+SECOND(AM136)</f>
        <v>2233</v>
      </c>
      <c r="AO136" s="33">
        <v>1753</v>
      </c>
      <c r="AP136" s="82">
        <f>100*(1-(AN136-AO136)/AN136)</f>
        <v>78.504254366323337</v>
      </c>
      <c r="AQ136" s="6"/>
      <c r="AR136" s="5"/>
      <c r="AS136" s="10"/>
      <c r="AT136" s="11"/>
      <c r="AU136" s="12"/>
      <c r="AV136" s="6"/>
    </row>
    <row r="137" spans="1:48">
      <c r="A137" s="31" t="s">
        <v>291</v>
      </c>
      <c r="B137" s="31" t="s">
        <v>289</v>
      </c>
      <c r="C137" s="36" t="s">
        <v>302</v>
      </c>
      <c r="D137" s="4" t="s">
        <v>4</v>
      </c>
      <c r="E137" s="14" t="s">
        <v>7</v>
      </c>
      <c r="F137" s="81">
        <v>5</v>
      </c>
      <c r="G137" s="20">
        <f>L137+Q137+V137+AF137+AK137+AP137+AU137</f>
        <v>319.16427067889543</v>
      </c>
      <c r="H137" s="6"/>
      <c r="I137" s="5"/>
      <c r="J137" s="10"/>
      <c r="K137" s="11"/>
      <c r="L137" s="12"/>
      <c r="M137" s="6"/>
      <c r="N137" s="5">
        <v>1.7141203703703704E-2</v>
      </c>
      <c r="O137" s="10">
        <f t="shared" si="14"/>
        <v>1481</v>
      </c>
      <c r="P137" s="33">
        <v>1186</v>
      </c>
      <c r="Q137" s="12">
        <f t="shared" si="15"/>
        <v>80.081026333558398</v>
      </c>
      <c r="R137" s="6"/>
      <c r="S137" s="5"/>
      <c r="T137" s="10"/>
      <c r="U137" s="11"/>
      <c r="V137" s="12"/>
      <c r="W137" s="6"/>
      <c r="X137" s="32">
        <v>1.7685185185185182E-2</v>
      </c>
      <c r="Y137" s="10">
        <f>MINUTE(X137)*60+SECOND(X137)</f>
        <v>1528</v>
      </c>
      <c r="Z137" s="33">
        <v>1174</v>
      </c>
      <c r="AA137" s="34">
        <f>100*(1-(Y137-Z137)/Y137)</f>
        <v>76.832460732984288</v>
      </c>
      <c r="AB137" s="6"/>
      <c r="AC137" s="5"/>
      <c r="AD137" s="10"/>
      <c r="AE137" s="33"/>
      <c r="AF137" s="12"/>
      <c r="AG137" s="6"/>
      <c r="AH137" s="5">
        <v>2.6122685185185183E-2</v>
      </c>
      <c r="AI137" s="10">
        <f t="shared" si="16"/>
        <v>2257</v>
      </c>
      <c r="AJ137" s="33">
        <v>1764</v>
      </c>
      <c r="AK137" s="34">
        <f t="shared" si="17"/>
        <v>78.156845369960124</v>
      </c>
      <c r="AL137" s="6"/>
      <c r="AM137" s="5">
        <v>2.5312500000000002E-2</v>
      </c>
      <c r="AN137" s="10">
        <f>MINUTE(AM137)*60+SECOND(AM137)</f>
        <v>2187</v>
      </c>
      <c r="AO137" s="33">
        <v>1753</v>
      </c>
      <c r="AP137" s="12">
        <f>100*(1-(AN137-AO137)/AN137)</f>
        <v>80.155464106081382</v>
      </c>
      <c r="AQ137" s="6"/>
      <c r="AR137" s="5">
        <v>2.6122685185185183E-2</v>
      </c>
      <c r="AS137" s="10">
        <f>MINUTE(AR137)*60+SECOND(AR137)</f>
        <v>2257</v>
      </c>
      <c r="AT137" s="11">
        <v>1823</v>
      </c>
      <c r="AU137" s="12">
        <f>100*(1-(AS137-AT137)/AS137)</f>
        <v>80.770934869295516</v>
      </c>
      <c r="AV137" s="6"/>
    </row>
    <row r="138" spans="1:48">
      <c r="A138" s="56" t="s">
        <v>91</v>
      </c>
      <c r="B138" s="31" t="s">
        <v>92</v>
      </c>
      <c r="C138" s="36" t="s">
        <v>51</v>
      </c>
      <c r="D138" s="4" t="s">
        <v>4</v>
      </c>
      <c r="E138" s="35" t="s">
        <v>7</v>
      </c>
      <c r="F138" s="35">
        <v>3</v>
      </c>
      <c r="G138" s="20">
        <f t="shared" ref="G138:G154" si="18">L138+Q138+V138+AA138+AF138+AK138+AP138</f>
        <v>243.63998800918023</v>
      </c>
      <c r="H138" s="6"/>
      <c r="I138" s="5"/>
      <c r="J138" s="10"/>
      <c r="K138" s="11"/>
      <c r="L138" s="34"/>
      <c r="M138" s="6"/>
      <c r="N138" s="5">
        <v>1.6597222222222222E-2</v>
      </c>
      <c r="O138" s="10">
        <f t="shared" si="14"/>
        <v>1434</v>
      </c>
      <c r="P138" s="33">
        <v>1186</v>
      </c>
      <c r="Q138" s="12">
        <f t="shared" si="15"/>
        <v>82.705718270571822</v>
      </c>
      <c r="R138" s="6"/>
      <c r="S138" s="5"/>
      <c r="T138" s="10"/>
      <c r="U138" s="11"/>
      <c r="V138" s="12"/>
      <c r="W138" s="6"/>
      <c r="X138" s="32"/>
      <c r="Y138" s="10"/>
      <c r="Z138" s="33"/>
      <c r="AA138" s="34"/>
      <c r="AB138" s="6"/>
      <c r="AC138" s="5">
        <v>2.0509259259259258E-2</v>
      </c>
      <c r="AD138" s="10">
        <f t="shared" ref="AD138:AD144" si="19">MINUTE(AC138)*60+SECOND(AC138)</f>
        <v>1772</v>
      </c>
      <c r="AE138" s="33">
        <v>1518</v>
      </c>
      <c r="AF138" s="12">
        <f t="shared" ref="AF138:AF144" si="20">100*(1-(AD138-AE138)/AD138)</f>
        <v>85.665914221218969</v>
      </c>
      <c r="AG138" s="6"/>
      <c r="AH138" s="5"/>
      <c r="AI138" s="10"/>
      <c r="AJ138" s="33"/>
      <c r="AK138" s="34"/>
      <c r="AL138" s="6"/>
      <c r="AM138" s="5">
        <v>2.6956018518518522E-2</v>
      </c>
      <c r="AN138" s="10">
        <f>MINUTE(AM138)*60+SECOND(AM138)</f>
        <v>2329</v>
      </c>
      <c r="AO138" s="33">
        <v>1753</v>
      </c>
      <c r="AP138" s="12">
        <f>100*(1-(AN138-AO138)/AN138)</f>
        <v>75.268355517389438</v>
      </c>
      <c r="AQ138" s="6"/>
      <c r="AR138" s="5"/>
      <c r="AS138" s="10"/>
      <c r="AT138" s="11"/>
      <c r="AU138" s="12"/>
      <c r="AV138" s="6"/>
    </row>
    <row r="139" spans="1:48">
      <c r="A139" s="56" t="s">
        <v>122</v>
      </c>
      <c r="B139" s="31" t="s">
        <v>187</v>
      </c>
      <c r="C139" s="36" t="s">
        <v>51</v>
      </c>
      <c r="D139" s="31" t="s">
        <v>4</v>
      </c>
      <c r="E139" s="35" t="s">
        <v>7</v>
      </c>
      <c r="F139" s="35">
        <v>3</v>
      </c>
      <c r="G139" s="20">
        <f t="shared" si="18"/>
        <v>238.06411279172539</v>
      </c>
      <c r="H139" s="6"/>
      <c r="I139" s="32"/>
      <c r="J139" s="10"/>
      <c r="K139" s="33"/>
      <c r="L139" s="34"/>
      <c r="M139" s="6"/>
      <c r="N139" s="32">
        <v>1.6967592592592593E-2</v>
      </c>
      <c r="O139" s="10">
        <f t="shared" si="14"/>
        <v>1466</v>
      </c>
      <c r="P139" s="33">
        <v>1186</v>
      </c>
      <c r="Q139" s="34">
        <f t="shared" si="15"/>
        <v>80.90040927694406</v>
      </c>
      <c r="R139" s="6"/>
      <c r="S139" s="32"/>
      <c r="T139" s="10"/>
      <c r="U139" s="33"/>
      <c r="V139" s="34"/>
      <c r="W139" s="6"/>
      <c r="X139" s="32"/>
      <c r="Y139" s="10"/>
      <c r="Z139" s="33"/>
      <c r="AA139" s="34"/>
      <c r="AB139" s="6"/>
      <c r="AC139" s="32">
        <v>2.2476851851851855E-2</v>
      </c>
      <c r="AD139" s="10">
        <f t="shared" si="19"/>
        <v>1942</v>
      </c>
      <c r="AE139" s="33">
        <v>1518</v>
      </c>
      <c r="AF139" s="34">
        <f t="shared" si="20"/>
        <v>78.166838311019575</v>
      </c>
      <c r="AG139" s="6"/>
      <c r="AH139" s="32">
        <v>2.584490740740741E-2</v>
      </c>
      <c r="AI139" s="10">
        <f>MINUTE(AH139)*60+SECOND(AH139)</f>
        <v>2233</v>
      </c>
      <c r="AJ139" s="33">
        <v>1764</v>
      </c>
      <c r="AK139" s="34">
        <f>100*(1-(AI139-AJ139)/AI139)</f>
        <v>78.996865203761757</v>
      </c>
      <c r="AL139" s="6"/>
      <c r="AM139" s="32"/>
      <c r="AN139" s="10"/>
      <c r="AO139" s="33"/>
      <c r="AP139" s="34"/>
      <c r="AQ139" s="6"/>
      <c r="AR139" s="32"/>
      <c r="AS139" s="10"/>
      <c r="AT139" s="33"/>
      <c r="AU139" s="34"/>
      <c r="AV139" s="6"/>
    </row>
    <row r="140" spans="1:48">
      <c r="A140" s="31" t="s">
        <v>137</v>
      </c>
      <c r="B140" s="31" t="s">
        <v>138</v>
      </c>
      <c r="C140" s="36" t="s">
        <v>302</v>
      </c>
      <c r="D140" s="31" t="s">
        <v>4</v>
      </c>
      <c r="E140" s="14" t="s">
        <v>7</v>
      </c>
      <c r="F140" s="14">
        <v>3</v>
      </c>
      <c r="G140" s="20">
        <f t="shared" si="18"/>
        <v>231.51414824927588</v>
      </c>
      <c r="H140" s="6"/>
      <c r="I140" s="32"/>
      <c r="J140" s="10"/>
      <c r="K140" s="33"/>
      <c r="L140" s="34"/>
      <c r="M140" s="6"/>
      <c r="N140" s="32">
        <v>1.699074074074074E-2</v>
      </c>
      <c r="O140" s="10">
        <f t="shared" si="14"/>
        <v>1468</v>
      </c>
      <c r="P140" s="33">
        <v>1186</v>
      </c>
      <c r="Q140" s="34">
        <f t="shared" si="15"/>
        <v>80.790190735694821</v>
      </c>
      <c r="R140" s="6"/>
      <c r="S140" s="32"/>
      <c r="T140" s="10"/>
      <c r="U140" s="33"/>
      <c r="V140" s="34"/>
      <c r="W140" s="6"/>
      <c r="X140" s="32">
        <v>1.7210648148148149E-2</v>
      </c>
      <c r="Y140" s="10">
        <f>MINUTE(X140)*60+SECOND(X140)</f>
        <v>1487</v>
      </c>
      <c r="Z140" s="33">
        <v>1174</v>
      </c>
      <c r="AA140" s="34">
        <f>100*(1-(Y140-Z140)/Y140)</f>
        <v>78.950907868190995</v>
      </c>
      <c r="AB140" s="6"/>
      <c r="AC140" s="32">
        <v>2.4479166666666666E-2</v>
      </c>
      <c r="AD140" s="10">
        <f t="shared" si="19"/>
        <v>2115</v>
      </c>
      <c r="AE140" s="33">
        <v>1518</v>
      </c>
      <c r="AF140" s="34">
        <f t="shared" si="20"/>
        <v>71.77304964539006</v>
      </c>
      <c r="AG140" s="6"/>
      <c r="AH140" s="32"/>
      <c r="AI140" s="10"/>
      <c r="AJ140" s="33"/>
      <c r="AK140" s="34"/>
      <c r="AL140" s="6"/>
      <c r="AM140" s="32"/>
      <c r="AN140" s="10"/>
      <c r="AO140" s="33"/>
      <c r="AP140" s="34"/>
      <c r="AQ140" s="6"/>
      <c r="AR140" s="32"/>
      <c r="AS140" s="10"/>
      <c r="AT140" s="33"/>
      <c r="AU140" s="34"/>
      <c r="AV140" s="6"/>
    </row>
    <row r="141" spans="1:48">
      <c r="A141" s="31" t="s">
        <v>139</v>
      </c>
      <c r="B141" s="31" t="s">
        <v>138</v>
      </c>
      <c r="C141" s="36" t="s">
        <v>302</v>
      </c>
      <c r="D141" s="31" t="s">
        <v>4</v>
      </c>
      <c r="E141" s="14" t="s">
        <v>7</v>
      </c>
      <c r="F141" s="14">
        <v>3</v>
      </c>
      <c r="G141" s="20">
        <f t="shared" si="18"/>
        <v>221.67393353130734</v>
      </c>
      <c r="H141" s="6"/>
      <c r="I141" s="5"/>
      <c r="J141" s="10"/>
      <c r="K141" s="11"/>
      <c r="L141" s="34"/>
      <c r="M141" s="6"/>
      <c r="N141" s="5">
        <v>1.8124999999999999E-2</v>
      </c>
      <c r="O141" s="10">
        <f t="shared" si="14"/>
        <v>1566</v>
      </c>
      <c r="P141" s="33">
        <v>1186</v>
      </c>
      <c r="Q141" s="12">
        <f t="shared" si="15"/>
        <v>75.734355044699868</v>
      </c>
      <c r="R141" s="6"/>
      <c r="S141" s="5"/>
      <c r="T141" s="10"/>
      <c r="U141" s="11"/>
      <c r="V141" s="12"/>
      <c r="W141" s="6"/>
      <c r="X141" s="32">
        <v>1.7905092592592594E-2</v>
      </c>
      <c r="Y141" s="10">
        <f>MINUTE(X141)*60+SECOND(X141)</f>
        <v>1547</v>
      </c>
      <c r="Z141" s="33">
        <v>1174</v>
      </c>
      <c r="AA141" s="34">
        <f>100*(1-(Y141-Z141)/Y141)</f>
        <v>75.888817065287654</v>
      </c>
      <c r="AB141" s="6"/>
      <c r="AC141" s="5">
        <v>2.508101851851852E-2</v>
      </c>
      <c r="AD141" s="10">
        <f t="shared" si="19"/>
        <v>2167</v>
      </c>
      <c r="AE141" s="33">
        <v>1518</v>
      </c>
      <c r="AF141" s="12">
        <f t="shared" si="20"/>
        <v>70.050761421319791</v>
      </c>
      <c r="AG141" s="6"/>
      <c r="AH141" s="5"/>
      <c r="AI141" s="10"/>
      <c r="AJ141" s="33"/>
      <c r="AK141" s="34"/>
      <c r="AL141" s="6"/>
      <c r="AM141" s="5"/>
      <c r="AN141" s="10"/>
      <c r="AO141" s="33"/>
      <c r="AP141" s="12"/>
      <c r="AQ141" s="6"/>
      <c r="AR141" s="5"/>
      <c r="AS141" s="10"/>
      <c r="AT141" s="11"/>
      <c r="AU141" s="12"/>
      <c r="AV141" s="6"/>
    </row>
    <row r="142" spans="1:48">
      <c r="A142" s="56" t="s">
        <v>175</v>
      </c>
      <c r="B142" s="31" t="s">
        <v>146</v>
      </c>
      <c r="C142" s="36" t="s">
        <v>51</v>
      </c>
      <c r="D142" s="4" t="s">
        <v>4</v>
      </c>
      <c r="E142" s="14" t="s">
        <v>7</v>
      </c>
      <c r="F142" s="14">
        <v>2</v>
      </c>
      <c r="G142" s="20">
        <f t="shared" si="18"/>
        <v>200</v>
      </c>
      <c r="H142" s="6"/>
      <c r="I142" s="5"/>
      <c r="J142" s="10"/>
      <c r="K142" s="11"/>
      <c r="L142" s="34"/>
      <c r="M142" s="6"/>
      <c r="N142" s="5"/>
      <c r="O142" s="10"/>
      <c r="P142" s="33"/>
      <c r="Q142" s="12"/>
      <c r="R142" s="6"/>
      <c r="S142" s="5"/>
      <c r="T142" s="10"/>
      <c r="U142" s="11"/>
      <c r="V142" s="12"/>
      <c r="W142" s="6"/>
      <c r="X142" s="32"/>
      <c r="Y142" s="10"/>
      <c r="Z142" s="33"/>
      <c r="AA142" s="34"/>
      <c r="AB142" s="6"/>
      <c r="AC142" s="5">
        <v>1.7569444444444447E-2</v>
      </c>
      <c r="AD142" s="10">
        <f t="shared" si="19"/>
        <v>1518</v>
      </c>
      <c r="AE142" s="33">
        <v>1518</v>
      </c>
      <c r="AF142" s="12">
        <f t="shared" si="20"/>
        <v>100</v>
      </c>
      <c r="AG142" s="6"/>
      <c r="AH142" s="5">
        <v>2.0416666666666666E-2</v>
      </c>
      <c r="AI142" s="10">
        <f>MINUTE(AH142)*60+SECOND(AH142)</f>
        <v>1764</v>
      </c>
      <c r="AJ142" s="33">
        <v>1764</v>
      </c>
      <c r="AK142" s="34">
        <f>100*(1-(AI142-AJ142)/AI142)</f>
        <v>100</v>
      </c>
      <c r="AL142" s="6"/>
      <c r="AM142" s="5"/>
      <c r="AN142" s="10"/>
      <c r="AO142" s="33"/>
      <c r="AP142" s="12"/>
      <c r="AQ142" s="6"/>
      <c r="AR142" s="5"/>
      <c r="AS142" s="10"/>
      <c r="AT142" s="11"/>
      <c r="AU142" s="12"/>
      <c r="AV142" s="6"/>
    </row>
    <row r="143" spans="1:48">
      <c r="A143" s="56" t="s">
        <v>288</v>
      </c>
      <c r="B143" s="31" t="s">
        <v>93</v>
      </c>
      <c r="C143" s="36" t="s">
        <v>51</v>
      </c>
      <c r="D143" s="4" t="s">
        <v>4</v>
      </c>
      <c r="E143" s="35" t="s">
        <v>7</v>
      </c>
      <c r="F143" s="35">
        <v>2</v>
      </c>
      <c r="G143" s="20">
        <f t="shared" si="18"/>
        <v>199.15088177661659</v>
      </c>
      <c r="H143" s="6"/>
      <c r="I143" s="5"/>
      <c r="J143" s="10"/>
      <c r="K143" s="11"/>
      <c r="L143" s="34"/>
      <c r="M143" s="6"/>
      <c r="N143" s="5">
        <v>1.3726851851851851E-2</v>
      </c>
      <c r="O143" s="10">
        <f>MINUTE(N143)*60+SECOND(N143)</f>
        <v>1186</v>
      </c>
      <c r="P143" s="33">
        <v>1186</v>
      </c>
      <c r="Q143" s="12">
        <f>100*(1-(O143-P143)/O143)</f>
        <v>100</v>
      </c>
      <c r="R143" s="6"/>
      <c r="S143" s="5"/>
      <c r="T143" s="10"/>
      <c r="U143" s="11"/>
      <c r="V143" s="12"/>
      <c r="W143" s="6"/>
      <c r="X143" s="32"/>
      <c r="Y143" s="10"/>
      <c r="Z143" s="33"/>
      <c r="AA143" s="34"/>
      <c r="AB143" s="6"/>
      <c r="AC143" s="5">
        <v>1.7719907407407406E-2</v>
      </c>
      <c r="AD143" s="10">
        <f t="shared" si="19"/>
        <v>1531</v>
      </c>
      <c r="AE143" s="33">
        <v>1518</v>
      </c>
      <c r="AF143" s="12">
        <f t="shared" si="20"/>
        <v>99.1508817766166</v>
      </c>
      <c r="AG143" s="6"/>
      <c r="AH143" s="5"/>
      <c r="AI143" s="10"/>
      <c r="AJ143" s="33"/>
      <c r="AK143" s="34"/>
      <c r="AL143" s="6"/>
      <c r="AM143" s="5"/>
      <c r="AN143" s="10"/>
      <c r="AO143" s="33"/>
      <c r="AP143" s="12"/>
      <c r="AQ143" s="6"/>
      <c r="AR143" s="5"/>
      <c r="AS143" s="10"/>
      <c r="AT143" s="11"/>
      <c r="AU143" s="12"/>
      <c r="AV143" s="6"/>
    </row>
    <row r="144" spans="1:48">
      <c r="A144" s="31" t="s">
        <v>151</v>
      </c>
      <c r="B144" s="31" t="s">
        <v>366</v>
      </c>
      <c r="C144" s="36"/>
      <c r="D144" s="4" t="s">
        <v>4</v>
      </c>
      <c r="E144" s="14" t="s">
        <v>7</v>
      </c>
      <c r="F144" s="14">
        <v>2</v>
      </c>
      <c r="G144" s="20">
        <f t="shared" si="18"/>
        <v>191.22596153846155</v>
      </c>
      <c r="H144" s="6"/>
      <c r="I144" s="5"/>
      <c r="J144" s="10"/>
      <c r="K144" s="11"/>
      <c r="L144" s="34"/>
      <c r="M144" s="6"/>
      <c r="N144" s="5"/>
      <c r="O144" s="10"/>
      <c r="P144" s="33"/>
      <c r="Q144" s="12"/>
      <c r="R144" s="6"/>
      <c r="S144" s="5"/>
      <c r="T144" s="10"/>
      <c r="U144" s="11"/>
      <c r="V144" s="12"/>
      <c r="W144" s="6"/>
      <c r="X144" s="32">
        <v>1.3587962962962963E-2</v>
      </c>
      <c r="Y144" s="10">
        <f>MINUTE(X144)*60+SECOND(X144)</f>
        <v>1174</v>
      </c>
      <c r="Z144" s="33">
        <v>1174</v>
      </c>
      <c r="AA144" s="34">
        <f>100*(1-(Y144-Z144)/Y144)</f>
        <v>100</v>
      </c>
      <c r="AB144" s="6"/>
      <c r="AC144" s="5">
        <v>1.9259259259259261E-2</v>
      </c>
      <c r="AD144" s="10">
        <f t="shared" si="19"/>
        <v>1664</v>
      </c>
      <c r="AE144" s="33">
        <v>1518</v>
      </c>
      <c r="AF144" s="12">
        <f t="shared" si="20"/>
        <v>91.225961538461547</v>
      </c>
      <c r="AG144" s="6"/>
      <c r="AH144" s="5"/>
      <c r="AI144" s="10"/>
      <c r="AJ144" s="33"/>
      <c r="AK144" s="34"/>
      <c r="AL144" s="6"/>
      <c r="AM144" s="5"/>
      <c r="AN144" s="10"/>
      <c r="AO144" s="33"/>
      <c r="AP144" s="12"/>
      <c r="AQ144" s="6"/>
      <c r="AR144" s="5"/>
      <c r="AS144" s="10"/>
      <c r="AT144" s="11"/>
      <c r="AU144" s="12"/>
      <c r="AV144" s="6"/>
    </row>
    <row r="145" spans="1:48">
      <c r="A145" s="31" t="s">
        <v>229</v>
      </c>
      <c r="B145" s="31" t="s">
        <v>118</v>
      </c>
      <c r="C145" s="36"/>
      <c r="D145" s="4" t="s">
        <v>4</v>
      </c>
      <c r="E145" s="35" t="s">
        <v>7</v>
      </c>
      <c r="F145" s="35">
        <v>2</v>
      </c>
      <c r="G145" s="20">
        <f t="shared" si="18"/>
        <v>176.70373715705091</v>
      </c>
      <c r="H145" s="6"/>
      <c r="I145" s="5">
        <v>1.1805555555555555E-2</v>
      </c>
      <c r="J145" s="10">
        <f>MINUTE(I145)*60+SECOND(I145)</f>
        <v>1020</v>
      </c>
      <c r="K145" s="11">
        <v>939</v>
      </c>
      <c r="L145" s="34">
        <f>100*(1-(J145-K145)/J145)</f>
        <v>92.058823529411768</v>
      </c>
      <c r="M145" s="6"/>
      <c r="N145" s="5"/>
      <c r="O145" s="10"/>
      <c r="P145" s="33"/>
      <c r="Q145" s="12"/>
      <c r="R145" s="6"/>
      <c r="S145" s="5"/>
      <c r="T145" s="10"/>
      <c r="U145" s="11"/>
      <c r="V145" s="12"/>
      <c r="W145" s="6"/>
      <c r="X145" s="32"/>
      <c r="Y145" s="10"/>
      <c r="Z145" s="33"/>
      <c r="AA145" s="34"/>
      <c r="AB145" s="6"/>
      <c r="AC145" s="5"/>
      <c r="AD145" s="10"/>
      <c r="AE145" s="33"/>
      <c r="AF145" s="12"/>
      <c r="AG145" s="6"/>
      <c r="AH145" s="5">
        <v>2.4120370370370372E-2</v>
      </c>
      <c r="AI145" s="10">
        <f>MINUTE(AH145)*60+SECOND(AH145)</f>
        <v>2084</v>
      </c>
      <c r="AJ145" s="33">
        <v>1764</v>
      </c>
      <c r="AK145" s="34">
        <f>100*(1-(AI145-AJ145)/AI145)</f>
        <v>84.644913627639156</v>
      </c>
      <c r="AL145" s="6"/>
      <c r="AM145" s="5"/>
      <c r="AN145" s="10"/>
      <c r="AO145" s="33"/>
      <c r="AP145" s="12"/>
      <c r="AQ145" s="6"/>
      <c r="AR145" s="5"/>
      <c r="AS145" s="10"/>
      <c r="AT145" s="11"/>
      <c r="AU145" s="12"/>
      <c r="AV145" s="6"/>
    </row>
    <row r="146" spans="1:48">
      <c r="A146" s="31" t="s">
        <v>151</v>
      </c>
      <c r="B146" s="31" t="s">
        <v>37</v>
      </c>
      <c r="C146" s="36" t="s">
        <v>306</v>
      </c>
      <c r="D146" s="4" t="s">
        <v>4</v>
      </c>
      <c r="E146" s="14" t="s">
        <v>7</v>
      </c>
      <c r="F146" s="14">
        <v>2</v>
      </c>
      <c r="G146" s="20">
        <f t="shared" si="18"/>
        <v>168.36297609690411</v>
      </c>
      <c r="H146" s="6"/>
      <c r="I146" s="5"/>
      <c r="J146" s="10"/>
      <c r="K146" s="11"/>
      <c r="L146" s="34"/>
      <c r="M146" s="6"/>
      <c r="N146" s="5">
        <v>1.6736111111111111E-2</v>
      </c>
      <c r="O146" s="10">
        <f>MINUTE(N146)*60+SECOND(N146)</f>
        <v>1446</v>
      </c>
      <c r="P146" s="33">
        <v>1186</v>
      </c>
      <c r="Q146" s="12">
        <f>100*(1-(O146-P146)/O146)</f>
        <v>82.019363762102344</v>
      </c>
      <c r="R146" s="6"/>
      <c r="S146" s="5"/>
      <c r="T146" s="10"/>
      <c r="U146" s="11"/>
      <c r="V146" s="12"/>
      <c r="W146" s="6"/>
      <c r="X146" s="32"/>
      <c r="Y146" s="10"/>
      <c r="Z146" s="33"/>
      <c r="AA146" s="34"/>
      <c r="AB146" s="6"/>
      <c r="AC146" s="5"/>
      <c r="AD146" s="10"/>
      <c r="AE146" s="33"/>
      <c r="AF146" s="12"/>
      <c r="AG146" s="6"/>
      <c r="AH146" s="5">
        <v>2.3645833333333335E-2</v>
      </c>
      <c r="AI146" s="10">
        <f>MINUTE(AH146)*60+SECOND(AH146)</f>
        <v>2043</v>
      </c>
      <c r="AJ146" s="33">
        <v>1764</v>
      </c>
      <c r="AK146" s="34">
        <f>100*(1-(AI146-AJ146)/AI146)</f>
        <v>86.343612334801762</v>
      </c>
      <c r="AL146" s="6"/>
      <c r="AM146" s="5"/>
      <c r="AN146" s="10"/>
      <c r="AO146" s="33"/>
      <c r="AP146" s="12"/>
      <c r="AQ146" s="6"/>
      <c r="AR146" s="5"/>
      <c r="AS146" s="10"/>
      <c r="AT146" s="11"/>
      <c r="AU146" s="12"/>
      <c r="AV146" s="6"/>
    </row>
    <row r="147" spans="1:48">
      <c r="A147" s="56" t="s">
        <v>71</v>
      </c>
      <c r="B147" s="31" t="s">
        <v>290</v>
      </c>
      <c r="C147" s="36" t="s">
        <v>302</v>
      </c>
      <c r="D147" s="4" t="s">
        <v>4</v>
      </c>
      <c r="E147" s="14" t="s">
        <v>7</v>
      </c>
      <c r="F147" s="14">
        <v>2</v>
      </c>
      <c r="G147" s="20">
        <f t="shared" si="18"/>
        <v>150.93612460002373</v>
      </c>
      <c r="H147" s="6"/>
      <c r="I147" s="5"/>
      <c r="J147" s="10"/>
      <c r="K147" s="11"/>
      <c r="L147" s="34"/>
      <c r="M147" s="6"/>
      <c r="N147" s="5">
        <v>1.8298611111111113E-2</v>
      </c>
      <c r="O147" s="10">
        <f>MINUTE(N147)*60+SECOND(N147)</f>
        <v>1581</v>
      </c>
      <c r="P147" s="33">
        <v>1186</v>
      </c>
      <c r="Q147" s="12">
        <f>100*(1-(O147-P147)/O147)</f>
        <v>75.015812776723592</v>
      </c>
      <c r="R147" s="6"/>
      <c r="S147" s="5"/>
      <c r="T147" s="10"/>
      <c r="U147" s="11"/>
      <c r="V147" s="12"/>
      <c r="W147" s="6"/>
      <c r="X147" s="32"/>
      <c r="Y147" s="10"/>
      <c r="Z147" s="33"/>
      <c r="AA147" s="34"/>
      <c r="AB147" s="6"/>
      <c r="AC147" s="5"/>
      <c r="AD147" s="10"/>
      <c r="AE147" s="33"/>
      <c r="AF147" s="12"/>
      <c r="AG147" s="6"/>
      <c r="AH147" s="5"/>
      <c r="AI147" s="10"/>
      <c r="AJ147" s="33"/>
      <c r="AK147" s="34"/>
      <c r="AL147" s="6"/>
      <c r="AM147" s="5">
        <v>2.6724537037037036E-2</v>
      </c>
      <c r="AN147" s="10">
        <f>MINUTE(AM147)*60+SECOND(AM147)</f>
        <v>2309</v>
      </c>
      <c r="AO147" s="33">
        <v>1753</v>
      </c>
      <c r="AP147" s="12">
        <f>100*(1-(AN147-AO147)/AN147)</f>
        <v>75.920311823300125</v>
      </c>
      <c r="AQ147" s="6"/>
      <c r="AR147" s="5"/>
      <c r="AS147" s="10"/>
      <c r="AT147" s="11"/>
      <c r="AU147" s="12"/>
      <c r="AV147" s="6"/>
    </row>
    <row r="148" spans="1:48">
      <c r="A148" s="88" t="s">
        <v>538</v>
      </c>
      <c r="B148" s="88" t="s">
        <v>539</v>
      </c>
      <c r="C148" s="36"/>
      <c r="D148" s="4" t="s">
        <v>4</v>
      </c>
      <c r="E148" s="14" t="s">
        <v>7</v>
      </c>
      <c r="F148" s="14">
        <v>1</v>
      </c>
      <c r="G148" s="20">
        <f t="shared" si="18"/>
        <v>100</v>
      </c>
      <c r="H148" s="6"/>
      <c r="I148" s="5"/>
      <c r="J148" s="10"/>
      <c r="K148" s="11"/>
      <c r="L148" s="12"/>
      <c r="M148" s="6"/>
      <c r="N148" s="5"/>
      <c r="O148" s="10"/>
      <c r="P148" s="33"/>
      <c r="Q148" s="12"/>
      <c r="R148" s="6"/>
      <c r="S148" s="5"/>
      <c r="T148" s="10"/>
      <c r="U148" s="11"/>
      <c r="V148" s="12"/>
      <c r="W148" s="6"/>
      <c r="X148" s="32"/>
      <c r="Y148" s="10"/>
      <c r="Z148" s="33"/>
      <c r="AA148" s="34"/>
      <c r="AB148" s="6"/>
      <c r="AC148" s="5"/>
      <c r="AD148" s="10"/>
      <c r="AE148" s="33"/>
      <c r="AF148" s="12"/>
      <c r="AG148" s="6"/>
      <c r="AH148" s="5"/>
      <c r="AI148" s="10"/>
      <c r="AJ148" s="33"/>
      <c r="AK148" s="34"/>
      <c r="AL148" s="6"/>
      <c r="AM148" s="5">
        <v>2.028935185185185E-2</v>
      </c>
      <c r="AN148" s="10">
        <f>MINUTE(AM148)*60+SECOND(AM148)</f>
        <v>1753</v>
      </c>
      <c r="AO148" s="33">
        <v>1753</v>
      </c>
      <c r="AP148" s="12">
        <f>100*(1-(AN148-AO148)/AN148)</f>
        <v>100</v>
      </c>
      <c r="AQ148" s="6"/>
      <c r="AR148" s="5"/>
      <c r="AS148" s="10"/>
      <c r="AT148" s="11"/>
      <c r="AU148" s="12"/>
      <c r="AV148" s="6"/>
    </row>
    <row r="149" spans="1:48">
      <c r="A149" s="31" t="s">
        <v>151</v>
      </c>
      <c r="B149" s="31" t="s">
        <v>149</v>
      </c>
      <c r="C149" s="36" t="s">
        <v>299</v>
      </c>
      <c r="D149" s="4" t="s">
        <v>4</v>
      </c>
      <c r="E149" s="14" t="s">
        <v>7</v>
      </c>
      <c r="F149" s="35">
        <v>1</v>
      </c>
      <c r="G149" s="20">
        <f t="shared" si="18"/>
        <v>93.68088467614534</v>
      </c>
      <c r="H149" s="6"/>
      <c r="I149" s="5"/>
      <c r="J149" s="10"/>
      <c r="K149" s="11"/>
      <c r="L149" s="12"/>
      <c r="M149" s="6"/>
      <c r="N149" s="5">
        <v>1.4652777777777778E-2</v>
      </c>
      <c r="O149" s="10">
        <f>MINUTE(N149)*60+SECOND(N149)</f>
        <v>1266</v>
      </c>
      <c r="P149" s="33">
        <v>1186</v>
      </c>
      <c r="Q149" s="12">
        <f>100*(1-(O149-P149)/O149)</f>
        <v>93.68088467614534</v>
      </c>
      <c r="R149" s="6"/>
      <c r="S149" s="5"/>
      <c r="T149" s="10"/>
      <c r="U149" s="11"/>
      <c r="V149" s="12"/>
      <c r="W149" s="6"/>
      <c r="X149" s="32"/>
      <c r="Y149" s="10"/>
      <c r="Z149" s="33"/>
      <c r="AA149" s="34"/>
      <c r="AB149" s="6"/>
      <c r="AC149" s="5"/>
      <c r="AD149" s="10"/>
      <c r="AE149" s="33"/>
      <c r="AF149" s="12"/>
      <c r="AG149" s="6"/>
      <c r="AH149" s="5"/>
      <c r="AI149" s="10"/>
      <c r="AJ149" s="33"/>
      <c r="AK149" s="34"/>
      <c r="AL149" s="6"/>
      <c r="AM149" s="5"/>
      <c r="AN149" s="10"/>
      <c r="AO149" s="33"/>
      <c r="AP149" s="12"/>
      <c r="AQ149" s="6"/>
      <c r="AR149" s="5"/>
      <c r="AS149" s="10"/>
      <c r="AT149" s="11"/>
      <c r="AU149" s="12"/>
      <c r="AV149" s="6"/>
    </row>
    <row r="150" spans="1:48">
      <c r="A150" s="31" t="s">
        <v>98</v>
      </c>
      <c r="B150" s="31" t="s">
        <v>99</v>
      </c>
      <c r="C150" s="23" t="s">
        <v>51</v>
      </c>
      <c r="D150" s="4" t="s">
        <v>4</v>
      </c>
      <c r="E150" s="35" t="s">
        <v>7</v>
      </c>
      <c r="F150" s="35">
        <v>1</v>
      </c>
      <c r="G150" s="20">
        <f t="shared" si="18"/>
        <v>91.020721412125866</v>
      </c>
      <c r="H150" s="6"/>
      <c r="I150" s="5"/>
      <c r="J150" s="10"/>
      <c r="K150" s="11"/>
      <c r="L150" s="12"/>
      <c r="M150" s="6"/>
      <c r="N150" s="5">
        <v>1.5081018518518516E-2</v>
      </c>
      <c r="O150" s="10">
        <f>MINUTE(N150)*60+SECOND(N150)</f>
        <v>1303</v>
      </c>
      <c r="P150" s="11">
        <v>1186</v>
      </c>
      <c r="Q150" s="12">
        <f>100*(1-(O150-P150)/O150)</f>
        <v>91.020721412125866</v>
      </c>
      <c r="R150" s="6"/>
      <c r="S150" s="5"/>
      <c r="T150" s="10"/>
      <c r="U150" s="11"/>
      <c r="V150" s="12"/>
      <c r="W150" s="6"/>
      <c r="X150" s="32"/>
      <c r="Y150" s="10"/>
      <c r="Z150" s="33"/>
      <c r="AA150" s="34"/>
      <c r="AB150" s="6"/>
      <c r="AC150" s="5"/>
      <c r="AD150" s="10"/>
      <c r="AE150" s="33"/>
      <c r="AF150" s="12"/>
      <c r="AG150" s="6"/>
      <c r="AH150" s="5"/>
      <c r="AI150" s="10"/>
      <c r="AJ150" s="33"/>
      <c r="AK150" s="34"/>
      <c r="AL150" s="6"/>
      <c r="AM150" s="5"/>
      <c r="AN150" s="10"/>
      <c r="AO150" s="33"/>
      <c r="AP150" s="12"/>
      <c r="AQ150" s="6"/>
      <c r="AR150" s="5"/>
      <c r="AS150" s="10"/>
      <c r="AT150" s="11"/>
      <c r="AU150" s="12"/>
      <c r="AV150" s="6"/>
    </row>
    <row r="151" spans="1:48">
      <c r="A151" s="31" t="s">
        <v>403</v>
      </c>
      <c r="B151" s="31" t="s">
        <v>402</v>
      </c>
      <c r="C151" s="23"/>
      <c r="D151" s="4" t="s">
        <v>4</v>
      </c>
      <c r="E151" s="14" t="s">
        <v>7</v>
      </c>
      <c r="F151" s="14">
        <v>1</v>
      </c>
      <c r="G151" s="20">
        <f t="shared" si="18"/>
        <v>90.843806104129271</v>
      </c>
      <c r="H151" s="6"/>
      <c r="I151" s="5"/>
      <c r="J151" s="10"/>
      <c r="K151" s="11"/>
      <c r="L151" s="12"/>
      <c r="M151" s="6"/>
      <c r="N151" s="5"/>
      <c r="O151" s="10"/>
      <c r="P151" s="11"/>
      <c r="Q151" s="12"/>
      <c r="R151" s="6"/>
      <c r="S151" s="5"/>
      <c r="T151" s="10"/>
      <c r="U151" s="11"/>
      <c r="V151" s="12"/>
      <c r="W151" s="6"/>
      <c r="X151" s="32"/>
      <c r="Y151" s="10"/>
      <c r="Z151" s="33"/>
      <c r="AA151" s="34"/>
      <c r="AB151" s="6"/>
      <c r="AC151" s="5">
        <v>1.9340277777777779E-2</v>
      </c>
      <c r="AD151" s="10">
        <f>MINUTE(AC151)*60+SECOND(AC151)</f>
        <v>1671</v>
      </c>
      <c r="AE151" s="33">
        <v>1518</v>
      </c>
      <c r="AF151" s="12">
        <f>100*(1-(AD151-AE151)/AD151)</f>
        <v>90.843806104129271</v>
      </c>
      <c r="AG151" s="6"/>
      <c r="AH151" s="5"/>
      <c r="AI151" s="10"/>
      <c r="AJ151" s="33"/>
      <c r="AK151" s="34"/>
      <c r="AL151" s="6"/>
      <c r="AM151" s="5"/>
      <c r="AN151" s="10"/>
      <c r="AO151" s="33"/>
      <c r="AP151" s="12"/>
      <c r="AQ151" s="6"/>
      <c r="AR151" s="5"/>
      <c r="AS151" s="10"/>
      <c r="AT151" s="11"/>
      <c r="AU151" s="12"/>
      <c r="AV151" s="6"/>
    </row>
    <row r="152" spans="1:48">
      <c r="A152" s="31" t="s">
        <v>12</v>
      </c>
      <c r="B152" s="31" t="s">
        <v>372</v>
      </c>
      <c r="C152" s="23"/>
      <c r="D152" s="4" t="s">
        <v>4</v>
      </c>
      <c r="E152" s="14" t="s">
        <v>7</v>
      </c>
      <c r="F152" s="14">
        <v>1</v>
      </c>
      <c r="G152" s="20">
        <f t="shared" si="18"/>
        <v>86.962962962962962</v>
      </c>
      <c r="H152" s="6"/>
      <c r="I152" s="5"/>
      <c r="J152" s="10"/>
      <c r="K152" s="11"/>
      <c r="L152" s="12"/>
      <c r="M152" s="6"/>
      <c r="N152" s="5"/>
      <c r="O152" s="10"/>
      <c r="P152" s="11"/>
      <c r="Q152" s="12"/>
      <c r="R152" s="6"/>
      <c r="S152" s="5"/>
      <c r="T152" s="10"/>
      <c r="U152" s="11"/>
      <c r="V152" s="12"/>
      <c r="W152" s="6"/>
      <c r="X152" s="32">
        <v>1.5625E-2</v>
      </c>
      <c r="Y152" s="10">
        <f>MINUTE(X152)*60+SECOND(X152)</f>
        <v>1350</v>
      </c>
      <c r="Z152" s="33">
        <v>1174</v>
      </c>
      <c r="AA152" s="34">
        <f>100*(1-(Y152-Z152)/Y152)</f>
        <v>86.962962962962962</v>
      </c>
      <c r="AB152" s="6"/>
      <c r="AC152" s="5"/>
      <c r="AD152" s="10"/>
      <c r="AE152" s="33"/>
      <c r="AF152" s="12"/>
      <c r="AG152" s="6"/>
      <c r="AH152" s="5"/>
      <c r="AI152" s="10"/>
      <c r="AJ152" s="33"/>
      <c r="AK152" s="34"/>
      <c r="AL152" s="6"/>
      <c r="AM152" s="5"/>
      <c r="AN152" s="10"/>
      <c r="AO152" s="33"/>
      <c r="AP152" s="12"/>
      <c r="AQ152" s="6"/>
      <c r="AR152" s="5"/>
      <c r="AS152" s="10"/>
      <c r="AT152" s="11"/>
      <c r="AU152" s="12"/>
      <c r="AV152" s="6"/>
    </row>
    <row r="153" spans="1:48">
      <c r="A153" s="31" t="s">
        <v>156</v>
      </c>
      <c r="B153" s="31" t="s">
        <v>157</v>
      </c>
      <c r="C153" s="23"/>
      <c r="D153" s="4" t="s">
        <v>4</v>
      </c>
      <c r="E153" s="14" t="s">
        <v>7</v>
      </c>
      <c r="F153" s="14">
        <v>1</v>
      </c>
      <c r="G153" s="20">
        <f t="shared" si="18"/>
        <v>82.596685082872924</v>
      </c>
      <c r="H153" s="6"/>
      <c r="I153" s="5"/>
      <c r="J153" s="10"/>
      <c r="K153" s="11"/>
      <c r="L153" s="12"/>
      <c r="M153" s="6"/>
      <c r="N153" s="5"/>
      <c r="O153" s="10"/>
      <c r="P153" s="11"/>
      <c r="Q153" s="12"/>
      <c r="R153" s="6"/>
      <c r="S153" s="5">
        <v>2.5138888888888891E-2</v>
      </c>
      <c r="T153" s="10">
        <f>MINUTE(S153)*60+SECOND(S153)</f>
        <v>2172</v>
      </c>
      <c r="U153" s="11">
        <v>1794</v>
      </c>
      <c r="V153" s="12">
        <f>100*(1-(T153-U153)/T153)</f>
        <v>82.596685082872924</v>
      </c>
      <c r="W153" s="6"/>
      <c r="X153" s="32"/>
      <c r="Y153" s="10"/>
      <c r="Z153" s="33"/>
      <c r="AA153" s="34"/>
      <c r="AB153" s="6"/>
      <c r="AC153" s="5"/>
      <c r="AD153" s="10"/>
      <c r="AE153" s="11"/>
      <c r="AF153" s="12"/>
      <c r="AG153" s="6"/>
      <c r="AH153" s="5"/>
      <c r="AI153" s="10"/>
      <c r="AJ153" s="33"/>
      <c r="AK153" s="34"/>
      <c r="AL153" s="6"/>
      <c r="AM153" s="5"/>
      <c r="AN153" s="10"/>
      <c r="AO153" s="33"/>
      <c r="AP153" s="12"/>
      <c r="AQ153" s="6"/>
      <c r="AR153" s="5"/>
      <c r="AS153" s="10"/>
      <c r="AT153" s="11"/>
      <c r="AU153" s="12"/>
      <c r="AV153" s="6"/>
    </row>
    <row r="154" spans="1:48">
      <c r="A154" s="89" t="s">
        <v>540</v>
      </c>
      <c r="B154" s="89" t="s">
        <v>541</v>
      </c>
      <c r="C154" s="23"/>
      <c r="D154" s="4" t="s">
        <v>4</v>
      </c>
      <c r="E154" s="14" t="s">
        <v>7</v>
      </c>
      <c r="F154" s="14">
        <v>1</v>
      </c>
      <c r="G154" s="20">
        <f t="shared" si="18"/>
        <v>81.686859273066176</v>
      </c>
      <c r="H154" s="6"/>
      <c r="I154" s="5"/>
      <c r="J154" s="10"/>
      <c r="K154" s="11"/>
      <c r="L154" s="12"/>
      <c r="M154" s="6"/>
      <c r="N154" s="5"/>
      <c r="O154" s="10"/>
      <c r="P154" s="11"/>
      <c r="Q154" s="12"/>
      <c r="R154" s="6"/>
      <c r="S154" s="5"/>
      <c r="T154" s="10"/>
      <c r="U154" s="11"/>
      <c r="V154" s="12"/>
      <c r="W154" s="6"/>
      <c r="X154" s="32"/>
      <c r="Y154" s="10"/>
      <c r="Z154" s="33"/>
      <c r="AA154" s="34"/>
      <c r="AB154" s="6"/>
      <c r="AC154" s="5"/>
      <c r="AD154" s="10"/>
      <c r="AE154" s="33"/>
      <c r="AF154" s="12"/>
      <c r="AG154" s="6"/>
      <c r="AH154" s="5"/>
      <c r="AI154" s="10"/>
      <c r="AJ154" s="33"/>
      <c r="AK154" s="34"/>
      <c r="AL154" s="6"/>
      <c r="AM154" s="5">
        <v>2.4837962962962964E-2</v>
      </c>
      <c r="AN154" s="10">
        <f>MINUTE(AM154)*60+SECOND(AM154)</f>
        <v>2146</v>
      </c>
      <c r="AO154" s="33">
        <v>1753</v>
      </c>
      <c r="AP154" s="12">
        <f>100*(1-(AN154-AO154)/AN154)</f>
        <v>81.686859273066176</v>
      </c>
      <c r="AQ154" s="6"/>
      <c r="AR154" s="5"/>
      <c r="AS154" s="10"/>
      <c r="AT154" s="11"/>
      <c r="AU154" s="12"/>
      <c r="AV154" s="6"/>
    </row>
    <row r="155" spans="1:48">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row>
    <row r="156" spans="1:48">
      <c r="A156" s="55" t="s">
        <v>310</v>
      </c>
      <c r="B156" s="30" t="s">
        <v>311</v>
      </c>
      <c r="C156" s="37" t="s">
        <v>312</v>
      </c>
      <c r="D156" s="3" t="s">
        <v>111</v>
      </c>
      <c r="E156" s="35" t="s">
        <v>7</v>
      </c>
      <c r="F156" s="14">
        <v>4</v>
      </c>
      <c r="G156" s="20">
        <f>L156+Q156+V156+AA156+AF156+AK156+AP156+AU156</f>
        <v>400</v>
      </c>
      <c r="H156" s="6"/>
      <c r="I156" s="5"/>
      <c r="J156" s="10"/>
      <c r="K156" s="11"/>
      <c r="L156" s="12"/>
      <c r="M156" s="6"/>
      <c r="N156" s="5">
        <v>1.6423611111111111E-2</v>
      </c>
      <c r="O156" s="10">
        <f>MINUTE(N156)*60+SECOND(N156)</f>
        <v>1419</v>
      </c>
      <c r="P156" s="11">
        <v>1419</v>
      </c>
      <c r="Q156" s="12">
        <f>100*(1-(O156-P156)/O156)</f>
        <v>100</v>
      </c>
      <c r="R156" s="6"/>
      <c r="S156" s="5">
        <v>3.1296296296296301E-2</v>
      </c>
      <c r="T156" s="10">
        <f>MINUTE(S156)*60+SECOND(S156)</f>
        <v>2704</v>
      </c>
      <c r="U156" s="11">
        <v>2704</v>
      </c>
      <c r="V156" s="12">
        <f>100*(1-(T156-U156)/T156)</f>
        <v>100</v>
      </c>
      <c r="W156" s="6"/>
      <c r="X156" s="32"/>
      <c r="Y156" s="10"/>
      <c r="Z156" s="33"/>
      <c r="AA156" s="34"/>
      <c r="AB156" s="6"/>
      <c r="AC156" s="5">
        <v>3.1493055555555559E-2</v>
      </c>
      <c r="AD156" s="10">
        <f>MINUTE(AC156)*60+SECOND(AC156)</f>
        <v>2721</v>
      </c>
      <c r="AE156" s="11">
        <v>2721</v>
      </c>
      <c r="AF156" s="12">
        <f>100*(1-(AD156-AE156)/AD156)</f>
        <v>100</v>
      </c>
      <c r="AG156" s="6"/>
      <c r="AH156" s="76"/>
      <c r="AI156" s="77"/>
      <c r="AJ156" s="78"/>
      <c r="AK156" s="79"/>
      <c r="AL156" s="6"/>
      <c r="AM156" s="5"/>
      <c r="AN156" s="10"/>
      <c r="AO156" s="11"/>
      <c r="AP156" s="12"/>
      <c r="AQ156" s="6"/>
      <c r="AR156" s="5">
        <v>2.6365740740740742E-2</v>
      </c>
      <c r="AS156" s="10">
        <f>MINUTE(AR156)*60+SECOND(AR156)</f>
        <v>2278</v>
      </c>
      <c r="AT156" s="11">
        <v>2278</v>
      </c>
      <c r="AU156" s="12">
        <f>100*(1-(AS156-AT156)/AS156)</f>
        <v>100</v>
      </c>
      <c r="AV156" s="6"/>
    </row>
    <row r="157" spans="1:48">
      <c r="A157" s="55" t="s">
        <v>95</v>
      </c>
      <c r="B157" s="30" t="s">
        <v>97</v>
      </c>
      <c r="C157" s="37" t="s">
        <v>51</v>
      </c>
      <c r="D157" s="30" t="s">
        <v>111</v>
      </c>
      <c r="E157" s="14" t="s">
        <v>7</v>
      </c>
      <c r="F157" s="14">
        <v>4</v>
      </c>
      <c r="G157" s="20">
        <f t="shared" ref="G157:G176" si="21">L157+Q157+V157+AA157+AF157+AK157+AP157</f>
        <v>360.68341570195315</v>
      </c>
      <c r="H157" s="6"/>
      <c r="I157" s="5"/>
      <c r="J157" s="10"/>
      <c r="K157" s="11"/>
      <c r="L157" s="12"/>
      <c r="M157" s="6"/>
      <c r="N157" s="5">
        <v>1.7615740740740741E-2</v>
      </c>
      <c r="O157" s="10">
        <f>MINUTE(N157)*60+SECOND(N157)</f>
        <v>1522</v>
      </c>
      <c r="P157" s="33">
        <v>1419</v>
      </c>
      <c r="Q157" s="12">
        <f>100*(1-(O157-P157)/O157)</f>
        <v>93.232588699080154</v>
      </c>
      <c r="R157" s="6"/>
      <c r="S157" s="5"/>
      <c r="T157" s="10"/>
      <c r="U157" s="11"/>
      <c r="V157" s="12"/>
      <c r="W157" s="6"/>
      <c r="X157" s="32">
        <v>1.9328703703703702E-2</v>
      </c>
      <c r="Y157" s="10">
        <f>MINUTE(X157)*60+SECOND(X157)</f>
        <v>1670</v>
      </c>
      <c r="Z157" s="33">
        <v>1569</v>
      </c>
      <c r="AA157" s="34">
        <f>100*(1-(Y157-Z157)/Y157)</f>
        <v>93.952095808383234</v>
      </c>
      <c r="AB157" s="6"/>
      <c r="AC157" s="5">
        <v>3.5474537037037041E-2</v>
      </c>
      <c r="AD157" s="10">
        <f>MINUTE(AC157)*60+SECOND(AC157)</f>
        <v>3065</v>
      </c>
      <c r="AE157" s="33">
        <v>2721</v>
      </c>
      <c r="AF157" s="12">
        <f>100*(1-(AD157-AE157)/AD157)</f>
        <v>88.77650897226755</v>
      </c>
      <c r="AG157" s="6"/>
      <c r="AH157" s="76">
        <v>5.3333333333333337E-2</v>
      </c>
      <c r="AI157" s="77">
        <f>MINUTE(AH157)*60+SECOND(AH157)</f>
        <v>1008</v>
      </c>
      <c r="AJ157" s="78">
        <v>854</v>
      </c>
      <c r="AK157" s="79">
        <f>100*(1-(AI157-AJ157)/AI157)</f>
        <v>84.722222222222214</v>
      </c>
      <c r="AL157" s="6"/>
      <c r="AM157" s="5"/>
      <c r="AN157" s="10"/>
      <c r="AO157" s="33"/>
      <c r="AP157" s="12"/>
      <c r="AQ157" s="6"/>
      <c r="AR157" s="5"/>
      <c r="AS157" s="10"/>
      <c r="AT157" s="11"/>
      <c r="AU157" s="12"/>
      <c r="AV157" s="6"/>
    </row>
    <row r="158" spans="1:48">
      <c r="A158" s="31" t="s">
        <v>69</v>
      </c>
      <c r="B158" s="31" t="s">
        <v>81</v>
      </c>
      <c r="C158" s="36" t="s">
        <v>51</v>
      </c>
      <c r="D158" s="4" t="s">
        <v>111</v>
      </c>
      <c r="E158" s="14" t="s">
        <v>7</v>
      </c>
      <c r="F158" s="14">
        <v>4</v>
      </c>
      <c r="G158" s="20">
        <f t="shared" si="21"/>
        <v>327.94457526685858</v>
      </c>
      <c r="H158" s="6"/>
      <c r="I158" s="5">
        <v>6.3831018518518523E-2</v>
      </c>
      <c r="J158" s="10">
        <f>MINUTE(I158)*60+SECOND(I158)</f>
        <v>1915</v>
      </c>
      <c r="K158" s="11">
        <v>1915</v>
      </c>
      <c r="L158" s="12">
        <f>100*(1-(J158-K158)/J158)</f>
        <v>100</v>
      </c>
      <c r="M158" s="6"/>
      <c r="N158" s="5">
        <v>2.1331018518518517E-2</v>
      </c>
      <c r="O158" s="10">
        <f>MINUTE(N158)*60+SECOND(N158)</f>
        <v>1843</v>
      </c>
      <c r="P158" s="33">
        <v>1419</v>
      </c>
      <c r="Q158" s="12">
        <f>100*(1-(O158-P158)/O158)</f>
        <v>76.994031470428652</v>
      </c>
      <c r="R158" s="6"/>
      <c r="S158" s="5"/>
      <c r="T158" s="10"/>
      <c r="U158" s="11"/>
      <c r="V158" s="12"/>
      <c r="W158" s="6"/>
      <c r="X158" s="32"/>
      <c r="Y158" s="10"/>
      <c r="Z158" s="33"/>
      <c r="AA158" s="34"/>
      <c r="AB158" s="6"/>
      <c r="AC158" s="5">
        <v>3.7743055555555557E-2</v>
      </c>
      <c r="AD158" s="10">
        <f>MINUTE(AC158)*60+SECOND(AC158)</f>
        <v>3261</v>
      </c>
      <c r="AE158" s="33">
        <v>2721</v>
      </c>
      <c r="AF158" s="12">
        <f>100*(1-(AD158-AE158)/AD158)</f>
        <v>83.440662373505063</v>
      </c>
      <c r="AG158" s="6"/>
      <c r="AH158" s="76">
        <v>5.6307870370370362E-2</v>
      </c>
      <c r="AI158" s="77">
        <f>MINUTE(AH158)*60+SECOND(AH158)</f>
        <v>1265</v>
      </c>
      <c r="AJ158" s="78">
        <v>854</v>
      </c>
      <c r="AK158" s="79">
        <f>100*(1-(AI158-AJ158)/AI158)</f>
        <v>67.509881422924906</v>
      </c>
      <c r="AL158" s="6"/>
      <c r="AM158" s="5"/>
      <c r="AN158" s="10"/>
      <c r="AO158" s="33"/>
      <c r="AP158" s="12"/>
      <c r="AQ158" s="6"/>
      <c r="AR158" s="5"/>
      <c r="AS158" s="10"/>
      <c r="AT158" s="11"/>
      <c r="AU158" s="12"/>
      <c r="AV158" s="6"/>
    </row>
    <row r="159" spans="1:48">
      <c r="A159" s="56" t="s">
        <v>162</v>
      </c>
      <c r="B159" s="31" t="s">
        <v>31</v>
      </c>
      <c r="C159" s="36" t="s">
        <v>296</v>
      </c>
      <c r="D159" s="31" t="s">
        <v>111</v>
      </c>
      <c r="E159" s="14" t="s">
        <v>7</v>
      </c>
      <c r="F159" s="14">
        <v>3</v>
      </c>
      <c r="G159" s="20">
        <f t="shared" si="21"/>
        <v>266.58183349889748</v>
      </c>
      <c r="H159" s="6"/>
      <c r="I159" s="5"/>
      <c r="J159" s="10"/>
      <c r="K159" s="11"/>
      <c r="L159" s="12"/>
      <c r="M159" s="6"/>
      <c r="N159" s="5">
        <v>1.7361111111111112E-2</v>
      </c>
      <c r="O159" s="10">
        <f>MINUTE(N159)*60+SECOND(N159)</f>
        <v>1500</v>
      </c>
      <c r="P159" s="33">
        <v>1419</v>
      </c>
      <c r="Q159" s="12">
        <f>100*(1-(O159-P159)/O159)</f>
        <v>94.6</v>
      </c>
      <c r="R159" s="6"/>
      <c r="S159" s="5"/>
      <c r="T159" s="10"/>
      <c r="U159" s="11"/>
      <c r="V159" s="12"/>
      <c r="W159" s="6"/>
      <c r="X159" s="32"/>
      <c r="Y159" s="10"/>
      <c r="Z159" s="33"/>
      <c r="AA159" s="34"/>
      <c r="AB159" s="6"/>
      <c r="AC159" s="5">
        <v>3.2349537037037038E-2</v>
      </c>
      <c r="AD159" s="10">
        <f>MINUTE(AC159)*60+SECOND(AC159)</f>
        <v>2795</v>
      </c>
      <c r="AE159" s="33">
        <v>2721</v>
      </c>
      <c r="AF159" s="12">
        <f>100*(1-(AD159-AE159)/AD159)</f>
        <v>97.352415026833626</v>
      </c>
      <c r="AG159" s="6"/>
      <c r="AH159" s="76"/>
      <c r="AI159" s="77"/>
      <c r="AJ159" s="78"/>
      <c r="AK159" s="79"/>
      <c r="AL159" s="6"/>
      <c r="AM159" s="5">
        <v>6.1967592592592595E-2</v>
      </c>
      <c r="AN159" s="10">
        <f>MINUTE(AM159)*60+SECOND(AM159)</f>
        <v>1754</v>
      </c>
      <c r="AO159" s="33">
        <v>1309</v>
      </c>
      <c r="AP159" s="12">
        <f>100*(1-(AN159-AO159)/AN159)</f>
        <v>74.629418472063861</v>
      </c>
      <c r="AQ159" s="6"/>
      <c r="AR159" s="5"/>
      <c r="AS159" s="10"/>
      <c r="AT159" s="11"/>
      <c r="AU159" s="12"/>
      <c r="AV159" s="6"/>
    </row>
    <row r="160" spans="1:48">
      <c r="A160" s="55" t="s">
        <v>163</v>
      </c>
      <c r="B160" s="30" t="s">
        <v>86</v>
      </c>
      <c r="C160" s="36" t="s">
        <v>148</v>
      </c>
      <c r="D160" s="30" t="s">
        <v>111</v>
      </c>
      <c r="E160" s="14" t="s">
        <v>7</v>
      </c>
      <c r="F160" s="14">
        <v>3</v>
      </c>
      <c r="G160" s="20">
        <f t="shared" si="21"/>
        <v>255.63026995606873</v>
      </c>
      <c r="H160" s="6"/>
      <c r="I160" s="5"/>
      <c r="J160" s="10"/>
      <c r="K160" s="11"/>
      <c r="L160" s="12"/>
      <c r="M160" s="6"/>
      <c r="N160" s="5"/>
      <c r="O160" s="10"/>
      <c r="P160" s="33"/>
      <c r="Q160" s="12"/>
      <c r="R160" s="6"/>
      <c r="S160" s="5"/>
      <c r="T160" s="10"/>
      <c r="U160" s="11"/>
      <c r="V160" s="12"/>
      <c r="W160" s="6"/>
      <c r="X160" s="32">
        <v>2.056712962962963E-2</v>
      </c>
      <c r="Y160" s="10">
        <f>MINUTE(X160)*60+SECOND(X160)</f>
        <v>1777</v>
      </c>
      <c r="Z160" s="33">
        <v>1569</v>
      </c>
      <c r="AA160" s="34">
        <f>100*(1-(Y160-Z160)/Y160)</f>
        <v>88.294879009566685</v>
      </c>
      <c r="AB160" s="6"/>
      <c r="AC160" s="5"/>
      <c r="AD160" s="10"/>
      <c r="AE160" s="33"/>
      <c r="AF160" s="12"/>
      <c r="AG160" s="6"/>
      <c r="AH160" s="76">
        <v>5.1550925925925924E-2</v>
      </c>
      <c r="AI160" s="77">
        <f>MINUTE(AH160)*60+SECOND(AH160)</f>
        <v>854</v>
      </c>
      <c r="AJ160" s="78">
        <v>854</v>
      </c>
      <c r="AK160" s="79">
        <f>100*(1-(AI160-AJ160)/AI160)</f>
        <v>100</v>
      </c>
      <c r="AL160" s="6"/>
      <c r="AM160" s="5">
        <v>6.4166666666666664E-2</v>
      </c>
      <c r="AN160" s="10">
        <f>MINUTE(AM160)*60+SECOND(AM160)</f>
        <v>1944</v>
      </c>
      <c r="AO160" s="33">
        <v>1309</v>
      </c>
      <c r="AP160" s="12">
        <f>100*(1-(AN160-AO160)/AN160)</f>
        <v>67.335390946502045</v>
      </c>
      <c r="AQ160" s="6"/>
      <c r="AR160" s="5"/>
      <c r="AS160" s="10"/>
      <c r="AT160" s="11"/>
      <c r="AU160" s="12"/>
      <c r="AV160" s="6"/>
    </row>
    <row r="161" spans="1:48">
      <c r="A161" s="68" t="s">
        <v>375</v>
      </c>
      <c r="B161" s="58" t="s">
        <v>115</v>
      </c>
      <c r="C161" s="36" t="s">
        <v>148</v>
      </c>
      <c r="D161" s="31" t="s">
        <v>111</v>
      </c>
      <c r="E161" s="14" t="s">
        <v>7</v>
      </c>
      <c r="F161" s="14">
        <v>3</v>
      </c>
      <c r="G161" s="20">
        <f t="shared" si="21"/>
        <v>240.90348654973269</v>
      </c>
      <c r="H161" s="6"/>
      <c r="I161" s="5"/>
      <c r="J161" s="10"/>
      <c r="K161" s="33"/>
      <c r="L161" s="34"/>
      <c r="M161" s="6"/>
      <c r="N161" s="5"/>
      <c r="O161" s="10"/>
      <c r="P161" s="33"/>
      <c r="Q161" s="12"/>
      <c r="R161" s="6"/>
      <c r="S161" s="5">
        <v>3.7037037037037042E-2</v>
      </c>
      <c r="T161" s="10">
        <f>MINUTE(S161)*60+SECOND(S161)</f>
        <v>3200</v>
      </c>
      <c r="U161" s="11">
        <v>2704</v>
      </c>
      <c r="V161" s="12">
        <f>100*(1-(T161-U161)/T161)</f>
        <v>84.5</v>
      </c>
      <c r="W161" s="6"/>
      <c r="X161" s="32">
        <v>2.2569444444444444E-2</v>
      </c>
      <c r="Y161" s="10">
        <f>MINUTE(X161)*60+SECOND(X161)</f>
        <v>1950</v>
      </c>
      <c r="Z161" s="33">
        <v>1569</v>
      </c>
      <c r="AA161" s="34">
        <f>100*(1-(Y161-Z161)/Y161)</f>
        <v>80.461538461538467</v>
      </c>
      <c r="AB161" s="6"/>
      <c r="AC161" s="5">
        <v>4.1469907407407407E-2</v>
      </c>
      <c r="AD161" s="10">
        <f>MINUTE(AC161)*60+SECOND(AC161)</f>
        <v>3583</v>
      </c>
      <c r="AE161" s="33">
        <v>2721</v>
      </c>
      <c r="AF161" s="12">
        <f>100*(1-(AD161-AE161)/AD161)</f>
        <v>75.941948088194252</v>
      </c>
      <c r="AG161" s="6"/>
      <c r="AH161" s="76"/>
      <c r="AI161" s="77"/>
      <c r="AJ161" s="78"/>
      <c r="AK161" s="79"/>
      <c r="AL161" s="6"/>
      <c r="AM161" s="5"/>
      <c r="AN161" s="10"/>
      <c r="AO161" s="33"/>
      <c r="AP161" s="12"/>
      <c r="AQ161" s="6"/>
      <c r="AR161" s="5"/>
      <c r="AS161" s="10"/>
      <c r="AT161" s="11"/>
      <c r="AU161" s="12"/>
      <c r="AV161" s="6"/>
    </row>
    <row r="162" spans="1:48">
      <c r="A162" s="30" t="s">
        <v>122</v>
      </c>
      <c r="B162" s="30" t="s">
        <v>121</v>
      </c>
      <c r="C162" s="36" t="s">
        <v>302</v>
      </c>
      <c r="D162" s="30" t="s">
        <v>111</v>
      </c>
      <c r="E162" s="14" t="s">
        <v>7</v>
      </c>
      <c r="F162" s="14">
        <v>2</v>
      </c>
      <c r="G162" s="20">
        <f t="shared" si="21"/>
        <v>207.4483684567308</v>
      </c>
      <c r="H162" s="6"/>
      <c r="I162" s="5">
        <v>6.6840277777777776E-2</v>
      </c>
      <c r="J162" s="10">
        <f>MINUTE(I162)*60+SECOND(I162)</f>
        <v>2175</v>
      </c>
      <c r="K162" s="11">
        <v>1915</v>
      </c>
      <c r="L162" s="12">
        <f>100*(1-(J162-K162)/J162)</f>
        <v>88.045977011494259</v>
      </c>
      <c r="M162" s="6"/>
      <c r="N162" s="5"/>
      <c r="O162" s="10"/>
      <c r="P162" s="33"/>
      <c r="Q162" s="12"/>
      <c r="R162" s="6"/>
      <c r="S162" s="5"/>
      <c r="T162" s="10"/>
      <c r="U162" s="11"/>
      <c r="V162" s="12"/>
      <c r="W162" s="6"/>
      <c r="X162" s="32"/>
      <c r="Y162" s="10"/>
      <c r="Z162" s="33"/>
      <c r="AA162" s="34"/>
      <c r="AB162" s="6"/>
      <c r="AC162" s="5">
        <v>3.5717592592592592E-2</v>
      </c>
      <c r="AD162" s="10">
        <f>MINUTE(AC162)*60+SECOND(AC162)</f>
        <v>3086</v>
      </c>
      <c r="AE162" s="33">
        <v>2721</v>
      </c>
      <c r="AF162" s="12">
        <f>100*(1-(AD162-AE162)/AD162)</f>
        <v>88.172391445236556</v>
      </c>
      <c r="AG162" s="6"/>
      <c r="AH162" s="76"/>
      <c r="AI162" s="77"/>
      <c r="AJ162" s="78"/>
      <c r="AK162" s="79"/>
      <c r="AL162" s="6"/>
      <c r="AM162" s="5">
        <v>8.818287037037037E-2</v>
      </c>
      <c r="AN162" s="10" t="s">
        <v>546</v>
      </c>
      <c r="AO162" s="33">
        <v>1309</v>
      </c>
      <c r="AP162" s="12">
        <v>31.23</v>
      </c>
      <c r="AQ162" s="6"/>
      <c r="AR162" s="5"/>
      <c r="AS162" s="10"/>
      <c r="AT162" s="11"/>
      <c r="AU162" s="12"/>
      <c r="AV162" s="6"/>
    </row>
    <row r="163" spans="1:48">
      <c r="A163" s="56" t="s">
        <v>38</v>
      </c>
      <c r="B163" s="31" t="s">
        <v>112</v>
      </c>
      <c r="C163" s="23" t="s">
        <v>148</v>
      </c>
      <c r="D163" s="31" t="s">
        <v>111</v>
      </c>
      <c r="E163" s="14" t="s">
        <v>7</v>
      </c>
      <c r="F163" s="14">
        <v>2</v>
      </c>
      <c r="G163" s="20">
        <f t="shared" si="21"/>
        <v>200</v>
      </c>
      <c r="H163" s="6"/>
      <c r="I163" s="5"/>
      <c r="J163" s="10"/>
      <c r="K163" s="11"/>
      <c r="L163" s="12"/>
      <c r="M163" s="6"/>
      <c r="N163" s="5"/>
      <c r="O163" s="10"/>
      <c r="P163" s="11"/>
      <c r="Q163" s="12"/>
      <c r="R163" s="6"/>
      <c r="S163" s="5"/>
      <c r="T163" s="10"/>
      <c r="U163" s="11"/>
      <c r="V163" s="12"/>
      <c r="W163" s="6"/>
      <c r="X163" s="32">
        <v>1.8159722222222219E-2</v>
      </c>
      <c r="Y163" s="10">
        <f>MINUTE(X163)*60+SECOND(X163)</f>
        <v>1569</v>
      </c>
      <c r="Z163" s="33">
        <v>1569</v>
      </c>
      <c r="AA163" s="34">
        <f>100*(1-(Y163-Z163)/Y163)</f>
        <v>100</v>
      </c>
      <c r="AB163" s="6"/>
      <c r="AC163" s="5"/>
      <c r="AD163" s="10"/>
      <c r="AE163" s="33"/>
      <c r="AF163" s="12"/>
      <c r="AG163" s="6"/>
      <c r="AH163" s="76"/>
      <c r="AI163" s="77"/>
      <c r="AJ163" s="78"/>
      <c r="AK163" s="79"/>
      <c r="AL163" s="6"/>
      <c r="AM163" s="5">
        <v>5.6817129629629627E-2</v>
      </c>
      <c r="AN163" s="10">
        <f>MINUTE(AM163)*60+SECOND(AM163)</f>
        <v>1309</v>
      </c>
      <c r="AO163" s="11">
        <v>1309</v>
      </c>
      <c r="AP163" s="12">
        <f>100*(1-(AN163-AO163)/AN163)</f>
        <v>100</v>
      </c>
      <c r="AQ163" s="6"/>
      <c r="AR163" s="5"/>
      <c r="AS163" s="10"/>
      <c r="AT163" s="11"/>
      <c r="AU163" s="12"/>
      <c r="AV163" s="6"/>
    </row>
    <row r="164" spans="1:48">
      <c r="A164" s="30" t="s">
        <v>72</v>
      </c>
      <c r="B164" s="30" t="s">
        <v>123</v>
      </c>
      <c r="C164" s="36" t="s">
        <v>51</v>
      </c>
      <c r="D164" s="30" t="s">
        <v>111</v>
      </c>
      <c r="E164" s="14" t="s">
        <v>7</v>
      </c>
      <c r="F164" s="14">
        <v>2</v>
      </c>
      <c r="G164" s="20">
        <f t="shared" si="21"/>
        <v>143.15726082021865</v>
      </c>
      <c r="H164" s="6"/>
      <c r="I164" s="5"/>
      <c r="J164" s="10"/>
      <c r="K164" s="11"/>
      <c r="L164" s="12"/>
      <c r="M164" s="6"/>
      <c r="N164" s="5"/>
      <c r="O164" s="10"/>
      <c r="P164" s="11"/>
      <c r="Q164" s="12"/>
      <c r="R164" s="6"/>
      <c r="S164" s="5"/>
      <c r="T164" s="10"/>
      <c r="U164" s="33"/>
      <c r="V164" s="12"/>
      <c r="W164" s="6"/>
      <c r="X164" s="32"/>
      <c r="Y164" s="10"/>
      <c r="Z164" s="33"/>
      <c r="AA164" s="34"/>
      <c r="AB164" s="6"/>
      <c r="AC164" s="5">
        <v>3.9143518518518515E-2</v>
      </c>
      <c r="AD164" s="10">
        <f>MINUTE(AC164)*60+SECOND(AC164)</f>
        <v>3382</v>
      </c>
      <c r="AE164" s="33">
        <v>2721</v>
      </c>
      <c r="AF164" s="12">
        <f>100*(1-(AD164-AE164)/AD164)</f>
        <v>80.455351862803084</v>
      </c>
      <c r="AG164" s="6"/>
      <c r="AH164" s="76">
        <v>5.7430555555555561E-2</v>
      </c>
      <c r="AI164" s="77">
        <f>MINUTE(AH164)*60+SECOND(AH164)</f>
        <v>1362</v>
      </c>
      <c r="AJ164" s="78">
        <v>854</v>
      </c>
      <c r="AK164" s="79">
        <f>100*(1-(AI164-AJ164)/AI164)</f>
        <v>62.701908957415561</v>
      </c>
      <c r="AL164" s="6"/>
      <c r="AM164" s="5"/>
      <c r="AN164" s="10"/>
      <c r="AO164" s="33"/>
      <c r="AP164" s="34"/>
      <c r="AQ164" s="6"/>
      <c r="AR164" s="5"/>
      <c r="AS164" s="10"/>
      <c r="AT164" s="11"/>
      <c r="AU164" s="12"/>
      <c r="AV164" s="6"/>
    </row>
    <row r="165" spans="1:48">
      <c r="A165" s="31" t="s">
        <v>489</v>
      </c>
      <c r="B165" s="31" t="s">
        <v>490</v>
      </c>
      <c r="C165" s="36" t="s">
        <v>302</v>
      </c>
      <c r="D165" s="31" t="s">
        <v>111</v>
      </c>
      <c r="E165" s="14" t="s">
        <v>7</v>
      </c>
      <c r="F165" s="14">
        <v>2</v>
      </c>
      <c r="G165" s="20">
        <f t="shared" si="21"/>
        <v>129.10839407135137</v>
      </c>
      <c r="H165" s="6"/>
      <c r="I165" s="5"/>
      <c r="J165" s="10"/>
      <c r="K165" s="33"/>
      <c r="L165" s="34"/>
      <c r="M165" s="6"/>
      <c r="N165" s="5"/>
      <c r="O165" s="10"/>
      <c r="P165" s="11"/>
      <c r="Q165" s="12"/>
      <c r="R165" s="6"/>
      <c r="S165" s="5"/>
      <c r="T165" s="10"/>
      <c r="U165" s="33"/>
      <c r="V165" s="12"/>
      <c r="W165" s="6"/>
      <c r="X165" s="32"/>
      <c r="Y165" s="10"/>
      <c r="Z165" s="33"/>
      <c r="AA165" s="34"/>
      <c r="AB165" s="6"/>
      <c r="AC165" s="5"/>
      <c r="AD165" s="10"/>
      <c r="AE165" s="33"/>
      <c r="AF165" s="12"/>
      <c r="AG165" s="6"/>
      <c r="AH165" s="70">
        <v>5.8182870370370371E-2</v>
      </c>
      <c r="AI165" s="71">
        <f>MINUTE(AH165)*60+SECOND(AH165)</f>
        <v>1427</v>
      </c>
      <c r="AJ165" s="72">
        <v>631</v>
      </c>
      <c r="AK165" s="73">
        <f>100*(1-(AI165-AJ165)/AI165)</f>
        <v>44.218640504555005</v>
      </c>
      <c r="AL165" s="6"/>
      <c r="AM165" s="5">
        <v>5.9513888888888887E-2</v>
      </c>
      <c r="AN165" s="10">
        <f>MINUTE(AM165)*60+SECOND(AM165)</f>
        <v>1542</v>
      </c>
      <c r="AO165" s="33">
        <v>1309</v>
      </c>
      <c r="AP165" s="34">
        <f>100*(1-(AN165-AO165)/AN165)</f>
        <v>84.889753566796372</v>
      </c>
      <c r="AQ165" s="6"/>
      <c r="AR165" s="5"/>
      <c r="AS165" s="10"/>
      <c r="AT165" s="11"/>
      <c r="AU165" s="12"/>
      <c r="AV165" s="6"/>
    </row>
    <row r="166" spans="1:48">
      <c r="A166" s="56" t="s">
        <v>488</v>
      </c>
      <c r="B166" s="31" t="s">
        <v>78</v>
      </c>
      <c r="C166" s="36"/>
      <c r="D166" s="4" t="s">
        <v>111</v>
      </c>
      <c r="E166" s="14" t="s">
        <v>7</v>
      </c>
      <c r="F166" s="14">
        <v>1</v>
      </c>
      <c r="G166" s="20">
        <f t="shared" si="21"/>
        <v>100</v>
      </c>
      <c r="H166" s="6"/>
      <c r="I166" s="5"/>
      <c r="J166" s="10"/>
      <c r="K166" s="11"/>
      <c r="L166" s="12"/>
      <c r="M166" s="6"/>
      <c r="N166" s="5"/>
      <c r="O166" s="10"/>
      <c r="P166" s="11"/>
      <c r="Q166" s="12"/>
      <c r="R166" s="6"/>
      <c r="S166" s="5"/>
      <c r="T166" s="10"/>
      <c r="U166" s="11"/>
      <c r="V166" s="12"/>
      <c r="W166" s="6"/>
      <c r="X166" s="32"/>
      <c r="Y166" s="10"/>
      <c r="Z166" s="33"/>
      <c r="AA166" s="34"/>
      <c r="AB166" s="6"/>
      <c r="AC166" s="5"/>
      <c r="AD166" s="10"/>
      <c r="AE166" s="33"/>
      <c r="AF166" s="12"/>
      <c r="AG166" s="6"/>
      <c r="AH166" s="70">
        <v>4.8969907407407413E-2</v>
      </c>
      <c r="AI166" s="71">
        <f>MINUTE(AH166)*60+SECOND(AH166)</f>
        <v>631</v>
      </c>
      <c r="AJ166" s="72">
        <v>631</v>
      </c>
      <c r="AK166" s="73">
        <f>100*(1-(AI166-AJ166)/AI166)</f>
        <v>100</v>
      </c>
      <c r="AL166" s="6"/>
      <c r="AM166" s="5"/>
      <c r="AN166" s="10"/>
      <c r="AO166" s="33"/>
      <c r="AP166" s="34"/>
      <c r="AQ166" s="6"/>
      <c r="AR166" s="5"/>
      <c r="AS166" s="10"/>
      <c r="AT166" s="11"/>
      <c r="AU166" s="12"/>
      <c r="AV166" s="6"/>
    </row>
    <row r="167" spans="1:48">
      <c r="A167" s="56" t="s">
        <v>16</v>
      </c>
      <c r="B167" s="31" t="s">
        <v>106</v>
      </c>
      <c r="C167" s="36" t="s">
        <v>51</v>
      </c>
      <c r="D167" s="31" t="s">
        <v>111</v>
      </c>
      <c r="E167" s="14" t="s">
        <v>7</v>
      </c>
      <c r="F167" s="14">
        <v>1</v>
      </c>
      <c r="G167" s="20">
        <f t="shared" si="21"/>
        <v>98.953974895397494</v>
      </c>
      <c r="H167" s="6"/>
      <c r="I167" s="5"/>
      <c r="J167" s="10"/>
      <c r="K167" s="11"/>
      <c r="L167" s="12"/>
      <c r="M167" s="6"/>
      <c r="N167" s="5">
        <v>1.6597222222222222E-2</v>
      </c>
      <c r="O167" s="10">
        <f>MINUTE(N167)*60+SECOND(N167)</f>
        <v>1434</v>
      </c>
      <c r="P167" s="11">
        <v>1419</v>
      </c>
      <c r="Q167" s="12">
        <f>100*(1-(O167-P167)/O167)</f>
        <v>98.953974895397494</v>
      </c>
      <c r="R167" s="6"/>
      <c r="S167" s="5"/>
      <c r="T167" s="10"/>
      <c r="U167" s="11"/>
      <c r="V167" s="12"/>
      <c r="W167" s="6"/>
      <c r="X167" s="32"/>
      <c r="Y167" s="10"/>
      <c r="Z167" s="33"/>
      <c r="AA167" s="34"/>
      <c r="AB167" s="6"/>
      <c r="AC167" s="5"/>
      <c r="AD167" s="10"/>
      <c r="AE167" s="33"/>
      <c r="AF167" s="12"/>
      <c r="AG167" s="6"/>
      <c r="AH167" s="76"/>
      <c r="AI167" s="77"/>
      <c r="AJ167" s="78"/>
      <c r="AK167" s="79"/>
      <c r="AL167" s="6"/>
      <c r="AM167" s="5"/>
      <c r="AN167" s="10"/>
      <c r="AO167" s="33"/>
      <c r="AP167" s="34"/>
      <c r="AQ167" s="6"/>
      <c r="AR167" s="5"/>
      <c r="AS167" s="10"/>
      <c r="AT167" s="11"/>
      <c r="AU167" s="12"/>
      <c r="AV167" s="6"/>
    </row>
    <row r="168" spans="1:48">
      <c r="A168" s="31" t="s">
        <v>391</v>
      </c>
      <c r="B168" s="31" t="s">
        <v>205</v>
      </c>
      <c r="C168" s="36"/>
      <c r="D168" s="31" t="s">
        <v>111</v>
      </c>
      <c r="E168" s="14" t="s">
        <v>7</v>
      </c>
      <c r="F168" s="14">
        <v>2</v>
      </c>
      <c r="G168" s="20">
        <f t="shared" si="21"/>
        <v>96.717365718646136</v>
      </c>
      <c r="H168" s="6"/>
      <c r="I168" s="5">
        <v>7.6678240740740741E-2</v>
      </c>
      <c r="J168" s="10">
        <f>MINUTE(I168)*60+SECOND(I168)</f>
        <v>3025</v>
      </c>
      <c r="K168" s="11">
        <v>1915</v>
      </c>
      <c r="L168" s="12">
        <f>100*(1-(J168-K168)/J168)</f>
        <v>63.305785123966942</v>
      </c>
      <c r="M168" s="6"/>
      <c r="N168" s="5"/>
      <c r="O168" s="10"/>
      <c r="P168" s="11"/>
      <c r="Q168" s="12"/>
      <c r="R168" s="6"/>
      <c r="S168" s="5"/>
      <c r="T168" s="10"/>
      <c r="U168" s="11"/>
      <c r="V168" s="12"/>
      <c r="W168" s="6"/>
      <c r="X168" s="32"/>
      <c r="Y168" s="10"/>
      <c r="Z168" s="33"/>
      <c r="AA168" s="34"/>
      <c r="AB168" s="6"/>
      <c r="AC168" s="5"/>
      <c r="AD168" s="10"/>
      <c r="AE168" s="33"/>
      <c r="AF168" s="12"/>
      <c r="AG168" s="6"/>
      <c r="AH168" s="76">
        <v>7.1249999999999994E-2</v>
      </c>
      <c r="AI168" s="77">
        <f>MINUTE(AH168)*60+SECOND(AH168)</f>
        <v>2556</v>
      </c>
      <c r="AJ168" s="78">
        <v>854</v>
      </c>
      <c r="AK168" s="79">
        <f>100*(1-(AI168-AJ168)/AI168)</f>
        <v>33.411580594679194</v>
      </c>
      <c r="AL168" s="6"/>
      <c r="AM168" s="5"/>
      <c r="AN168" s="10"/>
      <c r="AO168" s="33"/>
      <c r="AP168" s="34"/>
      <c r="AQ168" s="6"/>
      <c r="AR168" s="5"/>
      <c r="AS168" s="10"/>
      <c r="AT168" s="11"/>
      <c r="AU168" s="12"/>
      <c r="AV168" s="6"/>
    </row>
    <row r="169" spans="1:48">
      <c r="A169" s="31" t="s">
        <v>373</v>
      </c>
      <c r="B169" s="31" t="s">
        <v>374</v>
      </c>
      <c r="C169" s="36" t="s">
        <v>148</v>
      </c>
      <c r="D169" s="31" t="s">
        <v>111</v>
      </c>
      <c r="E169" s="14" t="s">
        <v>7</v>
      </c>
      <c r="F169" s="14">
        <v>1</v>
      </c>
      <c r="G169" s="20">
        <f t="shared" si="21"/>
        <v>88.594014680971199</v>
      </c>
      <c r="H169" s="6"/>
      <c r="I169" s="32"/>
      <c r="J169" s="10"/>
      <c r="K169" s="33"/>
      <c r="L169" s="34"/>
      <c r="M169" s="6"/>
      <c r="N169" s="32"/>
      <c r="O169" s="10"/>
      <c r="P169" s="33"/>
      <c r="Q169" s="34"/>
      <c r="R169" s="6"/>
      <c r="S169" s="32"/>
      <c r="T169" s="10"/>
      <c r="U169" s="33"/>
      <c r="V169" s="34"/>
      <c r="W169" s="6"/>
      <c r="X169" s="32">
        <v>2.0497685185185185E-2</v>
      </c>
      <c r="Y169" s="10">
        <f>MINUTE(X169)*60+SECOND(X169)</f>
        <v>1771</v>
      </c>
      <c r="Z169" s="33">
        <v>1569</v>
      </c>
      <c r="AA169" s="34">
        <f>100*(1-(Y169-Z169)/Y169)</f>
        <v>88.594014680971199</v>
      </c>
      <c r="AB169" s="6"/>
      <c r="AC169" s="32"/>
      <c r="AD169" s="10"/>
      <c r="AE169" s="33"/>
      <c r="AF169" s="34"/>
      <c r="AG169" s="6"/>
      <c r="AH169" s="76"/>
      <c r="AI169" s="77"/>
      <c r="AJ169" s="78"/>
      <c r="AK169" s="79"/>
      <c r="AL169" s="6"/>
      <c r="AM169" s="32"/>
      <c r="AN169" s="10"/>
      <c r="AO169" s="33"/>
      <c r="AP169" s="34"/>
      <c r="AQ169" s="6"/>
      <c r="AR169" s="32"/>
      <c r="AS169" s="10"/>
      <c r="AT169" s="33"/>
      <c r="AU169" s="34"/>
      <c r="AV169" s="6"/>
    </row>
    <row r="170" spans="1:48">
      <c r="A170" s="58" t="s">
        <v>163</v>
      </c>
      <c r="B170" s="58" t="s">
        <v>164</v>
      </c>
      <c r="C170" s="36"/>
      <c r="D170" s="31" t="s">
        <v>111</v>
      </c>
      <c r="E170" s="14" t="s">
        <v>7</v>
      </c>
      <c r="F170" s="14">
        <v>1</v>
      </c>
      <c r="G170" s="20">
        <f t="shared" si="21"/>
        <v>87.451487710219922</v>
      </c>
      <c r="H170" s="6"/>
      <c r="I170" s="32"/>
      <c r="J170" s="10"/>
      <c r="K170" s="33"/>
      <c r="L170" s="34"/>
      <c r="M170" s="6"/>
      <c r="N170" s="32"/>
      <c r="O170" s="10"/>
      <c r="P170" s="33"/>
      <c r="Q170" s="34"/>
      <c r="R170" s="6"/>
      <c r="S170" s="32">
        <v>3.5787037037037034E-2</v>
      </c>
      <c r="T170" s="10">
        <f>MINUTE(S170)*60+SECOND(S170)</f>
        <v>3092</v>
      </c>
      <c r="U170" s="33">
        <v>2704</v>
      </c>
      <c r="V170" s="34">
        <f>100*(1-(T170-U170)/T170)</f>
        <v>87.451487710219922</v>
      </c>
      <c r="W170" s="6"/>
      <c r="X170" s="32"/>
      <c r="Y170" s="10"/>
      <c r="Z170" s="33"/>
      <c r="AA170" s="34"/>
      <c r="AB170" s="6"/>
      <c r="AC170" s="32"/>
      <c r="AD170" s="10"/>
      <c r="AE170" s="33"/>
      <c r="AF170" s="34"/>
      <c r="AG170" s="6"/>
      <c r="AH170" s="76"/>
      <c r="AI170" s="77"/>
      <c r="AJ170" s="78"/>
      <c r="AK170" s="79"/>
      <c r="AL170" s="6"/>
      <c r="AM170" s="32"/>
      <c r="AN170" s="10"/>
      <c r="AO170" s="33"/>
      <c r="AP170" s="34"/>
      <c r="AQ170" s="6"/>
      <c r="AR170" s="32"/>
      <c r="AS170" s="10"/>
      <c r="AT170" s="33"/>
      <c r="AU170" s="34"/>
      <c r="AV170" s="6"/>
    </row>
    <row r="171" spans="1:48">
      <c r="A171" s="30" t="s">
        <v>404</v>
      </c>
      <c r="B171" s="30" t="s">
        <v>152</v>
      </c>
      <c r="C171" s="37" t="s">
        <v>51</v>
      </c>
      <c r="D171" s="30" t="s">
        <v>111</v>
      </c>
      <c r="E171" s="14" t="s">
        <v>7</v>
      </c>
      <c r="F171" s="14">
        <v>1</v>
      </c>
      <c r="G171" s="20">
        <f t="shared" si="21"/>
        <v>85.890151515151516</v>
      </c>
      <c r="H171" s="6"/>
      <c r="I171" s="32"/>
      <c r="J171" s="10"/>
      <c r="K171" s="33"/>
      <c r="L171" s="34"/>
      <c r="M171" s="6"/>
      <c r="N171" s="32"/>
      <c r="O171" s="10"/>
      <c r="P171" s="33"/>
      <c r="Q171" s="34"/>
      <c r="R171" s="6"/>
      <c r="S171" s="32"/>
      <c r="T171" s="10"/>
      <c r="U171" s="33"/>
      <c r="V171" s="34"/>
      <c r="W171" s="6"/>
      <c r="X171" s="32"/>
      <c r="Y171" s="10"/>
      <c r="Z171" s="33"/>
      <c r="AA171" s="34"/>
      <c r="AB171" s="6"/>
      <c r="AC171" s="32">
        <v>3.6666666666666667E-2</v>
      </c>
      <c r="AD171" s="10">
        <f>MINUTE(AC171)*60+SECOND(AC171)</f>
        <v>3168</v>
      </c>
      <c r="AE171" s="33">
        <v>2721</v>
      </c>
      <c r="AF171" s="34">
        <f>100*(1-(AD171-AE171)/AD171)</f>
        <v>85.890151515151516</v>
      </c>
      <c r="AG171" s="6"/>
      <c r="AH171" s="76"/>
      <c r="AI171" s="77"/>
      <c r="AJ171" s="78"/>
      <c r="AK171" s="79"/>
      <c r="AL171" s="6"/>
      <c r="AM171" s="32"/>
      <c r="AN171" s="10"/>
      <c r="AO171" s="33"/>
      <c r="AP171" s="34"/>
      <c r="AQ171" s="6"/>
      <c r="AR171" s="32"/>
      <c r="AS171" s="10"/>
      <c r="AT171" s="33"/>
      <c r="AU171" s="34"/>
      <c r="AV171" s="6"/>
    </row>
    <row r="172" spans="1:48">
      <c r="A172" s="58" t="s">
        <v>159</v>
      </c>
      <c r="B172" s="58" t="s">
        <v>320</v>
      </c>
      <c r="C172" s="37"/>
      <c r="D172" s="30" t="s">
        <v>111</v>
      </c>
      <c r="E172" s="14" t="s">
        <v>7</v>
      </c>
      <c r="F172" s="14">
        <v>1</v>
      </c>
      <c r="G172" s="20">
        <f t="shared" si="21"/>
        <v>85.299684542586746</v>
      </c>
      <c r="H172" s="6"/>
      <c r="I172" s="32"/>
      <c r="J172" s="10"/>
      <c r="K172" s="33"/>
      <c r="L172" s="34"/>
      <c r="M172" s="6"/>
      <c r="N172" s="32"/>
      <c r="O172" s="10"/>
      <c r="P172" s="33"/>
      <c r="Q172" s="34"/>
      <c r="R172" s="6"/>
      <c r="S172" s="32">
        <v>3.6689814814814821E-2</v>
      </c>
      <c r="T172" s="10">
        <f>MINUTE(S172)*60+SECOND(S172)</f>
        <v>3170</v>
      </c>
      <c r="U172" s="33">
        <v>2704</v>
      </c>
      <c r="V172" s="34">
        <f>100*(1-(T172-U172)/T172)</f>
        <v>85.299684542586746</v>
      </c>
      <c r="W172" s="6"/>
      <c r="X172" s="32"/>
      <c r="Y172" s="10"/>
      <c r="Z172" s="33"/>
      <c r="AA172" s="34"/>
      <c r="AB172" s="6"/>
      <c r="AC172" s="32"/>
      <c r="AD172" s="10"/>
      <c r="AE172" s="33"/>
      <c r="AF172" s="34"/>
      <c r="AG172" s="6"/>
      <c r="AH172" s="76"/>
      <c r="AI172" s="77"/>
      <c r="AJ172" s="78"/>
      <c r="AK172" s="79"/>
      <c r="AL172" s="6"/>
      <c r="AM172" s="32"/>
      <c r="AN172" s="10"/>
      <c r="AO172" s="33"/>
      <c r="AP172" s="34"/>
      <c r="AQ172" s="6"/>
      <c r="AR172" s="32"/>
      <c r="AS172" s="10"/>
      <c r="AT172" s="33"/>
      <c r="AU172" s="34"/>
      <c r="AV172" s="6"/>
    </row>
    <row r="173" spans="1:48">
      <c r="A173" s="30" t="s">
        <v>95</v>
      </c>
      <c r="B173" s="30" t="s">
        <v>96</v>
      </c>
      <c r="C173" s="37" t="s">
        <v>51</v>
      </c>
      <c r="D173" s="30" t="s">
        <v>111</v>
      </c>
      <c r="E173" s="14" t="s">
        <v>7</v>
      </c>
      <c r="F173" s="14">
        <v>1</v>
      </c>
      <c r="G173" s="20">
        <f t="shared" si="21"/>
        <v>84.581908610506687</v>
      </c>
      <c r="H173" s="6"/>
      <c r="I173" s="5"/>
      <c r="J173" s="10"/>
      <c r="K173" s="11"/>
      <c r="L173" s="12"/>
      <c r="M173" s="6"/>
      <c r="N173" s="5"/>
      <c r="O173" s="10"/>
      <c r="P173" s="11"/>
      <c r="Q173" s="12"/>
      <c r="R173" s="6"/>
      <c r="S173" s="5"/>
      <c r="T173" s="10"/>
      <c r="U173" s="11"/>
      <c r="V173" s="12"/>
      <c r="W173" s="6"/>
      <c r="X173" s="32"/>
      <c r="Y173" s="10"/>
      <c r="Z173" s="33"/>
      <c r="AA173" s="34"/>
      <c r="AB173" s="6"/>
      <c r="AC173" s="5">
        <v>3.72337962962963E-2</v>
      </c>
      <c r="AD173" s="10">
        <f>MINUTE(AC173)*60+SECOND(AC173)</f>
        <v>3217</v>
      </c>
      <c r="AE173" s="33">
        <v>2721</v>
      </c>
      <c r="AF173" s="34">
        <f>100*(1-(AD173-AE173)/AD173)</f>
        <v>84.581908610506687</v>
      </c>
      <c r="AG173" s="6"/>
      <c r="AH173" s="76"/>
      <c r="AI173" s="77"/>
      <c r="AJ173" s="78"/>
      <c r="AK173" s="79"/>
      <c r="AL173" s="6"/>
      <c r="AM173" s="5"/>
      <c r="AN173" s="10"/>
      <c r="AO173" s="33"/>
      <c r="AP173" s="34"/>
      <c r="AQ173" s="6"/>
      <c r="AR173" s="5"/>
      <c r="AS173" s="10"/>
      <c r="AT173" s="11"/>
      <c r="AU173" s="12"/>
      <c r="AV173" s="6"/>
    </row>
    <row r="174" spans="1:48">
      <c r="A174" s="55" t="s">
        <v>113</v>
      </c>
      <c r="B174" s="30" t="s">
        <v>110</v>
      </c>
      <c r="C174" s="37" t="s">
        <v>51</v>
      </c>
      <c r="D174" s="30" t="s">
        <v>111</v>
      </c>
      <c r="E174" s="14" t="s">
        <v>7</v>
      </c>
      <c r="F174" s="14">
        <v>1</v>
      </c>
      <c r="G174" s="20">
        <f t="shared" si="21"/>
        <v>83.815711754282347</v>
      </c>
      <c r="H174" s="6"/>
      <c r="I174" s="32"/>
      <c r="J174" s="10"/>
      <c r="K174" s="33"/>
      <c r="L174" s="34"/>
      <c r="M174" s="6"/>
      <c r="N174" s="32">
        <v>1.9594907407407405E-2</v>
      </c>
      <c r="O174" s="10">
        <f>MINUTE(N174)*60+SECOND(N174)</f>
        <v>1693</v>
      </c>
      <c r="P174" s="33">
        <v>1419</v>
      </c>
      <c r="Q174" s="34">
        <f>100*(1-(O174-P174)/O174)</f>
        <v>83.815711754282347</v>
      </c>
      <c r="R174" s="6"/>
      <c r="S174" s="32"/>
      <c r="T174" s="10"/>
      <c r="U174" s="33"/>
      <c r="V174" s="34"/>
      <c r="W174" s="6"/>
      <c r="X174" s="32"/>
      <c r="Y174" s="10"/>
      <c r="Z174" s="33"/>
      <c r="AA174" s="34"/>
      <c r="AB174" s="6"/>
      <c r="AC174" s="32"/>
      <c r="AD174" s="10"/>
      <c r="AE174" s="33"/>
      <c r="AF174" s="34"/>
      <c r="AG174" s="6"/>
      <c r="AH174" s="76"/>
      <c r="AI174" s="77"/>
      <c r="AJ174" s="78"/>
      <c r="AK174" s="79"/>
      <c r="AL174" s="6"/>
      <c r="AM174" s="32"/>
      <c r="AN174" s="10"/>
      <c r="AO174" s="33"/>
      <c r="AP174" s="34"/>
      <c r="AQ174" s="6"/>
      <c r="AR174" s="32"/>
      <c r="AS174" s="10"/>
      <c r="AT174" s="33"/>
      <c r="AU174" s="34"/>
      <c r="AV174" s="6"/>
    </row>
    <row r="175" spans="1:48">
      <c r="A175" s="30" t="s">
        <v>314</v>
      </c>
      <c r="B175" s="30" t="s">
        <v>313</v>
      </c>
      <c r="C175" s="37" t="s">
        <v>315</v>
      </c>
      <c r="D175" s="30" t="s">
        <v>111</v>
      </c>
      <c r="E175" s="14" t="s">
        <v>7</v>
      </c>
      <c r="F175" s="14">
        <v>1</v>
      </c>
      <c r="G175" s="20">
        <f t="shared" si="21"/>
        <v>76.910569105691053</v>
      </c>
      <c r="H175" s="6"/>
      <c r="I175" s="32"/>
      <c r="J175" s="10"/>
      <c r="K175" s="33"/>
      <c r="L175" s="34"/>
      <c r="M175" s="6"/>
      <c r="N175" s="32">
        <v>2.1354166666666664E-2</v>
      </c>
      <c r="O175" s="10">
        <f>MINUTE(N175)*60+SECOND(N175)</f>
        <v>1845</v>
      </c>
      <c r="P175" s="33">
        <v>1419</v>
      </c>
      <c r="Q175" s="34">
        <f>100*(1-(O175-P175)/O175)</f>
        <v>76.910569105691053</v>
      </c>
      <c r="R175" s="6"/>
      <c r="S175" s="32"/>
      <c r="T175" s="10"/>
      <c r="U175" s="33"/>
      <c r="V175" s="34"/>
      <c r="W175" s="6"/>
      <c r="X175" s="32"/>
      <c r="Y175" s="10"/>
      <c r="Z175" s="33"/>
      <c r="AA175" s="34"/>
      <c r="AB175" s="6"/>
      <c r="AC175" s="32"/>
      <c r="AD175" s="10"/>
      <c r="AE175" s="33"/>
      <c r="AF175" s="34"/>
      <c r="AG175" s="6"/>
      <c r="AH175" s="76"/>
      <c r="AI175" s="77"/>
      <c r="AJ175" s="78"/>
      <c r="AK175" s="79"/>
      <c r="AL175" s="6"/>
      <c r="AM175" s="32"/>
      <c r="AN175" s="10"/>
      <c r="AO175" s="33"/>
      <c r="AP175" s="34"/>
      <c r="AQ175" s="6"/>
      <c r="AR175" s="32"/>
      <c r="AS175" s="10"/>
      <c r="AT175" s="33"/>
      <c r="AU175" s="34"/>
      <c r="AV175" s="6"/>
    </row>
    <row r="176" spans="1:48">
      <c r="A176" s="31" t="s">
        <v>91</v>
      </c>
      <c r="B176" s="31" t="s">
        <v>99</v>
      </c>
      <c r="C176" s="23" t="s">
        <v>302</v>
      </c>
      <c r="D176" s="4" t="s">
        <v>111</v>
      </c>
      <c r="E176" s="14" t="s">
        <v>7</v>
      </c>
      <c r="F176" s="14">
        <v>1</v>
      </c>
      <c r="G176" s="20">
        <f t="shared" si="21"/>
        <v>72.739999999999995</v>
      </c>
      <c r="H176" s="6"/>
      <c r="I176" s="5"/>
      <c r="J176" s="10"/>
      <c r="K176" s="33"/>
      <c r="L176" s="34"/>
      <c r="M176" s="6"/>
      <c r="N176" s="5"/>
      <c r="O176" s="10"/>
      <c r="P176" s="11"/>
      <c r="Q176" s="12"/>
      <c r="R176" s="6"/>
      <c r="S176" s="5"/>
      <c r="T176" s="10"/>
      <c r="U176" s="11"/>
      <c r="V176" s="12"/>
      <c r="W176" s="6"/>
      <c r="X176" s="32"/>
      <c r="Y176" s="10"/>
      <c r="Z176" s="33"/>
      <c r="AA176" s="34"/>
      <c r="AB176" s="6"/>
      <c r="AC176" s="5">
        <v>4.3229166666666673E-2</v>
      </c>
      <c r="AD176" s="10"/>
      <c r="AE176" s="11">
        <v>2721</v>
      </c>
      <c r="AF176" s="12">
        <v>72.739999999999995</v>
      </c>
      <c r="AG176" s="6"/>
      <c r="AH176" s="76"/>
      <c r="AI176" s="77"/>
      <c r="AJ176" s="78"/>
      <c r="AK176" s="79"/>
      <c r="AL176" s="6"/>
      <c r="AM176" s="5"/>
      <c r="AN176" s="10"/>
      <c r="AO176" s="33"/>
      <c r="AP176" s="34"/>
      <c r="AQ176" s="6"/>
      <c r="AR176" s="5"/>
      <c r="AS176" s="10"/>
      <c r="AT176" s="11"/>
      <c r="AU176" s="12"/>
      <c r="AV176" s="6"/>
    </row>
    <row r="178" spans="1:40">
      <c r="A178" s="94"/>
      <c r="B178" s="2" t="s">
        <v>548</v>
      </c>
      <c r="AH178" s="74" t="s">
        <v>491</v>
      </c>
    </row>
    <row r="179" spans="1:40">
      <c r="AH179" s="75" t="s">
        <v>492</v>
      </c>
      <c r="AN179" s="91"/>
    </row>
  </sheetData>
  <autoFilter ref="A155:AU176">
    <sortState ref="A156:AU176">
      <sortCondition descending="1" ref="G155:G176"/>
    </sortState>
  </autoFilter>
  <mergeCells count="9">
    <mergeCell ref="AM1:AP1"/>
    <mergeCell ref="AR1:AU1"/>
    <mergeCell ref="A1:E1"/>
    <mergeCell ref="I1:L1"/>
    <mergeCell ref="N1:Q1"/>
    <mergeCell ref="S1:V1"/>
    <mergeCell ref="AC1:AF1"/>
    <mergeCell ref="AH1:AK1"/>
    <mergeCell ref="X1:AA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V199"/>
  <sheetViews>
    <sheetView tabSelected="1" zoomScale="80" zoomScaleNormal="80" workbookViewId="0">
      <pane xSplit="7" ySplit="1" topLeftCell="AD2" activePane="bottomRight" state="frozen"/>
      <selection pane="topRight" activeCell="H1" sqref="H1"/>
      <selection pane="bottomLeft" activeCell="A2" sqref="A2"/>
      <selection pane="bottomRight" activeCell="F93" sqref="F93"/>
    </sheetView>
  </sheetViews>
  <sheetFormatPr defaultColWidth="27.42578125" defaultRowHeight="12.75"/>
  <cols>
    <col min="1" max="1" width="11.140625" style="2" bestFit="1" customWidth="1"/>
    <col min="2" max="2" width="15.42578125" style="2" customWidth="1"/>
    <col min="3" max="3" width="27" style="8" bestFit="1" customWidth="1"/>
    <col min="4" max="4" width="13.5703125" style="2" customWidth="1"/>
    <col min="5" max="5" width="4.42578125" style="8" bestFit="1" customWidth="1"/>
    <col min="6" max="6" width="7.28515625" style="8" customWidth="1"/>
    <col min="7" max="7" width="11.7109375" style="8" customWidth="1"/>
    <col min="8" max="8" width="1.7109375" style="2" customWidth="1"/>
    <col min="9" max="9" width="11.7109375" style="2" customWidth="1"/>
    <col min="10" max="10" width="8.5703125" style="7" customWidth="1"/>
    <col min="11" max="11" width="8.5703125" style="8" customWidth="1"/>
    <col min="12" max="12" width="8.5703125" style="9" customWidth="1"/>
    <col min="13" max="13" width="1.7109375" style="2" customWidth="1"/>
    <col min="14" max="14" width="11.7109375" style="2" customWidth="1"/>
    <col min="15" max="17" width="8.5703125" style="2" customWidth="1"/>
    <col min="18" max="18" width="1.7109375" style="2" customWidth="1"/>
    <col min="19" max="19" width="11.7109375" style="2" customWidth="1"/>
    <col min="20" max="22" width="8.5703125" style="2" customWidth="1"/>
    <col min="23" max="23" width="1.7109375" style="2" customWidth="1"/>
    <col min="24" max="24" width="11.7109375" style="2" customWidth="1"/>
    <col min="25" max="27" width="8.5703125" style="2" customWidth="1"/>
    <col min="28" max="28" width="1.7109375" style="2" customWidth="1"/>
    <col min="29" max="29" width="11.7109375" style="2" customWidth="1"/>
    <col min="30" max="32" width="8.5703125" style="2" customWidth="1"/>
    <col min="33" max="33" width="1.7109375" style="2" customWidth="1"/>
    <col min="34" max="34" width="11.7109375" style="2" customWidth="1"/>
    <col min="35" max="37" width="8.5703125" style="2" customWidth="1"/>
    <col min="38" max="38" width="1.7109375" style="2" customWidth="1"/>
    <col min="39" max="39" width="11.7109375" style="2" customWidth="1"/>
    <col min="40" max="42" width="8.5703125" style="2" customWidth="1"/>
    <col min="43" max="43" width="1.7109375" style="2" customWidth="1"/>
    <col min="44" max="44" width="11.7109375" style="2" customWidth="1"/>
    <col min="45" max="47" width="8.5703125" style="2" customWidth="1"/>
    <col min="48" max="48" width="1.7109375" style="2" customWidth="1"/>
    <col min="49" max="16384" width="27.42578125" style="2"/>
  </cols>
  <sheetData>
    <row r="1" spans="1:48" ht="55.5" customHeight="1">
      <c r="A1" s="101" t="s">
        <v>547</v>
      </c>
      <c r="B1" s="101"/>
      <c r="C1" s="101"/>
      <c r="D1" s="101"/>
      <c r="E1" s="101"/>
      <c r="F1" s="15"/>
      <c r="G1" s="15"/>
      <c r="H1" s="13"/>
      <c r="I1" s="102" t="s">
        <v>188</v>
      </c>
      <c r="J1" s="103"/>
      <c r="K1" s="103"/>
      <c r="L1" s="104"/>
      <c r="M1" s="13"/>
      <c r="N1" s="105" t="s">
        <v>189</v>
      </c>
      <c r="O1" s="106"/>
      <c r="P1" s="106"/>
      <c r="Q1" s="107"/>
      <c r="R1" s="13"/>
      <c r="S1" s="98" t="s">
        <v>190</v>
      </c>
      <c r="T1" s="99"/>
      <c r="U1" s="99"/>
      <c r="V1" s="100"/>
      <c r="W1" s="13"/>
      <c r="X1" s="105" t="s">
        <v>407</v>
      </c>
      <c r="Y1" s="106"/>
      <c r="Z1" s="106"/>
      <c r="AA1" s="107"/>
      <c r="AB1" s="60"/>
      <c r="AC1" s="108" t="s">
        <v>191</v>
      </c>
      <c r="AD1" s="109"/>
      <c r="AE1" s="109"/>
      <c r="AF1" s="110"/>
      <c r="AG1" s="13"/>
      <c r="AH1" s="98" t="s">
        <v>192</v>
      </c>
      <c r="AI1" s="99"/>
      <c r="AJ1" s="99"/>
      <c r="AK1" s="100"/>
      <c r="AL1" s="13"/>
      <c r="AM1" s="95" t="s">
        <v>193</v>
      </c>
      <c r="AN1" s="96"/>
      <c r="AO1" s="96"/>
      <c r="AP1" s="97"/>
      <c r="AQ1" s="13"/>
      <c r="AR1" s="98" t="s">
        <v>194</v>
      </c>
      <c r="AS1" s="99"/>
      <c r="AT1" s="99"/>
      <c r="AU1" s="100"/>
      <c r="AV1" s="13"/>
    </row>
    <row r="2" spans="1:48" s="19" customFormat="1" ht="33" customHeight="1">
      <c r="A2" s="16" t="s">
        <v>0</v>
      </c>
      <c r="B2" s="17" t="s">
        <v>1</v>
      </c>
      <c r="C2" s="17" t="s">
        <v>11</v>
      </c>
      <c r="D2" s="17" t="s">
        <v>2</v>
      </c>
      <c r="E2" s="17" t="s">
        <v>9</v>
      </c>
      <c r="F2" s="17" t="s">
        <v>181</v>
      </c>
      <c r="G2" s="21" t="s">
        <v>410</v>
      </c>
      <c r="H2" s="27"/>
      <c r="I2" s="27" t="s">
        <v>10</v>
      </c>
      <c r="J2" s="27" t="s">
        <v>147</v>
      </c>
      <c r="K2" s="27" t="s">
        <v>408</v>
      </c>
      <c r="L2" s="18" t="s">
        <v>409</v>
      </c>
      <c r="M2" s="27"/>
      <c r="N2" s="27" t="s">
        <v>10</v>
      </c>
      <c r="O2" s="27" t="s">
        <v>147</v>
      </c>
      <c r="P2" s="27" t="s">
        <v>408</v>
      </c>
      <c r="Q2" s="18" t="s">
        <v>409</v>
      </c>
      <c r="R2" s="27"/>
      <c r="S2" s="27" t="s">
        <v>10</v>
      </c>
      <c r="T2" s="27" t="s">
        <v>147</v>
      </c>
      <c r="U2" s="27" t="s">
        <v>408</v>
      </c>
      <c r="V2" s="18" t="s">
        <v>409</v>
      </c>
      <c r="W2" s="27"/>
      <c r="X2" s="27" t="s">
        <v>10</v>
      </c>
      <c r="Y2" s="27" t="s">
        <v>147</v>
      </c>
      <c r="Z2" s="27" t="s">
        <v>408</v>
      </c>
      <c r="AA2" s="18" t="s">
        <v>409</v>
      </c>
      <c r="AB2" s="27"/>
      <c r="AC2" s="27" t="s">
        <v>10</v>
      </c>
      <c r="AD2" s="27" t="s">
        <v>147</v>
      </c>
      <c r="AE2" s="27" t="s">
        <v>408</v>
      </c>
      <c r="AF2" s="18" t="s">
        <v>409</v>
      </c>
      <c r="AG2" s="27"/>
      <c r="AH2" s="27" t="s">
        <v>10</v>
      </c>
      <c r="AI2" s="27" t="s">
        <v>147</v>
      </c>
      <c r="AJ2" s="27" t="s">
        <v>408</v>
      </c>
      <c r="AK2" s="18" t="s">
        <v>409</v>
      </c>
      <c r="AL2" s="27"/>
      <c r="AM2" s="27" t="s">
        <v>10</v>
      </c>
      <c r="AN2" s="27" t="s">
        <v>147</v>
      </c>
      <c r="AO2" s="27" t="s">
        <v>408</v>
      </c>
      <c r="AP2" s="18" t="s">
        <v>409</v>
      </c>
      <c r="AQ2" s="27"/>
      <c r="AR2" s="27" t="s">
        <v>10</v>
      </c>
      <c r="AS2" s="27" t="s">
        <v>147</v>
      </c>
      <c r="AT2" s="27" t="s">
        <v>408</v>
      </c>
      <c r="AU2" s="18" t="s">
        <v>409</v>
      </c>
      <c r="AV2" s="27"/>
    </row>
    <row r="3" spans="1:48">
      <c r="A3" s="29" t="s">
        <v>195</v>
      </c>
      <c r="B3" s="29" t="s">
        <v>161</v>
      </c>
      <c r="C3" s="38" t="s">
        <v>296</v>
      </c>
      <c r="D3" s="4" t="s">
        <v>6</v>
      </c>
      <c r="E3" s="22" t="s">
        <v>8</v>
      </c>
      <c r="F3" s="81">
        <v>6</v>
      </c>
      <c r="G3" s="20">
        <f>V3+AA3+AF3+AK3</f>
        <v>400</v>
      </c>
      <c r="H3" s="6"/>
      <c r="I3" s="25">
        <v>3.0324074074074073E-3</v>
      </c>
      <c r="J3" s="10">
        <f>MINUTE(I3)*60+SECOND(I3)</f>
        <v>262</v>
      </c>
      <c r="K3" s="11">
        <v>262</v>
      </c>
      <c r="L3" s="82">
        <f>100*(1-(J3-K3)/J3)</f>
        <v>100</v>
      </c>
      <c r="M3" s="6"/>
      <c r="N3" s="5">
        <v>2.6041666666666665E-3</v>
      </c>
      <c r="O3" s="10">
        <f>MINUTE(N3)*60+SECOND(N3)</f>
        <v>225</v>
      </c>
      <c r="P3" s="11">
        <v>225</v>
      </c>
      <c r="Q3" s="82">
        <f>100*(1-(O3-P3)/O3)</f>
        <v>100</v>
      </c>
      <c r="R3" s="6"/>
      <c r="S3" s="5">
        <v>4.1203703703703706E-3</v>
      </c>
      <c r="T3" s="10">
        <f>MINUTE(S3)*60+SECOND(S3)</f>
        <v>356</v>
      </c>
      <c r="U3" s="11">
        <v>356</v>
      </c>
      <c r="V3" s="12">
        <f>100*(1-(T3-U3)/T3)</f>
        <v>100</v>
      </c>
      <c r="W3" s="6"/>
      <c r="X3" s="32">
        <v>2.7662037037037034E-3</v>
      </c>
      <c r="Y3" s="10">
        <f>MINUTE(X3)*60+SECOND(X3)</f>
        <v>239</v>
      </c>
      <c r="Z3" s="33">
        <v>239</v>
      </c>
      <c r="AA3" s="34">
        <f>100*(1-(Y3-Z3)/Y3)</f>
        <v>100</v>
      </c>
      <c r="AB3" s="6"/>
      <c r="AC3" s="5">
        <v>4.4328703703703709E-3</v>
      </c>
      <c r="AD3" s="10">
        <f>MINUTE(AC3)*60+SECOND(AC3)</f>
        <v>383</v>
      </c>
      <c r="AE3" s="11">
        <v>383</v>
      </c>
      <c r="AF3" s="12">
        <f>100*(1-(AD3-AE3)/AD3)</f>
        <v>100</v>
      </c>
      <c r="AG3" s="6"/>
      <c r="AH3" s="5">
        <v>7.5115740740740742E-3</v>
      </c>
      <c r="AI3" s="10">
        <f>MINUTE(AH3)*60+SECOND(AH3)</f>
        <v>649</v>
      </c>
      <c r="AJ3" s="11">
        <v>649</v>
      </c>
      <c r="AK3" s="12">
        <f>100*(1-(AI3-AJ3)/AI3)</f>
        <v>100</v>
      </c>
      <c r="AL3" s="6"/>
      <c r="AM3" s="84">
        <v>1.3113425925925926E-2</v>
      </c>
      <c r="AN3" s="85">
        <f>MINUTE(AM3)*60+SECOND(AM3)</f>
        <v>1133</v>
      </c>
      <c r="AO3" s="86">
        <v>874</v>
      </c>
      <c r="AP3" s="87">
        <f>100*(1-(AN3-AO3)/AN3)</f>
        <v>77.140335392762566</v>
      </c>
      <c r="AQ3" s="6"/>
      <c r="AR3" s="5"/>
      <c r="AS3" s="10"/>
      <c r="AT3" s="11"/>
      <c r="AU3" s="12"/>
      <c r="AV3" s="6"/>
    </row>
    <row r="4" spans="1:48">
      <c r="A4" s="56" t="s">
        <v>199</v>
      </c>
      <c r="B4" s="29" t="s">
        <v>59</v>
      </c>
      <c r="C4" s="23" t="s">
        <v>51</v>
      </c>
      <c r="D4" s="4" t="s">
        <v>6</v>
      </c>
      <c r="E4" s="22" t="s">
        <v>8</v>
      </c>
      <c r="F4" s="22">
        <v>3</v>
      </c>
      <c r="G4" s="20">
        <f t="shared" ref="G4:G19" si="0">L4+Q4+V4+AA4+AF4+AK4+AP4</f>
        <v>244.10429778806116</v>
      </c>
      <c r="H4" s="6"/>
      <c r="I4" s="5">
        <v>4.0972222222222226E-3</v>
      </c>
      <c r="J4" s="10">
        <f>MINUTE(I4)*60+SECOND(I4)</f>
        <v>354</v>
      </c>
      <c r="K4" s="26">
        <v>262</v>
      </c>
      <c r="L4" s="12">
        <f>100*(1-(J4-K4)/J4)</f>
        <v>74.011299435028249</v>
      </c>
      <c r="M4" s="6"/>
      <c r="N4" s="5"/>
      <c r="O4" s="10"/>
      <c r="P4" s="11"/>
      <c r="Q4" s="12"/>
      <c r="R4" s="6"/>
      <c r="S4" s="5"/>
      <c r="T4" s="10"/>
      <c r="U4" s="11"/>
      <c r="V4" s="12"/>
      <c r="W4" s="6"/>
      <c r="X4" s="32"/>
      <c r="Y4" s="10"/>
      <c r="Z4" s="33"/>
      <c r="AA4" s="34"/>
      <c r="AB4" s="6"/>
      <c r="AC4" s="5">
        <v>5.2199074074074066E-3</v>
      </c>
      <c r="AD4" s="10">
        <f>MINUTE(AC4)*60+SECOND(AC4)</f>
        <v>451</v>
      </c>
      <c r="AE4" s="33">
        <v>383</v>
      </c>
      <c r="AF4" s="12">
        <f>100*(1-(AD4-AE4)/AD4)</f>
        <v>84.922394678492239</v>
      </c>
      <c r="AG4" s="6"/>
      <c r="AH4" s="5">
        <v>8.819444444444444E-3</v>
      </c>
      <c r="AI4" s="10">
        <f>MINUTE(AH4)*60+SECOND(AH4)</f>
        <v>762</v>
      </c>
      <c r="AJ4" s="11">
        <v>649</v>
      </c>
      <c r="AK4" s="12">
        <f>100*(1-(AI4-AJ4)/AI4)</f>
        <v>85.170603674540672</v>
      </c>
      <c r="AL4" s="6"/>
      <c r="AM4" s="5"/>
      <c r="AN4" s="10"/>
      <c r="AO4" s="11"/>
      <c r="AP4" s="12"/>
      <c r="AQ4" s="6"/>
      <c r="AR4" s="5"/>
      <c r="AS4" s="10"/>
      <c r="AT4" s="11"/>
      <c r="AU4" s="12"/>
      <c r="AV4" s="6"/>
    </row>
    <row r="5" spans="1:48">
      <c r="A5" s="31" t="s">
        <v>376</v>
      </c>
      <c r="B5" s="31" t="s">
        <v>377</v>
      </c>
      <c r="C5" s="23"/>
      <c r="D5" s="4" t="s">
        <v>6</v>
      </c>
      <c r="E5" s="22" t="s">
        <v>8</v>
      </c>
      <c r="F5" s="22">
        <v>2</v>
      </c>
      <c r="G5" s="20">
        <f t="shared" si="0"/>
        <v>197.84502612029902</v>
      </c>
      <c r="H5" s="6"/>
      <c r="I5" s="5"/>
      <c r="J5" s="10"/>
      <c r="K5" s="26"/>
      <c r="L5" s="12"/>
      <c r="M5" s="6"/>
      <c r="N5" s="5"/>
      <c r="O5" s="10"/>
      <c r="P5" s="11"/>
      <c r="Q5" s="12"/>
      <c r="R5" s="6"/>
      <c r="S5" s="5"/>
      <c r="T5" s="10"/>
      <c r="U5" s="11"/>
      <c r="V5" s="12"/>
      <c r="W5" s="6"/>
      <c r="X5" s="32"/>
      <c r="Y5" s="10"/>
      <c r="Z5" s="33"/>
      <c r="AA5" s="34"/>
      <c r="AB5" s="6"/>
      <c r="AC5" s="5">
        <v>4.5023148148148149E-3</v>
      </c>
      <c r="AD5" s="10">
        <f>MINUTE(AC5)*60+SECOND(AC5)</f>
        <v>389</v>
      </c>
      <c r="AE5" s="33">
        <v>383</v>
      </c>
      <c r="AF5" s="12">
        <f>100*(1-(AD5-AE5)/AD5)</f>
        <v>98.457583547557832</v>
      </c>
      <c r="AG5" s="6"/>
      <c r="AH5" s="5">
        <v>7.5578703703703702E-3</v>
      </c>
      <c r="AI5" s="10">
        <f>MINUTE(AH5)*60+SECOND(AH5)</f>
        <v>653</v>
      </c>
      <c r="AJ5" s="11">
        <v>649</v>
      </c>
      <c r="AK5" s="12">
        <f>100*(1-(AI5-AJ5)/AI5)</f>
        <v>99.387442572741193</v>
      </c>
      <c r="AL5" s="6"/>
      <c r="AM5" s="5"/>
      <c r="AN5" s="10"/>
      <c r="AO5" s="11"/>
      <c r="AP5" s="12"/>
      <c r="AQ5" s="6"/>
      <c r="AR5" s="5"/>
      <c r="AS5" s="10"/>
      <c r="AT5" s="11"/>
      <c r="AU5" s="12"/>
      <c r="AV5" s="6"/>
    </row>
    <row r="6" spans="1:48">
      <c r="A6" s="58" t="s">
        <v>321</v>
      </c>
      <c r="B6" s="58" t="s">
        <v>164</v>
      </c>
      <c r="C6" s="23"/>
      <c r="D6" s="4" t="s">
        <v>6</v>
      </c>
      <c r="E6" s="22" t="s">
        <v>8</v>
      </c>
      <c r="F6" s="22">
        <v>1</v>
      </c>
      <c r="G6" s="20">
        <f t="shared" si="0"/>
        <v>98.071625344352626</v>
      </c>
      <c r="H6" s="6"/>
      <c r="I6" s="5"/>
      <c r="J6" s="10"/>
      <c r="K6" s="26"/>
      <c r="L6" s="12"/>
      <c r="M6" s="6"/>
      <c r="N6" s="5"/>
      <c r="O6" s="10"/>
      <c r="P6" s="11"/>
      <c r="Q6" s="12"/>
      <c r="R6" s="6"/>
      <c r="S6" s="5">
        <v>4.2013888888888891E-3</v>
      </c>
      <c r="T6" s="10">
        <f>MINUTE(S6)*60+SECOND(S6)</f>
        <v>363</v>
      </c>
      <c r="U6" s="11">
        <v>356</v>
      </c>
      <c r="V6" s="12">
        <f>100*(1-(T6-U6)/T6)</f>
        <v>98.071625344352626</v>
      </c>
      <c r="W6" s="6"/>
      <c r="X6" s="32"/>
      <c r="Y6" s="10"/>
      <c r="Z6" s="33"/>
      <c r="AA6" s="34"/>
      <c r="AB6" s="6"/>
      <c r="AC6" s="5"/>
      <c r="AD6" s="10"/>
      <c r="AE6" s="33"/>
      <c r="AF6" s="12"/>
      <c r="AG6" s="6"/>
      <c r="AH6" s="5"/>
      <c r="AI6" s="10"/>
      <c r="AJ6" s="11"/>
      <c r="AK6" s="12"/>
      <c r="AL6" s="6"/>
      <c r="AM6" s="5"/>
      <c r="AN6" s="10"/>
      <c r="AO6" s="11"/>
      <c r="AP6" s="12"/>
      <c r="AQ6" s="6"/>
      <c r="AR6" s="5"/>
      <c r="AS6" s="10"/>
      <c r="AT6" s="11"/>
      <c r="AU6" s="12"/>
      <c r="AV6" s="6"/>
    </row>
    <row r="7" spans="1:48">
      <c r="A7" s="61" t="s">
        <v>176</v>
      </c>
      <c r="B7" s="62" t="s">
        <v>342</v>
      </c>
      <c r="C7" s="28"/>
      <c r="D7" s="4" t="s">
        <v>6</v>
      </c>
      <c r="E7" s="22" t="s">
        <v>8</v>
      </c>
      <c r="F7" s="22">
        <v>1</v>
      </c>
      <c r="G7" s="20">
        <f t="shared" si="0"/>
        <v>96.761133603238875</v>
      </c>
      <c r="H7" s="6"/>
      <c r="I7" s="5"/>
      <c r="J7" s="10"/>
      <c r="K7" s="26"/>
      <c r="L7" s="12"/>
      <c r="M7" s="6"/>
      <c r="N7" s="5"/>
      <c r="O7" s="10"/>
      <c r="P7" s="11"/>
      <c r="Q7" s="12"/>
      <c r="R7" s="6"/>
      <c r="S7" s="5"/>
      <c r="T7" s="10"/>
      <c r="U7" s="11"/>
      <c r="V7" s="12"/>
      <c r="W7" s="6"/>
      <c r="X7" s="66" t="s">
        <v>347</v>
      </c>
      <c r="Y7" s="10">
        <f>MINUTE(X7)*60+SECOND(X7)</f>
        <v>247</v>
      </c>
      <c r="Z7" s="33">
        <v>239</v>
      </c>
      <c r="AA7" s="34">
        <f>100*(1-(Y7-Z7)/Y7)</f>
        <v>96.761133603238875</v>
      </c>
      <c r="AB7" s="6"/>
      <c r="AC7" s="5"/>
      <c r="AD7" s="10"/>
      <c r="AE7" s="33"/>
      <c r="AF7" s="12"/>
      <c r="AG7" s="6"/>
      <c r="AH7" s="5"/>
      <c r="AI7" s="10"/>
      <c r="AJ7" s="11"/>
      <c r="AK7" s="12"/>
      <c r="AL7" s="6"/>
      <c r="AM7" s="5"/>
      <c r="AN7" s="10"/>
      <c r="AO7" s="11"/>
      <c r="AP7" s="12"/>
      <c r="AQ7" s="6"/>
      <c r="AR7" s="5"/>
      <c r="AS7" s="10"/>
      <c r="AT7" s="11"/>
      <c r="AU7" s="12"/>
      <c r="AV7" s="6"/>
    </row>
    <row r="8" spans="1:48" s="1" customFormat="1">
      <c r="A8" s="61" t="s">
        <v>150</v>
      </c>
      <c r="B8" s="61" t="s">
        <v>343</v>
      </c>
      <c r="C8" s="36"/>
      <c r="D8" s="4" t="s">
        <v>6</v>
      </c>
      <c r="E8" s="22" t="s">
        <v>8</v>
      </c>
      <c r="F8" s="22">
        <v>1</v>
      </c>
      <c r="G8" s="20">
        <f t="shared" si="0"/>
        <v>90.188679245283026</v>
      </c>
      <c r="H8" s="6"/>
      <c r="I8" s="5"/>
      <c r="J8" s="10"/>
      <c r="K8" s="26"/>
      <c r="L8" s="12"/>
      <c r="M8" s="6"/>
      <c r="N8" s="5"/>
      <c r="O8" s="10"/>
      <c r="P8" s="11"/>
      <c r="Q8" s="12"/>
      <c r="R8" s="6"/>
      <c r="S8" s="5"/>
      <c r="T8" s="10"/>
      <c r="U8" s="11"/>
      <c r="V8" s="12"/>
      <c r="W8" s="6"/>
      <c r="X8" s="66" t="s">
        <v>348</v>
      </c>
      <c r="Y8" s="10">
        <f>MINUTE(X8)*60+SECOND(X8)</f>
        <v>265</v>
      </c>
      <c r="Z8" s="33">
        <v>239</v>
      </c>
      <c r="AA8" s="34">
        <f>100*(1-(Y8-Z8)/Y8)</f>
        <v>90.188679245283026</v>
      </c>
      <c r="AB8" s="6"/>
      <c r="AC8" s="5"/>
      <c r="AD8" s="10"/>
      <c r="AE8" s="33"/>
      <c r="AF8" s="12"/>
      <c r="AG8" s="6"/>
      <c r="AH8" s="5"/>
      <c r="AI8" s="10"/>
      <c r="AJ8" s="11"/>
      <c r="AK8" s="12"/>
      <c r="AL8" s="6"/>
      <c r="AM8" s="5"/>
      <c r="AN8" s="10"/>
      <c r="AO8" s="11"/>
      <c r="AP8" s="12"/>
      <c r="AQ8" s="6"/>
      <c r="AR8" s="5"/>
      <c r="AS8" s="10"/>
      <c r="AT8" s="11"/>
      <c r="AU8" s="12"/>
      <c r="AV8" s="6"/>
    </row>
    <row r="9" spans="1:48">
      <c r="A9" s="39" t="s">
        <v>196</v>
      </c>
      <c r="B9" s="39" t="s">
        <v>128</v>
      </c>
      <c r="C9" s="23"/>
      <c r="D9" s="31" t="s">
        <v>6</v>
      </c>
      <c r="E9" s="35" t="s">
        <v>8</v>
      </c>
      <c r="F9" s="22">
        <v>1</v>
      </c>
      <c r="G9" s="20">
        <f t="shared" si="0"/>
        <v>84.78964401294499</v>
      </c>
      <c r="H9" s="6"/>
      <c r="I9" s="5">
        <v>3.5763888888888894E-3</v>
      </c>
      <c r="J9" s="10">
        <f>MINUTE(I9)*60+SECOND(I9)</f>
        <v>309</v>
      </c>
      <c r="K9" s="11">
        <v>262</v>
      </c>
      <c r="L9" s="12">
        <f>100*(1-(J9-K9)/J9)</f>
        <v>84.78964401294499</v>
      </c>
      <c r="M9" s="6"/>
      <c r="N9" s="5"/>
      <c r="O9" s="10"/>
      <c r="P9" s="11"/>
      <c r="Q9" s="12"/>
      <c r="R9" s="6"/>
      <c r="S9" s="5"/>
      <c r="T9" s="10"/>
      <c r="U9" s="11"/>
      <c r="V9" s="12"/>
      <c r="W9" s="6"/>
      <c r="X9" s="32"/>
      <c r="Y9" s="10"/>
      <c r="Z9" s="33"/>
      <c r="AA9" s="34"/>
      <c r="AB9" s="6"/>
      <c r="AC9" s="5"/>
      <c r="AD9" s="10"/>
      <c r="AE9" s="33"/>
      <c r="AF9" s="12"/>
      <c r="AG9" s="6"/>
      <c r="AH9" s="5"/>
      <c r="AI9" s="10"/>
      <c r="AJ9" s="11"/>
      <c r="AK9" s="12"/>
      <c r="AL9" s="6"/>
      <c r="AM9" s="5"/>
      <c r="AN9" s="10"/>
      <c r="AO9" s="11"/>
      <c r="AP9" s="12"/>
      <c r="AQ9" s="6"/>
      <c r="AR9" s="5"/>
      <c r="AS9" s="10"/>
      <c r="AT9" s="11"/>
      <c r="AU9" s="12"/>
      <c r="AV9" s="6"/>
    </row>
    <row r="10" spans="1:48">
      <c r="A10" s="39" t="s">
        <v>80</v>
      </c>
      <c r="B10" s="39" t="s">
        <v>197</v>
      </c>
      <c r="C10" s="36"/>
      <c r="D10" s="31" t="s">
        <v>6</v>
      </c>
      <c r="E10" s="35" t="s">
        <v>8</v>
      </c>
      <c r="F10" s="35">
        <v>1</v>
      </c>
      <c r="G10" s="20">
        <f t="shared" si="0"/>
        <v>84.516129032258064</v>
      </c>
      <c r="H10" s="6"/>
      <c r="I10" s="32">
        <v>3.5879629629629629E-3</v>
      </c>
      <c r="J10" s="10">
        <f>MINUTE(I10)*60+SECOND(I10)</f>
        <v>310</v>
      </c>
      <c r="K10" s="33">
        <v>262</v>
      </c>
      <c r="L10" s="34">
        <f>100*(1-(J10-K10)/J10)</f>
        <v>84.516129032258064</v>
      </c>
      <c r="M10" s="6"/>
      <c r="N10" s="32"/>
      <c r="O10" s="10"/>
      <c r="P10" s="33"/>
      <c r="Q10" s="34"/>
      <c r="R10" s="6"/>
      <c r="S10" s="32"/>
      <c r="T10" s="10"/>
      <c r="U10" s="33"/>
      <c r="V10" s="34"/>
      <c r="W10" s="6"/>
      <c r="X10" s="65"/>
      <c r="Y10" s="10"/>
      <c r="Z10" s="33"/>
      <c r="AA10" s="34"/>
      <c r="AB10" s="6"/>
      <c r="AC10" s="32"/>
      <c r="AD10" s="10"/>
      <c r="AE10" s="33"/>
      <c r="AF10" s="34"/>
      <c r="AG10" s="6"/>
      <c r="AH10" s="32"/>
      <c r="AI10" s="10"/>
      <c r="AJ10" s="33"/>
      <c r="AK10" s="34"/>
      <c r="AL10" s="6"/>
      <c r="AM10" s="32"/>
      <c r="AN10" s="10"/>
      <c r="AO10" s="33"/>
      <c r="AP10" s="34"/>
      <c r="AQ10" s="6"/>
      <c r="AR10" s="32"/>
      <c r="AS10" s="10"/>
      <c r="AT10" s="33"/>
      <c r="AU10" s="34"/>
      <c r="AV10" s="6"/>
    </row>
    <row r="11" spans="1:48">
      <c r="A11" s="61" t="s">
        <v>414</v>
      </c>
      <c r="B11" s="61" t="s">
        <v>57</v>
      </c>
      <c r="C11" s="36"/>
      <c r="D11" s="31" t="s">
        <v>6</v>
      </c>
      <c r="E11" s="35" t="s">
        <v>8</v>
      </c>
      <c r="F11" s="35">
        <v>1</v>
      </c>
      <c r="G11" s="20">
        <f t="shared" si="0"/>
        <v>77.538829151732386</v>
      </c>
      <c r="H11" s="6"/>
      <c r="I11" s="32"/>
      <c r="J11" s="10"/>
      <c r="K11" s="33"/>
      <c r="L11" s="34"/>
      <c r="M11" s="6"/>
      <c r="N11" s="32"/>
      <c r="O11" s="10"/>
      <c r="P11" s="33"/>
      <c r="Q11" s="34"/>
      <c r="R11" s="6"/>
      <c r="S11" s="32"/>
      <c r="T11" s="10"/>
      <c r="U11" s="33"/>
      <c r="V11" s="34"/>
      <c r="W11" s="6"/>
      <c r="X11" s="63"/>
      <c r="Y11" s="10"/>
      <c r="Z11" s="33"/>
      <c r="AA11" s="34"/>
      <c r="AB11" s="6"/>
      <c r="AC11" s="32"/>
      <c r="AD11" s="10"/>
      <c r="AE11" s="33"/>
      <c r="AF11" s="34"/>
      <c r="AG11" s="6"/>
      <c r="AH11" s="32">
        <v>9.6874999999999999E-3</v>
      </c>
      <c r="AI11" s="10">
        <f>MINUTE(AH11)*60+SECOND(AH11)</f>
        <v>837</v>
      </c>
      <c r="AJ11" s="33">
        <v>649</v>
      </c>
      <c r="AK11" s="34">
        <f>100*(1-(AI11-AJ11)/AI11)</f>
        <v>77.538829151732386</v>
      </c>
      <c r="AL11" s="6"/>
      <c r="AM11" s="32"/>
      <c r="AN11" s="10"/>
      <c r="AO11" s="33"/>
      <c r="AP11" s="34"/>
      <c r="AQ11" s="6"/>
      <c r="AR11" s="32"/>
      <c r="AS11" s="10"/>
      <c r="AT11" s="33"/>
      <c r="AU11" s="34"/>
      <c r="AV11" s="6"/>
    </row>
    <row r="12" spans="1:48">
      <c r="A12" s="61" t="s">
        <v>340</v>
      </c>
      <c r="B12" s="61" t="s">
        <v>344</v>
      </c>
      <c r="C12" s="36"/>
      <c r="D12" s="31" t="s">
        <v>6</v>
      </c>
      <c r="E12" s="35" t="s">
        <v>8</v>
      </c>
      <c r="F12" s="35">
        <v>1</v>
      </c>
      <c r="G12" s="20">
        <f t="shared" si="0"/>
        <v>75.394321766561518</v>
      </c>
      <c r="H12" s="6"/>
      <c r="I12" s="32"/>
      <c r="J12" s="10"/>
      <c r="K12" s="33"/>
      <c r="L12" s="34"/>
      <c r="M12" s="6"/>
      <c r="N12" s="32"/>
      <c r="O12" s="10"/>
      <c r="P12" s="33"/>
      <c r="Q12" s="34"/>
      <c r="R12" s="6"/>
      <c r="S12" s="32"/>
      <c r="T12" s="10"/>
      <c r="U12" s="33"/>
      <c r="V12" s="34"/>
      <c r="W12" s="6"/>
      <c r="X12" s="63" t="s">
        <v>349</v>
      </c>
      <c r="Y12" s="10">
        <f>MINUTE(X12)*60+SECOND(X12)</f>
        <v>317</v>
      </c>
      <c r="Z12" s="33">
        <v>239</v>
      </c>
      <c r="AA12" s="34">
        <f>100*(1-(Y12-Z12)/Y12)</f>
        <v>75.394321766561518</v>
      </c>
      <c r="AB12" s="6"/>
      <c r="AC12" s="32"/>
      <c r="AD12" s="10"/>
      <c r="AE12" s="33"/>
      <c r="AF12" s="34"/>
      <c r="AG12" s="6"/>
      <c r="AH12" s="32"/>
      <c r="AI12" s="10"/>
      <c r="AJ12" s="33"/>
      <c r="AK12" s="34"/>
      <c r="AL12" s="6"/>
      <c r="AM12" s="32"/>
      <c r="AN12" s="10"/>
      <c r="AO12" s="33"/>
      <c r="AP12" s="34"/>
      <c r="AQ12" s="6"/>
      <c r="AR12" s="32"/>
      <c r="AS12" s="10"/>
      <c r="AT12" s="33"/>
      <c r="AU12" s="34"/>
      <c r="AV12" s="6"/>
    </row>
    <row r="13" spans="1:48">
      <c r="A13" s="39" t="s">
        <v>176</v>
      </c>
      <c r="B13" s="39" t="s">
        <v>198</v>
      </c>
      <c r="C13" s="23"/>
      <c r="D13" s="31" t="s">
        <v>6</v>
      </c>
      <c r="E13" s="35" t="s">
        <v>8</v>
      </c>
      <c r="F13" s="22">
        <v>1</v>
      </c>
      <c r="G13" s="20">
        <f t="shared" si="0"/>
        <v>74.431818181818187</v>
      </c>
      <c r="H13" s="6"/>
      <c r="I13" s="5">
        <v>4.0740740740740746E-3</v>
      </c>
      <c r="J13" s="10">
        <f>MINUTE(I13)*60+SECOND(I13)</f>
        <v>352</v>
      </c>
      <c r="K13" s="11">
        <v>262</v>
      </c>
      <c r="L13" s="12">
        <f>100*(1-(J13-K13)/J13)</f>
        <v>74.431818181818187</v>
      </c>
      <c r="M13" s="6"/>
      <c r="N13" s="5"/>
      <c r="O13" s="10"/>
      <c r="P13" s="11"/>
      <c r="Q13" s="12"/>
      <c r="R13" s="6"/>
      <c r="S13" s="5"/>
      <c r="T13" s="10"/>
      <c r="U13" s="11"/>
      <c r="V13" s="12"/>
      <c r="W13" s="6"/>
      <c r="X13" s="65"/>
      <c r="Y13" s="10"/>
      <c r="Z13" s="33"/>
      <c r="AA13" s="34"/>
      <c r="AB13" s="6"/>
      <c r="AC13" s="5"/>
      <c r="AD13" s="10"/>
      <c r="AE13" s="33"/>
      <c r="AF13" s="34"/>
      <c r="AG13" s="6"/>
      <c r="AH13" s="5"/>
      <c r="AI13" s="10"/>
      <c r="AJ13" s="11"/>
      <c r="AK13" s="12"/>
      <c r="AL13" s="6"/>
      <c r="AM13" s="5"/>
      <c r="AN13" s="10"/>
      <c r="AO13" s="11"/>
      <c r="AP13" s="12"/>
      <c r="AQ13" s="6"/>
      <c r="AR13" s="5"/>
      <c r="AS13" s="10"/>
      <c r="AT13" s="11"/>
      <c r="AU13" s="12"/>
      <c r="AV13" s="6"/>
    </row>
    <row r="14" spans="1:48">
      <c r="A14" s="61" t="s">
        <v>107</v>
      </c>
      <c r="B14" s="61" t="s">
        <v>415</v>
      </c>
      <c r="C14" s="23"/>
      <c r="D14" s="31" t="s">
        <v>6</v>
      </c>
      <c r="E14" s="35" t="s">
        <v>8</v>
      </c>
      <c r="F14" s="22">
        <v>1</v>
      </c>
      <c r="G14" s="20">
        <f t="shared" si="0"/>
        <v>73.666288308740064</v>
      </c>
      <c r="H14" s="6"/>
      <c r="I14" s="5"/>
      <c r="J14" s="10"/>
      <c r="K14" s="11"/>
      <c r="L14" s="12"/>
      <c r="M14" s="6"/>
      <c r="N14" s="5"/>
      <c r="O14" s="10"/>
      <c r="P14" s="11"/>
      <c r="Q14" s="12"/>
      <c r="R14" s="6"/>
      <c r="S14" s="5"/>
      <c r="T14" s="10"/>
      <c r="U14" s="11"/>
      <c r="V14" s="12"/>
      <c r="W14" s="6"/>
      <c r="X14" s="63"/>
      <c r="Y14" s="10"/>
      <c r="Z14" s="33"/>
      <c r="AA14" s="34"/>
      <c r="AB14" s="6"/>
      <c r="AC14" s="5"/>
      <c r="AD14" s="10"/>
      <c r="AE14" s="33"/>
      <c r="AF14" s="12"/>
      <c r="AG14" s="6"/>
      <c r="AH14" s="5">
        <v>1.019675925925926E-2</v>
      </c>
      <c r="AI14" s="10">
        <f>MINUTE(AH14)*60+SECOND(AH14)</f>
        <v>881</v>
      </c>
      <c r="AJ14" s="11">
        <v>649</v>
      </c>
      <c r="AK14" s="12">
        <f>100*(1-(AI14-AJ14)/AI14)</f>
        <v>73.666288308740064</v>
      </c>
      <c r="AL14" s="6"/>
      <c r="AM14" s="5"/>
      <c r="AN14" s="10"/>
      <c r="AO14" s="11"/>
      <c r="AP14" s="12"/>
      <c r="AQ14" s="6"/>
      <c r="AR14" s="5"/>
      <c r="AS14" s="10"/>
      <c r="AT14" s="11"/>
      <c r="AU14" s="12"/>
      <c r="AV14" s="6"/>
    </row>
    <row r="15" spans="1:48">
      <c r="A15" s="61" t="s">
        <v>105</v>
      </c>
      <c r="B15" s="61" t="s">
        <v>416</v>
      </c>
      <c r="C15" s="36"/>
      <c r="D15" s="31" t="s">
        <v>6</v>
      </c>
      <c r="E15" s="35" t="s">
        <v>8</v>
      </c>
      <c r="F15" s="35">
        <v>1</v>
      </c>
      <c r="G15" s="20">
        <f t="shared" si="0"/>
        <v>70.238095238095227</v>
      </c>
      <c r="H15" s="6"/>
      <c r="I15" s="32"/>
      <c r="J15" s="10"/>
      <c r="K15" s="33"/>
      <c r="L15" s="34"/>
      <c r="M15" s="6"/>
      <c r="N15" s="32"/>
      <c r="O15" s="10"/>
      <c r="P15" s="33"/>
      <c r="Q15" s="34"/>
      <c r="R15" s="6"/>
      <c r="S15" s="32"/>
      <c r="T15" s="10"/>
      <c r="U15" s="33"/>
      <c r="V15" s="34"/>
      <c r="W15" s="6"/>
      <c r="X15" s="69"/>
      <c r="Y15" s="10"/>
      <c r="Z15" s="33"/>
      <c r="AA15" s="34"/>
      <c r="AB15" s="6"/>
      <c r="AC15" s="32"/>
      <c r="AD15" s="10"/>
      <c r="AE15" s="33"/>
      <c r="AF15" s="34"/>
      <c r="AG15" s="6"/>
      <c r="AH15" s="32">
        <v>1.0694444444444444E-2</v>
      </c>
      <c r="AI15" s="10">
        <f>MINUTE(AH15)*60+SECOND(AH15)</f>
        <v>924</v>
      </c>
      <c r="AJ15" s="33">
        <v>649</v>
      </c>
      <c r="AK15" s="34">
        <f>100*(1-(AI15-AJ15)/AI15)</f>
        <v>70.238095238095227</v>
      </c>
      <c r="AL15" s="6"/>
      <c r="AM15" s="32"/>
      <c r="AN15" s="10"/>
      <c r="AO15" s="33"/>
      <c r="AP15" s="34"/>
      <c r="AQ15" s="6"/>
      <c r="AR15" s="32"/>
      <c r="AS15" s="10"/>
      <c r="AT15" s="33"/>
      <c r="AU15" s="34"/>
      <c r="AV15" s="6"/>
    </row>
    <row r="16" spans="1:48">
      <c r="A16" s="61" t="s">
        <v>104</v>
      </c>
      <c r="B16" s="61" t="s">
        <v>345</v>
      </c>
      <c r="C16" s="36"/>
      <c r="D16" s="31" t="s">
        <v>6</v>
      </c>
      <c r="E16" s="35" t="s">
        <v>8</v>
      </c>
      <c r="F16" s="35">
        <v>1</v>
      </c>
      <c r="G16" s="20">
        <f t="shared" si="0"/>
        <v>69.275362318840578</v>
      </c>
      <c r="H16" s="6"/>
      <c r="I16" s="32"/>
      <c r="J16" s="10"/>
      <c r="K16" s="33"/>
      <c r="L16" s="34"/>
      <c r="M16" s="6"/>
      <c r="N16" s="32"/>
      <c r="O16" s="10"/>
      <c r="P16" s="33"/>
      <c r="Q16" s="34"/>
      <c r="R16" s="6"/>
      <c r="S16" s="32"/>
      <c r="T16" s="10"/>
      <c r="U16" s="33"/>
      <c r="V16" s="34"/>
      <c r="W16" s="6"/>
      <c r="X16" s="69" t="s">
        <v>350</v>
      </c>
      <c r="Y16" s="10">
        <f>MINUTE(X16)*60+SECOND(X16)</f>
        <v>345</v>
      </c>
      <c r="Z16" s="33">
        <v>239</v>
      </c>
      <c r="AA16" s="34">
        <f>100*(1-(Y16-Z16)/Y16)</f>
        <v>69.275362318840578</v>
      </c>
      <c r="AB16" s="6"/>
      <c r="AC16" s="32"/>
      <c r="AD16" s="10"/>
      <c r="AE16" s="33"/>
      <c r="AF16" s="34"/>
      <c r="AG16" s="6"/>
      <c r="AH16" s="32"/>
      <c r="AI16" s="10"/>
      <c r="AJ16" s="33"/>
      <c r="AK16" s="34"/>
      <c r="AL16" s="6"/>
      <c r="AM16" s="32"/>
      <c r="AN16" s="10"/>
      <c r="AO16" s="33"/>
      <c r="AP16" s="34"/>
      <c r="AQ16" s="6"/>
      <c r="AR16" s="32"/>
      <c r="AS16" s="10"/>
      <c r="AT16" s="33"/>
      <c r="AU16" s="34"/>
      <c r="AV16" s="6"/>
    </row>
    <row r="17" spans="1:48">
      <c r="A17" s="61" t="s">
        <v>341</v>
      </c>
      <c r="B17" s="61" t="s">
        <v>346</v>
      </c>
      <c r="C17" s="36"/>
      <c r="D17" s="31" t="s">
        <v>6</v>
      </c>
      <c r="E17" s="35" t="s">
        <v>8</v>
      </c>
      <c r="F17" s="35">
        <v>1</v>
      </c>
      <c r="G17" s="20">
        <f t="shared" si="0"/>
        <v>68.48137535816619</v>
      </c>
      <c r="H17" s="6"/>
      <c r="I17" s="32"/>
      <c r="J17" s="10"/>
      <c r="K17" s="33"/>
      <c r="L17" s="34"/>
      <c r="M17" s="6"/>
      <c r="N17" s="32"/>
      <c r="O17" s="10"/>
      <c r="P17" s="33"/>
      <c r="Q17" s="34"/>
      <c r="R17" s="6"/>
      <c r="S17" s="32"/>
      <c r="T17" s="10"/>
      <c r="U17" s="33"/>
      <c r="V17" s="34"/>
      <c r="W17" s="6"/>
      <c r="X17" s="69" t="s">
        <v>351</v>
      </c>
      <c r="Y17" s="10">
        <f>MINUTE(X17)*60+SECOND(X17)</f>
        <v>349</v>
      </c>
      <c r="Z17" s="33">
        <v>239</v>
      </c>
      <c r="AA17" s="34">
        <f>100*(1-(Y17-Z17)/Y17)</f>
        <v>68.48137535816619</v>
      </c>
      <c r="AB17" s="6"/>
      <c r="AC17" s="32"/>
      <c r="AD17" s="10"/>
      <c r="AE17" s="33"/>
      <c r="AF17" s="34"/>
      <c r="AG17" s="6"/>
      <c r="AH17" s="32"/>
      <c r="AI17" s="10"/>
      <c r="AJ17" s="33"/>
      <c r="AK17" s="34"/>
      <c r="AL17" s="6"/>
      <c r="AM17" s="32"/>
      <c r="AN17" s="10"/>
      <c r="AO17" s="33"/>
      <c r="AP17" s="34"/>
      <c r="AQ17" s="6"/>
      <c r="AR17" s="32"/>
      <c r="AS17" s="10"/>
      <c r="AT17" s="33"/>
      <c r="AU17" s="34"/>
      <c r="AV17" s="6"/>
    </row>
    <row r="18" spans="1:48">
      <c r="A18" s="39" t="s">
        <v>108</v>
      </c>
      <c r="B18" s="39" t="s">
        <v>200</v>
      </c>
      <c r="C18" s="35"/>
      <c r="D18" s="31" t="s">
        <v>6</v>
      </c>
      <c r="E18" s="35" t="s">
        <v>8</v>
      </c>
      <c r="F18" s="35">
        <v>1</v>
      </c>
      <c r="G18" s="20">
        <f t="shared" si="0"/>
        <v>66.497461928934015</v>
      </c>
      <c r="H18" s="6"/>
      <c r="I18" s="32">
        <v>4.5601851851851853E-3</v>
      </c>
      <c r="J18" s="10">
        <f>MINUTE(I18)*60+SECOND(I18)</f>
        <v>394</v>
      </c>
      <c r="K18" s="33">
        <v>262</v>
      </c>
      <c r="L18" s="34">
        <f>100*(1-(J18-K18)/J18)</f>
        <v>66.497461928934015</v>
      </c>
      <c r="M18" s="6"/>
      <c r="N18" s="32"/>
      <c r="O18" s="10"/>
      <c r="P18" s="33"/>
      <c r="Q18" s="34"/>
      <c r="R18" s="6"/>
      <c r="S18" s="32"/>
      <c r="T18" s="10"/>
      <c r="U18" s="33"/>
      <c r="V18" s="34"/>
      <c r="W18" s="6"/>
      <c r="X18" s="83"/>
      <c r="Y18" s="10"/>
      <c r="Z18" s="33"/>
      <c r="AA18" s="34"/>
      <c r="AB18" s="6"/>
      <c r="AC18" s="32"/>
      <c r="AD18" s="10"/>
      <c r="AE18" s="33"/>
      <c r="AF18" s="34"/>
      <c r="AG18" s="6"/>
      <c r="AH18" s="32"/>
      <c r="AI18" s="10"/>
      <c r="AJ18" s="33"/>
      <c r="AK18" s="34"/>
      <c r="AL18" s="6"/>
      <c r="AM18" s="32"/>
      <c r="AN18" s="10"/>
      <c r="AO18" s="33"/>
      <c r="AP18" s="34"/>
      <c r="AQ18" s="6"/>
      <c r="AR18" s="32"/>
      <c r="AS18" s="10"/>
      <c r="AT18" s="33"/>
      <c r="AU18" s="34"/>
      <c r="AV18" s="6"/>
    </row>
    <row r="19" spans="1:48">
      <c r="A19" s="61" t="s">
        <v>417</v>
      </c>
      <c r="B19" s="61" t="s">
        <v>418</v>
      </c>
      <c r="C19" s="36"/>
      <c r="D19" s="4" t="s">
        <v>6</v>
      </c>
      <c r="E19" s="22" t="s">
        <v>8</v>
      </c>
      <c r="F19" s="22">
        <v>1</v>
      </c>
      <c r="G19" s="20">
        <f t="shared" si="0"/>
        <v>65.291750503018108</v>
      </c>
      <c r="H19" s="6"/>
      <c r="I19" s="5"/>
      <c r="J19" s="10"/>
      <c r="K19" s="11"/>
      <c r="L19" s="12"/>
      <c r="M19" s="6"/>
      <c r="N19" s="5"/>
      <c r="O19" s="10"/>
      <c r="P19" s="11"/>
      <c r="Q19" s="12"/>
      <c r="R19" s="6"/>
      <c r="S19" s="5"/>
      <c r="T19" s="10"/>
      <c r="U19" s="11"/>
      <c r="V19" s="12"/>
      <c r="W19" s="6"/>
      <c r="X19" s="66"/>
      <c r="Y19" s="10"/>
      <c r="Z19" s="33"/>
      <c r="AA19" s="34"/>
      <c r="AB19" s="6"/>
      <c r="AC19" s="5"/>
      <c r="AD19" s="10"/>
      <c r="AE19" s="33"/>
      <c r="AF19" s="12"/>
      <c r="AG19" s="6"/>
      <c r="AH19" s="5">
        <v>1.1504629629629629E-2</v>
      </c>
      <c r="AI19" s="10">
        <f>MINUTE(AH19)*60+SECOND(AH19)</f>
        <v>994</v>
      </c>
      <c r="AJ19" s="11">
        <v>649</v>
      </c>
      <c r="AK19" s="12">
        <f>100*(1-(AI19-AJ19)/AI19)</f>
        <v>65.291750503018108</v>
      </c>
      <c r="AL19" s="6"/>
      <c r="AM19" s="5"/>
      <c r="AN19" s="10"/>
      <c r="AO19" s="11"/>
      <c r="AP19" s="12"/>
      <c r="AQ19" s="6"/>
      <c r="AR19" s="5"/>
      <c r="AS19" s="10"/>
      <c r="AT19" s="11"/>
      <c r="AU19" s="12"/>
      <c r="AV19" s="6"/>
    </row>
    <row r="20" spans="1:48">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row>
    <row r="21" spans="1:48">
      <c r="A21" s="56" t="s">
        <v>63</v>
      </c>
      <c r="B21" s="31" t="s">
        <v>64</v>
      </c>
      <c r="C21" s="36" t="s">
        <v>51</v>
      </c>
      <c r="D21" s="4" t="s">
        <v>5</v>
      </c>
      <c r="E21" s="22" t="s">
        <v>8</v>
      </c>
      <c r="F21" s="81">
        <v>7</v>
      </c>
      <c r="G21" s="20">
        <f>AA21+AF21+AK21+AP21</f>
        <v>400</v>
      </c>
      <c r="H21" s="6"/>
      <c r="I21" s="5">
        <v>6.828703703703704E-3</v>
      </c>
      <c r="J21" s="10">
        <f>MINUTE(I21)*60+SECOND(I21)</f>
        <v>590</v>
      </c>
      <c r="K21" s="11">
        <v>590</v>
      </c>
      <c r="L21" s="82">
        <f>100*(1-(J21-K21)/J21)</f>
        <v>100</v>
      </c>
      <c r="M21" s="6"/>
      <c r="N21" s="5">
        <v>6.4004629629629628E-3</v>
      </c>
      <c r="O21" s="10">
        <f>MINUTE(N21)*60+SECOND(N21)</f>
        <v>553</v>
      </c>
      <c r="P21" s="11">
        <v>553</v>
      </c>
      <c r="Q21" s="82">
        <f>100*(1-(O21-P21)/O21)</f>
        <v>100</v>
      </c>
      <c r="R21" s="6"/>
      <c r="S21" s="5">
        <v>7.5578703703703702E-3</v>
      </c>
      <c r="T21" s="10">
        <f>MINUTE(S21)*60+SECOND(S21)</f>
        <v>653</v>
      </c>
      <c r="U21" s="11">
        <v>653</v>
      </c>
      <c r="V21" s="82">
        <f>100*(1-(T21-U21)/T21)</f>
        <v>100</v>
      </c>
      <c r="W21" s="6"/>
      <c r="X21" s="32">
        <v>6.3888888888888884E-3</v>
      </c>
      <c r="Y21" s="10">
        <f>MINUTE(X21)*60+SECOND(X21)</f>
        <v>552</v>
      </c>
      <c r="Z21" s="33">
        <v>552</v>
      </c>
      <c r="AA21" s="34">
        <f>100*(1-(Y21-Z21)/Y21)</f>
        <v>100</v>
      </c>
      <c r="AB21" s="6"/>
      <c r="AC21" s="5">
        <v>9.7222222222222224E-3</v>
      </c>
      <c r="AD21" s="10">
        <f>MINUTE(AC21)*60+SECOND(AC21)</f>
        <v>840</v>
      </c>
      <c r="AE21" s="11">
        <v>840</v>
      </c>
      <c r="AF21" s="12">
        <f>100*(1-(AD21-AE21)/AD21)</f>
        <v>100</v>
      </c>
      <c r="AG21" s="6"/>
      <c r="AH21" s="5">
        <v>1.3287037037037036E-2</v>
      </c>
      <c r="AI21" s="10">
        <f t="shared" ref="AI21:AI29" si="1">MINUTE(AH21)*60+SECOND(AH21)</f>
        <v>1148</v>
      </c>
      <c r="AJ21" s="11">
        <v>1148</v>
      </c>
      <c r="AK21" s="12">
        <f t="shared" ref="AK21:AK29" si="2">100*(1-(AI21-AJ21)/AI21)</f>
        <v>100</v>
      </c>
      <c r="AL21" s="6"/>
      <c r="AM21" s="5">
        <v>1.0115740740740741E-2</v>
      </c>
      <c r="AN21" s="10">
        <f>MINUTE(AM21)*60+SECOND(AM21)</f>
        <v>874</v>
      </c>
      <c r="AO21" s="11">
        <v>874</v>
      </c>
      <c r="AP21" s="12">
        <f>100*(1-(AN21-AO21)/AN21)</f>
        <v>100</v>
      </c>
      <c r="AQ21" s="6"/>
      <c r="AR21" s="32"/>
      <c r="AS21" s="10"/>
      <c r="AT21" s="33"/>
      <c r="AU21" s="12"/>
      <c r="AV21" s="6"/>
    </row>
    <row r="22" spans="1:48">
      <c r="A22" s="31" t="s">
        <v>61</v>
      </c>
      <c r="B22" s="31" t="s">
        <v>62</v>
      </c>
      <c r="C22" s="36" t="s">
        <v>51</v>
      </c>
      <c r="D22" s="31" t="s">
        <v>5</v>
      </c>
      <c r="E22" s="35" t="s">
        <v>8</v>
      </c>
      <c r="F22" s="81">
        <v>5</v>
      </c>
      <c r="G22" s="20">
        <f>L22+Q22+V22+AA22+AK22+AP22+AU22</f>
        <v>374.5807871904284</v>
      </c>
      <c r="H22" s="6"/>
      <c r="I22" s="32"/>
      <c r="J22" s="10"/>
      <c r="K22" s="33"/>
      <c r="L22" s="92"/>
      <c r="M22" s="6"/>
      <c r="N22" s="32">
        <v>6.8865740740740736E-3</v>
      </c>
      <c r="O22" s="10">
        <f>MINUTE(N22)*60+SECOND(N22)</f>
        <v>595</v>
      </c>
      <c r="P22" s="33">
        <v>553</v>
      </c>
      <c r="Q22" s="34">
        <f>100*(1-(O22-P22)/O22)</f>
        <v>92.941176470588232</v>
      </c>
      <c r="R22" s="6"/>
      <c r="S22" s="32"/>
      <c r="T22" s="10"/>
      <c r="U22" s="33"/>
      <c r="V22" s="34"/>
      <c r="W22" s="6"/>
      <c r="X22" s="32">
        <v>6.6435185185185182E-3</v>
      </c>
      <c r="Y22" s="10">
        <f>MINUTE(X22)*60+SECOND(X22)</f>
        <v>574</v>
      </c>
      <c r="Z22" s="33">
        <v>552</v>
      </c>
      <c r="AA22" s="34">
        <f>100*(1-(Y22-Z22)/Y22)</f>
        <v>96.167247386759584</v>
      </c>
      <c r="AB22" s="6"/>
      <c r="AC22" s="32">
        <v>1.0810185185185185E-2</v>
      </c>
      <c r="AD22" s="10">
        <f>MINUTE(AC22)*60+SECOND(AC22)</f>
        <v>934</v>
      </c>
      <c r="AE22" s="33">
        <v>840</v>
      </c>
      <c r="AF22" s="82">
        <f>100*(1-(AD22-AE22)/AD22)</f>
        <v>89.935760171306214</v>
      </c>
      <c r="AG22" s="6"/>
      <c r="AH22" s="32">
        <v>1.4004629629629631E-2</v>
      </c>
      <c r="AI22" s="10">
        <f t="shared" si="1"/>
        <v>1210</v>
      </c>
      <c r="AJ22" s="33">
        <v>1148</v>
      </c>
      <c r="AK22" s="34">
        <f t="shared" si="2"/>
        <v>94.876033057851245</v>
      </c>
      <c r="AL22" s="6"/>
      <c r="AM22" s="32"/>
      <c r="AN22" s="10"/>
      <c r="AO22" s="33"/>
      <c r="AP22" s="34"/>
      <c r="AQ22" s="6"/>
      <c r="AR22" s="32">
        <v>1.0092592592592592E-2</v>
      </c>
      <c r="AS22" s="10">
        <f>MINUTE(AR22)*60+SECOND(AR22)</f>
        <v>872</v>
      </c>
      <c r="AT22" s="33">
        <v>790</v>
      </c>
      <c r="AU22" s="34">
        <f>100*(1-(AS22-AT22)/AS22)</f>
        <v>90.596330275229349</v>
      </c>
      <c r="AV22" s="6"/>
    </row>
    <row r="23" spans="1:48">
      <c r="A23" s="31" t="s">
        <v>89</v>
      </c>
      <c r="B23" s="31" t="s">
        <v>214</v>
      </c>
      <c r="C23" s="36" t="s">
        <v>411</v>
      </c>
      <c r="D23" s="31" t="s">
        <v>5</v>
      </c>
      <c r="E23" s="35" t="s">
        <v>8</v>
      </c>
      <c r="F23" s="14">
        <v>4</v>
      </c>
      <c r="G23" s="20">
        <f>L23+Q23+V23+AA23+AF23+AK23+AP23</f>
        <v>346.3544818176469</v>
      </c>
      <c r="H23" s="6"/>
      <c r="I23" s="32">
        <v>7.789351851851852E-3</v>
      </c>
      <c r="J23" s="10">
        <f>MINUTE(I23)*60+SECOND(I23)</f>
        <v>673</v>
      </c>
      <c r="K23" s="33">
        <v>590</v>
      </c>
      <c r="L23" s="34">
        <f>100*(1-(J23-K23)/J23)</f>
        <v>87.667161961367015</v>
      </c>
      <c r="M23" s="6"/>
      <c r="N23" s="32"/>
      <c r="O23" s="10"/>
      <c r="P23" s="33"/>
      <c r="Q23" s="34"/>
      <c r="R23" s="6"/>
      <c r="S23" s="32">
        <v>8.3333333333333332E-3</v>
      </c>
      <c r="T23" s="10">
        <f>MINUTE(S23)*60+SECOND(S23)</f>
        <v>720</v>
      </c>
      <c r="U23" s="33">
        <v>653</v>
      </c>
      <c r="V23" s="34">
        <f>100*(1-(T23-U23)/T23)</f>
        <v>90.694444444444443</v>
      </c>
      <c r="W23" s="6"/>
      <c r="X23" s="32"/>
      <c r="Y23" s="10"/>
      <c r="Z23" s="33"/>
      <c r="AA23" s="34"/>
      <c r="AB23" s="6"/>
      <c r="AC23" s="32">
        <v>1.1875000000000002E-2</v>
      </c>
      <c r="AD23" s="10">
        <f>MINUTE(AC23)*60+SECOND(AC23)</f>
        <v>1026</v>
      </c>
      <c r="AE23" s="33">
        <v>840</v>
      </c>
      <c r="AF23" s="34">
        <f>100*(1-(AD23-AE23)/AD23)</f>
        <v>81.871345029239762</v>
      </c>
      <c r="AG23" s="6"/>
      <c r="AH23" s="32">
        <v>1.5428240740740741E-2</v>
      </c>
      <c r="AI23" s="10">
        <f t="shared" si="1"/>
        <v>1333</v>
      </c>
      <c r="AJ23" s="33">
        <v>1148</v>
      </c>
      <c r="AK23" s="34">
        <f t="shared" si="2"/>
        <v>86.121530382595651</v>
      </c>
      <c r="AL23" s="6"/>
      <c r="AM23" s="32"/>
      <c r="AN23" s="10"/>
      <c r="AO23" s="33"/>
      <c r="AP23" s="34"/>
      <c r="AQ23" s="6"/>
      <c r="AR23" s="32"/>
      <c r="AS23" s="10"/>
      <c r="AT23" s="33"/>
      <c r="AU23" s="34"/>
      <c r="AV23" s="6"/>
    </row>
    <row r="24" spans="1:48">
      <c r="A24" s="31" t="s">
        <v>24</v>
      </c>
      <c r="B24" s="31" t="s">
        <v>25</v>
      </c>
      <c r="C24" s="36" t="s">
        <v>51</v>
      </c>
      <c r="D24" s="31" t="s">
        <v>5</v>
      </c>
      <c r="E24" s="35" t="s">
        <v>8</v>
      </c>
      <c r="F24" s="81">
        <v>6</v>
      </c>
      <c r="G24" s="20">
        <f>L24+V24+AA24+AF24+AK24</f>
        <v>335.17235386987562</v>
      </c>
      <c r="H24" s="6"/>
      <c r="I24" s="32">
        <v>7.5925925925925926E-3</v>
      </c>
      <c r="J24" s="10">
        <f>MINUTE(I24)*60+SECOND(I24)</f>
        <v>656</v>
      </c>
      <c r="K24" s="33">
        <v>590</v>
      </c>
      <c r="L24" s="34">
        <f>100*(1-(J24-K24)/J24)</f>
        <v>89.939024390243901</v>
      </c>
      <c r="M24" s="6"/>
      <c r="N24" s="32">
        <v>8.4027777777777781E-3</v>
      </c>
      <c r="O24" s="10">
        <f>MINUTE(N24)*60+SECOND(N24)</f>
        <v>726</v>
      </c>
      <c r="P24" s="33">
        <v>553</v>
      </c>
      <c r="Q24" s="82">
        <f>100*(1-(O24-P24)/O24)</f>
        <v>76.170798898071624</v>
      </c>
      <c r="R24" s="6"/>
      <c r="S24" s="32">
        <v>8.5416666666666679E-3</v>
      </c>
      <c r="T24" s="10">
        <f>MINUTE(S24)*60+SECOND(S24)</f>
        <v>738</v>
      </c>
      <c r="U24" s="33">
        <v>653</v>
      </c>
      <c r="V24" s="34">
        <f>100*(1-(T24-U24)/T24)</f>
        <v>88.482384823848236</v>
      </c>
      <c r="W24" s="6"/>
      <c r="X24" s="32"/>
      <c r="Y24" s="10"/>
      <c r="Z24" s="33"/>
      <c r="AA24" s="34"/>
      <c r="AB24" s="6"/>
      <c r="AC24" s="32">
        <v>1.2453703703703703E-2</v>
      </c>
      <c r="AD24" s="10">
        <f>MINUTE(AC24)*60+SECOND(AC24)</f>
        <v>1076</v>
      </c>
      <c r="AE24" s="33">
        <v>840</v>
      </c>
      <c r="AF24" s="34">
        <f>100*(1-(AD24-AE24)/AD24)</f>
        <v>78.066914498141259</v>
      </c>
      <c r="AG24" s="6"/>
      <c r="AH24" s="32">
        <v>1.6886574074074075E-2</v>
      </c>
      <c r="AI24" s="10">
        <f t="shared" si="1"/>
        <v>1459</v>
      </c>
      <c r="AJ24" s="33">
        <v>1148</v>
      </c>
      <c r="AK24" s="34">
        <f t="shared" si="2"/>
        <v>78.684030157642226</v>
      </c>
      <c r="AL24" s="6"/>
      <c r="AM24" s="32">
        <v>1.4548611111111111E-2</v>
      </c>
      <c r="AN24" s="10">
        <f>MINUTE(AM24)*60+SECOND(AM24)</f>
        <v>1257</v>
      </c>
      <c r="AO24" s="33">
        <v>874</v>
      </c>
      <c r="AP24" s="82">
        <f>100*(1-(AN24-AO24)/AN24)</f>
        <v>69.530628480509151</v>
      </c>
      <c r="AQ24" s="6"/>
      <c r="AR24" s="32"/>
      <c r="AS24" s="10"/>
      <c r="AT24" s="33"/>
      <c r="AU24" s="34"/>
      <c r="AV24" s="6"/>
    </row>
    <row r="25" spans="1:48">
      <c r="A25" s="56" t="s">
        <v>30</v>
      </c>
      <c r="B25" s="31" t="s">
        <v>132</v>
      </c>
      <c r="C25" s="36" t="s">
        <v>179</v>
      </c>
      <c r="D25" s="31" t="s">
        <v>5</v>
      </c>
      <c r="E25" s="35" t="s">
        <v>8</v>
      </c>
      <c r="F25" s="81">
        <v>5</v>
      </c>
      <c r="G25" s="20">
        <f>L25+Q25+V25+AA25+AF25+AK25+AU25</f>
        <v>328.95480544800273</v>
      </c>
      <c r="H25" s="6"/>
      <c r="I25" s="32">
        <v>8.3796296296296292E-3</v>
      </c>
      <c r="J25" s="10">
        <f>MINUTE(I25)*60+SECOND(I25)</f>
        <v>724</v>
      </c>
      <c r="K25" s="33">
        <v>590</v>
      </c>
      <c r="L25" s="34">
        <f>100*(1-(J25-K25)/J25)</f>
        <v>81.491712707182316</v>
      </c>
      <c r="M25" s="6"/>
      <c r="N25" s="32"/>
      <c r="O25" s="10"/>
      <c r="P25" s="33"/>
      <c r="Q25" s="34"/>
      <c r="R25" s="6"/>
      <c r="S25" s="32"/>
      <c r="T25" s="10"/>
      <c r="U25" s="33"/>
      <c r="V25" s="34"/>
      <c r="W25" s="6"/>
      <c r="X25" s="32"/>
      <c r="Y25" s="10"/>
      <c r="Z25" s="33"/>
      <c r="AA25" s="34"/>
      <c r="AB25" s="6"/>
      <c r="AC25" s="32">
        <v>1.2129629629629629E-2</v>
      </c>
      <c r="AD25" s="10">
        <f>MINUTE(AC25)*60+SECOND(AC25)</f>
        <v>1048</v>
      </c>
      <c r="AE25" s="33">
        <v>840</v>
      </c>
      <c r="AF25" s="34">
        <f>100*(1-(AD25-AE25)/AD25)</f>
        <v>80.152671755725194</v>
      </c>
      <c r="AG25" s="6"/>
      <c r="AH25" s="32">
        <v>1.6296296296296295E-2</v>
      </c>
      <c r="AI25" s="10">
        <f t="shared" si="1"/>
        <v>1408</v>
      </c>
      <c r="AJ25" s="33">
        <v>1148</v>
      </c>
      <c r="AK25" s="34">
        <f t="shared" si="2"/>
        <v>81.534090909090907</v>
      </c>
      <c r="AL25" s="6"/>
      <c r="AM25" s="32">
        <v>1.4374999999999999E-2</v>
      </c>
      <c r="AN25" s="10">
        <f>MINUTE(AM25)*60+SECOND(AM25)</f>
        <v>1242</v>
      </c>
      <c r="AO25" s="33">
        <v>874</v>
      </c>
      <c r="AP25" s="82">
        <f>100*(1-(AN25-AO25)/AN25)</f>
        <v>70.370370370370367</v>
      </c>
      <c r="AQ25" s="6"/>
      <c r="AR25" s="32">
        <v>1.0659722222222221E-2</v>
      </c>
      <c r="AS25" s="10">
        <f>MINUTE(AR25)*60+SECOND(AR25)</f>
        <v>921</v>
      </c>
      <c r="AT25" s="33">
        <v>790</v>
      </c>
      <c r="AU25" s="34">
        <f>100*(1-(AS25-AT25)/AS25)</f>
        <v>85.776330076004342</v>
      </c>
      <c r="AV25" s="6"/>
    </row>
    <row r="26" spans="1:48">
      <c r="A26" s="59" t="s">
        <v>90</v>
      </c>
      <c r="B26" s="59" t="s">
        <v>37</v>
      </c>
      <c r="C26" s="36" t="s">
        <v>434</v>
      </c>
      <c r="D26" s="31" t="s">
        <v>5</v>
      </c>
      <c r="E26" s="35" t="s">
        <v>8</v>
      </c>
      <c r="F26" s="14">
        <v>4</v>
      </c>
      <c r="G26" s="20">
        <f>L26+Q26+V26+AA26+AF26+AK26+AP26+AU26</f>
        <v>315.48169288032568</v>
      </c>
      <c r="H26" s="6"/>
      <c r="I26" s="32"/>
      <c r="J26" s="10"/>
      <c r="K26" s="33"/>
      <c r="L26" s="34"/>
      <c r="M26" s="6"/>
      <c r="N26" s="32"/>
      <c r="O26" s="10"/>
      <c r="P26" s="33"/>
      <c r="Q26" s="34"/>
      <c r="R26" s="6"/>
      <c r="S26" s="32">
        <v>9.0740740740740729E-3</v>
      </c>
      <c r="T26" s="10">
        <f>MINUTE(S26)*60+SECOND(S26)</f>
        <v>784</v>
      </c>
      <c r="U26" s="33">
        <v>653</v>
      </c>
      <c r="V26" s="34">
        <f>100*(1-(T26-U26)/T26)</f>
        <v>83.290816326530617</v>
      </c>
      <c r="W26" s="6"/>
      <c r="X26" s="32"/>
      <c r="Y26" s="10"/>
      <c r="Z26" s="33"/>
      <c r="AA26" s="34"/>
      <c r="AB26" s="6"/>
      <c r="AC26" s="32"/>
      <c r="AD26" s="10"/>
      <c r="AE26" s="33"/>
      <c r="AF26" s="34"/>
      <c r="AG26" s="6"/>
      <c r="AH26" s="32">
        <v>1.6400462962962964E-2</v>
      </c>
      <c r="AI26" s="10">
        <f t="shared" si="1"/>
        <v>1417</v>
      </c>
      <c r="AJ26" s="33">
        <v>1148</v>
      </c>
      <c r="AK26" s="34">
        <f t="shared" si="2"/>
        <v>81.016231474947077</v>
      </c>
      <c r="AL26" s="6"/>
      <c r="AM26" s="32">
        <v>1.3969907407407408E-2</v>
      </c>
      <c r="AN26" s="10">
        <f>MINUTE(AM26)*60+SECOND(AM26)</f>
        <v>1207</v>
      </c>
      <c r="AO26" s="33">
        <v>874</v>
      </c>
      <c r="AP26" s="34">
        <f>100*(1-(AN26-AO26)/AN26)</f>
        <v>72.410936205468104</v>
      </c>
      <c r="AQ26" s="6"/>
      <c r="AR26" s="32">
        <v>1.1608796296296296E-2</v>
      </c>
      <c r="AS26" s="10">
        <f>MINUTE(AR26)*60+SECOND(AR26)</f>
        <v>1003</v>
      </c>
      <c r="AT26" s="33">
        <v>790</v>
      </c>
      <c r="AU26" s="34">
        <f>100*(1-(AS26-AT26)/AS26)</f>
        <v>78.763708873379855</v>
      </c>
      <c r="AV26" s="6"/>
    </row>
    <row r="27" spans="1:48">
      <c r="A27" s="31" t="s">
        <v>30</v>
      </c>
      <c r="B27" s="31" t="s">
        <v>31</v>
      </c>
      <c r="C27" s="36" t="s">
        <v>300</v>
      </c>
      <c r="D27" s="31" t="s">
        <v>5</v>
      </c>
      <c r="E27" s="35" t="s">
        <v>8</v>
      </c>
      <c r="F27" s="14">
        <v>4</v>
      </c>
      <c r="G27" s="20">
        <f>L27+Q27+V27+AA27+AF27+AK27+AP27</f>
        <v>306.07681186637978</v>
      </c>
      <c r="H27" s="6"/>
      <c r="I27" s="32">
        <v>7.8356481481481489E-3</v>
      </c>
      <c r="J27" s="10">
        <f>MINUTE(I27)*60+SECOND(I27)</f>
        <v>677</v>
      </c>
      <c r="K27" s="33">
        <v>590</v>
      </c>
      <c r="L27" s="34">
        <f>100*(1-(J27-K27)/J27)</f>
        <v>87.149187592319052</v>
      </c>
      <c r="M27" s="6"/>
      <c r="N27" s="32">
        <v>8.6342592592592599E-3</v>
      </c>
      <c r="O27" s="10">
        <f>MINUTE(N27)*60+SECOND(N27)</f>
        <v>746</v>
      </c>
      <c r="P27" s="33">
        <v>553</v>
      </c>
      <c r="Q27" s="34">
        <f>100*(1-(O27-P27)/O27)</f>
        <v>74.128686327077745</v>
      </c>
      <c r="R27" s="6"/>
      <c r="S27" s="32"/>
      <c r="T27" s="10"/>
      <c r="U27" s="33"/>
      <c r="V27" s="34"/>
      <c r="W27" s="6"/>
      <c r="X27" s="32"/>
      <c r="Y27" s="10"/>
      <c r="Z27" s="33"/>
      <c r="AA27" s="34"/>
      <c r="AB27" s="6"/>
      <c r="AC27" s="32"/>
      <c r="AD27" s="10"/>
      <c r="AE27" s="33"/>
      <c r="AF27" s="34"/>
      <c r="AG27" s="6"/>
      <c r="AH27" s="32">
        <v>1.8032407407407407E-2</v>
      </c>
      <c r="AI27" s="10">
        <f t="shared" si="1"/>
        <v>1558</v>
      </c>
      <c r="AJ27" s="33">
        <v>1148</v>
      </c>
      <c r="AK27" s="34">
        <f t="shared" si="2"/>
        <v>73.684210526315795</v>
      </c>
      <c r="AL27" s="6"/>
      <c r="AM27" s="32">
        <v>1.4224537037037037E-2</v>
      </c>
      <c r="AN27" s="10">
        <f>MINUTE(AM27)*60+SECOND(AM27)</f>
        <v>1229</v>
      </c>
      <c r="AO27" s="33">
        <v>874</v>
      </c>
      <c r="AP27" s="34">
        <f>100*(1-(AN27-AO27)/AN27)</f>
        <v>71.114727420667208</v>
      </c>
      <c r="AQ27" s="6"/>
      <c r="AR27" s="32"/>
      <c r="AS27" s="10"/>
      <c r="AT27" s="33"/>
      <c r="AU27" s="34"/>
      <c r="AV27" s="6"/>
    </row>
    <row r="28" spans="1:48">
      <c r="A28" s="31" t="s">
        <v>26</v>
      </c>
      <c r="B28" s="31" t="s">
        <v>27</v>
      </c>
      <c r="C28" s="36" t="s">
        <v>51</v>
      </c>
      <c r="D28" s="31" t="s">
        <v>5</v>
      </c>
      <c r="E28" s="35" t="s">
        <v>8</v>
      </c>
      <c r="F28" s="14">
        <v>3</v>
      </c>
      <c r="G28" s="20">
        <f>L28+Q28+V28+AA28+AF28+AK28+AP28</f>
        <v>257.85907942064921</v>
      </c>
      <c r="H28" s="6"/>
      <c r="I28" s="32"/>
      <c r="J28" s="10"/>
      <c r="K28" s="33"/>
      <c r="L28" s="34"/>
      <c r="M28" s="6"/>
      <c r="N28" s="32">
        <v>7.4652777777777781E-3</v>
      </c>
      <c r="O28" s="10">
        <f>MINUTE(N28)*60+SECOND(N28)</f>
        <v>645</v>
      </c>
      <c r="P28" s="33">
        <v>553</v>
      </c>
      <c r="Q28" s="34">
        <f>100*(1-(O28-P28)/O28)</f>
        <v>85.736434108527135</v>
      </c>
      <c r="R28" s="6"/>
      <c r="S28" s="32"/>
      <c r="T28" s="10"/>
      <c r="U28" s="33"/>
      <c r="V28" s="34"/>
      <c r="W28" s="6"/>
      <c r="X28" s="32"/>
      <c r="Y28" s="10"/>
      <c r="Z28" s="33"/>
      <c r="AA28" s="34"/>
      <c r="AB28" s="6"/>
      <c r="AC28" s="32">
        <v>1.1516203703703702E-2</v>
      </c>
      <c r="AD28" s="10">
        <f>MINUTE(AC28)*60+SECOND(AC28)</f>
        <v>995</v>
      </c>
      <c r="AE28" s="33">
        <v>840</v>
      </c>
      <c r="AF28" s="34">
        <f>100*(1-(AD28-AE28)/AD28)</f>
        <v>84.422110552763812</v>
      </c>
      <c r="AG28" s="6"/>
      <c r="AH28" s="32">
        <v>1.5150462962962963E-2</v>
      </c>
      <c r="AI28" s="10">
        <f t="shared" si="1"/>
        <v>1309</v>
      </c>
      <c r="AJ28" s="33">
        <v>1148</v>
      </c>
      <c r="AK28" s="34">
        <f t="shared" si="2"/>
        <v>87.700534759358277</v>
      </c>
      <c r="AL28" s="6"/>
      <c r="AM28" s="32"/>
      <c r="AN28" s="10"/>
      <c r="AO28" s="33"/>
      <c r="AP28" s="34"/>
      <c r="AQ28" s="6"/>
      <c r="AR28" s="32"/>
      <c r="AS28" s="10"/>
      <c r="AT28" s="33"/>
      <c r="AU28" s="34"/>
      <c r="AV28" s="6"/>
    </row>
    <row r="29" spans="1:48">
      <c r="A29" s="59" t="s">
        <v>324</v>
      </c>
      <c r="B29" s="59" t="s">
        <v>325</v>
      </c>
      <c r="C29" s="36" t="s">
        <v>434</v>
      </c>
      <c r="D29" s="31" t="s">
        <v>5</v>
      </c>
      <c r="E29" s="35" t="s">
        <v>8</v>
      </c>
      <c r="F29" s="14">
        <v>3</v>
      </c>
      <c r="G29" s="20">
        <f>L29+Q29+V29+AA29+AF29+AK29+AP29+AU29</f>
        <v>256.85983297626973</v>
      </c>
      <c r="H29" s="6"/>
      <c r="I29" s="32"/>
      <c r="J29" s="10"/>
      <c r="K29" s="33"/>
      <c r="L29" s="34"/>
      <c r="M29" s="6"/>
      <c r="N29" s="32"/>
      <c r="O29" s="10"/>
      <c r="P29" s="33"/>
      <c r="Q29" s="34"/>
      <c r="R29" s="6"/>
      <c r="S29" s="32">
        <v>8.3796296296296292E-3</v>
      </c>
      <c r="T29" s="10">
        <f>MINUTE(S29)*60+SECOND(S29)</f>
        <v>724</v>
      </c>
      <c r="U29" s="33">
        <v>653</v>
      </c>
      <c r="V29" s="34">
        <f>100*(1-(T29-U29)/T29)</f>
        <v>90.193370165745861</v>
      </c>
      <c r="W29" s="6"/>
      <c r="X29" s="32"/>
      <c r="Y29" s="10"/>
      <c r="Z29" s="33"/>
      <c r="AA29" s="34"/>
      <c r="AB29" s="6"/>
      <c r="AC29" s="32"/>
      <c r="AD29" s="10"/>
      <c r="AE29" s="33"/>
      <c r="AF29" s="34"/>
      <c r="AG29" s="6"/>
      <c r="AH29" s="32">
        <v>1.5324074074074073E-2</v>
      </c>
      <c r="AI29" s="10">
        <f t="shared" si="1"/>
        <v>1324</v>
      </c>
      <c r="AJ29" s="33">
        <v>1148</v>
      </c>
      <c r="AK29" s="34">
        <f t="shared" si="2"/>
        <v>86.70694864048339</v>
      </c>
      <c r="AL29" s="6"/>
      <c r="AM29" s="32"/>
      <c r="AN29" s="10"/>
      <c r="AO29" s="33"/>
      <c r="AP29" s="34"/>
      <c r="AQ29" s="6"/>
      <c r="AR29" s="32">
        <v>1.1435185185185185E-2</v>
      </c>
      <c r="AS29" s="10">
        <f>MINUTE(AR29)*60+SECOND(AR29)</f>
        <v>988</v>
      </c>
      <c r="AT29" s="33">
        <v>790</v>
      </c>
      <c r="AU29" s="34">
        <f>100*(1-(AS29-AT29)/AS29)</f>
        <v>79.959514170040478</v>
      </c>
      <c r="AV29" s="6"/>
    </row>
    <row r="30" spans="1:48">
      <c r="A30" s="31" t="s">
        <v>56</v>
      </c>
      <c r="B30" s="31" t="s">
        <v>213</v>
      </c>
      <c r="C30" s="36"/>
      <c r="D30" s="31" t="s">
        <v>5</v>
      </c>
      <c r="E30" s="35" t="s">
        <v>8</v>
      </c>
      <c r="F30" s="14">
        <v>2</v>
      </c>
      <c r="G30" s="20">
        <f t="shared" ref="G30:G61" si="3">L30+Q30+V30+AA30+AF30+AK30+AP30</f>
        <v>189.50636831443407</v>
      </c>
      <c r="H30" s="6"/>
      <c r="I30" s="32">
        <v>7.4189814814814813E-3</v>
      </c>
      <c r="J30" s="10">
        <f>MINUTE(I30)*60+SECOND(I30)</f>
        <v>641</v>
      </c>
      <c r="K30" s="33">
        <v>590</v>
      </c>
      <c r="L30" s="34">
        <f>100*(1-(J30-K30)/J30)</f>
        <v>92.043681747269886</v>
      </c>
      <c r="M30" s="6"/>
      <c r="N30" s="32"/>
      <c r="O30" s="10"/>
      <c r="P30" s="33"/>
      <c r="Q30" s="34"/>
      <c r="R30" s="6"/>
      <c r="S30" s="32">
        <v>7.7546296296296287E-3</v>
      </c>
      <c r="T30" s="10">
        <f>MINUTE(S30)*60+SECOND(S30)</f>
        <v>670</v>
      </c>
      <c r="U30" s="33">
        <v>653</v>
      </c>
      <c r="V30" s="34">
        <f>100*(1-(T30-U30)/T30)</f>
        <v>97.462686567164184</v>
      </c>
      <c r="W30" s="6"/>
      <c r="X30" s="32"/>
      <c r="Y30" s="10"/>
      <c r="Z30" s="33"/>
      <c r="AA30" s="34"/>
      <c r="AB30" s="6"/>
      <c r="AC30" s="32"/>
      <c r="AD30" s="10"/>
      <c r="AE30" s="33"/>
      <c r="AF30" s="34"/>
      <c r="AG30" s="6"/>
      <c r="AH30" s="32"/>
      <c r="AI30" s="10"/>
      <c r="AJ30" s="33"/>
      <c r="AK30" s="34"/>
      <c r="AL30" s="6"/>
      <c r="AM30" s="32"/>
      <c r="AN30" s="10"/>
      <c r="AO30" s="33"/>
      <c r="AP30" s="34"/>
      <c r="AQ30" s="6"/>
      <c r="AR30" s="32"/>
      <c r="AS30" s="10"/>
      <c r="AT30" s="33"/>
      <c r="AU30" s="34"/>
      <c r="AV30" s="6"/>
    </row>
    <row r="31" spans="1:48">
      <c r="A31" s="31" t="s">
        <v>56</v>
      </c>
      <c r="B31" s="31" t="s">
        <v>185</v>
      </c>
      <c r="C31" s="23"/>
      <c r="D31" s="4" t="s">
        <v>5</v>
      </c>
      <c r="E31" s="35" t="s">
        <v>8</v>
      </c>
      <c r="F31" s="14">
        <v>2</v>
      </c>
      <c r="G31" s="20">
        <f t="shared" si="3"/>
        <v>186.38994311676839</v>
      </c>
      <c r="H31" s="6"/>
      <c r="I31" s="5">
        <v>7.4537037037037028E-3</v>
      </c>
      <c r="J31" s="10">
        <f>MINUTE(I31)*60+SECOND(I31)</f>
        <v>644</v>
      </c>
      <c r="K31" s="33">
        <v>590</v>
      </c>
      <c r="L31" s="34">
        <f>100*(1-(J31-K31)/J31)</f>
        <v>91.614906832298132</v>
      </c>
      <c r="M31" s="6"/>
      <c r="N31" s="5"/>
      <c r="O31" s="10"/>
      <c r="P31" s="11"/>
      <c r="Q31" s="34"/>
      <c r="R31" s="6"/>
      <c r="S31" s="5">
        <v>7.9745370370370369E-3</v>
      </c>
      <c r="T31" s="10">
        <f>MINUTE(S31)*60+SECOND(S31)</f>
        <v>689</v>
      </c>
      <c r="U31" s="11">
        <v>653</v>
      </c>
      <c r="V31" s="12">
        <f>100*(1-(T31-U31)/T31)</f>
        <v>94.775036284470247</v>
      </c>
      <c r="W31" s="6"/>
      <c r="X31" s="32"/>
      <c r="Y31" s="10"/>
      <c r="Z31" s="33"/>
      <c r="AA31" s="34"/>
      <c r="AB31" s="6"/>
      <c r="AC31" s="5"/>
      <c r="AD31" s="10"/>
      <c r="AE31" s="33"/>
      <c r="AF31" s="12"/>
      <c r="AG31" s="6"/>
      <c r="AH31" s="5"/>
      <c r="AI31" s="10"/>
      <c r="AJ31" s="33"/>
      <c r="AK31" s="12"/>
      <c r="AL31" s="6"/>
      <c r="AM31" s="5"/>
      <c r="AN31" s="10"/>
      <c r="AO31" s="33"/>
      <c r="AP31" s="12"/>
      <c r="AQ31" s="6"/>
      <c r="AR31" s="5"/>
      <c r="AS31" s="10"/>
      <c r="AT31" s="11"/>
      <c r="AU31" s="12"/>
      <c r="AV31" s="6"/>
    </row>
    <row r="32" spans="1:48">
      <c r="A32" s="31" t="s">
        <v>35</v>
      </c>
      <c r="B32" s="31" t="s">
        <v>36</v>
      </c>
      <c r="C32" s="23" t="s">
        <v>51</v>
      </c>
      <c r="D32" s="4" t="s">
        <v>5</v>
      </c>
      <c r="E32" s="35" t="s">
        <v>8</v>
      </c>
      <c r="F32" s="14">
        <v>2</v>
      </c>
      <c r="G32" s="20">
        <f t="shared" si="3"/>
        <v>184.17772669640331</v>
      </c>
      <c r="H32" s="6"/>
      <c r="I32" s="5"/>
      <c r="J32" s="10"/>
      <c r="K32" s="33"/>
      <c r="L32" s="12"/>
      <c r="M32" s="6"/>
      <c r="N32" s="5">
        <v>6.7708333333333336E-3</v>
      </c>
      <c r="O32" s="10">
        <f>MINUTE(N32)*60+SECOND(N32)</f>
        <v>585</v>
      </c>
      <c r="P32" s="11">
        <v>553</v>
      </c>
      <c r="Q32" s="12">
        <f>100*(1-(O32-P32)/O32)</f>
        <v>94.529914529914521</v>
      </c>
      <c r="R32" s="6"/>
      <c r="S32" s="5"/>
      <c r="T32" s="10"/>
      <c r="U32" s="11"/>
      <c r="V32" s="12"/>
      <c r="W32" s="6"/>
      <c r="X32" s="32"/>
      <c r="Y32" s="10"/>
      <c r="Z32" s="33"/>
      <c r="AA32" s="34"/>
      <c r="AB32" s="6"/>
      <c r="AC32" s="5">
        <v>1.0844907407407407E-2</v>
      </c>
      <c r="AD32" s="10">
        <f>MINUTE(AC32)*60+SECOND(AC32)</f>
        <v>937</v>
      </c>
      <c r="AE32" s="33">
        <v>840</v>
      </c>
      <c r="AF32" s="12">
        <f>100*(1-(AD32-AE32)/AD32)</f>
        <v>89.647812166488791</v>
      </c>
      <c r="AG32" s="6"/>
      <c r="AH32" s="5"/>
      <c r="AI32" s="10"/>
      <c r="AJ32" s="11"/>
      <c r="AK32" s="12"/>
      <c r="AL32" s="6"/>
      <c r="AM32" s="5"/>
      <c r="AN32" s="10"/>
      <c r="AO32" s="33"/>
      <c r="AP32" s="12"/>
      <c r="AQ32" s="6"/>
      <c r="AR32" s="5"/>
      <c r="AS32" s="10"/>
      <c r="AT32" s="11"/>
      <c r="AU32" s="12"/>
      <c r="AV32" s="6"/>
    </row>
    <row r="33" spans="1:48">
      <c r="A33" s="31" t="s">
        <v>56</v>
      </c>
      <c r="B33" s="31" t="s">
        <v>153</v>
      </c>
      <c r="C33" s="36"/>
      <c r="D33" s="31" t="s">
        <v>5</v>
      </c>
      <c r="E33" s="35" t="s">
        <v>8</v>
      </c>
      <c r="F33" s="14">
        <v>2</v>
      </c>
      <c r="G33" s="20">
        <f t="shared" si="3"/>
        <v>183.21608608965931</v>
      </c>
      <c r="H33" s="6"/>
      <c r="I33" s="32">
        <v>7.6620370370370366E-3</v>
      </c>
      <c r="J33" s="10">
        <f>MINUTE(I33)*60+SECOND(I33)</f>
        <v>662</v>
      </c>
      <c r="K33" s="33">
        <v>590</v>
      </c>
      <c r="L33" s="34">
        <f>100*(1-(J33-K33)/J33)</f>
        <v>89.123867069486408</v>
      </c>
      <c r="M33" s="6"/>
      <c r="N33" s="32"/>
      <c r="O33" s="10"/>
      <c r="P33" s="33"/>
      <c r="Q33" s="34"/>
      <c r="R33" s="6"/>
      <c r="S33" s="32">
        <v>8.0324074074074065E-3</v>
      </c>
      <c r="T33" s="10">
        <f>MINUTE(S33)*60+SECOND(S33)</f>
        <v>694</v>
      </c>
      <c r="U33" s="33">
        <v>653</v>
      </c>
      <c r="V33" s="34">
        <f>100*(1-(T33-U33)/T33)</f>
        <v>94.092219020172905</v>
      </c>
      <c r="W33" s="6"/>
      <c r="X33" s="32"/>
      <c r="Y33" s="10"/>
      <c r="Z33" s="33"/>
      <c r="AA33" s="34"/>
      <c r="AB33" s="6"/>
      <c r="AC33" s="32"/>
      <c r="AD33" s="10"/>
      <c r="AE33" s="33"/>
      <c r="AF33" s="34"/>
      <c r="AG33" s="6"/>
      <c r="AH33" s="32"/>
      <c r="AI33" s="10"/>
      <c r="AJ33" s="33"/>
      <c r="AK33" s="34"/>
      <c r="AL33" s="6"/>
      <c r="AM33" s="32"/>
      <c r="AN33" s="10"/>
      <c r="AO33" s="33"/>
      <c r="AP33" s="34"/>
      <c r="AQ33" s="6"/>
      <c r="AR33" s="32"/>
      <c r="AS33" s="10"/>
      <c r="AT33" s="33"/>
      <c r="AU33" s="34"/>
      <c r="AV33" s="6"/>
    </row>
    <row r="34" spans="1:48">
      <c r="A34" s="31" t="s">
        <v>56</v>
      </c>
      <c r="B34" s="31" t="s">
        <v>57</v>
      </c>
      <c r="C34" s="36" t="s">
        <v>301</v>
      </c>
      <c r="D34" s="4" t="s">
        <v>5</v>
      </c>
      <c r="E34" s="22" t="s">
        <v>8</v>
      </c>
      <c r="F34" s="14">
        <v>2</v>
      </c>
      <c r="G34" s="20">
        <f t="shared" si="3"/>
        <v>177.16936289734517</v>
      </c>
      <c r="H34" s="6"/>
      <c r="I34" s="5"/>
      <c r="J34" s="10"/>
      <c r="K34" s="33"/>
      <c r="L34" s="12"/>
      <c r="M34" s="6"/>
      <c r="N34" s="5">
        <v>7.0254629629629634E-3</v>
      </c>
      <c r="O34" s="10">
        <f>MINUTE(N34)*60+SECOND(N34)</f>
        <v>607</v>
      </c>
      <c r="P34" s="11">
        <v>553</v>
      </c>
      <c r="Q34" s="12">
        <f>100*(1-(O34-P34)/O34)</f>
        <v>91.103789126853371</v>
      </c>
      <c r="R34" s="6"/>
      <c r="S34" s="5"/>
      <c r="T34" s="10"/>
      <c r="U34" s="11"/>
      <c r="V34" s="12"/>
      <c r="W34" s="6"/>
      <c r="X34" s="32"/>
      <c r="Y34" s="10"/>
      <c r="Z34" s="33"/>
      <c r="AA34" s="34"/>
      <c r="AB34" s="6"/>
      <c r="AC34" s="5">
        <v>1.1296296296296296E-2</v>
      </c>
      <c r="AD34" s="10">
        <f>MINUTE(AC34)*60+SECOND(AC34)</f>
        <v>976</v>
      </c>
      <c r="AE34" s="33">
        <v>840</v>
      </c>
      <c r="AF34" s="12">
        <f>100*(1-(AD34-AE34)/AD34)</f>
        <v>86.065573770491795</v>
      </c>
      <c r="AG34" s="6"/>
      <c r="AH34" s="5"/>
      <c r="AI34" s="10"/>
      <c r="AJ34" s="33"/>
      <c r="AK34" s="12"/>
      <c r="AL34" s="6"/>
      <c r="AM34" s="5"/>
      <c r="AN34" s="10"/>
      <c r="AO34" s="33"/>
      <c r="AP34" s="12"/>
      <c r="AQ34" s="6"/>
      <c r="AR34" s="5"/>
      <c r="AS34" s="10"/>
      <c r="AT34" s="11"/>
      <c r="AU34" s="12"/>
      <c r="AV34" s="6"/>
    </row>
    <row r="35" spans="1:48">
      <c r="A35" s="31" t="s">
        <v>379</v>
      </c>
      <c r="B35" s="31" t="s">
        <v>377</v>
      </c>
      <c r="C35" s="23"/>
      <c r="D35" s="4" t="s">
        <v>5</v>
      </c>
      <c r="E35" s="22" t="s">
        <v>8</v>
      </c>
      <c r="F35" s="14">
        <v>2</v>
      </c>
      <c r="G35" s="20">
        <f t="shared" si="3"/>
        <v>171.6166186754422</v>
      </c>
      <c r="H35" s="6"/>
      <c r="I35" s="5"/>
      <c r="J35" s="10"/>
      <c r="K35" s="33"/>
      <c r="L35" s="12"/>
      <c r="M35" s="6"/>
      <c r="N35" s="5"/>
      <c r="O35" s="10"/>
      <c r="P35" s="11"/>
      <c r="Q35" s="12"/>
      <c r="R35" s="6"/>
      <c r="S35" s="5"/>
      <c r="T35" s="10"/>
      <c r="U35" s="33"/>
      <c r="V35" s="12"/>
      <c r="W35" s="6"/>
      <c r="X35" s="32"/>
      <c r="Y35" s="10"/>
      <c r="Z35" s="33"/>
      <c r="AA35" s="34"/>
      <c r="AB35" s="6"/>
      <c r="AC35" s="5">
        <v>1.1585648148148149E-2</v>
      </c>
      <c r="AD35" s="10">
        <f>MINUTE(AC35)*60+SECOND(AC35)</f>
        <v>1001</v>
      </c>
      <c r="AE35" s="33">
        <v>840</v>
      </c>
      <c r="AF35" s="12">
        <f>100*(1-(AD35-AE35)/AD35)</f>
        <v>83.91608391608392</v>
      </c>
      <c r="AG35" s="6"/>
      <c r="AH35" s="5">
        <v>1.5150462962962963E-2</v>
      </c>
      <c r="AI35" s="10">
        <f>MINUTE(AH35)*60+SECOND(AH35)</f>
        <v>1309</v>
      </c>
      <c r="AJ35" s="33">
        <v>1148</v>
      </c>
      <c r="AK35" s="12">
        <f>100*(1-(AI35-AJ35)/AI35)</f>
        <v>87.700534759358277</v>
      </c>
      <c r="AL35" s="6"/>
      <c r="AM35" s="5"/>
      <c r="AN35" s="10"/>
      <c r="AO35" s="33"/>
      <c r="AP35" s="12"/>
      <c r="AQ35" s="6"/>
      <c r="AR35" s="5"/>
      <c r="AS35" s="10"/>
      <c r="AT35" s="11"/>
      <c r="AU35" s="12"/>
      <c r="AV35" s="6"/>
    </row>
    <row r="36" spans="1:48">
      <c r="A36" s="64" t="s">
        <v>80</v>
      </c>
      <c r="B36" s="64" t="s">
        <v>165</v>
      </c>
      <c r="C36" s="36"/>
      <c r="D36" s="4" t="s">
        <v>5</v>
      </c>
      <c r="E36" s="22" t="s">
        <v>8</v>
      </c>
      <c r="F36" s="14">
        <v>2</v>
      </c>
      <c r="G36" s="20">
        <f t="shared" si="3"/>
        <v>159.24424253564769</v>
      </c>
      <c r="H36" s="6"/>
      <c r="I36" s="5"/>
      <c r="J36" s="10"/>
      <c r="K36" s="33"/>
      <c r="L36" s="12"/>
      <c r="M36" s="6"/>
      <c r="N36" s="5"/>
      <c r="O36" s="10"/>
      <c r="P36" s="33"/>
      <c r="Q36" s="12"/>
      <c r="R36" s="6"/>
      <c r="S36" s="5"/>
      <c r="T36" s="10"/>
      <c r="U36" s="33"/>
      <c r="V36" s="12"/>
      <c r="W36" s="6"/>
      <c r="X36" s="67" t="s">
        <v>355</v>
      </c>
      <c r="Y36" s="10">
        <f>MINUTE(X36)*60+SECOND(X36)</f>
        <v>674</v>
      </c>
      <c r="Z36" s="33">
        <v>552</v>
      </c>
      <c r="AA36" s="34">
        <f>100*(1-(Y36-Z36)/Y36)</f>
        <v>81.899109792284861</v>
      </c>
      <c r="AB36" s="6"/>
      <c r="AC36" s="5"/>
      <c r="AD36" s="10"/>
      <c r="AE36" s="33"/>
      <c r="AF36" s="12"/>
      <c r="AG36" s="6"/>
      <c r="AH36" s="5"/>
      <c r="AI36" s="10"/>
      <c r="AJ36" s="33"/>
      <c r="AK36" s="12"/>
      <c r="AL36" s="6"/>
      <c r="AM36" s="5">
        <v>1.3078703703703703E-2</v>
      </c>
      <c r="AN36" s="10">
        <f>MINUTE(AM36)*60+SECOND(AM36)</f>
        <v>1130</v>
      </c>
      <c r="AO36" s="33">
        <v>874</v>
      </c>
      <c r="AP36" s="12">
        <f>100*(1-(AN36-AO36)/AN36)</f>
        <v>77.345132743362825</v>
      </c>
      <c r="AQ36" s="6"/>
      <c r="AR36" s="5"/>
      <c r="AS36" s="10"/>
      <c r="AT36" s="11"/>
      <c r="AU36" s="12"/>
      <c r="AV36" s="6"/>
    </row>
    <row r="37" spans="1:48">
      <c r="A37" s="59" t="s">
        <v>80</v>
      </c>
      <c r="B37" s="59" t="s">
        <v>435</v>
      </c>
      <c r="C37" s="23"/>
      <c r="D37" s="4" t="s">
        <v>5</v>
      </c>
      <c r="E37" s="22" t="s">
        <v>8</v>
      </c>
      <c r="F37" s="14">
        <v>2</v>
      </c>
      <c r="G37" s="20">
        <f t="shared" si="3"/>
        <v>158.28739310241585</v>
      </c>
      <c r="H37" s="6"/>
      <c r="I37" s="5"/>
      <c r="J37" s="10"/>
      <c r="K37" s="33"/>
      <c r="L37" s="12"/>
      <c r="M37" s="6"/>
      <c r="N37" s="5"/>
      <c r="O37" s="10"/>
      <c r="P37" s="33"/>
      <c r="Q37" s="12"/>
      <c r="R37" s="6"/>
      <c r="S37" s="5"/>
      <c r="T37" s="10"/>
      <c r="U37" s="33"/>
      <c r="V37" s="12"/>
      <c r="W37" s="6"/>
      <c r="X37" s="32"/>
      <c r="Y37" s="10"/>
      <c r="Z37" s="33"/>
      <c r="AA37" s="34"/>
      <c r="AB37" s="6"/>
      <c r="AC37" s="5"/>
      <c r="AD37" s="10"/>
      <c r="AE37" s="33"/>
      <c r="AF37" s="12"/>
      <c r="AG37" s="6"/>
      <c r="AH37" s="5">
        <v>1.6319444444444445E-2</v>
      </c>
      <c r="AI37" s="10">
        <f>MINUTE(AH37)*60+SECOND(AH37)</f>
        <v>1410</v>
      </c>
      <c r="AJ37" s="33">
        <v>1148</v>
      </c>
      <c r="AK37" s="12">
        <f>100*(1-(AI37-AJ37)/AI37)</f>
        <v>81.418439716312065</v>
      </c>
      <c r="AL37" s="6"/>
      <c r="AM37" s="5">
        <v>1.315972222222222E-2</v>
      </c>
      <c r="AN37" s="10">
        <f>MINUTE(AM37)*60+SECOND(AM37)</f>
        <v>1137</v>
      </c>
      <c r="AO37" s="33">
        <v>874</v>
      </c>
      <c r="AP37" s="12">
        <f>100*(1-(AN37-AO37)/AN37)</f>
        <v>76.868953386103783</v>
      </c>
      <c r="AQ37" s="6"/>
      <c r="AR37" s="5"/>
      <c r="AS37" s="10"/>
      <c r="AT37" s="11"/>
      <c r="AU37" s="12"/>
      <c r="AV37" s="6"/>
    </row>
    <row r="38" spans="1:48">
      <c r="A38" s="31" t="s">
        <v>171</v>
      </c>
      <c r="B38" s="31" t="s">
        <v>168</v>
      </c>
      <c r="C38" s="23"/>
      <c r="D38" s="4" t="s">
        <v>5</v>
      </c>
      <c r="E38" s="22" t="s">
        <v>8</v>
      </c>
      <c r="F38" s="14">
        <v>2</v>
      </c>
      <c r="G38" s="20">
        <f t="shared" si="3"/>
        <v>157.95709644821528</v>
      </c>
      <c r="H38" s="6"/>
      <c r="I38" s="5"/>
      <c r="J38" s="10"/>
      <c r="K38" s="33"/>
      <c r="L38" s="12"/>
      <c r="M38" s="6"/>
      <c r="N38" s="5"/>
      <c r="O38" s="10"/>
      <c r="P38" s="33"/>
      <c r="Q38" s="12"/>
      <c r="R38" s="6"/>
      <c r="S38" s="5"/>
      <c r="T38" s="10"/>
      <c r="U38" s="33"/>
      <c r="V38" s="12"/>
      <c r="W38" s="6"/>
      <c r="X38" s="32"/>
      <c r="Y38" s="10"/>
      <c r="Z38" s="33"/>
      <c r="AA38" s="34"/>
      <c r="AB38" s="6"/>
      <c r="AC38" s="5">
        <v>1.1759259259259259E-2</v>
      </c>
      <c r="AD38" s="10">
        <f>MINUTE(AC38)*60+SECOND(AC38)</f>
        <v>1016</v>
      </c>
      <c r="AE38" s="33">
        <v>840</v>
      </c>
      <c r="AF38" s="12">
        <f>100*(1-(AD38-AE38)/AD38)</f>
        <v>82.677165354330711</v>
      </c>
      <c r="AG38" s="6"/>
      <c r="AH38" s="5"/>
      <c r="AI38" s="10"/>
      <c r="AJ38" s="33"/>
      <c r="AK38" s="12"/>
      <c r="AL38" s="6"/>
      <c r="AM38" s="5">
        <v>1.34375E-2</v>
      </c>
      <c r="AN38" s="10">
        <f>MINUTE(AM38)*60+SECOND(AM38)</f>
        <v>1161</v>
      </c>
      <c r="AO38" s="33">
        <v>874</v>
      </c>
      <c r="AP38" s="12">
        <f>100*(1-(AN38-AO38)/AN38)</f>
        <v>75.279931093884585</v>
      </c>
      <c r="AQ38" s="6"/>
      <c r="AR38" s="5"/>
      <c r="AS38" s="10"/>
      <c r="AT38" s="11"/>
      <c r="AU38" s="12"/>
      <c r="AV38" s="6"/>
    </row>
    <row r="39" spans="1:48">
      <c r="A39" s="31" t="s">
        <v>120</v>
      </c>
      <c r="B39" s="31" t="s">
        <v>23</v>
      </c>
      <c r="C39" s="36" t="s">
        <v>51</v>
      </c>
      <c r="D39" s="4" t="s">
        <v>5</v>
      </c>
      <c r="E39" s="22" t="s">
        <v>8</v>
      </c>
      <c r="F39" s="14">
        <v>2</v>
      </c>
      <c r="G39" s="20">
        <f t="shared" si="3"/>
        <v>147.23825515094273</v>
      </c>
      <c r="H39" s="6"/>
      <c r="I39" s="5"/>
      <c r="J39" s="10"/>
      <c r="K39" s="33"/>
      <c r="L39" s="12"/>
      <c r="M39" s="6"/>
      <c r="N39" s="5">
        <v>8.4837962962962966E-3</v>
      </c>
      <c r="O39" s="10">
        <f>MINUTE(N39)*60+SECOND(N39)</f>
        <v>733</v>
      </c>
      <c r="P39" s="33">
        <v>553</v>
      </c>
      <c r="Q39" s="12">
        <f>100*(1-(O39-P39)/O39)</f>
        <v>75.443383356070953</v>
      </c>
      <c r="R39" s="6"/>
      <c r="S39" s="5"/>
      <c r="T39" s="10"/>
      <c r="U39" s="11"/>
      <c r="V39" s="12"/>
      <c r="W39" s="6"/>
      <c r="X39" s="32"/>
      <c r="Y39" s="10"/>
      <c r="Z39" s="33"/>
      <c r="AA39" s="34"/>
      <c r="AB39" s="6"/>
      <c r="AC39" s="5">
        <v>1.3541666666666667E-2</v>
      </c>
      <c r="AD39" s="10">
        <f>MINUTE(AC39)*60+SECOND(AC39)</f>
        <v>1170</v>
      </c>
      <c r="AE39" s="33">
        <v>840</v>
      </c>
      <c r="AF39" s="12">
        <f>100*(1-(AD39-AE39)/AD39)</f>
        <v>71.794871794871796</v>
      </c>
      <c r="AG39" s="6"/>
      <c r="AH39" s="5"/>
      <c r="AI39" s="10"/>
      <c r="AJ39" s="33"/>
      <c r="AK39" s="12"/>
      <c r="AL39" s="6"/>
      <c r="AM39" s="5"/>
      <c r="AN39" s="10"/>
      <c r="AO39" s="33"/>
      <c r="AP39" s="12"/>
      <c r="AQ39" s="6"/>
      <c r="AR39" s="5"/>
      <c r="AS39" s="10"/>
      <c r="AT39" s="11"/>
      <c r="AU39" s="12"/>
      <c r="AV39" s="6"/>
    </row>
    <row r="40" spans="1:48">
      <c r="A40" s="31" t="s">
        <v>210</v>
      </c>
      <c r="B40" s="31" t="s">
        <v>211</v>
      </c>
      <c r="C40" s="36"/>
      <c r="D40" s="4" t="s">
        <v>5</v>
      </c>
      <c r="E40" s="22" t="s">
        <v>8</v>
      </c>
      <c r="F40" s="14">
        <v>1</v>
      </c>
      <c r="G40" s="20">
        <f t="shared" si="3"/>
        <v>94.249201277955279</v>
      </c>
      <c r="H40" s="6"/>
      <c r="I40" s="5">
        <v>7.2453703703703708E-3</v>
      </c>
      <c r="J40" s="10">
        <f>MINUTE(I40)*60+SECOND(I40)</f>
        <v>626</v>
      </c>
      <c r="K40" s="33">
        <v>590</v>
      </c>
      <c r="L40" s="12">
        <f>100*(1-(J40-K40)/J40)</f>
        <v>94.249201277955279</v>
      </c>
      <c r="M40" s="6"/>
      <c r="N40" s="5"/>
      <c r="O40" s="10"/>
      <c r="P40" s="33"/>
      <c r="Q40" s="12"/>
      <c r="R40" s="6"/>
      <c r="S40" s="5"/>
      <c r="T40" s="10"/>
      <c r="U40" s="11"/>
      <c r="V40" s="12"/>
      <c r="W40" s="6"/>
      <c r="X40" s="32"/>
      <c r="Y40" s="10"/>
      <c r="Z40" s="33"/>
      <c r="AA40" s="34"/>
      <c r="AB40" s="6"/>
      <c r="AC40" s="5"/>
      <c r="AD40" s="10"/>
      <c r="AE40" s="33"/>
      <c r="AF40" s="12"/>
      <c r="AG40" s="6"/>
      <c r="AH40" s="5"/>
      <c r="AI40" s="10"/>
      <c r="AJ40" s="33"/>
      <c r="AK40" s="12"/>
      <c r="AL40" s="6"/>
      <c r="AM40" s="5"/>
      <c r="AN40" s="10"/>
      <c r="AO40" s="33"/>
      <c r="AP40" s="12"/>
      <c r="AQ40" s="6"/>
      <c r="AR40" s="5"/>
      <c r="AS40" s="10"/>
      <c r="AT40" s="11"/>
      <c r="AU40" s="12"/>
      <c r="AV40" s="6"/>
    </row>
    <row r="41" spans="1:48">
      <c r="A41" s="31" t="s">
        <v>104</v>
      </c>
      <c r="B41" s="31" t="s">
        <v>212</v>
      </c>
      <c r="C41" s="23"/>
      <c r="D41" s="4" t="s">
        <v>5</v>
      </c>
      <c r="E41" s="22" t="s">
        <v>8</v>
      </c>
      <c r="F41" s="14">
        <v>1</v>
      </c>
      <c r="G41" s="20">
        <f t="shared" si="3"/>
        <v>92.913385826771659</v>
      </c>
      <c r="H41" s="6"/>
      <c r="I41" s="32">
        <v>7.3495370370370372E-3</v>
      </c>
      <c r="J41" s="10">
        <f>MINUTE(I41)*60+SECOND(I41)</f>
        <v>635</v>
      </c>
      <c r="K41" s="33">
        <v>590</v>
      </c>
      <c r="L41" s="12">
        <f>100*(1-(J41-K41)/J41)</f>
        <v>92.913385826771659</v>
      </c>
      <c r="M41" s="6"/>
      <c r="N41" s="5"/>
      <c r="O41" s="10"/>
      <c r="P41" s="33"/>
      <c r="Q41" s="12"/>
      <c r="R41" s="6"/>
      <c r="S41" s="5"/>
      <c r="T41" s="10"/>
      <c r="U41" s="11"/>
      <c r="V41" s="12"/>
      <c r="W41" s="6"/>
      <c r="X41" s="32"/>
      <c r="Y41" s="10"/>
      <c r="Z41" s="33"/>
      <c r="AA41" s="34"/>
      <c r="AB41" s="6"/>
      <c r="AC41" s="5"/>
      <c r="AD41" s="10"/>
      <c r="AE41" s="33"/>
      <c r="AF41" s="12"/>
      <c r="AG41" s="6"/>
      <c r="AH41" s="5"/>
      <c r="AI41" s="10"/>
      <c r="AJ41" s="33"/>
      <c r="AK41" s="12"/>
      <c r="AL41" s="6"/>
      <c r="AM41" s="5"/>
      <c r="AN41" s="10"/>
      <c r="AO41" s="33"/>
      <c r="AP41" s="12"/>
      <c r="AQ41" s="6"/>
      <c r="AR41" s="5"/>
      <c r="AS41" s="10"/>
      <c r="AT41" s="11"/>
      <c r="AU41" s="12"/>
      <c r="AV41" s="6"/>
    </row>
    <row r="42" spans="1:48">
      <c r="A42" s="59" t="s">
        <v>322</v>
      </c>
      <c r="B42" s="59" t="s">
        <v>323</v>
      </c>
      <c r="C42" s="23"/>
      <c r="D42" s="4" t="s">
        <v>5</v>
      </c>
      <c r="E42" s="22" t="s">
        <v>8</v>
      </c>
      <c r="F42" s="14">
        <v>1</v>
      </c>
      <c r="G42" s="20">
        <f t="shared" si="3"/>
        <v>90.443213296398895</v>
      </c>
      <c r="H42" s="6"/>
      <c r="I42" s="32"/>
      <c r="J42" s="10"/>
      <c r="K42" s="33"/>
      <c r="L42" s="12"/>
      <c r="M42" s="6"/>
      <c r="N42" s="5"/>
      <c r="O42" s="10"/>
      <c r="P42" s="33"/>
      <c r="Q42" s="12"/>
      <c r="R42" s="6"/>
      <c r="S42" s="5">
        <v>8.3564814814814804E-3</v>
      </c>
      <c r="T42" s="10">
        <f>MINUTE(S42)*60+SECOND(S42)</f>
        <v>722</v>
      </c>
      <c r="U42" s="11">
        <v>653</v>
      </c>
      <c r="V42" s="12">
        <f>100*(1-(T42-U42)/T42)</f>
        <v>90.443213296398895</v>
      </c>
      <c r="W42" s="6"/>
      <c r="X42" s="32"/>
      <c r="Y42" s="10"/>
      <c r="Z42" s="33"/>
      <c r="AA42" s="34"/>
      <c r="AB42" s="6"/>
      <c r="AC42" s="5"/>
      <c r="AD42" s="10"/>
      <c r="AE42" s="33"/>
      <c r="AF42" s="12"/>
      <c r="AG42" s="6"/>
      <c r="AH42" s="5"/>
      <c r="AI42" s="10"/>
      <c r="AJ42" s="33"/>
      <c r="AK42" s="12"/>
      <c r="AL42" s="6"/>
      <c r="AM42" s="5"/>
      <c r="AN42" s="10"/>
      <c r="AO42" s="33"/>
      <c r="AP42" s="12"/>
      <c r="AQ42" s="6"/>
      <c r="AR42" s="5"/>
      <c r="AS42" s="10"/>
      <c r="AT42" s="11"/>
      <c r="AU42" s="12"/>
      <c r="AV42" s="6"/>
    </row>
    <row r="43" spans="1:48">
      <c r="A43" s="59" t="s">
        <v>116</v>
      </c>
      <c r="B43" s="59" t="s">
        <v>326</v>
      </c>
      <c r="C43" s="23"/>
      <c r="D43" s="4" t="s">
        <v>5</v>
      </c>
      <c r="E43" s="22" t="s">
        <v>8</v>
      </c>
      <c r="F43" s="14">
        <v>1</v>
      </c>
      <c r="G43" s="20">
        <f t="shared" si="3"/>
        <v>90.193370165745861</v>
      </c>
      <c r="H43" s="6"/>
      <c r="I43" s="5"/>
      <c r="J43" s="10"/>
      <c r="K43" s="33"/>
      <c r="L43" s="12"/>
      <c r="M43" s="6"/>
      <c r="N43" s="5"/>
      <c r="O43" s="10"/>
      <c r="P43" s="33"/>
      <c r="Q43" s="12"/>
      <c r="R43" s="6"/>
      <c r="S43" s="5">
        <v>8.3796296296296292E-3</v>
      </c>
      <c r="T43" s="10">
        <f>MINUTE(S43)*60+SECOND(S43)</f>
        <v>724</v>
      </c>
      <c r="U43" s="11">
        <v>653</v>
      </c>
      <c r="V43" s="12">
        <f>100*(1-(T43-U43)/T43)</f>
        <v>90.193370165745861</v>
      </c>
      <c r="W43" s="6"/>
      <c r="X43" s="32"/>
      <c r="Y43" s="10"/>
      <c r="Z43" s="33"/>
      <c r="AA43" s="34"/>
      <c r="AB43" s="6"/>
      <c r="AC43" s="5"/>
      <c r="AD43" s="10"/>
      <c r="AE43" s="33"/>
      <c r="AF43" s="12"/>
      <c r="AG43" s="6"/>
      <c r="AH43" s="5"/>
      <c r="AI43" s="10"/>
      <c r="AJ43" s="33"/>
      <c r="AK43" s="12"/>
      <c r="AL43" s="6"/>
      <c r="AM43" s="5"/>
      <c r="AN43" s="10"/>
      <c r="AO43" s="33"/>
      <c r="AP43" s="12"/>
      <c r="AQ43" s="6"/>
      <c r="AR43" s="5"/>
      <c r="AS43" s="10"/>
      <c r="AT43" s="11"/>
      <c r="AU43" s="12"/>
      <c r="AV43" s="6"/>
    </row>
    <row r="44" spans="1:48">
      <c r="A44" s="59" t="s">
        <v>218</v>
      </c>
      <c r="B44" s="59" t="s">
        <v>154</v>
      </c>
      <c r="C44" s="23"/>
      <c r="D44" s="4" t="s">
        <v>5</v>
      </c>
      <c r="E44" s="22" t="s">
        <v>8</v>
      </c>
      <c r="F44" s="14">
        <v>1</v>
      </c>
      <c r="G44" s="20">
        <f t="shared" si="3"/>
        <v>89.944903581267226</v>
      </c>
      <c r="H44" s="6"/>
      <c r="I44" s="5"/>
      <c r="J44" s="10"/>
      <c r="K44" s="33"/>
      <c r="L44" s="12"/>
      <c r="M44" s="6"/>
      <c r="N44" s="5"/>
      <c r="O44" s="10"/>
      <c r="P44" s="33"/>
      <c r="Q44" s="12"/>
      <c r="R44" s="6"/>
      <c r="S44" s="5">
        <v>8.4027777777777781E-3</v>
      </c>
      <c r="T44" s="10">
        <f>MINUTE(S44)*60+SECOND(S44)</f>
        <v>726</v>
      </c>
      <c r="U44" s="11">
        <v>653</v>
      </c>
      <c r="V44" s="12">
        <f>100*(1-(T44-U44)/T44)</f>
        <v>89.944903581267226</v>
      </c>
      <c r="W44" s="6"/>
      <c r="X44" s="32"/>
      <c r="Y44" s="10"/>
      <c r="Z44" s="33"/>
      <c r="AA44" s="34"/>
      <c r="AB44" s="6"/>
      <c r="AC44" s="5"/>
      <c r="AD44" s="10"/>
      <c r="AE44" s="33"/>
      <c r="AF44" s="12"/>
      <c r="AG44" s="6"/>
      <c r="AH44" s="5"/>
      <c r="AI44" s="10"/>
      <c r="AJ44" s="33"/>
      <c r="AK44" s="12"/>
      <c r="AL44" s="6"/>
      <c r="AM44" s="5"/>
      <c r="AN44" s="10"/>
      <c r="AO44" s="33"/>
      <c r="AP44" s="12"/>
      <c r="AQ44" s="6"/>
      <c r="AR44" s="5"/>
      <c r="AS44" s="10"/>
      <c r="AT44" s="11"/>
      <c r="AU44" s="12"/>
      <c r="AV44" s="6"/>
    </row>
    <row r="45" spans="1:48">
      <c r="A45" s="31" t="s">
        <v>414</v>
      </c>
      <c r="B45" s="31" t="s">
        <v>433</v>
      </c>
      <c r="C45" s="23" t="s">
        <v>301</v>
      </c>
      <c r="D45" s="4" t="s">
        <v>5</v>
      </c>
      <c r="E45" s="22" t="s">
        <v>8</v>
      </c>
      <c r="F45" s="14">
        <v>1</v>
      </c>
      <c r="G45" s="20">
        <f t="shared" si="3"/>
        <v>88.443759630200304</v>
      </c>
      <c r="H45" s="6"/>
      <c r="I45" s="5"/>
      <c r="J45" s="10"/>
      <c r="K45" s="33"/>
      <c r="L45" s="12"/>
      <c r="M45" s="6"/>
      <c r="N45" s="5"/>
      <c r="O45" s="10"/>
      <c r="P45" s="33"/>
      <c r="Q45" s="12"/>
      <c r="R45" s="6"/>
      <c r="S45" s="5"/>
      <c r="T45" s="10"/>
      <c r="U45" s="11"/>
      <c r="V45" s="12"/>
      <c r="W45" s="6"/>
      <c r="X45" s="32"/>
      <c r="Y45" s="10"/>
      <c r="Z45" s="33"/>
      <c r="AA45" s="34"/>
      <c r="AB45" s="6"/>
      <c r="AC45" s="5"/>
      <c r="AD45" s="10"/>
      <c r="AE45" s="33"/>
      <c r="AF45" s="12"/>
      <c r="AG45" s="6"/>
      <c r="AH45" s="5">
        <v>1.5023148148148148E-2</v>
      </c>
      <c r="AI45" s="10">
        <f>MINUTE(AH45)*60+SECOND(AH45)</f>
        <v>1298</v>
      </c>
      <c r="AJ45" s="33">
        <v>1148</v>
      </c>
      <c r="AK45" s="12">
        <f>100*(1-(AI45-AJ45)/AI45)</f>
        <v>88.443759630200304</v>
      </c>
      <c r="AL45" s="6"/>
      <c r="AM45" s="5"/>
      <c r="AN45" s="10"/>
      <c r="AO45" s="33"/>
      <c r="AP45" s="12"/>
      <c r="AQ45" s="6"/>
      <c r="AR45" s="5"/>
      <c r="AS45" s="10"/>
      <c r="AT45" s="11"/>
      <c r="AU45" s="12"/>
      <c r="AV45" s="6"/>
    </row>
    <row r="46" spans="1:48">
      <c r="A46" s="31" t="s">
        <v>28</v>
      </c>
      <c r="B46" s="31" t="s">
        <v>29</v>
      </c>
      <c r="C46" s="36" t="s">
        <v>51</v>
      </c>
      <c r="D46" s="4" t="s">
        <v>5</v>
      </c>
      <c r="E46" s="22" t="s">
        <v>8</v>
      </c>
      <c r="F46" s="14">
        <v>1</v>
      </c>
      <c r="G46" s="20">
        <f t="shared" si="3"/>
        <v>86.271450858034314</v>
      </c>
      <c r="H46" s="6"/>
      <c r="I46" s="5"/>
      <c r="J46" s="10"/>
      <c r="K46" s="11"/>
      <c r="L46" s="12"/>
      <c r="M46" s="6"/>
      <c r="N46" s="5">
        <v>7.4189814814814813E-3</v>
      </c>
      <c r="O46" s="10">
        <f>MINUTE(N46)*60+SECOND(N46)</f>
        <v>641</v>
      </c>
      <c r="P46" s="33">
        <v>553</v>
      </c>
      <c r="Q46" s="12">
        <f>100*(1-(O46-P46)/O46)</f>
        <v>86.271450858034314</v>
      </c>
      <c r="R46" s="6"/>
      <c r="S46" s="5"/>
      <c r="T46" s="10"/>
      <c r="U46" s="11"/>
      <c r="V46" s="12"/>
      <c r="W46" s="6"/>
      <c r="X46" s="32"/>
      <c r="Y46" s="10"/>
      <c r="Z46" s="33"/>
      <c r="AA46" s="34"/>
      <c r="AB46" s="6"/>
      <c r="AC46" s="5"/>
      <c r="AD46" s="10"/>
      <c r="AE46" s="33"/>
      <c r="AF46" s="12"/>
      <c r="AG46" s="6"/>
      <c r="AH46" s="5"/>
      <c r="AI46" s="10"/>
      <c r="AJ46" s="33"/>
      <c r="AK46" s="12"/>
      <c r="AL46" s="6"/>
      <c r="AM46" s="5"/>
      <c r="AN46" s="10"/>
      <c r="AO46" s="33"/>
      <c r="AP46" s="12"/>
      <c r="AQ46" s="6"/>
      <c r="AR46" s="5"/>
      <c r="AS46" s="10"/>
      <c r="AT46" s="11"/>
      <c r="AU46" s="12"/>
      <c r="AV46" s="6"/>
    </row>
    <row r="47" spans="1:48">
      <c r="A47" s="31" t="s">
        <v>380</v>
      </c>
      <c r="B47" s="31" t="s">
        <v>158</v>
      </c>
      <c r="C47" s="36"/>
      <c r="D47" s="4" t="s">
        <v>5</v>
      </c>
      <c r="E47" s="22" t="s">
        <v>8</v>
      </c>
      <c r="F47" s="14">
        <v>1</v>
      </c>
      <c r="G47" s="20">
        <f t="shared" si="3"/>
        <v>83.416087388282023</v>
      </c>
      <c r="H47" s="6"/>
      <c r="I47" s="5"/>
      <c r="J47" s="10"/>
      <c r="K47" s="11"/>
      <c r="L47" s="12"/>
      <c r="M47" s="6"/>
      <c r="N47" s="5"/>
      <c r="O47" s="10"/>
      <c r="P47" s="33"/>
      <c r="Q47" s="12"/>
      <c r="R47" s="6"/>
      <c r="S47" s="5"/>
      <c r="T47" s="10"/>
      <c r="U47" s="11"/>
      <c r="V47" s="12"/>
      <c r="W47" s="6"/>
      <c r="X47" s="32"/>
      <c r="Y47" s="10"/>
      <c r="Z47" s="33"/>
      <c r="AA47" s="34"/>
      <c r="AB47" s="6"/>
      <c r="AC47" s="5">
        <v>1.1655092592592594E-2</v>
      </c>
      <c r="AD47" s="10">
        <f>MINUTE(AC47)*60+SECOND(AC47)</f>
        <v>1007</v>
      </c>
      <c r="AE47" s="33">
        <v>840</v>
      </c>
      <c r="AF47" s="12">
        <f>100*(1-(AD47-AE47)/AD47)</f>
        <v>83.416087388282023</v>
      </c>
      <c r="AG47" s="6"/>
      <c r="AH47" s="5"/>
      <c r="AI47" s="10"/>
      <c r="AJ47" s="33"/>
      <c r="AK47" s="12"/>
      <c r="AL47" s="6"/>
      <c r="AM47" s="5"/>
      <c r="AN47" s="10"/>
      <c r="AO47" s="33"/>
      <c r="AP47" s="12"/>
      <c r="AQ47" s="6"/>
      <c r="AR47" s="5"/>
      <c r="AS47" s="10"/>
      <c r="AT47" s="11"/>
      <c r="AU47" s="12"/>
      <c r="AV47" s="6"/>
    </row>
    <row r="48" spans="1:48">
      <c r="A48" s="31" t="s">
        <v>107</v>
      </c>
      <c r="B48" s="31" t="s">
        <v>352</v>
      </c>
      <c r="C48" s="36"/>
      <c r="D48" s="4" t="s">
        <v>5</v>
      </c>
      <c r="E48" s="22" t="s">
        <v>8</v>
      </c>
      <c r="F48" s="14">
        <v>1</v>
      </c>
      <c r="G48" s="20">
        <f t="shared" si="3"/>
        <v>81.899109792284861</v>
      </c>
      <c r="H48" s="6"/>
      <c r="I48" s="5"/>
      <c r="J48" s="10"/>
      <c r="K48" s="11"/>
      <c r="L48" s="12"/>
      <c r="M48" s="6"/>
      <c r="N48" s="5"/>
      <c r="O48" s="10"/>
      <c r="P48" s="33"/>
      <c r="Q48" s="12"/>
      <c r="R48" s="6"/>
      <c r="S48" s="5"/>
      <c r="T48" s="10"/>
      <c r="U48" s="11"/>
      <c r="V48" s="12"/>
      <c r="W48" s="6"/>
      <c r="X48" s="67" t="s">
        <v>355</v>
      </c>
      <c r="Y48" s="10">
        <f>MINUTE(X48)*60+SECOND(X48)</f>
        <v>674</v>
      </c>
      <c r="Z48" s="33">
        <v>552</v>
      </c>
      <c r="AA48" s="34">
        <f>100*(1-(Y48-Z48)/Y48)</f>
        <v>81.899109792284861</v>
      </c>
      <c r="AB48" s="6"/>
      <c r="AC48" s="5"/>
      <c r="AD48" s="10"/>
      <c r="AE48" s="33"/>
      <c r="AF48" s="12"/>
      <c r="AG48" s="6"/>
      <c r="AH48" s="5"/>
      <c r="AI48" s="10"/>
      <c r="AJ48" s="33"/>
      <c r="AK48" s="12"/>
      <c r="AL48" s="6"/>
      <c r="AM48" s="5"/>
      <c r="AN48" s="10"/>
      <c r="AO48" s="33"/>
      <c r="AP48" s="12"/>
      <c r="AQ48" s="6"/>
      <c r="AR48" s="5"/>
      <c r="AS48" s="10"/>
      <c r="AT48" s="11"/>
      <c r="AU48" s="12"/>
      <c r="AV48" s="6"/>
    </row>
    <row r="49" spans="1:48">
      <c r="A49" s="31" t="s">
        <v>33</v>
      </c>
      <c r="B49" s="31" t="s">
        <v>381</v>
      </c>
      <c r="C49" s="36"/>
      <c r="D49" s="4" t="s">
        <v>5</v>
      </c>
      <c r="E49" s="22" t="s">
        <v>8</v>
      </c>
      <c r="F49" s="14">
        <v>1</v>
      </c>
      <c r="G49" s="20">
        <f t="shared" si="3"/>
        <v>81.256038647343004</v>
      </c>
      <c r="H49" s="6"/>
      <c r="I49" s="5"/>
      <c r="J49" s="10"/>
      <c r="K49" s="11"/>
      <c r="L49" s="12"/>
      <c r="M49" s="6"/>
      <c r="N49" s="5"/>
      <c r="O49" s="10"/>
      <c r="P49" s="33"/>
      <c r="Q49" s="12"/>
      <c r="R49" s="6"/>
      <c r="S49" s="5"/>
      <c r="T49" s="10"/>
      <c r="U49" s="11"/>
      <c r="V49" s="12"/>
      <c r="W49" s="6"/>
      <c r="X49" s="32"/>
      <c r="Y49" s="10"/>
      <c r="Z49" s="33"/>
      <c r="AA49" s="34"/>
      <c r="AB49" s="6"/>
      <c r="AC49" s="5">
        <v>1.1979166666666666E-2</v>
      </c>
      <c r="AD49" s="10">
        <f>MINUTE(AC49)*60+SECOND(AC49)</f>
        <v>1035</v>
      </c>
      <c r="AE49" s="33">
        <v>841</v>
      </c>
      <c r="AF49" s="12">
        <f>100*(1-(AD49-AE49)/AD49)</f>
        <v>81.256038647343004</v>
      </c>
      <c r="AG49" s="6"/>
      <c r="AH49" s="5"/>
      <c r="AI49" s="10"/>
      <c r="AJ49" s="33"/>
      <c r="AK49" s="12"/>
      <c r="AL49" s="6"/>
      <c r="AM49" s="5"/>
      <c r="AN49" s="10"/>
      <c r="AO49" s="33"/>
      <c r="AP49" s="12"/>
      <c r="AQ49" s="6"/>
      <c r="AR49" s="5"/>
      <c r="AS49" s="10"/>
      <c r="AT49" s="11"/>
      <c r="AU49" s="12"/>
      <c r="AV49" s="6"/>
    </row>
    <row r="50" spans="1:48">
      <c r="A50" s="64" t="s">
        <v>141</v>
      </c>
      <c r="B50" s="64" t="s">
        <v>46</v>
      </c>
      <c r="C50" s="36"/>
      <c r="D50" s="31" t="s">
        <v>5</v>
      </c>
      <c r="E50" s="35" t="s">
        <v>8</v>
      </c>
      <c r="F50" s="14">
        <v>1</v>
      </c>
      <c r="G50" s="20">
        <f t="shared" si="3"/>
        <v>80.583941605839414</v>
      </c>
      <c r="H50" s="6"/>
      <c r="I50" s="32"/>
      <c r="J50" s="10"/>
      <c r="K50" s="33"/>
      <c r="L50" s="34"/>
      <c r="M50" s="6"/>
      <c r="N50" s="32"/>
      <c r="O50" s="10"/>
      <c r="P50" s="33"/>
      <c r="Q50" s="34"/>
      <c r="R50" s="6"/>
      <c r="S50" s="32"/>
      <c r="T50" s="10"/>
      <c r="U50" s="33"/>
      <c r="V50" s="34"/>
      <c r="W50" s="6"/>
      <c r="X50" s="67" t="s">
        <v>356</v>
      </c>
      <c r="Y50" s="10">
        <f>MINUTE(X50)*60+SECOND(X50)</f>
        <v>685</v>
      </c>
      <c r="Z50" s="33">
        <v>552</v>
      </c>
      <c r="AA50" s="34">
        <f>100*(1-(Y50-Z50)/Y50)</f>
        <v>80.583941605839414</v>
      </c>
      <c r="AB50" s="6"/>
      <c r="AC50" s="32"/>
      <c r="AD50" s="10"/>
      <c r="AE50" s="33"/>
      <c r="AF50" s="34"/>
      <c r="AG50" s="6"/>
      <c r="AH50" s="32"/>
      <c r="AI50" s="10"/>
      <c r="AJ50" s="33"/>
      <c r="AK50" s="34"/>
      <c r="AL50" s="6"/>
      <c r="AM50" s="32"/>
      <c r="AN50" s="10"/>
      <c r="AO50" s="33"/>
      <c r="AP50" s="34"/>
      <c r="AQ50" s="6"/>
      <c r="AR50" s="32"/>
      <c r="AS50" s="10"/>
      <c r="AT50" s="33"/>
      <c r="AU50" s="34"/>
      <c r="AV50" s="6"/>
    </row>
    <row r="51" spans="1:48">
      <c r="A51" s="31" t="s">
        <v>180</v>
      </c>
      <c r="B51" s="31" t="s">
        <v>215</v>
      </c>
      <c r="C51" s="36"/>
      <c r="D51" s="31" t="s">
        <v>5</v>
      </c>
      <c r="E51" s="35" t="s">
        <v>8</v>
      </c>
      <c r="F51" s="14">
        <v>1</v>
      </c>
      <c r="G51" s="20">
        <f t="shared" si="3"/>
        <v>79.6221322537112</v>
      </c>
      <c r="H51" s="6"/>
      <c r="I51" s="32">
        <v>8.5763888888888886E-3</v>
      </c>
      <c r="J51" s="10">
        <f>MINUTE(I51)*60+SECOND(I51)</f>
        <v>741</v>
      </c>
      <c r="K51" s="33">
        <v>590</v>
      </c>
      <c r="L51" s="34">
        <f>100*(1-(J51-K51)/J51)</f>
        <v>79.6221322537112</v>
      </c>
      <c r="M51" s="6"/>
      <c r="N51" s="32"/>
      <c r="O51" s="10"/>
      <c r="P51" s="33"/>
      <c r="Q51" s="34"/>
      <c r="R51" s="6"/>
      <c r="S51" s="32"/>
      <c r="T51" s="10"/>
      <c r="U51" s="33"/>
      <c r="V51" s="34"/>
      <c r="W51" s="6"/>
      <c r="X51" s="32"/>
      <c r="Y51" s="10"/>
      <c r="Z51" s="33"/>
      <c r="AA51" s="34"/>
      <c r="AB51" s="6"/>
      <c r="AC51" s="32"/>
      <c r="AD51" s="10"/>
      <c r="AE51" s="33"/>
      <c r="AF51" s="34"/>
      <c r="AG51" s="6"/>
      <c r="AH51" s="32"/>
      <c r="AI51" s="10"/>
      <c r="AJ51" s="33"/>
      <c r="AK51" s="34"/>
      <c r="AL51" s="6"/>
      <c r="AM51" s="32"/>
      <c r="AN51" s="10"/>
      <c r="AO51" s="33"/>
      <c r="AP51" s="34"/>
      <c r="AQ51" s="6"/>
      <c r="AR51" s="32"/>
      <c r="AS51" s="10"/>
      <c r="AT51" s="33"/>
      <c r="AU51" s="34"/>
      <c r="AV51" s="6"/>
    </row>
    <row r="52" spans="1:48">
      <c r="A52" s="31" t="s">
        <v>108</v>
      </c>
      <c r="B52" s="31" t="s">
        <v>187</v>
      </c>
      <c r="C52" s="36"/>
      <c r="D52" s="31" t="s">
        <v>5</v>
      </c>
      <c r="E52" s="35" t="s">
        <v>8</v>
      </c>
      <c r="F52" s="14">
        <v>1</v>
      </c>
      <c r="G52" s="20">
        <f t="shared" si="3"/>
        <v>78.249336870026525</v>
      </c>
      <c r="H52" s="6"/>
      <c r="I52" s="5">
        <v>8.726851851851852E-3</v>
      </c>
      <c r="J52" s="10">
        <f>MINUTE(I52)*60+SECOND(I52)</f>
        <v>754</v>
      </c>
      <c r="K52" s="11">
        <v>590</v>
      </c>
      <c r="L52" s="12">
        <f>100*(1-(J52-K52)/J52)</f>
        <v>78.249336870026525</v>
      </c>
      <c r="M52" s="6"/>
      <c r="N52" s="5"/>
      <c r="O52" s="10"/>
      <c r="P52" s="33"/>
      <c r="Q52" s="12"/>
      <c r="R52" s="6"/>
      <c r="S52" s="5"/>
      <c r="T52" s="10"/>
      <c r="U52" s="11"/>
      <c r="V52" s="12"/>
      <c r="W52" s="6"/>
      <c r="X52" s="32"/>
      <c r="Y52" s="10"/>
      <c r="Z52" s="33"/>
      <c r="AA52" s="34"/>
      <c r="AB52" s="6"/>
      <c r="AC52" s="5"/>
      <c r="AD52" s="10"/>
      <c r="AE52" s="33"/>
      <c r="AF52" s="12"/>
      <c r="AG52" s="6"/>
      <c r="AH52" s="5"/>
      <c r="AI52" s="10"/>
      <c r="AJ52" s="33"/>
      <c r="AK52" s="12"/>
      <c r="AL52" s="6"/>
      <c r="AM52" s="5"/>
      <c r="AN52" s="10"/>
      <c r="AO52" s="33"/>
      <c r="AP52" s="12"/>
      <c r="AQ52" s="6"/>
      <c r="AR52" s="5"/>
      <c r="AS52" s="10"/>
      <c r="AT52" s="11"/>
      <c r="AU52" s="12"/>
      <c r="AV52" s="6"/>
    </row>
    <row r="53" spans="1:48">
      <c r="A53" s="39" t="s">
        <v>60</v>
      </c>
      <c r="B53" s="31" t="s">
        <v>514</v>
      </c>
      <c r="C53" s="36"/>
      <c r="D53" s="31" t="s">
        <v>5</v>
      </c>
      <c r="E53" s="35" t="s">
        <v>8</v>
      </c>
      <c r="F53" s="35">
        <v>1</v>
      </c>
      <c r="G53" s="20">
        <f t="shared" si="3"/>
        <v>77.208480565371019</v>
      </c>
      <c r="H53" s="6"/>
      <c r="I53" s="5"/>
      <c r="J53" s="10"/>
      <c r="K53" s="11"/>
      <c r="L53" s="92"/>
      <c r="M53" s="6"/>
      <c r="N53" s="5"/>
      <c r="O53" s="10"/>
      <c r="P53" s="33"/>
      <c r="Q53" s="92"/>
      <c r="R53" s="6"/>
      <c r="S53" s="5"/>
      <c r="T53" s="10"/>
      <c r="U53" s="11"/>
      <c r="V53" s="12"/>
      <c r="W53" s="6"/>
      <c r="X53" s="32"/>
      <c r="Y53" s="10"/>
      <c r="Z53" s="33"/>
      <c r="AA53" s="34"/>
      <c r="AB53" s="6"/>
      <c r="AC53" s="5"/>
      <c r="AD53" s="10"/>
      <c r="AE53" s="33"/>
      <c r="AF53" s="12"/>
      <c r="AG53" s="6"/>
      <c r="AH53" s="32"/>
      <c r="AI53" s="10"/>
      <c r="AJ53" s="33"/>
      <c r="AK53" s="12"/>
      <c r="AL53" s="6"/>
      <c r="AM53" s="5">
        <v>1.3101851851851852E-2</v>
      </c>
      <c r="AN53" s="10">
        <f>MINUTE(AM53)*60+SECOND(AM53)</f>
        <v>1132</v>
      </c>
      <c r="AO53" s="33">
        <v>874</v>
      </c>
      <c r="AP53" s="12">
        <f>100*(1-(AN53-AO53)/AN53)</f>
        <v>77.208480565371019</v>
      </c>
      <c r="AQ53" s="6"/>
      <c r="AR53" s="5"/>
      <c r="AS53" s="10"/>
      <c r="AT53" s="11"/>
      <c r="AU53" s="12"/>
      <c r="AV53" s="6"/>
    </row>
    <row r="54" spans="1:48">
      <c r="A54" s="64" t="s">
        <v>353</v>
      </c>
      <c r="B54" s="64" t="s">
        <v>198</v>
      </c>
      <c r="C54" s="36"/>
      <c r="D54" s="31" t="s">
        <v>5</v>
      </c>
      <c r="E54" s="35" t="s">
        <v>8</v>
      </c>
      <c r="F54" s="14">
        <v>1</v>
      </c>
      <c r="G54" s="20">
        <f t="shared" si="3"/>
        <v>77.2027972027972</v>
      </c>
      <c r="H54" s="6"/>
      <c r="I54" s="5"/>
      <c r="J54" s="10"/>
      <c r="K54" s="11"/>
      <c r="L54" s="12"/>
      <c r="M54" s="6"/>
      <c r="N54" s="5"/>
      <c r="O54" s="10"/>
      <c r="P54" s="33"/>
      <c r="Q54" s="12"/>
      <c r="R54" s="6"/>
      <c r="S54" s="5"/>
      <c r="T54" s="10"/>
      <c r="U54" s="11"/>
      <c r="V54" s="12"/>
      <c r="W54" s="6"/>
      <c r="X54" s="67" t="s">
        <v>357</v>
      </c>
      <c r="Y54" s="10">
        <f>MINUTE(X54)*60+SECOND(X54)</f>
        <v>715</v>
      </c>
      <c r="Z54" s="33">
        <v>552</v>
      </c>
      <c r="AA54" s="34">
        <f>100*(1-(Y54-Z54)/Y54)</f>
        <v>77.2027972027972</v>
      </c>
      <c r="AB54" s="6"/>
      <c r="AC54" s="5"/>
      <c r="AD54" s="10"/>
      <c r="AE54" s="33"/>
      <c r="AF54" s="12"/>
      <c r="AG54" s="6"/>
      <c r="AH54" s="5"/>
      <c r="AI54" s="10"/>
      <c r="AJ54" s="33"/>
      <c r="AK54" s="12"/>
      <c r="AL54" s="6"/>
      <c r="AM54" s="32"/>
      <c r="AN54" s="10"/>
      <c r="AO54" s="33"/>
      <c r="AP54" s="12"/>
      <c r="AQ54" s="6"/>
      <c r="AR54" s="5"/>
      <c r="AS54" s="10"/>
      <c r="AT54" s="11"/>
      <c r="AU54" s="12"/>
      <c r="AV54" s="6"/>
    </row>
    <row r="55" spans="1:48">
      <c r="A55" s="31" t="s">
        <v>176</v>
      </c>
      <c r="B55" s="31" t="s">
        <v>216</v>
      </c>
      <c r="C55" s="36"/>
      <c r="D55" s="31" t="s">
        <v>5</v>
      </c>
      <c r="E55" s="35" t="s">
        <v>8</v>
      </c>
      <c r="F55" s="14">
        <v>1</v>
      </c>
      <c r="G55" s="20">
        <f t="shared" si="3"/>
        <v>76.822916666666657</v>
      </c>
      <c r="H55" s="6"/>
      <c r="I55" s="5">
        <v>8.8888888888888889E-3</v>
      </c>
      <c r="J55" s="10">
        <f>MINUTE(I55)*60+SECOND(I55)</f>
        <v>768</v>
      </c>
      <c r="K55" s="11">
        <v>590</v>
      </c>
      <c r="L55" s="12">
        <f>100*(1-(J55-K55)/J55)</f>
        <v>76.822916666666657</v>
      </c>
      <c r="M55" s="6"/>
      <c r="N55" s="32"/>
      <c r="O55" s="10"/>
      <c r="P55" s="33"/>
      <c r="Q55" s="12"/>
      <c r="R55" s="6"/>
      <c r="S55" s="5"/>
      <c r="T55" s="10"/>
      <c r="U55" s="11"/>
      <c r="V55" s="12"/>
      <c r="W55" s="6"/>
      <c r="X55" s="32"/>
      <c r="Y55" s="10"/>
      <c r="Z55" s="33"/>
      <c r="AA55" s="34"/>
      <c r="AB55" s="6"/>
      <c r="AC55" s="5"/>
      <c r="AD55" s="10"/>
      <c r="AE55" s="33"/>
      <c r="AF55" s="12"/>
      <c r="AG55" s="6"/>
      <c r="AH55" s="5"/>
      <c r="AI55" s="10"/>
      <c r="AJ55" s="33"/>
      <c r="AK55" s="12"/>
      <c r="AL55" s="6"/>
      <c r="AM55" s="5"/>
      <c r="AN55" s="10"/>
      <c r="AO55" s="33"/>
      <c r="AP55" s="12"/>
      <c r="AQ55" s="6"/>
      <c r="AR55" s="5"/>
      <c r="AS55" s="10"/>
      <c r="AT55" s="11"/>
      <c r="AU55" s="12"/>
      <c r="AV55" s="6"/>
    </row>
    <row r="56" spans="1:48">
      <c r="A56" s="31" t="s">
        <v>218</v>
      </c>
      <c r="B56" s="31" t="s">
        <v>198</v>
      </c>
      <c r="C56" s="36"/>
      <c r="D56" s="31" t="s">
        <v>5</v>
      </c>
      <c r="E56" s="35" t="s">
        <v>8</v>
      </c>
      <c r="F56" s="14">
        <v>1</v>
      </c>
      <c r="G56" s="20">
        <f t="shared" si="3"/>
        <v>76.523994811932553</v>
      </c>
      <c r="H56" s="6"/>
      <c r="I56" s="32">
        <v>8.9236111111111113E-3</v>
      </c>
      <c r="J56" s="10">
        <f>MINUTE(I56)*60+SECOND(I56)</f>
        <v>771</v>
      </c>
      <c r="K56" s="33">
        <v>590</v>
      </c>
      <c r="L56" s="34">
        <f>100*(1-(J56-K56)/J56)</f>
        <v>76.523994811932553</v>
      </c>
      <c r="M56" s="6"/>
      <c r="N56" s="32"/>
      <c r="O56" s="10"/>
      <c r="P56" s="33"/>
      <c r="Q56" s="34"/>
      <c r="R56" s="6"/>
      <c r="S56" s="32"/>
      <c r="T56" s="10"/>
      <c r="U56" s="33"/>
      <c r="V56" s="34"/>
      <c r="W56" s="6"/>
      <c r="X56" s="32"/>
      <c r="Y56" s="10"/>
      <c r="Z56" s="33"/>
      <c r="AA56" s="34"/>
      <c r="AB56" s="6"/>
      <c r="AC56" s="32"/>
      <c r="AD56" s="10"/>
      <c r="AE56" s="33"/>
      <c r="AF56" s="34"/>
      <c r="AG56" s="6"/>
      <c r="AH56" s="32"/>
      <c r="AI56" s="10"/>
      <c r="AJ56" s="33"/>
      <c r="AK56" s="34"/>
      <c r="AL56" s="6"/>
      <c r="AM56" s="32"/>
      <c r="AN56" s="10"/>
      <c r="AO56" s="33"/>
      <c r="AP56" s="34"/>
      <c r="AQ56" s="6"/>
      <c r="AR56" s="32"/>
      <c r="AS56" s="10"/>
      <c r="AT56" s="33"/>
      <c r="AU56" s="34"/>
      <c r="AV56" s="6"/>
    </row>
    <row r="57" spans="1:48">
      <c r="A57" s="39" t="s">
        <v>524</v>
      </c>
      <c r="B57" s="31" t="s">
        <v>525</v>
      </c>
      <c r="C57" s="36"/>
      <c r="D57" s="31" t="s">
        <v>5</v>
      </c>
      <c r="E57" s="35" t="s">
        <v>8</v>
      </c>
      <c r="F57" s="35">
        <v>1</v>
      </c>
      <c r="G57" s="20">
        <f t="shared" si="3"/>
        <v>76.3986013986014</v>
      </c>
      <c r="H57" s="6"/>
      <c r="I57" s="32"/>
      <c r="J57" s="10"/>
      <c r="K57" s="33"/>
      <c r="L57" s="92"/>
      <c r="M57" s="6"/>
      <c r="N57" s="32"/>
      <c r="O57" s="10"/>
      <c r="P57" s="33"/>
      <c r="Q57" s="92"/>
      <c r="R57" s="6"/>
      <c r="S57" s="32"/>
      <c r="T57" s="10"/>
      <c r="U57" s="33"/>
      <c r="V57" s="34"/>
      <c r="W57" s="6"/>
      <c r="X57" s="32"/>
      <c r="Y57" s="10"/>
      <c r="Z57" s="33"/>
      <c r="AA57" s="34"/>
      <c r="AB57" s="6"/>
      <c r="AC57" s="32"/>
      <c r="AD57" s="10"/>
      <c r="AE57" s="33"/>
      <c r="AF57" s="34"/>
      <c r="AG57" s="6"/>
      <c r="AH57" s="32"/>
      <c r="AI57" s="10"/>
      <c r="AJ57" s="33"/>
      <c r="AK57" s="34"/>
      <c r="AL57" s="6"/>
      <c r="AM57" s="32">
        <v>1.324074074074074E-2</v>
      </c>
      <c r="AN57" s="10">
        <f>MINUTE(AM57)*60+SECOND(AM57)</f>
        <v>1144</v>
      </c>
      <c r="AO57" s="33">
        <v>874</v>
      </c>
      <c r="AP57" s="34">
        <f>100*(1-(AN57-AO57)/AN57)</f>
        <v>76.3986013986014</v>
      </c>
      <c r="AQ57" s="6"/>
      <c r="AR57" s="32"/>
      <c r="AS57" s="10"/>
      <c r="AT57" s="33"/>
      <c r="AU57" s="34"/>
      <c r="AV57" s="6"/>
    </row>
    <row r="58" spans="1:48">
      <c r="A58" s="59" t="s">
        <v>436</v>
      </c>
      <c r="B58" s="59" t="s">
        <v>437</v>
      </c>
      <c r="C58" s="36"/>
      <c r="D58" s="31" t="s">
        <v>5</v>
      </c>
      <c r="E58" s="35" t="s">
        <v>8</v>
      </c>
      <c r="F58" s="14">
        <v>1</v>
      </c>
      <c r="G58" s="20">
        <f t="shared" si="3"/>
        <v>76.026490066225165</v>
      </c>
      <c r="H58" s="6"/>
      <c r="I58" s="32"/>
      <c r="J58" s="10"/>
      <c r="K58" s="33"/>
      <c r="L58" s="34"/>
      <c r="M58" s="6"/>
      <c r="N58" s="32"/>
      <c r="O58" s="10"/>
      <c r="P58" s="33"/>
      <c r="Q58" s="34"/>
      <c r="R58" s="6"/>
      <c r="S58" s="32"/>
      <c r="T58" s="10"/>
      <c r="U58" s="33"/>
      <c r="V58" s="34"/>
      <c r="W58" s="6"/>
      <c r="X58" s="32"/>
      <c r="Y58" s="10"/>
      <c r="Z58" s="33"/>
      <c r="AA58" s="34"/>
      <c r="AB58" s="6"/>
      <c r="AC58" s="32"/>
      <c r="AD58" s="10"/>
      <c r="AE58" s="33"/>
      <c r="AF58" s="34"/>
      <c r="AG58" s="6"/>
      <c r="AH58" s="32">
        <v>1.7476851851851851E-2</v>
      </c>
      <c r="AI58" s="10">
        <f>MINUTE(AH58)*60+SECOND(AH58)</f>
        <v>1510</v>
      </c>
      <c r="AJ58" s="33">
        <v>1148</v>
      </c>
      <c r="AK58" s="34">
        <f>100*(1-(AI58-AJ58)/AI58)</f>
        <v>76.026490066225165</v>
      </c>
      <c r="AL58" s="6"/>
      <c r="AM58" s="32"/>
      <c r="AN58" s="10"/>
      <c r="AO58" s="33"/>
      <c r="AP58" s="34"/>
      <c r="AQ58" s="6"/>
      <c r="AR58" s="32"/>
      <c r="AS58" s="10"/>
      <c r="AT58" s="33"/>
      <c r="AU58" s="34"/>
      <c r="AV58" s="6"/>
    </row>
    <row r="59" spans="1:48">
      <c r="A59" s="39" t="s">
        <v>522</v>
      </c>
      <c r="B59" s="31" t="s">
        <v>523</v>
      </c>
      <c r="C59" s="36"/>
      <c r="D59" s="31" t="s">
        <v>5</v>
      </c>
      <c r="E59" s="35" t="s">
        <v>8</v>
      </c>
      <c r="F59" s="35">
        <v>1</v>
      </c>
      <c r="G59" s="20">
        <f t="shared" si="3"/>
        <v>75.868055555555557</v>
      </c>
      <c r="H59" s="6"/>
      <c r="I59" s="5"/>
      <c r="J59" s="10"/>
      <c r="K59" s="11"/>
      <c r="L59" s="92"/>
      <c r="M59" s="6"/>
      <c r="N59" s="5"/>
      <c r="O59" s="10"/>
      <c r="P59" s="33"/>
      <c r="Q59" s="92"/>
      <c r="R59" s="6"/>
      <c r="S59" s="5"/>
      <c r="T59" s="10"/>
      <c r="U59" s="11"/>
      <c r="V59" s="12"/>
      <c r="W59" s="6"/>
      <c r="X59" s="32"/>
      <c r="Y59" s="10"/>
      <c r="Z59" s="33"/>
      <c r="AA59" s="34"/>
      <c r="AB59" s="6"/>
      <c r="AC59" s="5"/>
      <c r="AD59" s="10"/>
      <c r="AE59" s="33"/>
      <c r="AF59" s="12"/>
      <c r="AG59" s="6"/>
      <c r="AH59" s="5"/>
      <c r="AI59" s="10"/>
      <c r="AJ59" s="33"/>
      <c r="AK59" s="12"/>
      <c r="AL59" s="6"/>
      <c r="AM59" s="5">
        <v>1.3333333333333334E-2</v>
      </c>
      <c r="AN59" s="10">
        <f>MINUTE(AM59)*60+SECOND(AM59)</f>
        <v>1152</v>
      </c>
      <c r="AO59" s="33">
        <v>874</v>
      </c>
      <c r="AP59" s="12">
        <f>100*(1-(AN59-AO59)/AN59)</f>
        <v>75.868055555555557</v>
      </c>
      <c r="AQ59" s="6"/>
      <c r="AR59" s="5"/>
      <c r="AS59" s="10"/>
      <c r="AT59" s="11"/>
      <c r="AU59" s="12"/>
      <c r="AV59" s="6"/>
    </row>
    <row r="60" spans="1:48">
      <c r="A60" s="59" t="s">
        <v>180</v>
      </c>
      <c r="B60" s="59" t="s">
        <v>438</v>
      </c>
      <c r="C60" s="36"/>
      <c r="D60" s="4" t="s">
        <v>5</v>
      </c>
      <c r="E60" s="22" t="s">
        <v>8</v>
      </c>
      <c r="F60" s="14">
        <v>1</v>
      </c>
      <c r="G60" s="20">
        <f t="shared" si="3"/>
        <v>75.825627476882431</v>
      </c>
      <c r="H60" s="6"/>
      <c r="I60" s="5"/>
      <c r="J60" s="10"/>
      <c r="K60" s="11"/>
      <c r="L60" s="12"/>
      <c r="M60" s="6"/>
      <c r="N60" s="5"/>
      <c r="O60" s="10"/>
      <c r="P60" s="33"/>
      <c r="Q60" s="12"/>
      <c r="R60" s="6"/>
      <c r="S60" s="5"/>
      <c r="T60" s="10"/>
      <c r="U60" s="11"/>
      <c r="V60" s="12"/>
      <c r="W60" s="6"/>
      <c r="X60" s="32"/>
      <c r="Y60" s="10"/>
      <c r="Z60" s="33"/>
      <c r="AA60" s="34"/>
      <c r="AB60" s="6"/>
      <c r="AC60" s="5"/>
      <c r="AD60" s="10"/>
      <c r="AE60" s="33"/>
      <c r="AF60" s="12"/>
      <c r="AG60" s="6"/>
      <c r="AH60" s="5">
        <v>1.7523148148148149E-2</v>
      </c>
      <c r="AI60" s="10">
        <f>MINUTE(AH60)*60+SECOND(AH60)</f>
        <v>1514</v>
      </c>
      <c r="AJ60" s="33">
        <v>1148</v>
      </c>
      <c r="AK60" s="12">
        <f>100*(1-(AI60-AJ60)/AI60)</f>
        <v>75.825627476882431</v>
      </c>
      <c r="AL60" s="6"/>
      <c r="AM60" s="5"/>
      <c r="AN60" s="10"/>
      <c r="AO60" s="33"/>
      <c r="AP60" s="12"/>
      <c r="AQ60" s="6"/>
      <c r="AR60" s="5"/>
      <c r="AS60" s="10"/>
      <c r="AT60" s="11"/>
      <c r="AU60" s="12"/>
      <c r="AV60" s="6"/>
    </row>
    <row r="61" spans="1:48">
      <c r="A61" s="39" t="s">
        <v>515</v>
      </c>
      <c r="B61" s="31" t="s">
        <v>198</v>
      </c>
      <c r="C61" s="36"/>
      <c r="D61" s="4" t="s">
        <v>5</v>
      </c>
      <c r="E61" s="22" t="s">
        <v>8</v>
      </c>
      <c r="F61" s="35">
        <v>1</v>
      </c>
      <c r="G61" s="20">
        <f t="shared" si="3"/>
        <v>75.474956822107075</v>
      </c>
      <c r="H61" s="6"/>
      <c r="I61" s="5"/>
      <c r="J61" s="10"/>
      <c r="K61" s="11"/>
      <c r="L61" s="92"/>
      <c r="M61" s="6"/>
      <c r="N61" s="5"/>
      <c r="O61" s="10"/>
      <c r="P61" s="33"/>
      <c r="Q61" s="92"/>
      <c r="R61" s="6"/>
      <c r="S61" s="5"/>
      <c r="T61" s="10"/>
      <c r="U61" s="11"/>
      <c r="V61" s="12"/>
      <c r="W61" s="6"/>
      <c r="X61" s="32"/>
      <c r="Y61" s="10"/>
      <c r="Z61" s="33"/>
      <c r="AA61" s="34"/>
      <c r="AB61" s="6"/>
      <c r="AC61" s="5"/>
      <c r="AD61" s="10"/>
      <c r="AE61" s="33"/>
      <c r="AF61" s="12"/>
      <c r="AG61" s="6"/>
      <c r="AH61" s="5"/>
      <c r="AI61" s="10"/>
      <c r="AJ61" s="33"/>
      <c r="AK61" s="12"/>
      <c r="AL61" s="6"/>
      <c r="AM61" s="5">
        <v>1.3402777777777777E-2</v>
      </c>
      <c r="AN61" s="10">
        <f>MINUTE(AM61)*60+SECOND(AM61)</f>
        <v>1158</v>
      </c>
      <c r="AO61" s="33">
        <v>874</v>
      </c>
      <c r="AP61" s="12">
        <f>100*(1-(AN61-AO61)/AN61)</f>
        <v>75.474956822107075</v>
      </c>
      <c r="AQ61" s="6"/>
      <c r="AR61" s="5"/>
      <c r="AS61" s="10"/>
      <c r="AT61" s="11"/>
      <c r="AU61" s="12"/>
      <c r="AV61" s="6"/>
    </row>
    <row r="62" spans="1:48">
      <c r="A62" s="64" t="s">
        <v>379</v>
      </c>
      <c r="B62" s="64" t="s">
        <v>439</v>
      </c>
      <c r="C62" s="23"/>
      <c r="D62" s="4" t="s">
        <v>5</v>
      </c>
      <c r="E62" s="22" t="s">
        <v>8</v>
      </c>
      <c r="F62" s="14">
        <v>1</v>
      </c>
      <c r="G62" s="20">
        <f t="shared" ref="G62:G82" si="4">L62+Q62+V62+AA62+AF62+AK62+AP62</f>
        <v>74.59389213775178</v>
      </c>
      <c r="H62" s="6"/>
      <c r="I62" s="5"/>
      <c r="J62" s="10"/>
      <c r="K62" s="11"/>
      <c r="L62" s="12"/>
      <c r="M62" s="6"/>
      <c r="N62" s="5"/>
      <c r="O62" s="10"/>
      <c r="P62" s="33"/>
      <c r="Q62" s="12"/>
      <c r="R62" s="6"/>
      <c r="S62" s="5"/>
      <c r="T62" s="10"/>
      <c r="U62" s="33"/>
      <c r="V62" s="12"/>
      <c r="W62" s="6"/>
      <c r="X62" s="67"/>
      <c r="Y62" s="10"/>
      <c r="Z62" s="33"/>
      <c r="AA62" s="34"/>
      <c r="AB62" s="6"/>
      <c r="AC62" s="5"/>
      <c r="AD62" s="10"/>
      <c r="AE62" s="33"/>
      <c r="AF62" s="12"/>
      <c r="AG62" s="6"/>
      <c r="AH62" s="5">
        <v>1.7812499999999998E-2</v>
      </c>
      <c r="AI62" s="10">
        <f>MINUTE(AH62)*60+SECOND(AH62)</f>
        <v>1539</v>
      </c>
      <c r="AJ62" s="33">
        <v>1148</v>
      </c>
      <c r="AK62" s="12">
        <f>100*(1-(AI62-AJ62)/AI62)</f>
        <v>74.59389213775178</v>
      </c>
      <c r="AL62" s="6"/>
      <c r="AM62" s="5"/>
      <c r="AN62" s="10"/>
      <c r="AO62" s="33"/>
      <c r="AP62" s="12"/>
      <c r="AQ62" s="6"/>
      <c r="AR62" s="5"/>
      <c r="AS62" s="10"/>
      <c r="AT62" s="11"/>
      <c r="AU62" s="12"/>
      <c r="AV62" s="6"/>
    </row>
    <row r="63" spans="1:48">
      <c r="A63" s="31" t="s">
        <v>65</v>
      </c>
      <c r="B63" s="31" t="s">
        <v>92</v>
      </c>
      <c r="C63" s="23" t="s">
        <v>51</v>
      </c>
      <c r="D63" s="4" t="s">
        <v>5</v>
      </c>
      <c r="E63" s="22" t="s">
        <v>8</v>
      </c>
      <c r="F63" s="14">
        <v>1</v>
      </c>
      <c r="G63" s="20">
        <f t="shared" si="4"/>
        <v>74.327956989247312</v>
      </c>
      <c r="H63" s="6"/>
      <c r="I63" s="5"/>
      <c r="J63" s="10"/>
      <c r="K63" s="11"/>
      <c r="L63" s="12"/>
      <c r="M63" s="6"/>
      <c r="N63" s="5">
        <v>8.611111111111111E-3</v>
      </c>
      <c r="O63" s="10">
        <f>MINUTE(N63)*60+SECOND(N63)</f>
        <v>744</v>
      </c>
      <c r="P63" s="11">
        <v>553</v>
      </c>
      <c r="Q63" s="12">
        <f>100*(1-(O63-P63)/O63)</f>
        <v>74.327956989247312</v>
      </c>
      <c r="R63" s="6"/>
      <c r="S63" s="32"/>
      <c r="T63" s="10"/>
      <c r="U63" s="33"/>
      <c r="V63" s="12"/>
      <c r="W63" s="6"/>
      <c r="X63" s="32"/>
      <c r="Y63" s="10"/>
      <c r="Z63" s="33"/>
      <c r="AA63" s="34"/>
      <c r="AB63" s="6"/>
      <c r="AC63" s="5"/>
      <c r="AD63" s="10"/>
      <c r="AE63" s="33"/>
      <c r="AF63" s="12"/>
      <c r="AG63" s="6"/>
      <c r="AH63" s="5"/>
      <c r="AI63" s="10"/>
      <c r="AJ63" s="33"/>
      <c r="AK63" s="12"/>
      <c r="AL63" s="6"/>
      <c r="AM63" s="5"/>
      <c r="AN63" s="10"/>
      <c r="AO63" s="33"/>
      <c r="AP63" s="12"/>
      <c r="AQ63" s="6"/>
      <c r="AR63" s="5"/>
      <c r="AS63" s="10"/>
      <c r="AT63" s="11"/>
      <c r="AU63" s="12"/>
      <c r="AV63" s="6"/>
    </row>
    <row r="64" spans="1:48">
      <c r="A64" s="39" t="s">
        <v>520</v>
      </c>
      <c r="B64" s="31" t="s">
        <v>521</v>
      </c>
      <c r="C64" s="23"/>
      <c r="D64" s="4" t="s">
        <v>5</v>
      </c>
      <c r="E64" s="22" t="s">
        <v>8</v>
      </c>
      <c r="F64" s="35">
        <v>1</v>
      </c>
      <c r="G64" s="20">
        <f t="shared" si="4"/>
        <v>74.005080440304823</v>
      </c>
      <c r="H64" s="6"/>
      <c r="I64" s="5"/>
      <c r="J64" s="10"/>
      <c r="K64" s="11"/>
      <c r="L64" s="92"/>
      <c r="M64" s="6"/>
      <c r="N64" s="5"/>
      <c r="O64" s="10"/>
      <c r="P64" s="11"/>
      <c r="Q64" s="92"/>
      <c r="R64" s="6"/>
      <c r="S64" s="5"/>
      <c r="T64" s="10"/>
      <c r="U64" s="33"/>
      <c r="V64" s="12"/>
      <c r="W64" s="6"/>
      <c r="X64" s="32"/>
      <c r="Y64" s="10"/>
      <c r="Z64" s="33"/>
      <c r="AA64" s="34"/>
      <c r="AB64" s="6"/>
      <c r="AC64" s="5"/>
      <c r="AD64" s="10"/>
      <c r="AE64" s="33"/>
      <c r="AF64" s="12"/>
      <c r="AG64" s="6"/>
      <c r="AH64" s="5"/>
      <c r="AI64" s="10"/>
      <c r="AJ64" s="11"/>
      <c r="AK64" s="12"/>
      <c r="AL64" s="6"/>
      <c r="AM64" s="5">
        <v>1.3668981481481482E-2</v>
      </c>
      <c r="AN64" s="10">
        <f>MINUTE(AM64)*60+SECOND(AM64)</f>
        <v>1181</v>
      </c>
      <c r="AO64" s="33">
        <v>874</v>
      </c>
      <c r="AP64" s="12">
        <f>100*(1-(AN64-AO64)/AN64)</f>
        <v>74.005080440304823</v>
      </c>
      <c r="AQ64" s="6"/>
      <c r="AR64" s="5"/>
      <c r="AS64" s="10"/>
      <c r="AT64" s="11"/>
      <c r="AU64" s="12"/>
      <c r="AV64" s="6"/>
    </row>
    <row r="65" spans="1:48">
      <c r="A65" s="64" t="s">
        <v>354</v>
      </c>
      <c r="B65" s="64" t="s">
        <v>352</v>
      </c>
      <c r="C65" s="23"/>
      <c r="D65" s="4" t="s">
        <v>5</v>
      </c>
      <c r="E65" s="22" t="s">
        <v>8</v>
      </c>
      <c r="F65" s="14">
        <v>1</v>
      </c>
      <c r="G65" s="20">
        <f t="shared" si="4"/>
        <v>73.994638069705104</v>
      </c>
      <c r="H65" s="6"/>
      <c r="I65" s="5"/>
      <c r="J65" s="10"/>
      <c r="K65" s="11"/>
      <c r="L65" s="12"/>
      <c r="M65" s="6"/>
      <c r="N65" s="5"/>
      <c r="O65" s="10"/>
      <c r="P65" s="11"/>
      <c r="Q65" s="12"/>
      <c r="R65" s="6"/>
      <c r="S65" s="5"/>
      <c r="T65" s="10"/>
      <c r="U65" s="33"/>
      <c r="V65" s="12"/>
      <c r="W65" s="6"/>
      <c r="X65" s="67" t="s">
        <v>358</v>
      </c>
      <c r="Y65" s="10">
        <f>MINUTE(X65)*60+SECOND(X65)</f>
        <v>746</v>
      </c>
      <c r="Z65" s="33">
        <v>552</v>
      </c>
      <c r="AA65" s="34">
        <f>100*(1-(Y65-Z65)/Y65)</f>
        <v>73.994638069705104</v>
      </c>
      <c r="AB65" s="6"/>
      <c r="AC65" s="5"/>
      <c r="AD65" s="10"/>
      <c r="AE65" s="33"/>
      <c r="AF65" s="12"/>
      <c r="AG65" s="6"/>
      <c r="AH65" s="5"/>
      <c r="AI65" s="10"/>
      <c r="AJ65" s="11"/>
      <c r="AK65" s="12"/>
      <c r="AL65" s="6"/>
      <c r="AM65" s="5"/>
      <c r="AN65" s="10"/>
      <c r="AO65" s="33"/>
      <c r="AP65" s="12"/>
      <c r="AQ65" s="6"/>
      <c r="AR65" s="5"/>
      <c r="AS65" s="10"/>
      <c r="AT65" s="11"/>
      <c r="AU65" s="12"/>
      <c r="AV65" s="6"/>
    </row>
    <row r="66" spans="1:48">
      <c r="A66" s="31" t="s">
        <v>276</v>
      </c>
      <c r="B66" s="31" t="s">
        <v>277</v>
      </c>
      <c r="C66" s="23" t="s">
        <v>51</v>
      </c>
      <c r="D66" s="4" t="s">
        <v>5</v>
      </c>
      <c r="E66" s="22" t="s">
        <v>8</v>
      </c>
      <c r="F66" s="14">
        <v>1</v>
      </c>
      <c r="G66" s="20">
        <f t="shared" si="4"/>
        <v>73.635153129161111</v>
      </c>
      <c r="H66" s="6"/>
      <c r="I66" s="5"/>
      <c r="J66" s="10"/>
      <c r="K66" s="11"/>
      <c r="L66" s="12"/>
      <c r="M66" s="6"/>
      <c r="N66" s="5">
        <v>8.6921296296296312E-3</v>
      </c>
      <c r="O66" s="10">
        <f>MINUTE(N66)*60+SECOND(N66)</f>
        <v>751</v>
      </c>
      <c r="P66" s="11">
        <v>553</v>
      </c>
      <c r="Q66" s="12">
        <f>100*(1-(O66-P66)/O66)</f>
        <v>73.635153129161111</v>
      </c>
      <c r="R66" s="6"/>
      <c r="S66" s="5"/>
      <c r="T66" s="10"/>
      <c r="U66" s="33"/>
      <c r="V66" s="12"/>
      <c r="W66" s="6"/>
      <c r="X66" s="32"/>
      <c r="Y66" s="10"/>
      <c r="Z66" s="33"/>
      <c r="AA66" s="34"/>
      <c r="AB66" s="6"/>
      <c r="AC66" s="5"/>
      <c r="AD66" s="10"/>
      <c r="AE66" s="33"/>
      <c r="AF66" s="12"/>
      <c r="AG66" s="6"/>
      <c r="AH66" s="5"/>
      <c r="AI66" s="10"/>
      <c r="AJ66" s="11"/>
      <c r="AK66" s="12"/>
      <c r="AL66" s="6"/>
      <c r="AM66" s="5"/>
      <c r="AN66" s="10"/>
      <c r="AO66" s="33"/>
      <c r="AP66" s="12"/>
      <c r="AQ66" s="6"/>
      <c r="AR66" s="5"/>
      <c r="AS66" s="10"/>
      <c r="AT66" s="11"/>
      <c r="AU66" s="12"/>
      <c r="AV66" s="6"/>
    </row>
    <row r="67" spans="1:48">
      <c r="A67" s="39" t="s">
        <v>519</v>
      </c>
      <c r="B67" s="31" t="s">
        <v>37</v>
      </c>
      <c r="C67" s="23"/>
      <c r="D67" s="4" t="s">
        <v>5</v>
      </c>
      <c r="E67" s="22" t="s">
        <v>8</v>
      </c>
      <c r="F67" s="35">
        <v>1</v>
      </c>
      <c r="G67" s="20">
        <f t="shared" si="4"/>
        <v>73.631002527379948</v>
      </c>
      <c r="H67" s="6"/>
      <c r="I67" s="5"/>
      <c r="J67" s="10"/>
      <c r="K67" s="11"/>
      <c r="L67" s="92"/>
      <c r="M67" s="6"/>
      <c r="N67" s="5"/>
      <c r="O67" s="10"/>
      <c r="P67" s="11"/>
      <c r="Q67" s="92"/>
      <c r="R67" s="6"/>
      <c r="S67" s="5"/>
      <c r="T67" s="10"/>
      <c r="U67" s="33"/>
      <c r="V67" s="12"/>
      <c r="W67" s="6"/>
      <c r="X67" s="32"/>
      <c r="Y67" s="10"/>
      <c r="Z67" s="33"/>
      <c r="AA67" s="34"/>
      <c r="AB67" s="6"/>
      <c r="AC67" s="5"/>
      <c r="AD67" s="10"/>
      <c r="AE67" s="33"/>
      <c r="AF67" s="12"/>
      <c r="AG67" s="6"/>
      <c r="AH67" s="5"/>
      <c r="AI67" s="10"/>
      <c r="AJ67" s="11"/>
      <c r="AK67" s="12"/>
      <c r="AL67" s="6"/>
      <c r="AM67" s="5">
        <v>1.3738425925925926E-2</v>
      </c>
      <c r="AN67" s="10">
        <f>MINUTE(AM67)*60+SECOND(AM67)</f>
        <v>1187</v>
      </c>
      <c r="AO67" s="33">
        <v>874</v>
      </c>
      <c r="AP67" s="12">
        <f>100*(1-(AN67-AO67)/AN67)</f>
        <v>73.631002527379948</v>
      </c>
      <c r="AQ67" s="6"/>
      <c r="AR67" s="5"/>
      <c r="AS67" s="10"/>
      <c r="AT67" s="11"/>
      <c r="AU67" s="12"/>
      <c r="AV67" s="6"/>
    </row>
    <row r="68" spans="1:48">
      <c r="A68" s="39" t="s">
        <v>517</v>
      </c>
      <c r="B68" s="31" t="s">
        <v>518</v>
      </c>
      <c r="C68" s="23"/>
      <c r="D68" s="4" t="s">
        <v>5</v>
      </c>
      <c r="E68" s="22" t="s">
        <v>8</v>
      </c>
      <c r="F68" s="35">
        <v>1</v>
      </c>
      <c r="G68" s="20">
        <f t="shared" si="4"/>
        <v>72.470978441127684</v>
      </c>
      <c r="H68" s="6"/>
      <c r="I68" s="5"/>
      <c r="J68" s="10"/>
      <c r="K68" s="11"/>
      <c r="L68" s="92"/>
      <c r="M68" s="6"/>
      <c r="N68" s="5"/>
      <c r="O68" s="10"/>
      <c r="P68" s="11"/>
      <c r="Q68" s="92"/>
      <c r="R68" s="6"/>
      <c r="S68" s="5"/>
      <c r="T68" s="10"/>
      <c r="U68" s="11"/>
      <c r="V68" s="12"/>
      <c r="W68" s="6"/>
      <c r="X68" s="65"/>
      <c r="Y68" s="10"/>
      <c r="Z68" s="33"/>
      <c r="AA68" s="34"/>
      <c r="AB68" s="6"/>
      <c r="AC68" s="5"/>
      <c r="AD68" s="10"/>
      <c r="AE68" s="33"/>
      <c r="AF68" s="12"/>
      <c r="AG68" s="6"/>
      <c r="AH68" s="5"/>
      <c r="AI68" s="10"/>
      <c r="AJ68" s="11"/>
      <c r="AK68" s="12"/>
      <c r="AL68" s="6"/>
      <c r="AM68" s="5">
        <v>1.3958333333333335E-2</v>
      </c>
      <c r="AN68" s="10">
        <f>MINUTE(AM68)*60+SECOND(AM68)</f>
        <v>1206</v>
      </c>
      <c r="AO68" s="33">
        <v>874</v>
      </c>
      <c r="AP68" s="12">
        <f>100*(1-(AN68-AO68)/AN68)</f>
        <v>72.470978441127684</v>
      </c>
      <c r="AQ68" s="6"/>
      <c r="AR68" s="5"/>
      <c r="AS68" s="10"/>
      <c r="AT68" s="11"/>
      <c r="AU68" s="12"/>
      <c r="AV68" s="6"/>
    </row>
    <row r="69" spans="1:48">
      <c r="A69" s="31" t="s">
        <v>89</v>
      </c>
      <c r="B69" s="31" t="s">
        <v>278</v>
      </c>
      <c r="C69" s="23" t="s">
        <v>302</v>
      </c>
      <c r="D69" s="4" t="s">
        <v>5</v>
      </c>
      <c r="E69" s="22" t="s">
        <v>8</v>
      </c>
      <c r="F69" s="14">
        <v>1</v>
      </c>
      <c r="G69" s="20">
        <f t="shared" si="4"/>
        <v>72.193211488250654</v>
      </c>
      <c r="H69" s="6"/>
      <c r="I69" s="5"/>
      <c r="J69" s="10"/>
      <c r="K69" s="11"/>
      <c r="L69" s="12"/>
      <c r="M69" s="6"/>
      <c r="N69" s="5">
        <v>8.8657407407407417E-3</v>
      </c>
      <c r="O69" s="10">
        <f>MINUTE(N69)*60+SECOND(N69)</f>
        <v>766</v>
      </c>
      <c r="P69" s="11">
        <v>553</v>
      </c>
      <c r="Q69" s="12">
        <f>100*(1-(O69-P69)/O69)</f>
        <v>72.193211488250654</v>
      </c>
      <c r="R69" s="6"/>
      <c r="S69" s="5"/>
      <c r="T69" s="10"/>
      <c r="U69" s="11"/>
      <c r="V69" s="12"/>
      <c r="W69" s="6"/>
      <c r="X69" s="65"/>
      <c r="Y69" s="10"/>
      <c r="Z69" s="33"/>
      <c r="AA69" s="34"/>
      <c r="AB69" s="6"/>
      <c r="AC69" s="5"/>
      <c r="AD69" s="10"/>
      <c r="AE69" s="33"/>
      <c r="AF69" s="12"/>
      <c r="AG69" s="6"/>
      <c r="AH69" s="5"/>
      <c r="AI69" s="10"/>
      <c r="AJ69" s="11"/>
      <c r="AK69" s="12"/>
      <c r="AL69" s="6"/>
      <c r="AM69" s="5"/>
      <c r="AN69" s="10"/>
      <c r="AO69" s="33"/>
      <c r="AP69" s="12"/>
      <c r="AQ69" s="6"/>
      <c r="AR69" s="5"/>
      <c r="AS69" s="10"/>
      <c r="AT69" s="11"/>
      <c r="AU69" s="12"/>
      <c r="AV69" s="6"/>
    </row>
    <row r="70" spans="1:48">
      <c r="A70" s="39" t="s">
        <v>63</v>
      </c>
      <c r="B70" s="31" t="s">
        <v>205</v>
      </c>
      <c r="C70" s="23" t="s">
        <v>526</v>
      </c>
      <c r="D70" s="4" t="s">
        <v>5</v>
      </c>
      <c r="E70" s="22" t="s">
        <v>8</v>
      </c>
      <c r="F70" s="35">
        <v>1</v>
      </c>
      <c r="G70" s="20">
        <f t="shared" si="4"/>
        <v>71.580671580671577</v>
      </c>
      <c r="H70" s="6"/>
      <c r="I70" s="5"/>
      <c r="J70" s="10"/>
      <c r="K70" s="11"/>
      <c r="L70" s="92"/>
      <c r="M70" s="6"/>
      <c r="N70" s="5"/>
      <c r="O70" s="10"/>
      <c r="P70" s="11"/>
      <c r="Q70" s="92"/>
      <c r="R70" s="6"/>
      <c r="S70" s="5"/>
      <c r="T70" s="10"/>
      <c r="U70" s="11"/>
      <c r="V70" s="12"/>
      <c r="W70" s="6"/>
      <c r="X70" s="65"/>
      <c r="Y70" s="10"/>
      <c r="Z70" s="33"/>
      <c r="AA70" s="34"/>
      <c r="AB70" s="6"/>
      <c r="AC70" s="5"/>
      <c r="AD70" s="10"/>
      <c r="AE70" s="33"/>
      <c r="AF70" s="12"/>
      <c r="AG70" s="6"/>
      <c r="AH70" s="5"/>
      <c r="AI70" s="10"/>
      <c r="AJ70" s="11"/>
      <c r="AK70" s="12"/>
      <c r="AL70" s="6"/>
      <c r="AM70" s="5">
        <v>1.4131944444444445E-2</v>
      </c>
      <c r="AN70" s="10">
        <f>MINUTE(AM70)*60+SECOND(AM70)</f>
        <v>1221</v>
      </c>
      <c r="AO70" s="33">
        <v>874</v>
      </c>
      <c r="AP70" s="12">
        <f>100*(1-(AN70-AO70)/AN70)</f>
        <v>71.580671580671577</v>
      </c>
      <c r="AQ70" s="6"/>
      <c r="AR70" s="5"/>
      <c r="AS70" s="10"/>
      <c r="AT70" s="11"/>
      <c r="AU70" s="12"/>
      <c r="AV70" s="6"/>
    </row>
    <row r="71" spans="1:48">
      <c r="A71" s="59" t="s">
        <v>141</v>
      </c>
      <c r="B71" s="59" t="s">
        <v>440</v>
      </c>
      <c r="C71" s="36"/>
      <c r="D71" s="31" t="s">
        <v>5</v>
      </c>
      <c r="E71" s="35" t="s">
        <v>8</v>
      </c>
      <c r="F71" s="14">
        <v>1</v>
      </c>
      <c r="G71" s="20">
        <f t="shared" si="4"/>
        <v>71.526479750778819</v>
      </c>
      <c r="H71" s="6"/>
      <c r="I71" s="32"/>
      <c r="J71" s="10"/>
      <c r="K71" s="33"/>
      <c r="L71" s="34"/>
      <c r="M71" s="6"/>
      <c r="N71" s="32"/>
      <c r="O71" s="10"/>
      <c r="P71" s="33"/>
      <c r="Q71" s="34"/>
      <c r="R71" s="6"/>
      <c r="S71" s="32"/>
      <c r="T71" s="10"/>
      <c r="U71" s="33"/>
      <c r="V71" s="34"/>
      <c r="W71" s="6"/>
      <c r="X71" s="65"/>
      <c r="Y71" s="10"/>
      <c r="Z71" s="33"/>
      <c r="AA71" s="34"/>
      <c r="AB71" s="6"/>
      <c r="AC71" s="32"/>
      <c r="AD71" s="10"/>
      <c r="AE71" s="33"/>
      <c r="AF71" s="34"/>
      <c r="AG71" s="6"/>
      <c r="AH71" s="32">
        <v>1.8576388888888889E-2</v>
      </c>
      <c r="AI71" s="10">
        <f>MINUTE(AH71)*60+SECOND(AH71)</f>
        <v>1605</v>
      </c>
      <c r="AJ71" s="33">
        <v>1148</v>
      </c>
      <c r="AK71" s="34">
        <f>100*(1-(AI71-AJ71)/AI71)</f>
        <v>71.526479750778819</v>
      </c>
      <c r="AL71" s="6"/>
      <c r="AM71" s="32"/>
      <c r="AN71" s="10"/>
      <c r="AO71" s="33"/>
      <c r="AP71" s="34"/>
      <c r="AQ71" s="6"/>
      <c r="AR71" s="32"/>
      <c r="AS71" s="10"/>
      <c r="AT71" s="33"/>
      <c r="AU71" s="34"/>
      <c r="AV71" s="6"/>
    </row>
    <row r="72" spans="1:48">
      <c r="A72" s="59" t="s">
        <v>442</v>
      </c>
      <c r="B72" s="59" t="s">
        <v>441</v>
      </c>
      <c r="C72" s="23"/>
      <c r="D72" s="4" t="s">
        <v>5</v>
      </c>
      <c r="E72" s="22" t="s">
        <v>8</v>
      </c>
      <c r="F72" s="14">
        <v>1</v>
      </c>
      <c r="G72" s="20">
        <f t="shared" si="4"/>
        <v>71.526479750778819</v>
      </c>
      <c r="H72" s="6"/>
      <c r="I72" s="5"/>
      <c r="J72" s="10"/>
      <c r="K72" s="11"/>
      <c r="L72" s="12"/>
      <c r="M72" s="6"/>
      <c r="N72" s="5"/>
      <c r="O72" s="10"/>
      <c r="P72" s="11"/>
      <c r="Q72" s="12"/>
      <c r="R72" s="6"/>
      <c r="S72" s="5"/>
      <c r="T72" s="10"/>
      <c r="U72" s="11"/>
      <c r="V72" s="12"/>
      <c r="W72" s="6"/>
      <c r="X72" s="65"/>
      <c r="Y72" s="10"/>
      <c r="Z72" s="33"/>
      <c r="AA72" s="34"/>
      <c r="AB72" s="6"/>
      <c r="AC72" s="5"/>
      <c r="AD72" s="10"/>
      <c r="AE72" s="33"/>
      <c r="AF72" s="12"/>
      <c r="AG72" s="6"/>
      <c r="AH72" s="5">
        <v>1.8576388888888889E-2</v>
      </c>
      <c r="AI72" s="10">
        <f>MINUTE(AH72)*60+SECOND(AH72)</f>
        <v>1605</v>
      </c>
      <c r="AJ72" s="11">
        <v>1148</v>
      </c>
      <c r="AK72" s="12">
        <f>100*(1-(AI72-AJ72)/AI72)</f>
        <v>71.526479750778819</v>
      </c>
      <c r="AL72" s="6"/>
      <c r="AM72" s="5"/>
      <c r="AN72" s="10"/>
      <c r="AO72" s="33"/>
      <c r="AP72" s="12"/>
      <c r="AQ72" s="6"/>
      <c r="AR72" s="5"/>
      <c r="AS72" s="10"/>
      <c r="AT72" s="11"/>
      <c r="AU72" s="12"/>
      <c r="AV72" s="6"/>
    </row>
    <row r="73" spans="1:48">
      <c r="A73" s="59" t="s">
        <v>65</v>
      </c>
      <c r="B73" s="59" t="s">
        <v>327</v>
      </c>
      <c r="C73" s="23"/>
      <c r="D73" s="4" t="s">
        <v>5</v>
      </c>
      <c r="E73" s="22" t="s">
        <v>8</v>
      </c>
      <c r="F73" s="14">
        <v>1</v>
      </c>
      <c r="G73" s="20">
        <f t="shared" si="4"/>
        <v>71.522453450164292</v>
      </c>
      <c r="H73" s="6"/>
      <c r="I73" s="5"/>
      <c r="J73" s="10"/>
      <c r="K73" s="11"/>
      <c r="L73" s="12"/>
      <c r="M73" s="6"/>
      <c r="N73" s="5"/>
      <c r="O73" s="10"/>
      <c r="P73" s="11"/>
      <c r="Q73" s="12"/>
      <c r="R73" s="6"/>
      <c r="S73" s="5">
        <v>1.0567129629629629E-2</v>
      </c>
      <c r="T73" s="10">
        <f>MINUTE(S73)*60+SECOND(S73)</f>
        <v>913</v>
      </c>
      <c r="U73" s="11">
        <v>653</v>
      </c>
      <c r="V73" s="12">
        <f>100*(1-(T73-U73)/T73)</f>
        <v>71.522453450164292</v>
      </c>
      <c r="W73" s="6"/>
      <c r="X73" s="65"/>
      <c r="Y73" s="10"/>
      <c r="Z73" s="33"/>
      <c r="AA73" s="34"/>
      <c r="AB73" s="6"/>
      <c r="AC73" s="5"/>
      <c r="AD73" s="10"/>
      <c r="AE73" s="33"/>
      <c r="AF73" s="12"/>
      <c r="AG73" s="6"/>
      <c r="AH73" s="5"/>
      <c r="AI73" s="10"/>
      <c r="AJ73" s="11"/>
      <c r="AK73" s="12"/>
      <c r="AL73" s="6"/>
      <c r="AM73" s="5"/>
      <c r="AN73" s="10"/>
      <c r="AO73" s="33"/>
      <c r="AP73" s="12"/>
      <c r="AQ73" s="6"/>
      <c r="AR73" s="5"/>
      <c r="AS73" s="10"/>
      <c r="AT73" s="11"/>
      <c r="AU73" s="12"/>
      <c r="AV73" s="6"/>
    </row>
    <row r="74" spans="1:48">
      <c r="A74" s="31" t="s">
        <v>382</v>
      </c>
      <c r="B74" s="31" t="s">
        <v>76</v>
      </c>
      <c r="C74" s="23"/>
      <c r="D74" s="4" t="s">
        <v>5</v>
      </c>
      <c r="E74" s="22" t="s">
        <v>8</v>
      </c>
      <c r="F74" s="14">
        <v>1</v>
      </c>
      <c r="G74" s="20">
        <f t="shared" si="4"/>
        <v>70.72147651006712</v>
      </c>
      <c r="H74" s="6"/>
      <c r="I74" s="5"/>
      <c r="J74" s="10"/>
      <c r="K74" s="11"/>
      <c r="L74" s="12"/>
      <c r="M74" s="6"/>
      <c r="N74" s="5"/>
      <c r="O74" s="10"/>
      <c r="P74" s="11"/>
      <c r="Q74" s="12"/>
      <c r="R74" s="6"/>
      <c r="S74" s="5"/>
      <c r="T74" s="10"/>
      <c r="U74" s="11"/>
      <c r="V74" s="12"/>
      <c r="W74" s="6"/>
      <c r="X74" s="32"/>
      <c r="Y74" s="10"/>
      <c r="Z74" s="33"/>
      <c r="AA74" s="34"/>
      <c r="AB74" s="6"/>
      <c r="AC74" s="5">
        <v>1.3796296296296298E-2</v>
      </c>
      <c r="AD74" s="10">
        <f>MINUTE(AC74)*60+SECOND(AC74)</f>
        <v>1192</v>
      </c>
      <c r="AE74" s="33">
        <v>843</v>
      </c>
      <c r="AF74" s="12">
        <f>100*(1-(AD74-AE74)/AD74)</f>
        <v>70.72147651006712</v>
      </c>
      <c r="AG74" s="6"/>
      <c r="AH74" s="5"/>
      <c r="AI74" s="10"/>
      <c r="AJ74" s="11"/>
      <c r="AK74" s="12"/>
      <c r="AL74" s="6"/>
      <c r="AM74" s="5"/>
      <c r="AN74" s="10"/>
      <c r="AO74" s="33"/>
      <c r="AP74" s="12"/>
      <c r="AQ74" s="6"/>
      <c r="AR74" s="5"/>
      <c r="AS74" s="10"/>
      <c r="AT74" s="11"/>
      <c r="AU74" s="12"/>
      <c r="AV74" s="6"/>
    </row>
    <row r="75" spans="1:48">
      <c r="A75" s="39" t="s">
        <v>515</v>
      </c>
      <c r="B75" s="31" t="s">
        <v>516</v>
      </c>
      <c r="C75" s="23"/>
      <c r="D75" s="4" t="s">
        <v>5</v>
      </c>
      <c r="E75" s="22" t="s">
        <v>8</v>
      </c>
      <c r="F75" s="35">
        <v>1</v>
      </c>
      <c r="G75" s="20">
        <f t="shared" si="4"/>
        <v>70.654810024252228</v>
      </c>
      <c r="H75" s="6"/>
      <c r="I75" s="5"/>
      <c r="J75" s="10"/>
      <c r="K75" s="11"/>
      <c r="L75" s="92"/>
      <c r="M75" s="6"/>
      <c r="N75" s="5"/>
      <c r="O75" s="10"/>
      <c r="P75" s="11"/>
      <c r="Q75" s="92"/>
      <c r="R75" s="6"/>
      <c r="S75" s="5"/>
      <c r="T75" s="10"/>
      <c r="U75" s="11"/>
      <c r="V75" s="12"/>
      <c r="W75" s="6"/>
      <c r="X75" s="32"/>
      <c r="Y75" s="10"/>
      <c r="Z75" s="33"/>
      <c r="AA75" s="34"/>
      <c r="AB75" s="6"/>
      <c r="AC75" s="5"/>
      <c r="AD75" s="10"/>
      <c r="AE75" s="33"/>
      <c r="AF75" s="12"/>
      <c r="AG75" s="6"/>
      <c r="AH75" s="5"/>
      <c r="AI75" s="10"/>
      <c r="AJ75" s="11"/>
      <c r="AK75" s="12"/>
      <c r="AL75" s="6"/>
      <c r="AM75" s="5">
        <v>1.4317129629629631E-2</v>
      </c>
      <c r="AN75" s="10">
        <f>MINUTE(AM75)*60+SECOND(AM75)</f>
        <v>1237</v>
      </c>
      <c r="AO75" s="33">
        <v>874</v>
      </c>
      <c r="AP75" s="12">
        <f>100*(1-(AN75-AO75)/AN75)</f>
        <v>70.654810024252228</v>
      </c>
      <c r="AQ75" s="6"/>
      <c r="AR75" s="5"/>
      <c r="AS75" s="10"/>
      <c r="AT75" s="11"/>
      <c r="AU75" s="12"/>
      <c r="AV75" s="6"/>
    </row>
    <row r="76" spans="1:48">
      <c r="A76" s="31" t="s">
        <v>65</v>
      </c>
      <c r="B76" s="31" t="s">
        <v>217</v>
      </c>
      <c r="C76" s="23"/>
      <c r="D76" s="4" t="s">
        <v>5</v>
      </c>
      <c r="E76" s="22" t="s">
        <v>8</v>
      </c>
      <c r="F76" s="14">
        <v>1</v>
      </c>
      <c r="G76" s="20">
        <f t="shared" si="4"/>
        <v>70.489844683393073</v>
      </c>
      <c r="H76" s="6"/>
      <c r="I76" s="5">
        <v>9.6874999999999999E-3</v>
      </c>
      <c r="J76" s="10">
        <f>MINUTE(I76)*60+SECOND(I76)</f>
        <v>837</v>
      </c>
      <c r="K76" s="11">
        <v>590</v>
      </c>
      <c r="L76" s="12">
        <f>100*(1-(J76-K76)/J76)</f>
        <v>70.489844683393073</v>
      </c>
      <c r="M76" s="6"/>
      <c r="N76" s="5"/>
      <c r="O76" s="10"/>
      <c r="P76" s="11"/>
      <c r="Q76" s="12"/>
      <c r="R76" s="6"/>
      <c r="S76" s="5"/>
      <c r="T76" s="10"/>
      <c r="U76" s="11"/>
      <c r="V76" s="12"/>
      <c r="W76" s="6"/>
      <c r="X76" s="32"/>
      <c r="Y76" s="10"/>
      <c r="Z76" s="33"/>
      <c r="AA76" s="34"/>
      <c r="AB76" s="6"/>
      <c r="AC76" s="5"/>
      <c r="AD76" s="10"/>
      <c r="AE76" s="33"/>
      <c r="AF76" s="12"/>
      <c r="AG76" s="6"/>
      <c r="AH76" s="5"/>
      <c r="AI76" s="10"/>
      <c r="AJ76" s="11"/>
      <c r="AK76" s="12"/>
      <c r="AL76" s="6"/>
      <c r="AM76" s="5"/>
      <c r="AN76" s="10"/>
      <c r="AO76" s="33"/>
      <c r="AP76" s="12"/>
      <c r="AQ76" s="6"/>
      <c r="AR76" s="5"/>
      <c r="AS76" s="10"/>
      <c r="AT76" s="11"/>
      <c r="AU76" s="12"/>
      <c r="AV76" s="6"/>
    </row>
    <row r="77" spans="1:48">
      <c r="A77" s="31" t="s">
        <v>279</v>
      </c>
      <c r="B77" s="31" t="s">
        <v>149</v>
      </c>
      <c r="C77" s="36" t="s">
        <v>299</v>
      </c>
      <c r="D77" s="31" t="s">
        <v>5</v>
      </c>
      <c r="E77" s="35" t="s">
        <v>8</v>
      </c>
      <c r="F77" s="14">
        <v>1</v>
      </c>
      <c r="G77" s="20">
        <f t="shared" si="4"/>
        <v>70.088719898605831</v>
      </c>
      <c r="H77" s="6"/>
      <c r="I77" s="32"/>
      <c r="J77" s="10"/>
      <c r="K77" s="33"/>
      <c r="L77" s="34"/>
      <c r="M77" s="6"/>
      <c r="N77" s="32">
        <v>9.1319444444444443E-3</v>
      </c>
      <c r="O77" s="10">
        <f>MINUTE(N77)*60+SECOND(N77)</f>
        <v>789</v>
      </c>
      <c r="P77" s="33">
        <v>553</v>
      </c>
      <c r="Q77" s="34">
        <f>100*(1-(O77-P77)/O77)</f>
        <v>70.088719898605831</v>
      </c>
      <c r="R77" s="6"/>
      <c r="S77" s="32"/>
      <c r="T77" s="10"/>
      <c r="U77" s="33"/>
      <c r="V77" s="34"/>
      <c r="W77" s="6"/>
      <c r="X77" s="32"/>
      <c r="Y77" s="10"/>
      <c r="Z77" s="33"/>
      <c r="AA77" s="34"/>
      <c r="AB77" s="6"/>
      <c r="AC77" s="32"/>
      <c r="AD77" s="10"/>
      <c r="AE77" s="33"/>
      <c r="AF77" s="34"/>
      <c r="AG77" s="6"/>
      <c r="AH77" s="32"/>
      <c r="AI77" s="10"/>
      <c r="AJ77" s="33"/>
      <c r="AK77" s="34"/>
      <c r="AL77" s="6"/>
      <c r="AM77" s="32"/>
      <c r="AN77" s="10"/>
      <c r="AO77" s="33"/>
      <c r="AP77" s="34"/>
      <c r="AQ77" s="6"/>
      <c r="AR77" s="32"/>
      <c r="AS77" s="10"/>
      <c r="AT77" s="33"/>
      <c r="AU77" s="34"/>
      <c r="AV77" s="6"/>
    </row>
    <row r="78" spans="1:48">
      <c r="A78" s="31" t="s">
        <v>104</v>
      </c>
      <c r="B78" s="31" t="s">
        <v>136</v>
      </c>
      <c r="C78" s="36"/>
      <c r="D78" s="31" t="s">
        <v>5</v>
      </c>
      <c r="E78" s="35" t="s">
        <v>8</v>
      </c>
      <c r="F78" s="14">
        <v>1</v>
      </c>
      <c r="G78" s="20">
        <f t="shared" si="4"/>
        <v>69.983416252072956</v>
      </c>
      <c r="H78" s="6"/>
      <c r="I78" s="32"/>
      <c r="J78" s="10"/>
      <c r="K78" s="33"/>
      <c r="L78" s="34"/>
      <c r="M78" s="6"/>
      <c r="N78" s="32"/>
      <c r="O78" s="10"/>
      <c r="P78" s="33"/>
      <c r="Q78" s="34"/>
      <c r="R78" s="6"/>
      <c r="S78" s="32"/>
      <c r="T78" s="10"/>
      <c r="U78" s="33"/>
      <c r="V78" s="34"/>
      <c r="W78" s="6"/>
      <c r="X78" s="32"/>
      <c r="Y78" s="10"/>
      <c r="Z78" s="33"/>
      <c r="AA78" s="34"/>
      <c r="AB78" s="6"/>
      <c r="AC78" s="32">
        <v>1.3958333333333335E-2</v>
      </c>
      <c r="AD78" s="10">
        <f>MINUTE(AC78)*60+SECOND(AC78)</f>
        <v>1206</v>
      </c>
      <c r="AE78" s="33">
        <v>844</v>
      </c>
      <c r="AF78" s="34">
        <f>100*(1-(AD78-AE78)/AD78)</f>
        <v>69.983416252072956</v>
      </c>
      <c r="AG78" s="6"/>
      <c r="AH78" s="32"/>
      <c r="AI78" s="10"/>
      <c r="AJ78" s="33"/>
      <c r="AK78" s="34"/>
      <c r="AL78" s="6"/>
      <c r="AM78" s="32"/>
      <c r="AN78" s="10"/>
      <c r="AO78" s="33"/>
      <c r="AP78" s="34"/>
      <c r="AQ78" s="6"/>
      <c r="AR78" s="32"/>
      <c r="AS78" s="10"/>
      <c r="AT78" s="33"/>
      <c r="AU78" s="34"/>
      <c r="AV78" s="6"/>
    </row>
    <row r="79" spans="1:48">
      <c r="A79" s="31" t="s">
        <v>129</v>
      </c>
      <c r="B79" s="31" t="s">
        <v>130</v>
      </c>
      <c r="C79" s="36"/>
      <c r="D79" s="31" t="s">
        <v>5</v>
      </c>
      <c r="E79" s="35" t="s">
        <v>8</v>
      </c>
      <c r="F79" s="14">
        <v>1</v>
      </c>
      <c r="G79" s="20">
        <f t="shared" si="4"/>
        <v>69.148936170212764</v>
      </c>
      <c r="H79" s="6"/>
      <c r="I79" s="32"/>
      <c r="J79" s="10"/>
      <c r="K79" s="33"/>
      <c r="L79" s="34"/>
      <c r="M79" s="6"/>
      <c r="N79" s="32"/>
      <c r="O79" s="10"/>
      <c r="P79" s="33"/>
      <c r="Q79" s="34"/>
      <c r="R79" s="6"/>
      <c r="S79" s="32"/>
      <c r="T79" s="10"/>
      <c r="U79" s="33"/>
      <c r="V79" s="34"/>
      <c r="W79" s="6"/>
      <c r="X79" s="32"/>
      <c r="Y79" s="10"/>
      <c r="Z79" s="33"/>
      <c r="AA79" s="34"/>
      <c r="AB79" s="6"/>
      <c r="AC79" s="32">
        <v>1.4143518518518519E-2</v>
      </c>
      <c r="AD79" s="10">
        <f>MINUTE(AC79)*60+SECOND(AC79)</f>
        <v>1222</v>
      </c>
      <c r="AE79" s="33">
        <v>845</v>
      </c>
      <c r="AF79" s="34">
        <f>100*(1-(AD79-AE79)/AD79)</f>
        <v>69.148936170212764</v>
      </c>
      <c r="AG79" s="6"/>
      <c r="AH79" s="32"/>
      <c r="AI79" s="10"/>
      <c r="AJ79" s="33"/>
      <c r="AK79" s="34"/>
      <c r="AL79" s="6"/>
      <c r="AM79" s="32"/>
      <c r="AN79" s="10"/>
      <c r="AO79" s="33"/>
      <c r="AP79" s="34"/>
      <c r="AQ79" s="6"/>
      <c r="AR79" s="32"/>
      <c r="AS79" s="10"/>
      <c r="AT79" s="33"/>
      <c r="AU79" s="34"/>
      <c r="AV79" s="6"/>
    </row>
    <row r="80" spans="1:48">
      <c r="A80" s="31" t="s">
        <v>280</v>
      </c>
      <c r="B80" s="31" t="s">
        <v>281</v>
      </c>
      <c r="C80" s="36" t="s">
        <v>299</v>
      </c>
      <c r="D80" s="31" t="s">
        <v>5</v>
      </c>
      <c r="E80" s="35" t="s">
        <v>8</v>
      </c>
      <c r="F80" s="14">
        <v>1</v>
      </c>
      <c r="G80" s="20">
        <f t="shared" si="4"/>
        <v>66.46634615384616</v>
      </c>
      <c r="H80" s="6"/>
      <c r="I80" s="32"/>
      <c r="J80" s="10"/>
      <c r="K80" s="33"/>
      <c r="L80" s="34"/>
      <c r="M80" s="6"/>
      <c r="N80" s="32">
        <v>9.6296296296296303E-3</v>
      </c>
      <c r="O80" s="10">
        <f>MINUTE(N80)*60+SECOND(N80)</f>
        <v>832</v>
      </c>
      <c r="P80" s="33">
        <v>553</v>
      </c>
      <c r="Q80" s="34">
        <f>100*(1-(O80-P80)/O80)</f>
        <v>66.46634615384616</v>
      </c>
      <c r="R80" s="6"/>
      <c r="S80" s="32"/>
      <c r="T80" s="10"/>
      <c r="U80" s="33"/>
      <c r="V80" s="34"/>
      <c r="W80" s="6"/>
      <c r="X80" s="32"/>
      <c r="Y80" s="10"/>
      <c r="Z80" s="33"/>
      <c r="AA80" s="34"/>
      <c r="AB80" s="6"/>
      <c r="AC80" s="32"/>
      <c r="AD80" s="10"/>
      <c r="AE80" s="33"/>
      <c r="AF80" s="34"/>
      <c r="AG80" s="6"/>
      <c r="AH80" s="32"/>
      <c r="AI80" s="10"/>
      <c r="AJ80" s="33"/>
      <c r="AK80" s="34"/>
      <c r="AL80" s="6"/>
      <c r="AM80" s="32"/>
      <c r="AN80" s="10"/>
      <c r="AO80" s="33"/>
      <c r="AP80" s="34"/>
      <c r="AQ80" s="6"/>
      <c r="AR80" s="32"/>
      <c r="AS80" s="10"/>
      <c r="AT80" s="33"/>
      <c r="AU80" s="34"/>
      <c r="AV80" s="6"/>
    </row>
    <row r="81" spans="1:48">
      <c r="A81" s="31" t="s">
        <v>125</v>
      </c>
      <c r="B81" s="31" t="s">
        <v>126</v>
      </c>
      <c r="C81" s="36" t="s">
        <v>51</v>
      </c>
      <c r="D81" s="31" t="s">
        <v>5</v>
      </c>
      <c r="E81" s="35" t="s">
        <v>8</v>
      </c>
      <c r="F81" s="14">
        <v>1</v>
      </c>
      <c r="G81" s="20">
        <f t="shared" si="4"/>
        <v>62.415349887133175</v>
      </c>
      <c r="H81" s="6"/>
      <c r="I81" s="32"/>
      <c r="J81" s="10"/>
      <c r="K81" s="33"/>
      <c r="L81" s="34"/>
      <c r="M81" s="6"/>
      <c r="N81" s="32">
        <v>1.0254629629629629E-2</v>
      </c>
      <c r="O81" s="10">
        <f>MINUTE(N81)*60+SECOND(N81)</f>
        <v>886</v>
      </c>
      <c r="P81" s="33">
        <v>553</v>
      </c>
      <c r="Q81" s="34">
        <f>100*(1-(O81-P81)/O81)</f>
        <v>62.415349887133175</v>
      </c>
      <c r="R81" s="6"/>
      <c r="S81" s="32"/>
      <c r="T81" s="10"/>
      <c r="U81" s="33"/>
      <c r="V81" s="34"/>
      <c r="W81" s="6"/>
      <c r="X81" s="32"/>
      <c r="Y81" s="10"/>
      <c r="Z81" s="33"/>
      <c r="AA81" s="34"/>
      <c r="AB81" s="6"/>
      <c r="AC81" s="32"/>
      <c r="AD81" s="10"/>
      <c r="AE81" s="33"/>
      <c r="AF81" s="34"/>
      <c r="AG81" s="6"/>
      <c r="AH81" s="32"/>
      <c r="AI81" s="10"/>
      <c r="AJ81" s="33"/>
      <c r="AK81" s="34"/>
      <c r="AL81" s="6"/>
      <c r="AM81" s="32"/>
      <c r="AN81" s="10"/>
      <c r="AO81" s="33"/>
      <c r="AP81" s="34"/>
      <c r="AQ81" s="6"/>
      <c r="AR81" s="32"/>
      <c r="AS81" s="10"/>
      <c r="AT81" s="33"/>
      <c r="AU81" s="34"/>
      <c r="AV81" s="6"/>
    </row>
    <row r="82" spans="1:48">
      <c r="A82" s="31" t="s">
        <v>379</v>
      </c>
      <c r="B82" s="31" t="s">
        <v>85</v>
      </c>
      <c r="C82" s="36"/>
      <c r="D82" s="31" t="s">
        <v>5</v>
      </c>
      <c r="E82" s="35" t="s">
        <v>8</v>
      </c>
      <c r="F82" s="14">
        <v>1</v>
      </c>
      <c r="G82" s="20">
        <f t="shared" si="4"/>
        <v>62.160176340925787</v>
      </c>
      <c r="H82" s="6"/>
      <c r="I82" s="32"/>
      <c r="J82" s="10"/>
      <c r="K82" s="33"/>
      <c r="L82" s="34"/>
      <c r="M82" s="6"/>
      <c r="N82" s="32"/>
      <c r="O82" s="10"/>
      <c r="P82" s="33"/>
      <c r="Q82" s="34"/>
      <c r="R82" s="6"/>
      <c r="S82" s="32"/>
      <c r="T82" s="10"/>
      <c r="U82" s="33"/>
      <c r="V82" s="34"/>
      <c r="W82" s="6"/>
      <c r="X82" s="32"/>
      <c r="Y82" s="10"/>
      <c r="Z82" s="33"/>
      <c r="AA82" s="34"/>
      <c r="AB82" s="6"/>
      <c r="AC82" s="32">
        <v>1.5752314814814813E-2</v>
      </c>
      <c r="AD82" s="10">
        <f>MINUTE(AC82)*60+SECOND(AC82)</f>
        <v>1361</v>
      </c>
      <c r="AE82" s="33">
        <v>846</v>
      </c>
      <c r="AF82" s="34">
        <f>100*(1-(AD82-AE82)/AD82)</f>
        <v>62.160176340925787</v>
      </c>
      <c r="AG82" s="6"/>
      <c r="AH82" s="32"/>
      <c r="AI82" s="10"/>
      <c r="AJ82" s="33"/>
      <c r="AK82" s="34"/>
      <c r="AL82" s="6"/>
      <c r="AM82" s="32"/>
      <c r="AN82" s="10"/>
      <c r="AO82" s="33"/>
      <c r="AP82" s="34"/>
      <c r="AQ82" s="6"/>
      <c r="AR82" s="32"/>
      <c r="AS82" s="10"/>
      <c r="AT82" s="33"/>
      <c r="AU82" s="34"/>
      <c r="AV82" s="6"/>
    </row>
    <row r="83" spans="1:48">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row>
    <row r="84" spans="1:48">
      <c r="A84" s="56" t="s">
        <v>54</v>
      </c>
      <c r="B84" s="31" t="s">
        <v>55</v>
      </c>
      <c r="C84" s="36" t="s">
        <v>148</v>
      </c>
      <c r="D84" s="31" t="s">
        <v>3</v>
      </c>
      <c r="E84" s="35" t="s">
        <v>8</v>
      </c>
      <c r="F84" s="14">
        <v>4</v>
      </c>
      <c r="G84" s="20">
        <f>L84+Q84+V84+AA84+AF84+AK84+AP84</f>
        <v>399.92548435171386</v>
      </c>
      <c r="H84" s="6"/>
      <c r="I84" s="32">
        <v>8.4722222222222213E-3</v>
      </c>
      <c r="J84" s="10">
        <f>MINUTE(I84)*60+SECOND(I84)</f>
        <v>732</v>
      </c>
      <c r="K84" s="33">
        <v>732</v>
      </c>
      <c r="L84" s="34">
        <f>100*(1-(J84-K84)/J84)</f>
        <v>100</v>
      </c>
      <c r="M84" s="6"/>
      <c r="N84" s="32">
        <v>8.1018518518518514E-3</v>
      </c>
      <c r="O84" s="10">
        <f t="shared" ref="O84:O90" si="5">MINUTE(N84)*60+SECOND(N84)</f>
        <v>700</v>
      </c>
      <c r="P84" s="33">
        <v>700</v>
      </c>
      <c r="Q84" s="34">
        <f t="shared" ref="Q84:Q90" si="6">100*(1-(O84-P84)/O84)</f>
        <v>100</v>
      </c>
      <c r="R84" s="6"/>
      <c r="S84" s="32"/>
      <c r="T84" s="10"/>
      <c r="U84" s="33"/>
      <c r="V84" s="34"/>
      <c r="W84" s="6"/>
      <c r="X84" s="32"/>
      <c r="Y84" s="10"/>
      <c r="Z84" s="33"/>
      <c r="AA84" s="34"/>
      <c r="AB84" s="6"/>
      <c r="AC84" s="32"/>
      <c r="AD84" s="10"/>
      <c r="AE84" s="33"/>
      <c r="AF84" s="34"/>
      <c r="AG84" s="6"/>
      <c r="AH84" s="32">
        <v>1.5532407407407406E-2</v>
      </c>
      <c r="AI84" s="10">
        <f>MINUTE(AH84)*60+SECOND(AH84)</f>
        <v>1342</v>
      </c>
      <c r="AJ84" s="33">
        <v>1341</v>
      </c>
      <c r="AK84" s="34">
        <f>100*(1-(AI84-AJ84)/AI84)</f>
        <v>99.925484351713862</v>
      </c>
      <c r="AL84" s="6"/>
      <c r="AM84" s="32">
        <v>1.383101851851852E-2</v>
      </c>
      <c r="AN84" s="10">
        <f>MINUTE(AM84)*60+SECOND(AM84)</f>
        <v>1195</v>
      </c>
      <c r="AO84" s="33">
        <v>1195</v>
      </c>
      <c r="AP84" s="34">
        <f>100*(1-(AN84-AO84)/AN84)</f>
        <v>100</v>
      </c>
      <c r="AQ84" s="6"/>
      <c r="AR84" s="32"/>
      <c r="AS84" s="10"/>
      <c r="AT84" s="33"/>
      <c r="AU84" s="34"/>
      <c r="AV84" s="6"/>
    </row>
    <row r="85" spans="1:48">
      <c r="A85" s="56" t="s">
        <v>58</v>
      </c>
      <c r="B85" s="39" t="s">
        <v>59</v>
      </c>
      <c r="C85" s="40" t="s">
        <v>51</v>
      </c>
      <c r="D85" s="4" t="s">
        <v>3</v>
      </c>
      <c r="E85" s="22" t="s">
        <v>8</v>
      </c>
      <c r="F85" s="81">
        <v>5</v>
      </c>
      <c r="G85" s="20">
        <f>Q85+V85+AA85+AF85+AK85+AP85</f>
        <v>382.31306231027349</v>
      </c>
      <c r="H85" s="6"/>
      <c r="I85" s="5">
        <v>9.6064814814814815E-3</v>
      </c>
      <c r="J85" s="10">
        <f>MINUTE(I85)*60+SECOND(I85)</f>
        <v>830</v>
      </c>
      <c r="K85" s="11">
        <v>732</v>
      </c>
      <c r="L85" s="82">
        <f>100*(1-(J85-K85)/J85)</f>
        <v>88.192771084337352</v>
      </c>
      <c r="M85" s="6"/>
      <c r="N85" s="5">
        <v>9.0046296296296298E-3</v>
      </c>
      <c r="O85" s="10">
        <f t="shared" si="5"/>
        <v>778</v>
      </c>
      <c r="P85" s="11">
        <v>700</v>
      </c>
      <c r="Q85" s="34">
        <f t="shared" si="6"/>
        <v>89.974293059125969</v>
      </c>
      <c r="R85" s="6"/>
      <c r="S85" s="5"/>
      <c r="T85" s="10"/>
      <c r="U85" s="11"/>
      <c r="V85" s="12"/>
      <c r="W85" s="6"/>
      <c r="X85" s="32">
        <v>9.6874999999999999E-3</v>
      </c>
      <c r="Y85" s="10">
        <f>MINUTE(X85)*60+SECOND(X85)</f>
        <v>837</v>
      </c>
      <c r="Z85" s="33">
        <v>837</v>
      </c>
      <c r="AA85" s="34">
        <f>100*(1-(Y85-Z85)/Y85)</f>
        <v>100</v>
      </c>
      <c r="AB85" s="6"/>
      <c r="AC85" s="5">
        <v>1.2638888888888889E-2</v>
      </c>
      <c r="AD85" s="10">
        <f t="shared" ref="AD85:AD90" si="7">MINUTE(AC85)*60+SECOND(AC85)</f>
        <v>1092</v>
      </c>
      <c r="AE85" s="10">
        <v>1082</v>
      </c>
      <c r="AF85" s="12">
        <f t="shared" ref="AF85:AF90" si="8">100*(1-(AD85-AE85)/AD85)</f>
        <v>99.08424908424908</v>
      </c>
      <c r="AG85" s="6"/>
      <c r="AH85" s="5">
        <v>1.6643518518518519E-2</v>
      </c>
      <c r="AI85" s="10">
        <f>MINUTE(AH85)*60+SECOND(AH85)</f>
        <v>1438</v>
      </c>
      <c r="AJ85" s="33">
        <v>1341</v>
      </c>
      <c r="AK85" s="34">
        <f>100*(1-(AI85-AJ85)/AI85)</f>
        <v>93.254520166898473</v>
      </c>
      <c r="AL85" s="6"/>
      <c r="AM85" s="5"/>
      <c r="AN85" s="10"/>
      <c r="AO85" s="11"/>
      <c r="AP85" s="34"/>
      <c r="AQ85" s="6"/>
      <c r="AR85" s="5"/>
      <c r="AS85" s="10"/>
      <c r="AT85" s="11"/>
      <c r="AU85" s="12"/>
      <c r="AV85" s="6"/>
    </row>
    <row r="86" spans="1:48">
      <c r="A86" s="56" t="s">
        <v>103</v>
      </c>
      <c r="B86" s="31" t="s">
        <v>86</v>
      </c>
      <c r="C86" s="36" t="s">
        <v>148</v>
      </c>
      <c r="D86" s="4" t="s">
        <v>3</v>
      </c>
      <c r="E86" s="22" t="s">
        <v>8</v>
      </c>
      <c r="F86" s="81">
        <v>7</v>
      </c>
      <c r="G86" s="20">
        <f>L86+V86+AA86+AF86</f>
        <v>359.80459998864086</v>
      </c>
      <c r="H86" s="6"/>
      <c r="I86" s="5">
        <v>9.8842592592592576E-3</v>
      </c>
      <c r="J86" s="10">
        <f>MINUTE(I86)*60+SECOND(I86)</f>
        <v>854</v>
      </c>
      <c r="K86" s="33">
        <v>732</v>
      </c>
      <c r="L86" s="34">
        <f>100*(1-(J86-K86)/J86)</f>
        <v>85.714285714285722</v>
      </c>
      <c r="M86" s="6"/>
      <c r="N86" s="5">
        <v>9.8495370370370369E-3</v>
      </c>
      <c r="O86" s="10">
        <f t="shared" si="5"/>
        <v>851</v>
      </c>
      <c r="P86" s="11">
        <v>700</v>
      </c>
      <c r="Q86" s="82">
        <f t="shared" si="6"/>
        <v>82.256169212690949</v>
      </c>
      <c r="R86" s="6"/>
      <c r="S86" s="5">
        <v>1.4282407407407409E-2</v>
      </c>
      <c r="T86" s="10">
        <f>MINUTE(S86)*60+SECOND(S86)</f>
        <v>1234</v>
      </c>
      <c r="U86" s="11">
        <v>1117</v>
      </c>
      <c r="V86" s="12">
        <f>100*(1-(T86-U86)/T86)</f>
        <v>90.518638573743928</v>
      </c>
      <c r="W86" s="6"/>
      <c r="X86" s="32">
        <v>1.0405092592592593E-2</v>
      </c>
      <c r="Y86" s="10">
        <f>MINUTE(X86)*60+SECOND(X86)</f>
        <v>899</v>
      </c>
      <c r="Z86" s="33">
        <v>837</v>
      </c>
      <c r="AA86" s="34">
        <f>100*(1-(Y86-Z86)/Y86)</f>
        <v>93.103448275862064</v>
      </c>
      <c r="AB86" s="6"/>
      <c r="AC86" s="5">
        <v>1.3842592592592594E-2</v>
      </c>
      <c r="AD86" s="10">
        <f t="shared" si="7"/>
        <v>1196</v>
      </c>
      <c r="AE86" s="10">
        <v>1082</v>
      </c>
      <c r="AF86" s="12">
        <f t="shared" si="8"/>
        <v>90.468227424749159</v>
      </c>
      <c r="AG86" s="6"/>
      <c r="AH86" s="5">
        <v>1.8391203703703705E-2</v>
      </c>
      <c r="AI86" s="10">
        <f>MINUTE(AH86)*60+SECOND(AH86)</f>
        <v>1589</v>
      </c>
      <c r="AJ86" s="33">
        <v>1341</v>
      </c>
      <c r="AK86" s="82">
        <f>100*(1-(AI86-AJ86)/AI86)</f>
        <v>84.392699811202007</v>
      </c>
      <c r="AL86" s="6"/>
      <c r="AM86" s="5">
        <v>1.7569444444444447E-2</v>
      </c>
      <c r="AN86" s="10">
        <f>MINUTE(AM86)*60+SECOND(AM86)</f>
        <v>1518</v>
      </c>
      <c r="AO86" s="33">
        <v>1195</v>
      </c>
      <c r="AP86" s="82">
        <f>100*(1-(AN86-AO86)/AN86)</f>
        <v>78.722002635046124</v>
      </c>
      <c r="AQ86" s="6"/>
      <c r="AR86" s="5"/>
      <c r="AS86" s="10"/>
      <c r="AT86" s="11"/>
      <c r="AU86" s="12"/>
      <c r="AV86" s="6"/>
    </row>
    <row r="87" spans="1:48">
      <c r="A87" s="56" t="s">
        <v>89</v>
      </c>
      <c r="B87" s="31" t="s">
        <v>413</v>
      </c>
      <c r="C87" s="23" t="s">
        <v>302</v>
      </c>
      <c r="D87" s="31" t="s">
        <v>3</v>
      </c>
      <c r="E87" s="22" t="s">
        <v>8</v>
      </c>
      <c r="F87" s="81">
        <v>6</v>
      </c>
      <c r="G87" s="20">
        <f>L87+V87+AA87+AF87+AK87+AU87</f>
        <v>352.61245727142261</v>
      </c>
      <c r="H87" s="6"/>
      <c r="I87" s="5"/>
      <c r="J87" s="10"/>
      <c r="K87" s="33"/>
      <c r="L87" s="12"/>
      <c r="M87" s="6"/>
      <c r="N87" s="5">
        <v>9.8263888888888897E-3</v>
      </c>
      <c r="O87" s="10">
        <f t="shared" si="5"/>
        <v>849</v>
      </c>
      <c r="P87" s="11">
        <v>700</v>
      </c>
      <c r="Q87" s="34">
        <f t="shared" si="6"/>
        <v>82.449941107184927</v>
      </c>
      <c r="R87" s="6"/>
      <c r="S87" s="5"/>
      <c r="T87" s="10"/>
      <c r="U87" s="11"/>
      <c r="V87" s="12"/>
      <c r="W87" s="6"/>
      <c r="X87" s="32">
        <v>1.0520833333333333E-2</v>
      </c>
      <c r="Y87" s="10">
        <f>MINUTE(X87)*60+SECOND(X87)</f>
        <v>909</v>
      </c>
      <c r="Z87" s="33">
        <v>837</v>
      </c>
      <c r="AA87" s="34">
        <f>100*(1-(Y87-Z87)/Y87)</f>
        <v>92.079207920792086</v>
      </c>
      <c r="AB87" s="6"/>
      <c r="AC87" s="5">
        <v>1.3333333333333334E-2</v>
      </c>
      <c r="AD87" s="10">
        <f t="shared" si="7"/>
        <v>1152</v>
      </c>
      <c r="AE87" s="10">
        <v>1082</v>
      </c>
      <c r="AF87" s="12">
        <f t="shared" si="8"/>
        <v>93.923611111111114</v>
      </c>
      <c r="AG87" s="6"/>
      <c r="AH87" s="5">
        <v>1.8657407407407407E-2</v>
      </c>
      <c r="AI87" s="10">
        <f>MINUTE(AH87)*60+SECOND(AH87)</f>
        <v>1612</v>
      </c>
      <c r="AJ87" s="33">
        <v>1341</v>
      </c>
      <c r="AK87" s="34">
        <f>100*(1-(AI87-AJ87)/AI87)</f>
        <v>83.188585607940439</v>
      </c>
      <c r="AL87" s="6"/>
      <c r="AM87" s="5">
        <v>1.7187499999999998E-2</v>
      </c>
      <c r="AN87" s="10">
        <f>MINUTE(AM87)*60+SECOND(AM87)</f>
        <v>1485</v>
      </c>
      <c r="AO87" s="33">
        <v>1195</v>
      </c>
      <c r="AP87" s="82">
        <f>100*(1-(AN87-AO87)/AN87)</f>
        <v>80.471380471380471</v>
      </c>
      <c r="AQ87" s="6"/>
      <c r="AR87" s="5">
        <v>1.7592592592592594E-2</v>
      </c>
      <c r="AS87" s="10">
        <f>MINUTE(AR87)*60+SECOND(AR87)</f>
        <v>1520</v>
      </c>
      <c r="AT87" s="11">
        <v>1268</v>
      </c>
      <c r="AU87" s="12">
        <f>100*(1-(AS87-AT87)/AS87)</f>
        <v>83.421052631578945</v>
      </c>
      <c r="AV87" s="6"/>
    </row>
    <row r="88" spans="1:48">
      <c r="A88" s="56" t="s">
        <v>223</v>
      </c>
      <c r="B88" s="31" t="s">
        <v>131</v>
      </c>
      <c r="C88" s="36" t="s">
        <v>307</v>
      </c>
      <c r="D88" s="31" t="s">
        <v>3</v>
      </c>
      <c r="E88" s="22" t="s">
        <v>8</v>
      </c>
      <c r="F88" s="14">
        <v>3</v>
      </c>
      <c r="G88" s="20">
        <f>L88+Q88+V88+AA88+AF88+AK88+AP88</f>
        <v>281.70834843542343</v>
      </c>
      <c r="H88" s="6"/>
      <c r="I88" s="5">
        <v>9.2708333333333341E-3</v>
      </c>
      <c r="J88" s="10">
        <f>MINUTE(I88)*60+SECOND(I88)</f>
        <v>801</v>
      </c>
      <c r="K88" s="33">
        <v>732</v>
      </c>
      <c r="L88" s="34">
        <f>100*(1-(J88-K88)/J88)</f>
        <v>91.385767790262179</v>
      </c>
      <c r="M88" s="6"/>
      <c r="N88" s="5">
        <v>8.9699074074074073E-3</v>
      </c>
      <c r="O88" s="10">
        <f t="shared" si="5"/>
        <v>775</v>
      </c>
      <c r="P88" s="11">
        <v>700</v>
      </c>
      <c r="Q88" s="34">
        <f t="shared" si="6"/>
        <v>90.322580645161281</v>
      </c>
      <c r="R88" s="6"/>
      <c r="S88" s="5"/>
      <c r="T88" s="10"/>
      <c r="U88" s="11"/>
      <c r="V88" s="12"/>
      <c r="W88" s="6"/>
      <c r="X88" s="32"/>
      <c r="Y88" s="10"/>
      <c r="Z88" s="33"/>
      <c r="AA88" s="34"/>
      <c r="AB88" s="6"/>
      <c r="AC88" s="5">
        <v>1.252314814814815E-2</v>
      </c>
      <c r="AD88" s="10">
        <f t="shared" si="7"/>
        <v>1082</v>
      </c>
      <c r="AE88" s="10">
        <v>1082</v>
      </c>
      <c r="AF88" s="12">
        <f t="shared" si="8"/>
        <v>100</v>
      </c>
      <c r="AG88" s="6"/>
      <c r="AH88" s="5"/>
      <c r="AI88" s="10"/>
      <c r="AJ88" s="33"/>
      <c r="AK88" s="34"/>
      <c r="AL88" s="6"/>
      <c r="AM88" s="5"/>
      <c r="AN88" s="10"/>
      <c r="AO88" s="11"/>
      <c r="AP88" s="34"/>
      <c r="AQ88" s="6"/>
      <c r="AR88" s="5"/>
      <c r="AS88" s="10"/>
      <c r="AT88" s="11"/>
      <c r="AU88" s="12"/>
      <c r="AV88" s="6"/>
    </row>
    <row r="89" spans="1:48" s="1" customFormat="1">
      <c r="A89" s="56" t="s">
        <v>90</v>
      </c>
      <c r="B89" s="31" t="s">
        <v>19</v>
      </c>
      <c r="C89" s="36" t="s">
        <v>300</v>
      </c>
      <c r="D89" s="31" t="s">
        <v>3</v>
      </c>
      <c r="E89" s="22" t="s">
        <v>8</v>
      </c>
      <c r="F89" s="14">
        <v>3</v>
      </c>
      <c r="G89" s="20">
        <f>L89+Q89+V89+AA89+AF89+AK89+AP89</f>
        <v>271.48684830857076</v>
      </c>
      <c r="H89" s="6"/>
      <c r="I89" s="5"/>
      <c r="J89" s="10"/>
      <c r="K89" s="33"/>
      <c r="L89" s="34"/>
      <c r="M89" s="6"/>
      <c r="N89" s="5">
        <v>9.7569444444444448E-3</v>
      </c>
      <c r="O89" s="10">
        <f t="shared" si="5"/>
        <v>843</v>
      </c>
      <c r="P89" s="11">
        <v>700</v>
      </c>
      <c r="Q89" s="34">
        <f t="shared" si="6"/>
        <v>83.036773428232507</v>
      </c>
      <c r="R89" s="6"/>
      <c r="S89" s="5"/>
      <c r="T89" s="10"/>
      <c r="U89" s="11"/>
      <c r="V89" s="12"/>
      <c r="W89" s="6"/>
      <c r="X89" s="32"/>
      <c r="Y89" s="10"/>
      <c r="Z89" s="33"/>
      <c r="AA89" s="34"/>
      <c r="AB89" s="6"/>
      <c r="AC89" s="5">
        <v>1.3101851851851852E-2</v>
      </c>
      <c r="AD89" s="10">
        <f t="shared" si="7"/>
        <v>1132</v>
      </c>
      <c r="AE89" s="10">
        <v>1082</v>
      </c>
      <c r="AF89" s="12">
        <f t="shared" si="8"/>
        <v>95.583038869257948</v>
      </c>
      <c r="AG89" s="6"/>
      <c r="AH89" s="5">
        <v>1.6712962962962961E-2</v>
      </c>
      <c r="AI89" s="10">
        <f>MINUTE(AH89)*60+SECOND(AH89)</f>
        <v>1444</v>
      </c>
      <c r="AJ89" s="33">
        <v>1341</v>
      </c>
      <c r="AK89" s="12">
        <f>100*(1-(AI89-AJ89)/AI89)</f>
        <v>92.86703601108033</v>
      </c>
      <c r="AL89" s="6"/>
      <c r="AM89" s="5"/>
      <c r="AN89" s="10"/>
      <c r="AO89" s="33"/>
      <c r="AP89" s="12"/>
      <c r="AQ89" s="6"/>
      <c r="AR89" s="5"/>
      <c r="AS89" s="10"/>
      <c r="AT89" s="11"/>
      <c r="AU89" s="12"/>
      <c r="AV89" s="6"/>
    </row>
    <row r="90" spans="1:48">
      <c r="A90" s="31" t="s">
        <v>90</v>
      </c>
      <c r="B90" s="31" t="s">
        <v>65</v>
      </c>
      <c r="C90" s="23" t="s">
        <v>296</v>
      </c>
      <c r="D90" s="31" t="s">
        <v>3</v>
      </c>
      <c r="E90" s="22" t="s">
        <v>8</v>
      </c>
      <c r="F90" s="14">
        <v>3</v>
      </c>
      <c r="G90" s="20">
        <f>L90+Q90+V90+AA90+AF90+AK90+AP90</f>
        <v>242.23967115097784</v>
      </c>
      <c r="H90" s="6"/>
      <c r="I90" s="5"/>
      <c r="J90" s="10"/>
      <c r="K90" s="33"/>
      <c r="L90" s="12"/>
      <c r="M90" s="6"/>
      <c r="N90" s="5">
        <v>1.0543981481481481E-2</v>
      </c>
      <c r="O90" s="10">
        <f t="shared" si="5"/>
        <v>911</v>
      </c>
      <c r="P90" s="11">
        <v>700</v>
      </c>
      <c r="Q90" s="12">
        <f t="shared" si="6"/>
        <v>76.838638858397374</v>
      </c>
      <c r="R90" s="6"/>
      <c r="S90" s="5"/>
      <c r="T90" s="10"/>
      <c r="U90" s="33"/>
      <c r="V90" s="12"/>
      <c r="W90" s="6"/>
      <c r="X90" s="32"/>
      <c r="Y90" s="10"/>
      <c r="Z90" s="33"/>
      <c r="AA90" s="34"/>
      <c r="AB90" s="6"/>
      <c r="AC90" s="5">
        <v>1.4189814814814815E-2</v>
      </c>
      <c r="AD90" s="10">
        <f t="shared" si="7"/>
        <v>1226</v>
      </c>
      <c r="AE90" s="10">
        <v>1082</v>
      </c>
      <c r="AF90" s="12">
        <f t="shared" si="8"/>
        <v>88.254486133768353</v>
      </c>
      <c r="AG90" s="6"/>
      <c r="AH90" s="5"/>
      <c r="AI90" s="10"/>
      <c r="AJ90" s="33"/>
      <c r="AK90" s="12"/>
      <c r="AL90" s="6"/>
      <c r="AM90" s="5">
        <v>1.7928240740740741E-2</v>
      </c>
      <c r="AN90" s="10">
        <f>MINUTE(AM90)*60+SECOND(AM90)</f>
        <v>1549</v>
      </c>
      <c r="AO90" s="33">
        <v>1195</v>
      </c>
      <c r="AP90" s="12">
        <f>100*(1-(AN90-AO90)/AN90)</f>
        <v>77.146546158812129</v>
      </c>
      <c r="AQ90" s="6"/>
      <c r="AR90" s="5"/>
      <c r="AS90" s="10"/>
      <c r="AT90" s="11"/>
      <c r="AU90" s="12"/>
      <c r="AV90" s="6"/>
    </row>
    <row r="91" spans="1:48">
      <c r="A91" s="56" t="s">
        <v>63</v>
      </c>
      <c r="B91" s="31" t="s">
        <v>167</v>
      </c>
      <c r="C91" s="36"/>
      <c r="D91" s="4" t="s">
        <v>3</v>
      </c>
      <c r="E91" s="22" t="s">
        <v>8</v>
      </c>
      <c r="F91" s="14">
        <v>2</v>
      </c>
      <c r="G91" s="20">
        <f>L91+Q91+V91+AA91+AF91+AK91+AP91</f>
        <v>192.42424242424244</v>
      </c>
      <c r="H91" s="6"/>
      <c r="I91" s="5">
        <v>9.1666666666666667E-3</v>
      </c>
      <c r="J91" s="10">
        <f>MINUTE(I91)*60+SECOND(I91)</f>
        <v>792</v>
      </c>
      <c r="K91" s="11">
        <v>732</v>
      </c>
      <c r="L91" s="12">
        <f>100*(1-(J91-K91)/J91)</f>
        <v>92.424242424242422</v>
      </c>
      <c r="M91" s="6"/>
      <c r="N91" s="5"/>
      <c r="O91" s="10"/>
      <c r="P91" s="33"/>
      <c r="Q91" s="12"/>
      <c r="R91" s="6"/>
      <c r="S91" s="5"/>
      <c r="T91" s="10"/>
      <c r="U91" s="11"/>
      <c r="V91" s="12"/>
      <c r="W91" s="6"/>
      <c r="X91" s="32"/>
      <c r="Y91" s="10"/>
      <c r="Z91" s="33"/>
      <c r="AA91" s="34"/>
      <c r="AB91" s="6"/>
      <c r="AC91" s="5"/>
      <c r="AD91" s="10"/>
      <c r="AE91" s="33"/>
      <c r="AF91" s="12"/>
      <c r="AG91" s="6"/>
      <c r="AH91" s="5">
        <v>1.5520833333333333E-2</v>
      </c>
      <c r="AI91" s="10">
        <f>MINUTE(AH91)*60+SECOND(AH91)</f>
        <v>1341</v>
      </c>
      <c r="AJ91" s="33">
        <v>1341</v>
      </c>
      <c r="AK91" s="12">
        <f>100*(1-(AI91-AJ91)/AI91)</f>
        <v>100</v>
      </c>
      <c r="AL91" s="6"/>
      <c r="AM91" s="5"/>
      <c r="AN91" s="10"/>
      <c r="AO91" s="33"/>
      <c r="AP91" s="12"/>
      <c r="AQ91" s="6"/>
      <c r="AR91" s="5"/>
      <c r="AS91" s="10"/>
      <c r="AT91" s="11"/>
      <c r="AU91" s="12"/>
      <c r="AV91" s="6"/>
    </row>
    <row r="92" spans="1:48">
      <c r="A92" s="39" t="s">
        <v>60</v>
      </c>
      <c r="B92" s="39" t="s">
        <v>468</v>
      </c>
      <c r="C92" s="36"/>
      <c r="D92" s="31" t="s">
        <v>3</v>
      </c>
      <c r="E92" s="35" t="s">
        <v>8</v>
      </c>
      <c r="F92" s="14">
        <v>2</v>
      </c>
      <c r="G92" s="20">
        <f>L92+Q92+V92+AA92+AF92+AK92+AP92+AU92</f>
        <v>192.2283356258597</v>
      </c>
      <c r="H92" s="6"/>
      <c r="I92" s="32"/>
      <c r="J92" s="10"/>
      <c r="K92" s="33"/>
      <c r="L92" s="34"/>
      <c r="M92" s="6"/>
      <c r="N92" s="32"/>
      <c r="O92" s="10"/>
      <c r="P92" s="33"/>
      <c r="Q92" s="34"/>
      <c r="R92" s="6"/>
      <c r="S92" s="32"/>
      <c r="T92" s="10"/>
      <c r="U92" s="33"/>
      <c r="V92" s="34"/>
      <c r="W92" s="6"/>
      <c r="X92" s="32"/>
      <c r="Y92" s="10"/>
      <c r="Z92" s="33"/>
      <c r="AA92" s="34"/>
      <c r="AB92" s="6"/>
      <c r="AC92" s="32"/>
      <c r="AD92" s="10"/>
      <c r="AE92" s="10"/>
      <c r="AF92" s="34"/>
      <c r="AG92" s="6"/>
      <c r="AH92" s="32">
        <v>1.6828703703703703E-2</v>
      </c>
      <c r="AI92" s="10">
        <f>MINUTE(AH92)*60+SECOND(AH92)</f>
        <v>1454</v>
      </c>
      <c r="AJ92" s="33">
        <v>1341</v>
      </c>
      <c r="AK92" s="34">
        <f>100*(1-(AI92-AJ92)/AI92)</f>
        <v>92.2283356258597</v>
      </c>
      <c r="AL92" s="6"/>
      <c r="AM92" s="32"/>
      <c r="AN92" s="10"/>
      <c r="AO92" s="33"/>
      <c r="AP92" s="34"/>
      <c r="AQ92" s="6"/>
      <c r="AR92" s="32">
        <v>1.4675925925925926E-2</v>
      </c>
      <c r="AS92" s="10">
        <f>MINUTE(AR92)*60+SECOND(AR92)</f>
        <v>1268</v>
      </c>
      <c r="AT92" s="33">
        <v>1268</v>
      </c>
      <c r="AU92" s="34">
        <f>100*(1-(AS92-AT92)/AS92)</f>
        <v>100</v>
      </c>
      <c r="AV92" s="6"/>
    </row>
    <row r="93" spans="1:48">
      <c r="A93" s="31" t="s">
        <v>222</v>
      </c>
      <c r="B93" s="31" t="s">
        <v>155</v>
      </c>
      <c r="C93" s="36"/>
      <c r="D93" s="31" t="s">
        <v>3</v>
      </c>
      <c r="E93" s="35" t="s">
        <v>8</v>
      </c>
      <c r="F93" s="14">
        <v>2</v>
      </c>
      <c r="G93" s="20">
        <f t="shared" ref="G93:G134" si="9">L93+Q93+V93+AA93+AF93+AK93+AP93</f>
        <v>183.47690220607836</v>
      </c>
      <c r="H93" s="6"/>
      <c r="I93" s="32">
        <v>9.2245370370370363E-3</v>
      </c>
      <c r="J93" s="10">
        <f>MINUTE(I93)*60+SECOND(I93)</f>
        <v>797</v>
      </c>
      <c r="K93" s="33">
        <v>732</v>
      </c>
      <c r="L93" s="34">
        <f>100*(1-(J93-K93)/J93)</f>
        <v>91.844416562107895</v>
      </c>
      <c r="M93" s="6"/>
      <c r="N93" s="32"/>
      <c r="O93" s="10"/>
      <c r="P93" s="33"/>
      <c r="Q93" s="34"/>
      <c r="R93" s="6"/>
      <c r="S93" s="32">
        <v>1.4108796296296295E-2</v>
      </c>
      <c r="T93" s="10">
        <f>MINUTE(S93)*60+SECOND(S93)</f>
        <v>1219</v>
      </c>
      <c r="U93" s="33">
        <v>1117</v>
      </c>
      <c r="V93" s="34">
        <f>100*(1-(T93-U93)/T93)</f>
        <v>91.632485643970469</v>
      </c>
      <c r="W93" s="6"/>
      <c r="X93" s="32"/>
      <c r="Y93" s="10"/>
      <c r="Z93" s="33"/>
      <c r="AA93" s="34"/>
      <c r="AB93" s="6"/>
      <c r="AC93" s="32"/>
      <c r="AD93" s="10"/>
      <c r="AE93" s="33"/>
      <c r="AF93" s="34"/>
      <c r="AG93" s="6"/>
      <c r="AH93" s="32"/>
      <c r="AI93" s="10"/>
      <c r="AJ93" s="33"/>
      <c r="AK93" s="34"/>
      <c r="AL93" s="6"/>
      <c r="AM93" s="32"/>
      <c r="AN93" s="10"/>
      <c r="AO93" s="33"/>
      <c r="AP93" s="34"/>
      <c r="AQ93" s="6"/>
      <c r="AR93" s="32"/>
      <c r="AS93" s="10"/>
      <c r="AT93" s="33"/>
      <c r="AU93" s="34"/>
      <c r="AV93" s="6"/>
    </row>
    <row r="94" spans="1:48">
      <c r="A94" s="31" t="s">
        <v>84</v>
      </c>
      <c r="B94" s="31" t="s">
        <v>155</v>
      </c>
      <c r="C94" s="36"/>
      <c r="D94" s="31" t="s">
        <v>3</v>
      </c>
      <c r="E94" s="35" t="s">
        <v>8</v>
      </c>
      <c r="F94" s="14">
        <v>2</v>
      </c>
      <c r="G94" s="20">
        <f t="shared" si="9"/>
        <v>176.36741221956186</v>
      </c>
      <c r="H94" s="6"/>
      <c r="I94" s="32">
        <v>9.7453703703703713E-3</v>
      </c>
      <c r="J94" s="10">
        <f>MINUTE(I94)*60+SECOND(I94)</f>
        <v>842</v>
      </c>
      <c r="K94" s="33">
        <v>732</v>
      </c>
      <c r="L94" s="34">
        <f>100*(1-(J94-K94)/J94)</f>
        <v>86.935866983372918</v>
      </c>
      <c r="M94" s="6"/>
      <c r="N94" s="32"/>
      <c r="O94" s="10"/>
      <c r="P94" s="33"/>
      <c r="Q94" s="34"/>
      <c r="R94" s="6"/>
      <c r="S94" s="32">
        <v>1.4456018518518519E-2</v>
      </c>
      <c r="T94" s="10">
        <f>MINUTE(S94)*60+SECOND(S94)</f>
        <v>1249</v>
      </c>
      <c r="U94" s="33">
        <v>1117</v>
      </c>
      <c r="V94" s="34">
        <f>100*(1-(T94-U94)/T94)</f>
        <v>89.431545236188953</v>
      </c>
      <c r="W94" s="6"/>
      <c r="X94" s="32"/>
      <c r="Y94" s="10"/>
      <c r="Z94" s="33"/>
      <c r="AA94" s="34"/>
      <c r="AB94" s="6"/>
      <c r="AC94" s="32"/>
      <c r="AD94" s="10"/>
      <c r="AE94" s="33"/>
      <c r="AF94" s="34"/>
      <c r="AG94" s="6"/>
      <c r="AH94" s="32"/>
      <c r="AI94" s="10"/>
      <c r="AJ94" s="33"/>
      <c r="AK94" s="34"/>
      <c r="AL94" s="6"/>
      <c r="AM94" s="32"/>
      <c r="AN94" s="10"/>
      <c r="AO94" s="33"/>
      <c r="AP94" s="34"/>
      <c r="AQ94" s="6"/>
      <c r="AR94" s="32"/>
      <c r="AS94" s="10"/>
      <c r="AT94" s="33"/>
      <c r="AU94" s="34"/>
      <c r="AV94" s="6"/>
    </row>
    <row r="95" spans="1:48">
      <c r="A95" s="58" t="s">
        <v>80</v>
      </c>
      <c r="B95" s="58" t="s">
        <v>332</v>
      </c>
      <c r="C95" s="36"/>
      <c r="D95" s="31" t="s">
        <v>3</v>
      </c>
      <c r="E95" s="35" t="s">
        <v>8</v>
      </c>
      <c r="F95" s="14">
        <v>2</v>
      </c>
      <c r="G95" s="20">
        <f t="shared" si="9"/>
        <v>167.05598106204062</v>
      </c>
      <c r="H95" s="6"/>
      <c r="I95" s="32"/>
      <c r="J95" s="10"/>
      <c r="K95" s="33"/>
      <c r="L95" s="34"/>
      <c r="M95" s="6"/>
      <c r="N95" s="32"/>
      <c r="O95" s="10"/>
      <c r="P95" s="33"/>
      <c r="Q95" s="34"/>
      <c r="R95" s="6"/>
      <c r="S95" s="32">
        <v>1.4976851851851852E-2</v>
      </c>
      <c r="T95" s="10">
        <f>MINUTE(S95)*60+SECOND(S95)</f>
        <v>1294</v>
      </c>
      <c r="U95" s="33">
        <v>1117</v>
      </c>
      <c r="V95" s="34">
        <f>100*(1-(T95-U95)/T95)</f>
        <v>86.321483771251934</v>
      </c>
      <c r="W95" s="6"/>
      <c r="X95" s="32"/>
      <c r="Y95" s="10"/>
      <c r="Z95" s="33"/>
      <c r="AA95" s="34"/>
      <c r="AB95" s="6"/>
      <c r="AC95" s="32"/>
      <c r="AD95" s="10"/>
      <c r="AE95" s="33"/>
      <c r="AF95" s="34"/>
      <c r="AG95" s="6"/>
      <c r="AH95" s="32">
        <v>1.9224537037037037E-2</v>
      </c>
      <c r="AI95" s="10">
        <f>MINUTE(AH95)*60+SECOND(AH95)</f>
        <v>1661</v>
      </c>
      <c r="AJ95" s="33">
        <v>1341</v>
      </c>
      <c r="AK95" s="34">
        <f>100*(1-(AI95-AJ95)/AI95)</f>
        <v>80.734497290788681</v>
      </c>
      <c r="AL95" s="6"/>
      <c r="AM95" s="32"/>
      <c r="AN95" s="10"/>
      <c r="AO95" s="33"/>
      <c r="AP95" s="34"/>
      <c r="AQ95" s="6"/>
      <c r="AR95" s="32"/>
      <c r="AS95" s="10"/>
      <c r="AT95" s="33"/>
      <c r="AU95" s="34"/>
      <c r="AV95" s="6"/>
    </row>
    <row r="96" spans="1:48">
      <c r="A96" s="31" t="s">
        <v>142</v>
      </c>
      <c r="B96" s="31" t="s">
        <v>85</v>
      </c>
      <c r="C96" s="36" t="s">
        <v>308</v>
      </c>
      <c r="D96" s="31" t="s">
        <v>3</v>
      </c>
      <c r="E96" s="35" t="s">
        <v>8</v>
      </c>
      <c r="F96" s="14">
        <v>2</v>
      </c>
      <c r="G96" s="20">
        <f t="shared" si="9"/>
        <v>164.92453612269281</v>
      </c>
      <c r="H96" s="6"/>
      <c r="I96" s="32"/>
      <c r="J96" s="10"/>
      <c r="K96" s="33"/>
      <c r="L96" s="34"/>
      <c r="M96" s="6"/>
      <c r="N96" s="32">
        <v>9.6874999999999999E-3</v>
      </c>
      <c r="O96" s="10">
        <f>MINUTE(N96)*60+SECOND(N96)</f>
        <v>837</v>
      </c>
      <c r="P96" s="33">
        <v>700</v>
      </c>
      <c r="Q96" s="34">
        <f>100*(1-(O96-P96)/O96)</f>
        <v>83.632019115890088</v>
      </c>
      <c r="R96" s="6"/>
      <c r="S96" s="32"/>
      <c r="T96" s="10"/>
      <c r="U96" s="33"/>
      <c r="V96" s="34"/>
      <c r="W96" s="6"/>
      <c r="X96" s="32"/>
      <c r="Y96" s="10"/>
      <c r="Z96" s="33"/>
      <c r="AA96" s="34"/>
      <c r="AB96" s="6"/>
      <c r="AC96" s="32"/>
      <c r="AD96" s="10"/>
      <c r="AE96" s="33"/>
      <c r="AF96" s="34"/>
      <c r="AG96" s="6"/>
      <c r="AH96" s="32"/>
      <c r="AI96" s="10"/>
      <c r="AJ96" s="33"/>
      <c r="AK96" s="34"/>
      <c r="AL96" s="6"/>
      <c r="AM96" s="32">
        <v>1.7013888888888887E-2</v>
      </c>
      <c r="AN96" s="10">
        <f>MINUTE(AM96)*60+SECOND(AM96)</f>
        <v>1470</v>
      </c>
      <c r="AO96" s="33">
        <v>1195</v>
      </c>
      <c r="AP96" s="34">
        <f>100*(1-(AN96-AO96)/AN96)</f>
        <v>81.292517006802726</v>
      </c>
      <c r="AQ96" s="6"/>
      <c r="AR96" s="32"/>
      <c r="AS96" s="10"/>
      <c r="AT96" s="33"/>
      <c r="AU96" s="34"/>
      <c r="AV96" s="6"/>
    </row>
    <row r="97" spans="1:48">
      <c r="A97" s="31" t="s">
        <v>176</v>
      </c>
      <c r="B97" s="31" t="s">
        <v>278</v>
      </c>
      <c r="C97" s="36" t="s">
        <v>302</v>
      </c>
      <c r="D97" s="31" t="s">
        <v>3</v>
      </c>
      <c r="E97" s="35" t="s">
        <v>8</v>
      </c>
      <c r="F97" s="14">
        <v>2</v>
      </c>
      <c r="G97" s="20">
        <f t="shared" si="9"/>
        <v>155.66228879481889</v>
      </c>
      <c r="H97" s="6"/>
      <c r="I97" s="32"/>
      <c r="J97" s="10"/>
      <c r="K97" s="33"/>
      <c r="L97" s="34"/>
      <c r="M97" s="6"/>
      <c r="N97" s="32">
        <v>1.0706018518518517E-2</v>
      </c>
      <c r="O97" s="10">
        <f>MINUTE(N97)*60+SECOND(N97)</f>
        <v>925</v>
      </c>
      <c r="P97" s="33">
        <v>700</v>
      </c>
      <c r="Q97" s="34">
        <f>100*(1-(O97-P97)/O97)</f>
        <v>75.675675675675677</v>
      </c>
      <c r="R97" s="6"/>
      <c r="S97" s="32"/>
      <c r="T97" s="10"/>
      <c r="U97" s="33"/>
      <c r="V97" s="34"/>
      <c r="W97" s="6"/>
      <c r="X97" s="32"/>
      <c r="Y97" s="10"/>
      <c r="Z97" s="33"/>
      <c r="AA97" s="34"/>
      <c r="AB97" s="6"/>
      <c r="AC97" s="32"/>
      <c r="AD97" s="10"/>
      <c r="AE97" s="33"/>
      <c r="AF97" s="34"/>
      <c r="AG97" s="6"/>
      <c r="AH97" s="32"/>
      <c r="AI97" s="10"/>
      <c r="AJ97" s="33"/>
      <c r="AK97" s="34"/>
      <c r="AL97" s="6"/>
      <c r="AM97" s="32">
        <v>1.7291666666666667E-2</v>
      </c>
      <c r="AN97" s="10">
        <f>MINUTE(AM97)*60+SECOND(AM97)</f>
        <v>1494</v>
      </c>
      <c r="AO97" s="33">
        <v>1195</v>
      </c>
      <c r="AP97" s="34">
        <f>100*(1-(AN97-AO97)/AN97)</f>
        <v>79.986613119143229</v>
      </c>
      <c r="AQ97" s="6"/>
      <c r="AR97" s="32"/>
      <c r="AS97" s="10"/>
      <c r="AT97" s="33"/>
      <c r="AU97" s="34"/>
      <c r="AV97" s="6"/>
    </row>
    <row r="98" spans="1:48">
      <c r="A98" s="31" t="s">
        <v>84</v>
      </c>
      <c r="B98" s="31" t="s">
        <v>34</v>
      </c>
      <c r="C98" s="36" t="s">
        <v>51</v>
      </c>
      <c r="D98" s="31" t="s">
        <v>3</v>
      </c>
      <c r="E98" s="35" t="s">
        <v>8</v>
      </c>
      <c r="F98" s="14">
        <v>2</v>
      </c>
      <c r="G98" s="20">
        <f t="shared" si="9"/>
        <v>151.50030026400572</v>
      </c>
      <c r="H98" s="6"/>
      <c r="I98" s="32"/>
      <c r="J98" s="10"/>
      <c r="K98" s="33"/>
      <c r="L98" s="34"/>
      <c r="M98" s="6"/>
      <c r="N98" s="32">
        <v>1.1307870370370371E-2</v>
      </c>
      <c r="O98" s="10">
        <f>MINUTE(N98)*60+SECOND(N98)</f>
        <v>977</v>
      </c>
      <c r="P98" s="33">
        <v>700</v>
      </c>
      <c r="Q98" s="34">
        <f>100*(1-(O98-P98)/O98)</f>
        <v>71.647901740020473</v>
      </c>
      <c r="R98" s="6"/>
      <c r="S98" s="32"/>
      <c r="T98" s="10"/>
      <c r="U98" s="33"/>
      <c r="V98" s="34"/>
      <c r="W98" s="6"/>
      <c r="X98" s="32"/>
      <c r="Y98" s="10"/>
      <c r="Z98" s="33"/>
      <c r="AA98" s="34"/>
      <c r="AB98" s="6"/>
      <c r="AC98" s="32">
        <v>1.5682870370370371E-2</v>
      </c>
      <c r="AD98" s="10">
        <f>MINUTE(AC98)*60+SECOND(AC98)</f>
        <v>1355</v>
      </c>
      <c r="AE98" s="10">
        <v>1082</v>
      </c>
      <c r="AF98" s="34">
        <f>100*(1-(AD98-AE98)/AD98)</f>
        <v>79.852398523985244</v>
      </c>
      <c r="AG98" s="6"/>
      <c r="AH98" s="32"/>
      <c r="AI98" s="10"/>
      <c r="AJ98" s="33"/>
      <c r="AK98" s="34"/>
      <c r="AL98" s="6"/>
      <c r="AM98" s="32"/>
      <c r="AN98" s="10"/>
      <c r="AO98" s="33"/>
      <c r="AP98" s="34"/>
      <c r="AQ98" s="6"/>
      <c r="AR98" s="32"/>
      <c r="AS98" s="10"/>
      <c r="AT98" s="33"/>
      <c r="AU98" s="34"/>
      <c r="AV98" s="6"/>
    </row>
    <row r="99" spans="1:48">
      <c r="A99" s="39" t="s">
        <v>120</v>
      </c>
      <c r="B99" s="39" t="s">
        <v>478</v>
      </c>
      <c r="C99" s="36"/>
      <c r="D99" s="31" t="s">
        <v>3</v>
      </c>
      <c r="E99" s="35" t="s">
        <v>8</v>
      </c>
      <c r="F99" s="14">
        <v>2</v>
      </c>
      <c r="G99" s="20">
        <f t="shared" si="9"/>
        <v>145.26322059141953</v>
      </c>
      <c r="H99" s="6"/>
      <c r="I99" s="32"/>
      <c r="J99" s="10"/>
      <c r="K99" s="33"/>
      <c r="L99" s="34"/>
      <c r="M99" s="6"/>
      <c r="N99" s="32"/>
      <c r="O99" s="10"/>
      <c r="P99" s="33"/>
      <c r="Q99" s="34"/>
      <c r="R99" s="6"/>
      <c r="S99" s="32"/>
      <c r="T99" s="10"/>
      <c r="U99" s="33"/>
      <c r="V99" s="34"/>
      <c r="W99" s="6"/>
      <c r="X99" s="32"/>
      <c r="Y99" s="10"/>
      <c r="Z99" s="33"/>
      <c r="AA99" s="34"/>
      <c r="AB99" s="6"/>
      <c r="AC99" s="32"/>
      <c r="AD99" s="10"/>
      <c r="AE99" s="10"/>
      <c r="AF99" s="34"/>
      <c r="AG99" s="6"/>
      <c r="AH99" s="32">
        <v>2.0960648148148148E-2</v>
      </c>
      <c r="AI99" s="10">
        <f>MINUTE(AH99)*60+SECOND(AH99)</f>
        <v>1811</v>
      </c>
      <c r="AJ99" s="33">
        <v>1341</v>
      </c>
      <c r="AK99" s="34">
        <f>100*(1-(AI99-AJ99)/AI99)</f>
        <v>74.04748757592489</v>
      </c>
      <c r="AL99" s="6"/>
      <c r="AM99" s="32">
        <v>1.9421296296296294E-2</v>
      </c>
      <c r="AN99" s="10">
        <f>MINUTE(AM99)*60+SECOND(AM99)</f>
        <v>1678</v>
      </c>
      <c r="AO99" s="33">
        <v>1195</v>
      </c>
      <c r="AP99" s="34">
        <f>100*(1-(AN99-AO99)/AN99)</f>
        <v>71.215733015494635</v>
      </c>
      <c r="AQ99" s="6"/>
      <c r="AR99" s="32"/>
      <c r="AS99" s="10"/>
      <c r="AT99" s="33"/>
      <c r="AU99" s="34"/>
      <c r="AV99" s="6"/>
    </row>
    <row r="100" spans="1:48">
      <c r="A100" s="31" t="s">
        <v>142</v>
      </c>
      <c r="B100" s="31" t="s">
        <v>275</v>
      </c>
      <c r="C100" s="36" t="s">
        <v>296</v>
      </c>
      <c r="D100" s="31" t="s">
        <v>3</v>
      </c>
      <c r="E100" s="35" t="s">
        <v>8</v>
      </c>
      <c r="F100" s="14">
        <v>2</v>
      </c>
      <c r="G100" s="20">
        <f t="shared" si="9"/>
        <v>133.87007734528294</v>
      </c>
      <c r="H100" s="6"/>
      <c r="I100" s="32"/>
      <c r="J100" s="10"/>
      <c r="K100" s="33"/>
      <c r="L100" s="34"/>
      <c r="M100" s="6"/>
      <c r="N100" s="32">
        <v>1.3032407407407407E-2</v>
      </c>
      <c r="O100" s="10">
        <f>MINUTE(N100)*60+SECOND(N100)</f>
        <v>1126</v>
      </c>
      <c r="P100" s="33">
        <v>700</v>
      </c>
      <c r="Q100" s="34">
        <f>100*(1-(O100-P100)/O100)</f>
        <v>62.166962699822378</v>
      </c>
      <c r="R100" s="6"/>
      <c r="S100" s="32"/>
      <c r="T100" s="10"/>
      <c r="U100" s="33"/>
      <c r="V100" s="34"/>
      <c r="W100" s="6"/>
      <c r="X100" s="32"/>
      <c r="Y100" s="10"/>
      <c r="Z100" s="33"/>
      <c r="AA100" s="34"/>
      <c r="AB100" s="6"/>
      <c r="AC100" s="32">
        <v>1.7465277777777777E-2</v>
      </c>
      <c r="AD100" s="10">
        <f>MINUTE(AC100)*60+SECOND(AC100)</f>
        <v>1509</v>
      </c>
      <c r="AE100" s="10">
        <v>1082</v>
      </c>
      <c r="AF100" s="34">
        <f>100*(1-(AD100-AE100)/AD100)</f>
        <v>71.703114645460573</v>
      </c>
      <c r="AG100" s="6"/>
      <c r="AH100" s="32"/>
      <c r="AI100" s="10"/>
      <c r="AJ100" s="33"/>
      <c r="AK100" s="34"/>
      <c r="AL100" s="6"/>
      <c r="AM100" s="32"/>
      <c r="AN100" s="10"/>
      <c r="AO100" s="33"/>
      <c r="AP100" s="34"/>
      <c r="AQ100" s="6"/>
      <c r="AR100" s="32"/>
      <c r="AS100" s="10"/>
      <c r="AT100" s="33"/>
      <c r="AU100" s="34"/>
      <c r="AV100" s="6"/>
    </row>
    <row r="101" spans="1:48">
      <c r="A101" s="31" t="s">
        <v>224</v>
      </c>
      <c r="B101" s="31" t="s">
        <v>221</v>
      </c>
      <c r="C101" s="36"/>
      <c r="D101" s="31" t="s">
        <v>3</v>
      </c>
      <c r="E101" s="35" t="s">
        <v>8</v>
      </c>
      <c r="F101" s="14">
        <v>2</v>
      </c>
      <c r="G101" s="20">
        <f t="shared" si="9"/>
        <v>129.9814632747532</v>
      </c>
      <c r="H101" s="6"/>
      <c r="I101" s="32">
        <v>1.1921296296296298E-2</v>
      </c>
      <c r="J101" s="10">
        <f>MINUTE(I101)*60+SECOND(I101)</f>
        <v>1030</v>
      </c>
      <c r="K101" s="33">
        <v>732</v>
      </c>
      <c r="L101" s="34">
        <f>100*(1-(J101-K101)/J101)</f>
        <v>71.067961165048544</v>
      </c>
      <c r="M101" s="6"/>
      <c r="N101" s="32"/>
      <c r="O101" s="10"/>
      <c r="P101" s="33"/>
      <c r="Q101" s="34"/>
      <c r="R101" s="6"/>
      <c r="S101" s="32">
        <v>2.1944444444444447E-2</v>
      </c>
      <c r="T101" s="10">
        <f>MINUTE(S101)*60+SECOND(S101)</f>
        <v>1896</v>
      </c>
      <c r="U101" s="33">
        <v>1117</v>
      </c>
      <c r="V101" s="34">
        <f>100*(1-(T101-U101)/T101)</f>
        <v>58.913502109704638</v>
      </c>
      <c r="W101" s="6"/>
      <c r="X101" s="32"/>
      <c r="Y101" s="10"/>
      <c r="Z101" s="33"/>
      <c r="AA101" s="34"/>
      <c r="AB101" s="6"/>
      <c r="AC101" s="32"/>
      <c r="AD101" s="10"/>
      <c r="AE101" s="33"/>
      <c r="AF101" s="34"/>
      <c r="AG101" s="6"/>
      <c r="AH101" s="32"/>
      <c r="AI101" s="10"/>
      <c r="AJ101" s="33"/>
      <c r="AK101" s="34"/>
      <c r="AL101" s="6"/>
      <c r="AM101" s="32"/>
      <c r="AN101" s="10"/>
      <c r="AO101" s="33"/>
      <c r="AP101" s="34"/>
      <c r="AQ101" s="6"/>
      <c r="AR101" s="32"/>
      <c r="AS101" s="10"/>
      <c r="AT101" s="33"/>
      <c r="AU101" s="34"/>
      <c r="AV101" s="6"/>
    </row>
    <row r="102" spans="1:48">
      <c r="A102" s="58" t="s">
        <v>328</v>
      </c>
      <c r="B102" s="58" t="s">
        <v>329</v>
      </c>
      <c r="C102" s="36"/>
      <c r="D102" s="31" t="s">
        <v>3</v>
      </c>
      <c r="E102" s="35" t="s">
        <v>8</v>
      </c>
      <c r="F102" s="14">
        <v>1</v>
      </c>
      <c r="G102" s="20">
        <f t="shared" si="9"/>
        <v>100</v>
      </c>
      <c r="H102" s="6"/>
      <c r="I102" s="32"/>
      <c r="J102" s="10"/>
      <c r="K102" s="33"/>
      <c r="L102" s="34"/>
      <c r="M102" s="6"/>
      <c r="N102" s="32"/>
      <c r="O102" s="10"/>
      <c r="P102" s="33"/>
      <c r="Q102" s="34"/>
      <c r="R102" s="6"/>
      <c r="S102" s="32">
        <v>1.292824074074074E-2</v>
      </c>
      <c r="T102" s="10">
        <f>MINUTE(S102)*60+SECOND(S102)</f>
        <v>1117</v>
      </c>
      <c r="U102" s="33">
        <v>1117</v>
      </c>
      <c r="V102" s="34">
        <f>100*(1-(T102-U102)/T102)</f>
        <v>100</v>
      </c>
      <c r="W102" s="6"/>
      <c r="X102" s="32"/>
      <c r="Y102" s="10"/>
      <c r="Z102" s="33"/>
      <c r="AA102" s="34"/>
      <c r="AB102" s="6"/>
      <c r="AC102" s="32"/>
      <c r="AD102" s="10"/>
      <c r="AE102" s="33"/>
      <c r="AF102" s="34"/>
      <c r="AG102" s="6"/>
      <c r="AH102" s="32"/>
      <c r="AI102" s="10"/>
      <c r="AJ102" s="33"/>
      <c r="AK102" s="34"/>
      <c r="AL102" s="6"/>
      <c r="AM102" s="32"/>
      <c r="AN102" s="10"/>
      <c r="AO102" s="33"/>
      <c r="AP102" s="34"/>
      <c r="AQ102" s="6"/>
      <c r="AR102" s="32"/>
      <c r="AS102" s="10"/>
      <c r="AT102" s="33"/>
      <c r="AU102" s="34"/>
      <c r="AV102" s="6"/>
    </row>
    <row r="103" spans="1:48">
      <c r="A103" s="58" t="s">
        <v>65</v>
      </c>
      <c r="B103" s="58" t="s">
        <v>330</v>
      </c>
      <c r="C103" s="36"/>
      <c r="D103" s="31" t="s">
        <v>3</v>
      </c>
      <c r="E103" s="35" t="s">
        <v>8</v>
      </c>
      <c r="F103" s="14">
        <v>1</v>
      </c>
      <c r="G103" s="20">
        <f t="shared" si="9"/>
        <v>93.472803347280333</v>
      </c>
      <c r="H103" s="6"/>
      <c r="I103" s="32"/>
      <c r="J103" s="10"/>
      <c r="K103" s="33"/>
      <c r="L103" s="34"/>
      <c r="M103" s="6"/>
      <c r="N103" s="32"/>
      <c r="O103" s="10"/>
      <c r="P103" s="33"/>
      <c r="Q103" s="34"/>
      <c r="R103" s="6"/>
      <c r="S103" s="32">
        <v>1.383101851851852E-2</v>
      </c>
      <c r="T103" s="10">
        <f>MINUTE(S103)*60+SECOND(S103)</f>
        <v>1195</v>
      </c>
      <c r="U103" s="33">
        <v>1117</v>
      </c>
      <c r="V103" s="34">
        <f>100*(1-(T103-U103)/T103)</f>
        <v>93.472803347280333</v>
      </c>
      <c r="W103" s="6"/>
      <c r="X103" s="32"/>
      <c r="Y103" s="10"/>
      <c r="Z103" s="33"/>
      <c r="AA103" s="34"/>
      <c r="AB103" s="6"/>
      <c r="AC103" s="32"/>
      <c r="AD103" s="10"/>
      <c r="AE103" s="33"/>
      <c r="AF103" s="34"/>
      <c r="AG103" s="6"/>
      <c r="AH103" s="32"/>
      <c r="AI103" s="10"/>
      <c r="AJ103" s="33"/>
      <c r="AK103" s="34"/>
      <c r="AL103" s="6"/>
      <c r="AM103" s="32"/>
      <c r="AN103" s="10"/>
      <c r="AO103" s="33"/>
      <c r="AP103" s="34"/>
      <c r="AQ103" s="6"/>
      <c r="AR103" s="32"/>
      <c r="AS103" s="10"/>
      <c r="AT103" s="33"/>
      <c r="AU103" s="34"/>
      <c r="AV103" s="6"/>
    </row>
    <row r="104" spans="1:48">
      <c r="A104" s="58" t="s">
        <v>60</v>
      </c>
      <c r="B104" s="58" t="s">
        <v>167</v>
      </c>
      <c r="C104" s="36"/>
      <c r="D104" s="31" t="s">
        <v>3</v>
      </c>
      <c r="E104" s="35" t="s">
        <v>8</v>
      </c>
      <c r="F104" s="14">
        <v>1</v>
      </c>
      <c r="G104" s="20">
        <f t="shared" si="9"/>
        <v>87.369519832985389</v>
      </c>
      <c r="H104" s="6"/>
      <c r="I104" s="32"/>
      <c r="J104" s="10"/>
      <c r="K104" s="33"/>
      <c r="L104" s="34"/>
      <c r="M104" s="6"/>
      <c r="N104" s="32"/>
      <c r="O104" s="10"/>
      <c r="P104" s="33"/>
      <c r="Q104" s="34"/>
      <c r="R104" s="6"/>
      <c r="S104" s="32"/>
      <c r="T104" s="10"/>
      <c r="U104" s="33"/>
      <c r="V104" s="34"/>
      <c r="W104" s="6"/>
      <c r="X104" s="32">
        <v>1.1087962962962964E-2</v>
      </c>
      <c r="Y104" s="10">
        <f>MINUTE(X104)*60+SECOND(X104)</f>
        <v>958</v>
      </c>
      <c r="Z104" s="33">
        <v>837</v>
      </c>
      <c r="AA104" s="34">
        <f>100*(1-(Y104-Z104)/Y104)</f>
        <v>87.369519832985389</v>
      </c>
      <c r="AB104" s="6"/>
      <c r="AC104" s="32"/>
      <c r="AD104" s="10"/>
      <c r="AE104" s="33"/>
      <c r="AF104" s="34"/>
      <c r="AG104" s="6"/>
      <c r="AH104" s="32"/>
      <c r="AI104" s="10"/>
      <c r="AJ104" s="33"/>
      <c r="AK104" s="34"/>
      <c r="AL104" s="6"/>
      <c r="AM104" s="32"/>
      <c r="AN104" s="10"/>
      <c r="AO104" s="33"/>
      <c r="AP104" s="34"/>
      <c r="AQ104" s="6"/>
      <c r="AR104" s="32"/>
      <c r="AS104" s="10"/>
      <c r="AT104" s="33"/>
      <c r="AU104" s="34"/>
      <c r="AV104" s="6"/>
    </row>
    <row r="105" spans="1:48">
      <c r="A105" s="58" t="s">
        <v>141</v>
      </c>
      <c r="B105" s="58" t="s">
        <v>331</v>
      </c>
      <c r="C105" s="36"/>
      <c r="D105" s="31" t="s">
        <v>3</v>
      </c>
      <c r="E105" s="35" t="s">
        <v>8</v>
      </c>
      <c r="F105" s="14">
        <v>1</v>
      </c>
      <c r="G105" s="20">
        <f t="shared" si="9"/>
        <v>86.858475894245728</v>
      </c>
      <c r="H105" s="6"/>
      <c r="I105" s="32"/>
      <c r="J105" s="10"/>
      <c r="K105" s="33"/>
      <c r="L105" s="34"/>
      <c r="M105" s="6"/>
      <c r="N105" s="32"/>
      <c r="O105" s="10"/>
      <c r="P105" s="33"/>
      <c r="Q105" s="34"/>
      <c r="R105" s="6"/>
      <c r="S105" s="32">
        <v>1.4884259259259259E-2</v>
      </c>
      <c r="T105" s="10">
        <f>MINUTE(S105)*60+SECOND(S105)</f>
        <v>1286</v>
      </c>
      <c r="U105" s="33">
        <v>1117</v>
      </c>
      <c r="V105" s="34">
        <f>100*(1-(T105-U105)/T105)</f>
        <v>86.858475894245728</v>
      </c>
      <c r="W105" s="6"/>
      <c r="X105" s="32"/>
      <c r="Y105" s="10"/>
      <c r="Z105" s="33"/>
      <c r="AA105" s="34"/>
      <c r="AB105" s="6"/>
      <c r="AC105" s="32"/>
      <c r="AD105" s="10"/>
      <c r="AE105" s="33"/>
      <c r="AF105" s="34"/>
      <c r="AG105" s="6"/>
      <c r="AH105" s="32"/>
      <c r="AI105" s="10"/>
      <c r="AJ105" s="33"/>
      <c r="AK105" s="34"/>
      <c r="AL105" s="6"/>
      <c r="AM105" s="32"/>
      <c r="AN105" s="10"/>
      <c r="AO105" s="33"/>
      <c r="AP105" s="34"/>
      <c r="AQ105" s="6"/>
      <c r="AR105" s="32"/>
      <c r="AS105" s="10"/>
      <c r="AT105" s="33"/>
      <c r="AU105" s="34"/>
      <c r="AV105" s="6"/>
    </row>
    <row r="106" spans="1:48">
      <c r="A106" s="59" t="s">
        <v>66</v>
      </c>
      <c r="B106" s="59" t="s">
        <v>395</v>
      </c>
      <c r="C106" s="36"/>
      <c r="D106" s="31" t="s">
        <v>3</v>
      </c>
      <c r="E106" s="35" t="s">
        <v>8</v>
      </c>
      <c r="F106" s="14">
        <v>1</v>
      </c>
      <c r="G106" s="20">
        <f t="shared" si="9"/>
        <v>85.669041963578792</v>
      </c>
      <c r="H106" s="6"/>
      <c r="I106" s="32"/>
      <c r="J106" s="10"/>
      <c r="K106" s="33"/>
      <c r="L106" s="34"/>
      <c r="M106" s="6"/>
      <c r="N106" s="32"/>
      <c r="O106" s="10"/>
      <c r="P106" s="33"/>
      <c r="Q106" s="34"/>
      <c r="R106" s="6"/>
      <c r="S106" s="32"/>
      <c r="T106" s="10"/>
      <c r="U106" s="33"/>
      <c r="V106" s="34"/>
      <c r="W106" s="6"/>
      <c r="X106" s="32"/>
      <c r="Y106" s="10"/>
      <c r="Z106" s="33"/>
      <c r="AA106" s="34"/>
      <c r="AB106" s="6"/>
      <c r="AC106" s="32">
        <v>1.4618055555555556E-2</v>
      </c>
      <c r="AD106" s="10">
        <f>MINUTE(AC106)*60+SECOND(AC106)</f>
        <v>1263</v>
      </c>
      <c r="AE106" s="10">
        <v>1082</v>
      </c>
      <c r="AF106" s="34">
        <f>100*(1-(AD106-AE106)/AD106)</f>
        <v>85.669041963578792</v>
      </c>
      <c r="AG106" s="6"/>
      <c r="AH106" s="32"/>
      <c r="AI106" s="10"/>
      <c r="AJ106" s="33"/>
      <c r="AK106" s="34"/>
      <c r="AL106" s="6"/>
      <c r="AM106" s="32"/>
      <c r="AN106" s="10"/>
      <c r="AO106" s="33"/>
      <c r="AP106" s="34"/>
      <c r="AQ106" s="6"/>
      <c r="AR106" s="32"/>
      <c r="AS106" s="10"/>
      <c r="AT106" s="33"/>
      <c r="AU106" s="34"/>
      <c r="AV106" s="6"/>
    </row>
    <row r="107" spans="1:48">
      <c r="A107" s="39" t="s">
        <v>469</v>
      </c>
      <c r="B107" s="39" t="s">
        <v>470</v>
      </c>
      <c r="C107" s="36"/>
      <c r="D107" s="31" t="s">
        <v>3</v>
      </c>
      <c r="E107" s="35" t="s">
        <v>8</v>
      </c>
      <c r="F107" s="14">
        <v>1</v>
      </c>
      <c r="G107" s="20">
        <f t="shared" si="9"/>
        <v>83.137011779293246</v>
      </c>
      <c r="H107" s="6"/>
      <c r="I107" s="32"/>
      <c r="J107" s="10"/>
      <c r="K107" s="33"/>
      <c r="L107" s="34"/>
      <c r="M107" s="6"/>
      <c r="N107" s="32"/>
      <c r="O107" s="10"/>
      <c r="P107" s="33"/>
      <c r="Q107" s="34"/>
      <c r="R107" s="6"/>
      <c r="S107" s="32"/>
      <c r="T107" s="10"/>
      <c r="U107" s="33"/>
      <c r="V107" s="34"/>
      <c r="W107" s="6"/>
      <c r="X107" s="32"/>
      <c r="Y107" s="10"/>
      <c r="Z107" s="33"/>
      <c r="AA107" s="34"/>
      <c r="AB107" s="6"/>
      <c r="AC107" s="32"/>
      <c r="AD107" s="10"/>
      <c r="AE107" s="10"/>
      <c r="AF107" s="34"/>
      <c r="AG107" s="6"/>
      <c r="AH107" s="32">
        <v>1.8668981481481481E-2</v>
      </c>
      <c r="AI107" s="10">
        <f>MINUTE(AH107)*60+SECOND(AH107)</f>
        <v>1613</v>
      </c>
      <c r="AJ107" s="33">
        <v>1341</v>
      </c>
      <c r="AK107" s="34">
        <f>100*(1-(AI107-AJ107)/AI107)</f>
        <v>83.137011779293246</v>
      </c>
      <c r="AL107" s="6"/>
      <c r="AM107" s="32"/>
      <c r="AN107" s="10"/>
      <c r="AO107" s="33"/>
      <c r="AP107" s="34"/>
      <c r="AQ107" s="6"/>
      <c r="AR107" s="32"/>
      <c r="AS107" s="10"/>
      <c r="AT107" s="33"/>
      <c r="AU107" s="34"/>
      <c r="AV107" s="6"/>
    </row>
    <row r="108" spans="1:48">
      <c r="A108" s="31" t="s">
        <v>78</v>
      </c>
      <c r="B108" s="31" t="s">
        <v>79</v>
      </c>
      <c r="C108" s="36" t="s">
        <v>51</v>
      </c>
      <c r="D108" s="31" t="s">
        <v>3</v>
      </c>
      <c r="E108" s="35" t="s">
        <v>8</v>
      </c>
      <c r="F108" s="14">
        <v>1</v>
      </c>
      <c r="G108" s="20">
        <f t="shared" si="9"/>
        <v>82.644628099173559</v>
      </c>
      <c r="H108" s="6"/>
      <c r="I108" s="32"/>
      <c r="J108" s="10"/>
      <c r="K108" s="33"/>
      <c r="L108" s="34"/>
      <c r="M108" s="6"/>
      <c r="N108" s="32">
        <v>9.8032407407407408E-3</v>
      </c>
      <c r="O108" s="10">
        <f>MINUTE(N108)*60+SECOND(N108)</f>
        <v>847</v>
      </c>
      <c r="P108" s="33">
        <v>700</v>
      </c>
      <c r="Q108" s="34">
        <f>100*(1-(O108-P108)/O108)</f>
        <v>82.644628099173559</v>
      </c>
      <c r="R108" s="6"/>
      <c r="S108" s="32"/>
      <c r="T108" s="10"/>
      <c r="U108" s="33"/>
      <c r="V108" s="34"/>
      <c r="W108" s="6"/>
      <c r="X108" s="32"/>
      <c r="Y108" s="10"/>
      <c r="Z108" s="33"/>
      <c r="AA108" s="34"/>
      <c r="AB108" s="6"/>
      <c r="AC108" s="32"/>
      <c r="AD108" s="10"/>
      <c r="AE108" s="33"/>
      <c r="AF108" s="34"/>
      <c r="AG108" s="6"/>
      <c r="AH108" s="32"/>
      <c r="AI108" s="10"/>
      <c r="AJ108" s="33"/>
      <c r="AK108" s="34"/>
      <c r="AL108" s="6"/>
      <c r="AM108" s="32"/>
      <c r="AN108" s="10"/>
      <c r="AO108" s="33"/>
      <c r="AP108" s="34"/>
      <c r="AQ108" s="6"/>
      <c r="AR108" s="32"/>
      <c r="AS108" s="10"/>
      <c r="AT108" s="33"/>
      <c r="AU108" s="34"/>
      <c r="AV108" s="6"/>
    </row>
    <row r="109" spans="1:48">
      <c r="A109" s="58" t="s">
        <v>141</v>
      </c>
      <c r="B109" s="58" t="s">
        <v>530</v>
      </c>
      <c r="C109" s="36"/>
      <c r="D109" s="31" t="s">
        <v>3</v>
      </c>
      <c r="E109" s="35" t="s">
        <v>8</v>
      </c>
      <c r="F109" s="14">
        <v>1</v>
      </c>
      <c r="G109" s="20">
        <f t="shared" si="9"/>
        <v>81.126951799049564</v>
      </c>
      <c r="H109" s="6"/>
      <c r="I109" s="32"/>
      <c r="J109" s="10"/>
      <c r="K109" s="33"/>
      <c r="L109" s="34"/>
      <c r="M109" s="6"/>
      <c r="N109" s="32"/>
      <c r="O109" s="10"/>
      <c r="P109" s="33"/>
      <c r="Q109" s="34"/>
      <c r="R109" s="6"/>
      <c r="S109" s="32"/>
      <c r="T109" s="10"/>
      <c r="U109" s="33"/>
      <c r="V109" s="34"/>
      <c r="W109" s="6"/>
      <c r="X109" s="32"/>
      <c r="Y109" s="10"/>
      <c r="Z109" s="33"/>
      <c r="AA109" s="34"/>
      <c r="AB109" s="6"/>
      <c r="AC109" s="32"/>
      <c r="AD109" s="10"/>
      <c r="AE109" s="33"/>
      <c r="AF109" s="34"/>
      <c r="AG109" s="6"/>
      <c r="AH109" s="32"/>
      <c r="AI109" s="10"/>
      <c r="AJ109" s="33"/>
      <c r="AK109" s="34"/>
      <c r="AL109" s="6"/>
      <c r="AM109" s="32">
        <v>1.7048611111111112E-2</v>
      </c>
      <c r="AN109" s="10">
        <f>MINUTE(AM109)*60+SECOND(AM109)</f>
        <v>1473</v>
      </c>
      <c r="AO109" s="33">
        <v>1195</v>
      </c>
      <c r="AP109" s="34">
        <f>100*(1-(AN109-AO109)/AN109)</f>
        <v>81.126951799049564</v>
      </c>
      <c r="AQ109" s="6"/>
      <c r="AR109" s="32"/>
      <c r="AS109" s="10"/>
      <c r="AT109" s="33"/>
      <c r="AU109" s="34"/>
      <c r="AV109" s="6"/>
    </row>
    <row r="110" spans="1:48">
      <c r="A110" s="39" t="s">
        <v>142</v>
      </c>
      <c r="B110" s="39" t="s">
        <v>471</v>
      </c>
      <c r="C110" s="36"/>
      <c r="D110" s="31" t="s">
        <v>3</v>
      </c>
      <c r="E110" s="35" t="s">
        <v>8</v>
      </c>
      <c r="F110" s="14">
        <v>1</v>
      </c>
      <c r="G110" s="20">
        <f t="shared" si="9"/>
        <v>81.125226860254088</v>
      </c>
      <c r="H110" s="6"/>
      <c r="I110" s="32"/>
      <c r="J110" s="10"/>
      <c r="K110" s="33"/>
      <c r="L110" s="34"/>
      <c r="M110" s="6"/>
      <c r="N110" s="32"/>
      <c r="O110" s="10"/>
      <c r="P110" s="33"/>
      <c r="Q110" s="34"/>
      <c r="R110" s="6"/>
      <c r="S110" s="32"/>
      <c r="T110" s="10"/>
      <c r="U110" s="33"/>
      <c r="V110" s="34"/>
      <c r="W110" s="6"/>
      <c r="X110" s="32"/>
      <c r="Y110" s="10"/>
      <c r="Z110" s="33"/>
      <c r="AA110" s="34"/>
      <c r="AB110" s="6"/>
      <c r="AC110" s="32"/>
      <c r="AD110" s="10"/>
      <c r="AE110" s="10"/>
      <c r="AF110" s="34"/>
      <c r="AG110" s="6"/>
      <c r="AH110" s="32">
        <v>1.9131944444444444E-2</v>
      </c>
      <c r="AI110" s="10">
        <f>MINUTE(AH110)*60+SECOND(AH110)</f>
        <v>1653</v>
      </c>
      <c r="AJ110" s="33">
        <v>1341</v>
      </c>
      <c r="AK110" s="34">
        <f>100*(1-(AI110-AJ110)/AI110)</f>
        <v>81.125226860254088</v>
      </c>
      <c r="AL110" s="6"/>
      <c r="AM110" s="32"/>
      <c r="AN110" s="10"/>
      <c r="AO110" s="33"/>
      <c r="AP110" s="34"/>
      <c r="AQ110" s="6"/>
      <c r="AR110" s="32"/>
      <c r="AS110" s="10"/>
      <c r="AT110" s="33"/>
      <c r="AU110" s="34"/>
      <c r="AV110" s="6"/>
    </row>
    <row r="111" spans="1:48">
      <c r="A111" s="39" t="s">
        <v>129</v>
      </c>
      <c r="B111" s="39" t="s">
        <v>472</v>
      </c>
      <c r="C111" s="36"/>
      <c r="D111" s="31" t="s">
        <v>3</v>
      </c>
      <c r="E111" s="35" t="s">
        <v>8</v>
      </c>
      <c r="F111" s="14">
        <v>1</v>
      </c>
      <c r="G111" s="20">
        <f t="shared" si="9"/>
        <v>80.831826401446662</v>
      </c>
      <c r="H111" s="6"/>
      <c r="I111" s="32"/>
      <c r="J111" s="10"/>
      <c r="K111" s="33"/>
      <c r="L111" s="34"/>
      <c r="M111" s="6"/>
      <c r="N111" s="32"/>
      <c r="O111" s="10"/>
      <c r="P111" s="33"/>
      <c r="Q111" s="34"/>
      <c r="R111" s="6"/>
      <c r="S111" s="32"/>
      <c r="T111" s="10"/>
      <c r="U111" s="33"/>
      <c r="V111" s="34"/>
      <c r="W111" s="6"/>
      <c r="X111" s="32"/>
      <c r="Y111" s="10"/>
      <c r="Z111" s="33"/>
      <c r="AA111" s="34"/>
      <c r="AB111" s="6"/>
      <c r="AC111" s="32"/>
      <c r="AD111" s="10"/>
      <c r="AE111" s="10"/>
      <c r="AF111" s="34"/>
      <c r="AG111" s="6"/>
      <c r="AH111" s="32">
        <v>1.9201388888888889E-2</v>
      </c>
      <c r="AI111" s="10">
        <f>MINUTE(AH111)*60+SECOND(AH111)</f>
        <v>1659</v>
      </c>
      <c r="AJ111" s="33">
        <v>1341</v>
      </c>
      <c r="AK111" s="34">
        <f>100*(1-(AI111-AJ111)/AI111)</f>
        <v>80.831826401446662</v>
      </c>
      <c r="AL111" s="6"/>
      <c r="AM111" s="32"/>
      <c r="AN111" s="10"/>
      <c r="AO111" s="33"/>
      <c r="AP111" s="34"/>
      <c r="AQ111" s="6"/>
      <c r="AR111" s="32"/>
      <c r="AS111" s="10"/>
      <c r="AT111" s="33"/>
      <c r="AU111" s="34"/>
      <c r="AV111" s="6"/>
    </row>
    <row r="112" spans="1:48">
      <c r="A112" s="39" t="s">
        <v>58</v>
      </c>
      <c r="B112" s="39" t="s">
        <v>475</v>
      </c>
      <c r="C112" s="36"/>
      <c r="D112" s="31" t="s">
        <v>3</v>
      </c>
      <c r="E112" s="35" t="s">
        <v>8</v>
      </c>
      <c r="F112" s="14">
        <v>1</v>
      </c>
      <c r="G112" s="20">
        <f t="shared" si="9"/>
        <v>80.443911217756451</v>
      </c>
      <c r="H112" s="6"/>
      <c r="I112" s="32"/>
      <c r="J112" s="10"/>
      <c r="K112" s="33"/>
      <c r="L112" s="34"/>
      <c r="M112" s="6"/>
      <c r="N112" s="32"/>
      <c r="O112" s="10"/>
      <c r="P112" s="33"/>
      <c r="Q112" s="34"/>
      <c r="R112" s="6"/>
      <c r="S112" s="32"/>
      <c r="T112" s="10"/>
      <c r="U112" s="33"/>
      <c r="V112" s="34"/>
      <c r="W112" s="6"/>
      <c r="X112" s="32"/>
      <c r="Y112" s="10"/>
      <c r="Z112" s="33"/>
      <c r="AA112" s="34"/>
      <c r="AB112" s="6"/>
      <c r="AC112" s="32"/>
      <c r="AD112" s="10"/>
      <c r="AE112" s="10"/>
      <c r="AF112" s="34"/>
      <c r="AG112" s="6"/>
      <c r="AH112" s="32">
        <v>1.9293981481481485E-2</v>
      </c>
      <c r="AI112" s="10">
        <f>MINUTE(AH112)*60+SECOND(AH112)</f>
        <v>1667</v>
      </c>
      <c r="AJ112" s="33">
        <v>1341</v>
      </c>
      <c r="AK112" s="34">
        <f>100*(1-(AI112-AJ112)/AI112)</f>
        <v>80.443911217756451</v>
      </c>
      <c r="AL112" s="6"/>
      <c r="AM112" s="32"/>
      <c r="AN112" s="10"/>
      <c r="AO112" s="33"/>
      <c r="AP112" s="34"/>
      <c r="AQ112" s="6"/>
      <c r="AR112" s="32"/>
      <c r="AS112" s="10"/>
      <c r="AT112" s="33"/>
      <c r="AU112" s="34"/>
      <c r="AV112" s="6"/>
    </row>
    <row r="113" spans="1:48">
      <c r="A113" s="59" t="s">
        <v>65</v>
      </c>
      <c r="B113" s="59" t="s">
        <v>383</v>
      </c>
      <c r="C113" s="36"/>
      <c r="D113" s="31" t="s">
        <v>3</v>
      </c>
      <c r="E113" s="35" t="s">
        <v>8</v>
      </c>
      <c r="F113" s="14">
        <v>1</v>
      </c>
      <c r="G113" s="20">
        <f t="shared" si="9"/>
        <v>80.326651818856718</v>
      </c>
      <c r="H113" s="6"/>
      <c r="I113" s="32"/>
      <c r="J113" s="10"/>
      <c r="K113" s="33"/>
      <c r="L113" s="34"/>
      <c r="M113" s="6"/>
      <c r="N113" s="32"/>
      <c r="O113" s="10"/>
      <c r="P113" s="33"/>
      <c r="Q113" s="34"/>
      <c r="R113" s="6"/>
      <c r="S113" s="32"/>
      <c r="T113" s="10"/>
      <c r="U113" s="33"/>
      <c r="V113" s="34"/>
      <c r="W113" s="6"/>
      <c r="X113" s="32"/>
      <c r="Y113" s="10"/>
      <c r="Z113" s="33"/>
      <c r="AA113" s="34"/>
      <c r="AB113" s="6"/>
      <c r="AC113" s="32">
        <v>1.5590277777777778E-2</v>
      </c>
      <c r="AD113" s="10">
        <f>MINUTE(AC113)*60+SECOND(AC113)</f>
        <v>1347</v>
      </c>
      <c r="AE113" s="10">
        <v>1082</v>
      </c>
      <c r="AF113" s="34">
        <f>100*(1-(AD113-AE113)/AD113)</f>
        <v>80.326651818856718</v>
      </c>
      <c r="AG113" s="6"/>
      <c r="AH113" s="32"/>
      <c r="AI113" s="10"/>
      <c r="AJ113" s="33"/>
      <c r="AK113" s="34"/>
      <c r="AL113" s="6"/>
      <c r="AM113" s="32"/>
      <c r="AN113" s="10"/>
      <c r="AO113" s="33"/>
      <c r="AP113" s="34"/>
      <c r="AQ113" s="6"/>
      <c r="AR113" s="32"/>
      <c r="AS113" s="10"/>
      <c r="AT113" s="33"/>
      <c r="AU113" s="34"/>
      <c r="AV113" s="6"/>
    </row>
    <row r="114" spans="1:48">
      <c r="A114" s="58" t="s">
        <v>359</v>
      </c>
      <c r="B114" s="58" t="s">
        <v>360</v>
      </c>
      <c r="C114" s="36"/>
      <c r="D114" s="4" t="s">
        <v>3</v>
      </c>
      <c r="E114" s="22" t="s">
        <v>8</v>
      </c>
      <c r="F114" s="14">
        <v>1</v>
      </c>
      <c r="G114" s="20">
        <f t="shared" si="9"/>
        <v>78.078358208955223</v>
      </c>
      <c r="H114" s="6"/>
      <c r="I114" s="5"/>
      <c r="J114" s="10"/>
      <c r="K114" s="11"/>
      <c r="L114" s="12"/>
      <c r="M114" s="6"/>
      <c r="N114" s="5"/>
      <c r="O114" s="10"/>
      <c r="P114" s="33"/>
      <c r="Q114" s="12"/>
      <c r="R114" s="6"/>
      <c r="S114" s="5"/>
      <c r="T114" s="10"/>
      <c r="U114" s="11"/>
      <c r="V114" s="12"/>
      <c r="W114" s="6"/>
      <c r="X114" s="32">
        <v>1.2407407407407409E-2</v>
      </c>
      <c r="Y114" s="10">
        <f>MINUTE(X114)*60+SECOND(X114)</f>
        <v>1072</v>
      </c>
      <c r="Z114" s="33">
        <v>837</v>
      </c>
      <c r="AA114" s="34">
        <f>100*(1-(Y114-Z114)/Y114)</f>
        <v>78.078358208955223</v>
      </c>
      <c r="AB114" s="6"/>
      <c r="AC114" s="5"/>
      <c r="AD114" s="10"/>
      <c r="AE114" s="33"/>
      <c r="AF114" s="12"/>
      <c r="AG114" s="6"/>
      <c r="AH114" s="5"/>
      <c r="AI114" s="10"/>
      <c r="AJ114" s="33"/>
      <c r="AK114" s="12"/>
      <c r="AL114" s="6"/>
      <c r="AM114" s="5"/>
      <c r="AN114" s="10"/>
      <c r="AO114" s="33"/>
      <c r="AP114" s="12"/>
      <c r="AQ114" s="6"/>
      <c r="AR114" s="5"/>
      <c r="AS114" s="10"/>
      <c r="AT114" s="11"/>
      <c r="AU114" s="12"/>
      <c r="AV114" s="6"/>
    </row>
    <row r="115" spans="1:48">
      <c r="A115" s="39" t="s">
        <v>473</v>
      </c>
      <c r="B115" s="39" t="s">
        <v>474</v>
      </c>
      <c r="C115" s="36"/>
      <c r="D115" s="4" t="s">
        <v>3</v>
      </c>
      <c r="E115" s="22" t="s">
        <v>8</v>
      </c>
      <c r="F115" s="14">
        <v>1</v>
      </c>
      <c r="G115" s="20">
        <f t="shared" si="9"/>
        <v>77.965116279069775</v>
      </c>
      <c r="H115" s="6"/>
      <c r="I115" s="5"/>
      <c r="J115" s="10"/>
      <c r="K115" s="11"/>
      <c r="L115" s="12"/>
      <c r="M115" s="6"/>
      <c r="N115" s="5"/>
      <c r="O115" s="10"/>
      <c r="P115" s="33"/>
      <c r="Q115" s="12"/>
      <c r="R115" s="6"/>
      <c r="S115" s="5"/>
      <c r="T115" s="10"/>
      <c r="U115" s="11"/>
      <c r="V115" s="12"/>
      <c r="W115" s="6"/>
      <c r="X115" s="32"/>
      <c r="Y115" s="10"/>
      <c r="Z115" s="33"/>
      <c r="AA115" s="34"/>
      <c r="AB115" s="6"/>
      <c r="AC115" s="5"/>
      <c r="AD115" s="10"/>
      <c r="AE115" s="10"/>
      <c r="AF115" s="12"/>
      <c r="AG115" s="6"/>
      <c r="AH115" s="5">
        <v>1.9907407407407408E-2</v>
      </c>
      <c r="AI115" s="10">
        <f>MINUTE(AH115)*60+SECOND(AH115)</f>
        <v>1720</v>
      </c>
      <c r="AJ115" s="33">
        <v>1341</v>
      </c>
      <c r="AK115" s="12">
        <f>100*(1-(AI115-AJ115)/AI115)</f>
        <v>77.965116279069775</v>
      </c>
      <c r="AL115" s="6"/>
      <c r="AM115" s="5"/>
      <c r="AN115" s="10"/>
      <c r="AO115" s="33"/>
      <c r="AP115" s="12"/>
      <c r="AQ115" s="6"/>
      <c r="AR115" s="5"/>
      <c r="AS115" s="10"/>
      <c r="AT115" s="11"/>
      <c r="AU115" s="12"/>
      <c r="AV115" s="6"/>
    </row>
    <row r="116" spans="1:48">
      <c r="A116" s="39" t="s">
        <v>379</v>
      </c>
      <c r="B116" s="39" t="s">
        <v>446</v>
      </c>
      <c r="C116" s="36"/>
      <c r="D116" s="4" t="s">
        <v>3</v>
      </c>
      <c r="E116" s="22" t="s">
        <v>8</v>
      </c>
      <c r="F116" s="14">
        <v>1</v>
      </c>
      <c r="G116" s="20">
        <f t="shared" si="9"/>
        <v>77.694090382387017</v>
      </c>
      <c r="H116" s="6"/>
      <c r="I116" s="5"/>
      <c r="J116" s="10"/>
      <c r="K116" s="11"/>
      <c r="L116" s="12"/>
      <c r="M116" s="6"/>
      <c r="N116" s="5"/>
      <c r="O116" s="10"/>
      <c r="P116" s="33"/>
      <c r="Q116" s="12"/>
      <c r="R116" s="6"/>
      <c r="S116" s="5"/>
      <c r="T116" s="10"/>
      <c r="U116" s="11"/>
      <c r="V116" s="12"/>
      <c r="W116" s="6"/>
      <c r="X116" s="32"/>
      <c r="Y116" s="10"/>
      <c r="Z116" s="33"/>
      <c r="AA116" s="34"/>
      <c r="AB116" s="6"/>
      <c r="AC116" s="5"/>
      <c r="AD116" s="10"/>
      <c r="AE116" s="10"/>
      <c r="AF116" s="12"/>
      <c r="AG116" s="6"/>
      <c r="AH116" s="32">
        <v>1.9976851851851853E-2</v>
      </c>
      <c r="AI116" s="10">
        <f>MINUTE(AH116)*60+SECOND(AH116)</f>
        <v>1726</v>
      </c>
      <c r="AJ116" s="33">
        <v>1341</v>
      </c>
      <c r="AK116" s="34">
        <f>100*(1-(AI116-AJ116)/AI116)</f>
        <v>77.694090382387017</v>
      </c>
      <c r="AL116" s="6"/>
      <c r="AM116" s="5"/>
      <c r="AN116" s="10"/>
      <c r="AO116" s="33"/>
      <c r="AP116" s="12"/>
      <c r="AQ116" s="6"/>
      <c r="AR116" s="5"/>
      <c r="AS116" s="10"/>
      <c r="AT116" s="11"/>
      <c r="AU116" s="12"/>
      <c r="AV116" s="6"/>
    </row>
    <row r="117" spans="1:48">
      <c r="A117" s="39" t="s">
        <v>107</v>
      </c>
      <c r="B117" s="39" t="s">
        <v>440</v>
      </c>
      <c r="C117" s="36"/>
      <c r="D117" s="4" t="s">
        <v>3</v>
      </c>
      <c r="E117" s="22" t="s">
        <v>8</v>
      </c>
      <c r="F117" s="14">
        <v>1</v>
      </c>
      <c r="G117" s="20">
        <f t="shared" si="9"/>
        <v>77.604166666666657</v>
      </c>
      <c r="H117" s="6"/>
      <c r="I117" s="32"/>
      <c r="J117" s="10"/>
      <c r="K117" s="33"/>
      <c r="L117" s="34"/>
      <c r="M117" s="6"/>
      <c r="N117" s="5"/>
      <c r="O117" s="10"/>
      <c r="P117" s="33"/>
      <c r="Q117" s="34"/>
      <c r="R117" s="6"/>
      <c r="S117" s="5"/>
      <c r="T117" s="10"/>
      <c r="U117" s="11"/>
      <c r="V117" s="12"/>
      <c r="W117" s="6"/>
      <c r="X117" s="32"/>
      <c r="Y117" s="10"/>
      <c r="Z117" s="33"/>
      <c r="AA117" s="34"/>
      <c r="AB117" s="6"/>
      <c r="AC117" s="5"/>
      <c r="AD117" s="10"/>
      <c r="AE117" s="10"/>
      <c r="AF117" s="12"/>
      <c r="AG117" s="6"/>
      <c r="AH117" s="5">
        <v>0.02</v>
      </c>
      <c r="AI117" s="10">
        <f>MINUTE(AH117)*60+SECOND(AH117)</f>
        <v>1728</v>
      </c>
      <c r="AJ117" s="33">
        <v>1341</v>
      </c>
      <c r="AK117" s="12">
        <f>100*(1-(AI117-AJ117)/AI117)</f>
        <v>77.604166666666657</v>
      </c>
      <c r="AL117" s="6"/>
      <c r="AM117" s="5"/>
      <c r="AN117" s="10"/>
      <c r="AO117" s="33"/>
      <c r="AP117" s="12"/>
      <c r="AQ117" s="6"/>
      <c r="AR117" s="5"/>
      <c r="AS117" s="10"/>
      <c r="AT117" s="11"/>
      <c r="AU117" s="12"/>
      <c r="AV117" s="6"/>
    </row>
    <row r="118" spans="1:48">
      <c r="A118" s="59" t="s">
        <v>90</v>
      </c>
      <c r="B118" s="59" t="s">
        <v>396</v>
      </c>
      <c r="C118" s="36"/>
      <c r="D118" s="4" t="s">
        <v>3</v>
      </c>
      <c r="E118" s="22" t="s">
        <v>8</v>
      </c>
      <c r="F118" s="14">
        <v>1</v>
      </c>
      <c r="G118" s="20">
        <f t="shared" si="9"/>
        <v>77.507163323782237</v>
      </c>
      <c r="H118" s="6"/>
      <c r="I118" s="5"/>
      <c r="J118" s="10"/>
      <c r="K118" s="11"/>
      <c r="L118" s="34"/>
      <c r="M118" s="6"/>
      <c r="N118" s="5"/>
      <c r="O118" s="10"/>
      <c r="P118" s="33"/>
      <c r="Q118" s="34"/>
      <c r="R118" s="6"/>
      <c r="S118" s="5"/>
      <c r="T118" s="10"/>
      <c r="U118" s="11"/>
      <c r="V118" s="12"/>
      <c r="W118" s="6"/>
      <c r="X118" s="32"/>
      <c r="Y118" s="10"/>
      <c r="Z118" s="33"/>
      <c r="AA118" s="34"/>
      <c r="AB118" s="6"/>
      <c r="AC118" s="5">
        <v>1.6157407407407409E-2</v>
      </c>
      <c r="AD118" s="10">
        <f>MINUTE(AC118)*60+SECOND(AC118)</f>
        <v>1396</v>
      </c>
      <c r="AE118" s="10">
        <v>1082</v>
      </c>
      <c r="AF118" s="12">
        <f>100*(1-(AD118-AE118)/AD118)</f>
        <v>77.507163323782237</v>
      </c>
      <c r="AG118" s="6"/>
      <c r="AH118" s="5"/>
      <c r="AI118" s="10"/>
      <c r="AJ118" s="33"/>
      <c r="AK118" s="12"/>
      <c r="AL118" s="6"/>
      <c r="AM118" s="5"/>
      <c r="AN118" s="10"/>
      <c r="AO118" s="33"/>
      <c r="AP118" s="12"/>
      <c r="AQ118" s="6"/>
      <c r="AR118" s="5"/>
      <c r="AS118" s="10"/>
      <c r="AT118" s="11"/>
      <c r="AU118" s="12"/>
      <c r="AV118" s="6"/>
    </row>
    <row r="119" spans="1:48">
      <c r="A119" s="58" t="s">
        <v>218</v>
      </c>
      <c r="B119" s="58" t="s">
        <v>226</v>
      </c>
      <c r="C119" s="36"/>
      <c r="D119" s="4" t="s">
        <v>3</v>
      </c>
      <c r="E119" s="22" t="s">
        <v>8</v>
      </c>
      <c r="F119" s="14">
        <v>1</v>
      </c>
      <c r="G119" s="20">
        <f t="shared" si="9"/>
        <v>76.822558459422282</v>
      </c>
      <c r="H119" s="6"/>
      <c r="I119" s="5"/>
      <c r="J119" s="10"/>
      <c r="K119" s="11"/>
      <c r="L119" s="12"/>
      <c r="M119" s="6"/>
      <c r="N119" s="5"/>
      <c r="O119" s="10"/>
      <c r="P119" s="33"/>
      <c r="Q119" s="12"/>
      <c r="R119" s="6"/>
      <c r="S119" s="5">
        <v>1.6828703703703703E-2</v>
      </c>
      <c r="T119" s="10">
        <f>MINUTE(S119)*60+SECOND(S119)</f>
        <v>1454</v>
      </c>
      <c r="U119" s="11">
        <v>1117</v>
      </c>
      <c r="V119" s="12">
        <f>100*(1-(T119-U119)/T119)</f>
        <v>76.822558459422282</v>
      </c>
      <c r="W119" s="6"/>
      <c r="X119" s="32"/>
      <c r="Y119" s="10"/>
      <c r="Z119" s="33"/>
      <c r="AA119" s="34"/>
      <c r="AB119" s="6"/>
      <c r="AC119" s="5"/>
      <c r="AD119" s="10"/>
      <c r="AE119" s="33"/>
      <c r="AF119" s="12"/>
      <c r="AG119" s="6"/>
      <c r="AH119" s="5"/>
      <c r="AI119" s="10"/>
      <c r="AJ119" s="33"/>
      <c r="AK119" s="12"/>
      <c r="AL119" s="6"/>
      <c r="AM119" s="5"/>
      <c r="AN119" s="10"/>
      <c r="AO119" s="33"/>
      <c r="AP119" s="12"/>
      <c r="AQ119" s="6"/>
      <c r="AR119" s="5"/>
      <c r="AS119" s="10"/>
      <c r="AT119" s="11"/>
      <c r="AU119" s="12"/>
      <c r="AV119" s="6"/>
    </row>
    <row r="120" spans="1:48">
      <c r="A120" s="39" t="s">
        <v>90</v>
      </c>
      <c r="B120" s="39" t="s">
        <v>439</v>
      </c>
      <c r="C120" s="36"/>
      <c r="D120" s="4" t="s">
        <v>3</v>
      </c>
      <c r="E120" s="22" t="s">
        <v>8</v>
      </c>
      <c r="F120" s="14">
        <v>1</v>
      </c>
      <c r="G120" s="20">
        <f t="shared" si="9"/>
        <v>76.149914821124369</v>
      </c>
      <c r="H120" s="6"/>
      <c r="I120" s="5"/>
      <c r="J120" s="10"/>
      <c r="K120" s="11"/>
      <c r="L120" s="12"/>
      <c r="M120" s="6"/>
      <c r="N120" s="5"/>
      <c r="O120" s="10"/>
      <c r="P120" s="33"/>
      <c r="Q120" s="12"/>
      <c r="R120" s="6"/>
      <c r="S120" s="5"/>
      <c r="T120" s="10"/>
      <c r="U120" s="11"/>
      <c r="V120" s="12"/>
      <c r="W120" s="6"/>
      <c r="X120" s="32"/>
      <c r="Y120" s="10"/>
      <c r="Z120" s="33"/>
      <c r="AA120" s="34"/>
      <c r="AB120" s="6"/>
      <c r="AC120" s="5"/>
      <c r="AD120" s="10"/>
      <c r="AE120" s="10"/>
      <c r="AF120" s="12"/>
      <c r="AG120" s="6"/>
      <c r="AH120" s="5">
        <v>2.0381944444444446E-2</v>
      </c>
      <c r="AI120" s="10">
        <f>MINUTE(AH120)*60+SECOND(AH120)</f>
        <v>1761</v>
      </c>
      <c r="AJ120" s="33">
        <v>1341</v>
      </c>
      <c r="AK120" s="12">
        <f>100*(1-(AI120-AJ120)/AI120)</f>
        <v>76.149914821124369</v>
      </c>
      <c r="AL120" s="6"/>
      <c r="AM120" s="5"/>
      <c r="AN120" s="10"/>
      <c r="AO120" s="33"/>
      <c r="AP120" s="12"/>
      <c r="AQ120" s="6"/>
      <c r="AR120" s="5"/>
      <c r="AS120" s="10"/>
      <c r="AT120" s="11"/>
      <c r="AU120" s="12"/>
      <c r="AV120" s="6"/>
    </row>
    <row r="121" spans="1:48">
      <c r="A121" s="58" t="s">
        <v>60</v>
      </c>
      <c r="B121" s="58" t="s">
        <v>361</v>
      </c>
      <c r="C121" s="36"/>
      <c r="D121" s="4" t="s">
        <v>3</v>
      </c>
      <c r="E121" s="22" t="s">
        <v>8</v>
      </c>
      <c r="F121" s="14">
        <v>1</v>
      </c>
      <c r="G121" s="20">
        <f t="shared" si="9"/>
        <v>75.541516245487358</v>
      </c>
      <c r="H121" s="6"/>
      <c r="I121" s="5"/>
      <c r="J121" s="10"/>
      <c r="K121" s="11"/>
      <c r="L121" s="12"/>
      <c r="M121" s="6"/>
      <c r="N121" s="5"/>
      <c r="O121" s="10"/>
      <c r="P121" s="33"/>
      <c r="Q121" s="12"/>
      <c r="R121" s="6"/>
      <c r="S121" s="5"/>
      <c r="T121" s="10"/>
      <c r="U121" s="11"/>
      <c r="V121" s="12"/>
      <c r="W121" s="6"/>
      <c r="X121" s="32">
        <v>1.2824074074074073E-2</v>
      </c>
      <c r="Y121" s="10">
        <f>MINUTE(X121)*60+SECOND(X121)</f>
        <v>1108</v>
      </c>
      <c r="Z121" s="33">
        <v>837</v>
      </c>
      <c r="AA121" s="34">
        <f>100*(1-(Y121-Z121)/Y121)</f>
        <v>75.541516245487358</v>
      </c>
      <c r="AB121" s="6"/>
      <c r="AC121" s="5"/>
      <c r="AD121" s="10"/>
      <c r="AE121" s="33"/>
      <c r="AF121" s="12"/>
      <c r="AG121" s="6"/>
      <c r="AH121" s="5"/>
      <c r="AI121" s="10"/>
      <c r="AJ121" s="11"/>
      <c r="AK121" s="12"/>
      <c r="AL121" s="6"/>
      <c r="AM121" s="5"/>
      <c r="AN121" s="10"/>
      <c r="AO121" s="33"/>
      <c r="AP121" s="12"/>
      <c r="AQ121" s="6"/>
      <c r="AR121" s="5"/>
      <c r="AS121" s="10"/>
      <c r="AT121" s="11"/>
      <c r="AU121" s="12"/>
      <c r="AV121" s="6"/>
    </row>
    <row r="122" spans="1:48">
      <c r="A122" s="39" t="s">
        <v>65</v>
      </c>
      <c r="B122" s="39" t="s">
        <v>476</v>
      </c>
      <c r="C122" s="23"/>
      <c r="D122" s="4" t="s">
        <v>3</v>
      </c>
      <c r="E122" s="22" t="s">
        <v>8</v>
      </c>
      <c r="F122" s="14">
        <v>1</v>
      </c>
      <c r="G122" s="20">
        <f t="shared" si="9"/>
        <v>74.5</v>
      </c>
      <c r="H122" s="6"/>
      <c r="I122" s="5"/>
      <c r="J122" s="10"/>
      <c r="K122" s="11"/>
      <c r="L122" s="12"/>
      <c r="M122" s="6"/>
      <c r="N122" s="5"/>
      <c r="O122" s="10"/>
      <c r="P122" s="11"/>
      <c r="Q122" s="12"/>
      <c r="R122" s="6"/>
      <c r="S122" s="5"/>
      <c r="T122" s="10"/>
      <c r="U122" s="11"/>
      <c r="V122" s="12"/>
      <c r="W122" s="6"/>
      <c r="X122" s="32"/>
      <c r="Y122" s="10"/>
      <c r="Z122" s="33"/>
      <c r="AA122" s="34"/>
      <c r="AB122" s="6"/>
      <c r="AC122" s="5"/>
      <c r="AD122" s="10"/>
      <c r="AE122" s="10"/>
      <c r="AF122" s="12"/>
      <c r="AG122" s="6"/>
      <c r="AH122" s="5">
        <v>2.0833333333333332E-2</v>
      </c>
      <c r="AI122" s="10">
        <f>MINUTE(AH122)*60+SECOND(AH122)</f>
        <v>1800</v>
      </c>
      <c r="AJ122" s="33">
        <v>1341</v>
      </c>
      <c r="AK122" s="12">
        <f>100*(1-(AI122-AJ122)/AI122)</f>
        <v>74.5</v>
      </c>
      <c r="AL122" s="6"/>
      <c r="AM122" s="5"/>
      <c r="AN122" s="10"/>
      <c r="AO122" s="33"/>
      <c r="AP122" s="12"/>
      <c r="AQ122" s="6"/>
      <c r="AR122" s="5"/>
      <c r="AS122" s="10"/>
      <c r="AT122" s="11"/>
      <c r="AU122" s="12"/>
      <c r="AV122" s="6"/>
    </row>
    <row r="123" spans="1:48">
      <c r="A123" s="39" t="s">
        <v>63</v>
      </c>
      <c r="B123" s="39" t="s">
        <v>477</v>
      </c>
      <c r="C123" s="23"/>
      <c r="D123" s="4" t="s">
        <v>3</v>
      </c>
      <c r="E123" s="22" t="s">
        <v>8</v>
      </c>
      <c r="F123" s="14">
        <v>1</v>
      </c>
      <c r="G123" s="20">
        <f t="shared" si="9"/>
        <v>74.129353233830855</v>
      </c>
      <c r="H123" s="6"/>
      <c r="I123" s="5"/>
      <c r="J123" s="10"/>
      <c r="K123" s="11"/>
      <c r="L123" s="12"/>
      <c r="M123" s="6"/>
      <c r="N123" s="5"/>
      <c r="O123" s="10"/>
      <c r="P123" s="11"/>
      <c r="Q123" s="12"/>
      <c r="R123" s="6"/>
      <c r="S123" s="5"/>
      <c r="T123" s="10"/>
      <c r="U123" s="33"/>
      <c r="V123" s="12"/>
      <c r="W123" s="6"/>
      <c r="X123" s="32"/>
      <c r="Y123" s="10"/>
      <c r="Z123" s="33"/>
      <c r="AA123" s="34"/>
      <c r="AB123" s="6"/>
      <c r="AC123" s="5"/>
      <c r="AD123" s="10"/>
      <c r="AE123" s="10"/>
      <c r="AF123" s="12"/>
      <c r="AG123" s="6"/>
      <c r="AH123" s="5">
        <v>2.0937499999999998E-2</v>
      </c>
      <c r="AI123" s="10">
        <f>MINUTE(AH123)*60+SECOND(AH123)</f>
        <v>1809</v>
      </c>
      <c r="AJ123" s="33">
        <v>1341</v>
      </c>
      <c r="AK123" s="12">
        <f>100*(1-(AI123-AJ123)/AI123)</f>
        <v>74.129353233830855</v>
      </c>
      <c r="AL123" s="6"/>
      <c r="AM123" s="5"/>
      <c r="AN123" s="10"/>
      <c r="AO123" s="33"/>
      <c r="AP123" s="12"/>
      <c r="AQ123" s="6"/>
      <c r="AR123" s="5"/>
      <c r="AS123" s="10"/>
      <c r="AT123" s="11"/>
      <c r="AU123" s="12"/>
      <c r="AV123" s="6"/>
    </row>
    <row r="124" spans="1:48">
      <c r="A124" s="58" t="s">
        <v>333</v>
      </c>
      <c r="B124" s="58" t="s">
        <v>334</v>
      </c>
      <c r="C124" s="36"/>
      <c r="D124" s="4" t="s">
        <v>3</v>
      </c>
      <c r="E124" s="22" t="s">
        <v>8</v>
      </c>
      <c r="F124" s="14">
        <v>1</v>
      </c>
      <c r="G124" s="20">
        <f t="shared" si="9"/>
        <v>73.5836627140975</v>
      </c>
      <c r="H124" s="6"/>
      <c r="I124" s="5"/>
      <c r="J124" s="10"/>
      <c r="K124" s="11"/>
      <c r="L124" s="12"/>
      <c r="M124" s="6"/>
      <c r="N124" s="5"/>
      <c r="O124" s="10"/>
      <c r="P124" s="11"/>
      <c r="Q124" s="12"/>
      <c r="R124" s="6"/>
      <c r="S124" s="5">
        <v>1.7569444444444447E-2</v>
      </c>
      <c r="T124" s="10">
        <f>MINUTE(S124)*60+SECOND(S124)</f>
        <v>1518</v>
      </c>
      <c r="U124" s="33">
        <v>1117</v>
      </c>
      <c r="V124" s="12">
        <f>100*(1-(T124-U124)/T124)</f>
        <v>73.5836627140975</v>
      </c>
      <c r="W124" s="6"/>
      <c r="X124" s="32"/>
      <c r="Y124" s="10"/>
      <c r="Z124" s="33"/>
      <c r="AA124" s="34"/>
      <c r="AB124" s="6"/>
      <c r="AC124" s="5"/>
      <c r="AD124" s="10"/>
      <c r="AE124" s="33"/>
      <c r="AF124" s="12"/>
      <c r="AG124" s="6"/>
      <c r="AH124" s="32"/>
      <c r="AI124" s="10"/>
      <c r="AJ124" s="33"/>
      <c r="AK124" s="34"/>
      <c r="AL124" s="6"/>
      <c r="AM124" s="5"/>
      <c r="AN124" s="10"/>
      <c r="AO124" s="33"/>
      <c r="AP124" s="12"/>
      <c r="AQ124" s="6"/>
      <c r="AR124" s="5"/>
      <c r="AS124" s="10"/>
      <c r="AT124" s="11"/>
      <c r="AU124" s="12"/>
      <c r="AV124" s="6"/>
    </row>
    <row r="125" spans="1:48">
      <c r="A125" s="39" t="s">
        <v>436</v>
      </c>
      <c r="B125" s="39" t="s">
        <v>479</v>
      </c>
      <c r="C125" s="23"/>
      <c r="D125" s="4" t="s">
        <v>3</v>
      </c>
      <c r="E125" s="22" t="s">
        <v>8</v>
      </c>
      <c r="F125" s="14">
        <v>1</v>
      </c>
      <c r="G125" s="20">
        <f t="shared" si="9"/>
        <v>73.198689956331876</v>
      </c>
      <c r="H125" s="6"/>
      <c r="I125" s="5"/>
      <c r="J125" s="10"/>
      <c r="K125" s="11"/>
      <c r="L125" s="12"/>
      <c r="M125" s="6"/>
      <c r="N125" s="5"/>
      <c r="O125" s="10"/>
      <c r="P125" s="11"/>
      <c r="Q125" s="12"/>
      <c r="R125" s="6"/>
      <c r="S125" s="5"/>
      <c r="T125" s="10"/>
      <c r="U125" s="33"/>
      <c r="V125" s="12"/>
      <c r="W125" s="6"/>
      <c r="X125" s="32"/>
      <c r="Y125" s="10"/>
      <c r="Z125" s="33"/>
      <c r="AA125" s="34"/>
      <c r="AB125" s="6"/>
      <c r="AC125" s="5"/>
      <c r="AD125" s="10"/>
      <c r="AE125" s="10"/>
      <c r="AF125" s="12"/>
      <c r="AG125" s="6"/>
      <c r="AH125" s="5">
        <v>2.1203703703703707E-2</v>
      </c>
      <c r="AI125" s="10">
        <f>MINUTE(AH125)*60+SECOND(AH125)</f>
        <v>1832</v>
      </c>
      <c r="AJ125" s="33">
        <v>1341</v>
      </c>
      <c r="AK125" s="12">
        <f>100*(1-(AI125-AJ125)/AI125)</f>
        <v>73.198689956331876</v>
      </c>
      <c r="AL125" s="6"/>
      <c r="AM125" s="5"/>
      <c r="AN125" s="10"/>
      <c r="AO125" s="33"/>
      <c r="AP125" s="12"/>
      <c r="AQ125" s="6"/>
      <c r="AR125" s="5"/>
      <c r="AS125" s="10"/>
      <c r="AT125" s="11"/>
      <c r="AU125" s="12"/>
      <c r="AV125" s="6"/>
    </row>
    <row r="126" spans="1:48">
      <c r="A126" s="39" t="s">
        <v>120</v>
      </c>
      <c r="B126" s="39" t="s">
        <v>480</v>
      </c>
      <c r="C126" s="23"/>
      <c r="D126" s="4" t="s">
        <v>3</v>
      </c>
      <c r="E126" s="22" t="s">
        <v>8</v>
      </c>
      <c r="F126" s="14">
        <v>1</v>
      </c>
      <c r="G126" s="20">
        <f t="shared" si="9"/>
        <v>70.172684458398749</v>
      </c>
      <c r="H126" s="6"/>
      <c r="I126" s="5"/>
      <c r="J126" s="10"/>
      <c r="K126" s="11"/>
      <c r="L126" s="12"/>
      <c r="M126" s="6"/>
      <c r="N126" s="5"/>
      <c r="O126" s="10"/>
      <c r="P126" s="11"/>
      <c r="Q126" s="12"/>
      <c r="R126" s="6"/>
      <c r="S126" s="5"/>
      <c r="T126" s="10"/>
      <c r="U126" s="33"/>
      <c r="V126" s="12"/>
      <c r="W126" s="6"/>
      <c r="X126" s="32"/>
      <c r="Y126" s="10"/>
      <c r="Z126" s="33"/>
      <c r="AA126" s="34"/>
      <c r="AB126" s="6"/>
      <c r="AC126" s="5"/>
      <c r="AD126" s="10"/>
      <c r="AE126" s="10"/>
      <c r="AF126" s="12"/>
      <c r="AG126" s="6"/>
      <c r="AH126" s="32">
        <v>2.2118055555555557E-2</v>
      </c>
      <c r="AI126" s="10">
        <f>MINUTE(AH126)*60+SECOND(AH126)</f>
        <v>1911</v>
      </c>
      <c r="AJ126" s="33">
        <v>1341</v>
      </c>
      <c r="AK126" s="34">
        <f>100*(1-(AI126-AJ126)/AI126)</f>
        <v>70.172684458398749</v>
      </c>
      <c r="AL126" s="6"/>
      <c r="AM126" s="5"/>
      <c r="AN126" s="10"/>
      <c r="AO126" s="33"/>
      <c r="AP126" s="12"/>
      <c r="AQ126" s="6"/>
      <c r="AR126" s="5"/>
      <c r="AS126" s="10"/>
      <c r="AT126" s="11"/>
      <c r="AU126" s="12"/>
      <c r="AV126" s="6"/>
    </row>
    <row r="127" spans="1:48">
      <c r="A127" s="58" t="s">
        <v>108</v>
      </c>
      <c r="B127" s="58" t="s">
        <v>435</v>
      </c>
      <c r="C127" s="23"/>
      <c r="D127" s="4" t="s">
        <v>3</v>
      </c>
      <c r="E127" s="22" t="s">
        <v>8</v>
      </c>
      <c r="F127" s="14">
        <v>1</v>
      </c>
      <c r="G127" s="20">
        <f t="shared" si="9"/>
        <v>67.590497737556561</v>
      </c>
      <c r="H127" s="6"/>
      <c r="I127" s="5"/>
      <c r="J127" s="10"/>
      <c r="K127" s="11"/>
      <c r="L127" s="12"/>
      <c r="M127" s="6"/>
      <c r="N127" s="5"/>
      <c r="O127" s="10"/>
      <c r="P127" s="11"/>
      <c r="Q127" s="12"/>
      <c r="R127" s="6"/>
      <c r="S127" s="5"/>
      <c r="T127" s="10"/>
      <c r="U127" s="33"/>
      <c r="V127" s="12"/>
      <c r="W127" s="6"/>
      <c r="X127" s="32"/>
      <c r="Y127" s="10"/>
      <c r="Z127" s="33"/>
      <c r="AA127" s="34"/>
      <c r="AB127" s="6"/>
      <c r="AC127" s="5"/>
      <c r="AD127" s="10"/>
      <c r="AE127" s="33"/>
      <c r="AF127" s="12"/>
      <c r="AG127" s="6"/>
      <c r="AH127" s="5"/>
      <c r="AI127" s="10"/>
      <c r="AJ127" s="33"/>
      <c r="AK127" s="12"/>
      <c r="AL127" s="6"/>
      <c r="AM127" s="5">
        <v>2.0462962962962964E-2</v>
      </c>
      <c r="AN127" s="10">
        <f>MINUTE(AM127)*60+SECOND(AM127)</f>
        <v>1768</v>
      </c>
      <c r="AO127" s="33">
        <v>1195</v>
      </c>
      <c r="AP127" s="34">
        <f>100*(1-(AN127-AO127)/AN127)</f>
        <v>67.590497737556561</v>
      </c>
      <c r="AQ127" s="6"/>
      <c r="AR127" s="5"/>
      <c r="AS127" s="10"/>
      <c r="AT127" s="11"/>
      <c r="AU127" s="12"/>
      <c r="AV127" s="6"/>
    </row>
    <row r="128" spans="1:48">
      <c r="A128" s="39" t="s">
        <v>126</v>
      </c>
      <c r="B128" s="39" t="s">
        <v>481</v>
      </c>
      <c r="C128" s="23"/>
      <c r="D128" s="4" t="s">
        <v>3</v>
      </c>
      <c r="E128" s="22" t="s">
        <v>8</v>
      </c>
      <c r="F128" s="14">
        <v>1</v>
      </c>
      <c r="G128" s="20">
        <f t="shared" si="9"/>
        <v>63.796384395813512</v>
      </c>
      <c r="H128" s="6"/>
      <c r="I128" s="5"/>
      <c r="J128" s="10"/>
      <c r="K128" s="11"/>
      <c r="L128" s="12"/>
      <c r="M128" s="6"/>
      <c r="N128" s="5"/>
      <c r="O128" s="10"/>
      <c r="P128" s="11"/>
      <c r="Q128" s="12"/>
      <c r="R128" s="6"/>
      <c r="S128" s="5"/>
      <c r="T128" s="10"/>
      <c r="U128" s="33"/>
      <c r="V128" s="12"/>
      <c r="W128" s="6"/>
      <c r="X128" s="32"/>
      <c r="Y128" s="10"/>
      <c r="Z128" s="33"/>
      <c r="AA128" s="34"/>
      <c r="AB128" s="6"/>
      <c r="AC128" s="5"/>
      <c r="AD128" s="10"/>
      <c r="AE128" s="10"/>
      <c r="AF128" s="12"/>
      <c r="AG128" s="6"/>
      <c r="AH128" s="5">
        <v>2.4328703703703703E-2</v>
      </c>
      <c r="AI128" s="10">
        <f>MINUTE(AH128)*60+SECOND(AH128)</f>
        <v>2102</v>
      </c>
      <c r="AJ128" s="33">
        <v>1341</v>
      </c>
      <c r="AK128" s="12">
        <f>100*(1-(AI128-AJ128)/AI128)</f>
        <v>63.796384395813512</v>
      </c>
      <c r="AL128" s="6"/>
      <c r="AM128" s="5"/>
      <c r="AN128" s="10"/>
      <c r="AO128" s="33"/>
      <c r="AP128" s="34"/>
      <c r="AQ128" s="6"/>
      <c r="AR128" s="5"/>
      <c r="AS128" s="10"/>
      <c r="AT128" s="11"/>
      <c r="AU128" s="12"/>
      <c r="AV128" s="6"/>
    </row>
    <row r="129" spans="1:48">
      <c r="A129" s="58" t="s">
        <v>531</v>
      </c>
      <c r="B129" s="58" t="s">
        <v>532</v>
      </c>
      <c r="C129" s="23"/>
      <c r="D129" s="4" t="s">
        <v>3</v>
      </c>
      <c r="E129" s="22" t="s">
        <v>8</v>
      </c>
      <c r="F129" s="14">
        <v>1</v>
      </c>
      <c r="G129" s="20">
        <f t="shared" si="9"/>
        <v>62.927856766719323</v>
      </c>
      <c r="H129" s="6"/>
      <c r="I129" s="5"/>
      <c r="J129" s="10"/>
      <c r="K129" s="11"/>
      <c r="L129" s="12"/>
      <c r="M129" s="6"/>
      <c r="N129" s="5"/>
      <c r="O129" s="10"/>
      <c r="P129" s="11"/>
      <c r="Q129" s="12"/>
      <c r="R129" s="6"/>
      <c r="S129" s="5"/>
      <c r="T129" s="10"/>
      <c r="U129" s="11"/>
      <c r="V129" s="12"/>
      <c r="W129" s="6"/>
      <c r="X129" s="32"/>
      <c r="Y129" s="10"/>
      <c r="Z129" s="33"/>
      <c r="AA129" s="34"/>
      <c r="AB129" s="6"/>
      <c r="AC129" s="5"/>
      <c r="AD129" s="10"/>
      <c r="AE129" s="33"/>
      <c r="AF129" s="12"/>
      <c r="AG129" s="6"/>
      <c r="AH129" s="5"/>
      <c r="AI129" s="10"/>
      <c r="AJ129" s="33"/>
      <c r="AK129" s="12"/>
      <c r="AL129" s="6"/>
      <c r="AM129" s="5">
        <v>2.1979166666666664E-2</v>
      </c>
      <c r="AN129" s="10">
        <f>MINUTE(AM129)*60+SECOND(AM129)</f>
        <v>1899</v>
      </c>
      <c r="AO129" s="33">
        <v>1195</v>
      </c>
      <c r="AP129" s="34">
        <f>100*(1-(AN129-AO129)/AN129)</f>
        <v>62.927856766719323</v>
      </c>
      <c r="AQ129" s="6"/>
      <c r="AR129" s="5"/>
      <c r="AS129" s="10"/>
      <c r="AT129" s="11"/>
      <c r="AU129" s="12"/>
      <c r="AV129" s="6"/>
    </row>
    <row r="130" spans="1:48">
      <c r="A130" s="58" t="s">
        <v>530</v>
      </c>
      <c r="B130" s="58" t="s">
        <v>529</v>
      </c>
      <c r="C130" s="23"/>
      <c r="D130" s="4" t="s">
        <v>3</v>
      </c>
      <c r="E130" s="22" t="s">
        <v>8</v>
      </c>
      <c r="F130" s="14">
        <v>1</v>
      </c>
      <c r="G130" s="20">
        <f t="shared" si="9"/>
        <v>62.565445026178011</v>
      </c>
      <c r="H130" s="6"/>
      <c r="I130" s="5"/>
      <c r="J130" s="10"/>
      <c r="K130" s="11"/>
      <c r="L130" s="12"/>
      <c r="M130" s="6"/>
      <c r="N130" s="5"/>
      <c r="O130" s="10"/>
      <c r="P130" s="11"/>
      <c r="Q130" s="12"/>
      <c r="R130" s="6"/>
      <c r="S130" s="5"/>
      <c r="T130" s="10"/>
      <c r="U130" s="11"/>
      <c r="V130" s="12"/>
      <c r="W130" s="6"/>
      <c r="X130" s="32"/>
      <c r="Y130" s="10"/>
      <c r="Z130" s="33"/>
      <c r="AA130" s="34"/>
      <c r="AB130" s="6"/>
      <c r="AC130" s="5"/>
      <c r="AD130" s="10"/>
      <c r="AE130" s="33"/>
      <c r="AF130" s="12"/>
      <c r="AG130" s="6"/>
      <c r="AH130" s="5"/>
      <c r="AI130" s="10"/>
      <c r="AJ130" s="33"/>
      <c r="AK130" s="12"/>
      <c r="AL130" s="6"/>
      <c r="AM130" s="5">
        <v>2.210648148148148E-2</v>
      </c>
      <c r="AN130" s="10">
        <f>MINUTE(AM130)*60+SECOND(AM130)</f>
        <v>1910</v>
      </c>
      <c r="AO130" s="33">
        <v>1195</v>
      </c>
      <c r="AP130" s="34">
        <f>100*(1-(AN130-AO130)/AN130)</f>
        <v>62.565445026178011</v>
      </c>
      <c r="AQ130" s="6"/>
      <c r="AR130" s="5"/>
      <c r="AS130" s="10"/>
      <c r="AT130" s="11"/>
      <c r="AU130" s="12"/>
      <c r="AV130" s="6"/>
    </row>
    <row r="131" spans="1:48">
      <c r="A131" s="58" t="s">
        <v>528</v>
      </c>
      <c r="B131" s="58" t="s">
        <v>447</v>
      </c>
      <c r="C131" s="23"/>
      <c r="D131" s="4" t="s">
        <v>3</v>
      </c>
      <c r="E131" s="22" t="s">
        <v>8</v>
      </c>
      <c r="F131" s="14">
        <v>1</v>
      </c>
      <c r="G131" s="20">
        <f t="shared" si="9"/>
        <v>62.33698487219614</v>
      </c>
      <c r="H131" s="6"/>
      <c r="I131" s="5"/>
      <c r="J131" s="10"/>
      <c r="K131" s="11"/>
      <c r="L131" s="12"/>
      <c r="M131" s="6"/>
      <c r="N131" s="5"/>
      <c r="O131" s="10"/>
      <c r="P131" s="11"/>
      <c r="Q131" s="12"/>
      <c r="R131" s="6"/>
      <c r="S131" s="5"/>
      <c r="T131" s="10"/>
      <c r="U131" s="11"/>
      <c r="V131" s="12"/>
      <c r="W131" s="6"/>
      <c r="X131" s="32"/>
      <c r="Y131" s="10"/>
      <c r="Z131" s="33"/>
      <c r="AA131" s="34"/>
      <c r="AB131" s="6"/>
      <c r="AC131" s="5"/>
      <c r="AD131" s="10"/>
      <c r="AE131" s="33"/>
      <c r="AF131" s="12"/>
      <c r="AG131" s="6"/>
      <c r="AH131" s="32"/>
      <c r="AI131" s="10"/>
      <c r="AJ131" s="33"/>
      <c r="AK131" s="34"/>
      <c r="AL131" s="6"/>
      <c r="AM131" s="5">
        <v>2.2187499999999999E-2</v>
      </c>
      <c r="AN131" s="10">
        <f>MINUTE(AM131)*60+SECOND(AM131)</f>
        <v>1917</v>
      </c>
      <c r="AO131" s="33">
        <v>1195</v>
      </c>
      <c r="AP131" s="12">
        <f>100*(1-(AN131-AO131)/AN131)</f>
        <v>62.33698487219614</v>
      </c>
      <c r="AQ131" s="6"/>
      <c r="AR131" s="5"/>
      <c r="AS131" s="10"/>
      <c r="AT131" s="11"/>
      <c r="AU131" s="12"/>
      <c r="AV131" s="6"/>
    </row>
    <row r="132" spans="1:48">
      <c r="A132" s="58" t="s">
        <v>65</v>
      </c>
      <c r="B132" s="58" t="s">
        <v>454</v>
      </c>
      <c r="C132" s="23"/>
      <c r="D132" s="4" t="s">
        <v>3</v>
      </c>
      <c r="E132" s="22" t="s">
        <v>8</v>
      </c>
      <c r="F132" s="14">
        <v>1</v>
      </c>
      <c r="G132" s="20">
        <f t="shared" si="9"/>
        <v>60.752414844941541</v>
      </c>
      <c r="H132" s="6"/>
      <c r="I132" s="5"/>
      <c r="J132" s="10"/>
      <c r="K132" s="11"/>
      <c r="L132" s="12"/>
      <c r="M132" s="6"/>
      <c r="N132" s="5"/>
      <c r="O132" s="10"/>
      <c r="P132" s="11"/>
      <c r="Q132" s="12"/>
      <c r="R132" s="6"/>
      <c r="S132" s="5"/>
      <c r="T132" s="10"/>
      <c r="U132" s="11"/>
      <c r="V132" s="12"/>
      <c r="W132" s="6"/>
      <c r="X132" s="32"/>
      <c r="Y132" s="10"/>
      <c r="Z132" s="33"/>
      <c r="AA132" s="34"/>
      <c r="AB132" s="6"/>
      <c r="AC132" s="5"/>
      <c r="AD132" s="10"/>
      <c r="AE132" s="33"/>
      <c r="AF132" s="12"/>
      <c r="AG132" s="6"/>
      <c r="AH132" s="32"/>
      <c r="AI132" s="10"/>
      <c r="AJ132" s="33"/>
      <c r="AK132" s="34"/>
      <c r="AL132" s="6"/>
      <c r="AM132" s="5">
        <v>2.2766203703703702E-2</v>
      </c>
      <c r="AN132" s="10">
        <f>MINUTE(AM132)*60+SECOND(AM132)</f>
        <v>1967</v>
      </c>
      <c r="AO132" s="33">
        <v>1195</v>
      </c>
      <c r="AP132" s="12">
        <f>100*(1-(AN132-AO132)/AN132)</f>
        <v>60.752414844941541</v>
      </c>
      <c r="AQ132" s="6"/>
      <c r="AR132" s="5"/>
      <c r="AS132" s="10"/>
      <c r="AT132" s="11"/>
      <c r="AU132" s="12"/>
      <c r="AV132" s="6"/>
    </row>
    <row r="133" spans="1:48">
      <c r="A133" s="58" t="s">
        <v>379</v>
      </c>
      <c r="B133" s="58" t="s">
        <v>527</v>
      </c>
      <c r="C133" s="36" t="s">
        <v>51</v>
      </c>
      <c r="D133" s="31" t="s">
        <v>3</v>
      </c>
      <c r="E133" s="35" t="s">
        <v>8</v>
      </c>
      <c r="F133" s="14">
        <v>1</v>
      </c>
      <c r="G133" s="20">
        <f t="shared" si="9"/>
        <v>58.607160372731727</v>
      </c>
      <c r="H133" s="6"/>
      <c r="I133" s="32"/>
      <c r="J133" s="10"/>
      <c r="K133" s="33"/>
      <c r="L133" s="34"/>
      <c r="M133" s="6"/>
      <c r="N133" s="32"/>
      <c r="O133" s="10"/>
      <c r="P133" s="33"/>
      <c r="Q133" s="34"/>
      <c r="R133" s="6"/>
      <c r="S133" s="32"/>
      <c r="T133" s="10"/>
      <c r="U133" s="33"/>
      <c r="V133" s="34"/>
      <c r="W133" s="6"/>
      <c r="X133" s="32"/>
      <c r="Y133" s="10"/>
      <c r="Z133" s="33"/>
      <c r="AA133" s="34"/>
      <c r="AB133" s="6"/>
      <c r="AC133" s="32"/>
      <c r="AD133" s="10"/>
      <c r="AE133" s="33"/>
      <c r="AF133" s="34"/>
      <c r="AG133" s="6"/>
      <c r="AH133" s="32"/>
      <c r="AI133" s="10"/>
      <c r="AJ133" s="33"/>
      <c r="AK133" s="34"/>
      <c r="AL133" s="6"/>
      <c r="AM133" s="32">
        <v>2.359953703703704E-2</v>
      </c>
      <c r="AN133" s="10">
        <f>MINUTE(AM133)*60+SECOND(AM133)</f>
        <v>2039</v>
      </c>
      <c r="AO133" s="33">
        <v>1195</v>
      </c>
      <c r="AP133" s="34">
        <f>100*(1-(AN133-AO133)/AN133)</f>
        <v>58.607160372731727</v>
      </c>
      <c r="AQ133" s="6"/>
      <c r="AR133" s="32"/>
      <c r="AS133" s="10"/>
      <c r="AT133" s="33"/>
      <c r="AU133" s="34"/>
      <c r="AV133" s="6"/>
    </row>
    <row r="134" spans="1:48">
      <c r="A134" s="31" t="s">
        <v>56</v>
      </c>
      <c r="B134" s="31" t="s">
        <v>21</v>
      </c>
      <c r="C134" s="36" t="s">
        <v>299</v>
      </c>
      <c r="D134" s="31" t="s">
        <v>3</v>
      </c>
      <c r="E134" s="35" t="s">
        <v>8</v>
      </c>
      <c r="F134" s="14">
        <v>1</v>
      </c>
      <c r="G134" s="20">
        <f t="shared" si="9"/>
        <v>55.161544523246654</v>
      </c>
      <c r="H134" s="6"/>
      <c r="I134" s="32"/>
      <c r="J134" s="10"/>
      <c r="K134" s="33"/>
      <c r="L134" s="34"/>
      <c r="M134" s="6"/>
      <c r="N134" s="32">
        <v>1.4687499999999999E-2</v>
      </c>
      <c r="O134" s="10">
        <f>MINUTE(N134)*60+SECOND(N134)</f>
        <v>1269</v>
      </c>
      <c r="P134" s="33">
        <v>700</v>
      </c>
      <c r="Q134" s="34">
        <f>100*(1-(O134-P134)/O134)</f>
        <v>55.161544523246654</v>
      </c>
      <c r="R134" s="6"/>
      <c r="S134" s="32"/>
      <c r="T134" s="10"/>
      <c r="U134" s="33"/>
      <c r="V134" s="34"/>
      <c r="W134" s="6"/>
      <c r="X134" s="32"/>
      <c r="Y134" s="10"/>
      <c r="Z134" s="33"/>
      <c r="AA134" s="34"/>
      <c r="AB134" s="6"/>
      <c r="AC134" s="32"/>
      <c r="AD134" s="10"/>
      <c r="AE134" s="33"/>
      <c r="AF134" s="34"/>
      <c r="AG134" s="6"/>
      <c r="AH134" s="32"/>
      <c r="AI134" s="10"/>
      <c r="AJ134" s="33"/>
      <c r="AK134" s="34"/>
      <c r="AL134" s="6"/>
      <c r="AM134" s="32"/>
      <c r="AN134" s="10"/>
      <c r="AO134" s="33"/>
      <c r="AP134" s="34"/>
      <c r="AQ134" s="6"/>
      <c r="AR134" s="32"/>
      <c r="AS134" s="10"/>
      <c r="AT134" s="33"/>
      <c r="AU134" s="34"/>
      <c r="AV134" s="6"/>
    </row>
    <row r="135" spans="1:48">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row>
    <row r="136" spans="1:48">
      <c r="A136" s="56" t="s">
        <v>60</v>
      </c>
      <c r="B136" s="31" t="s">
        <v>31</v>
      </c>
      <c r="C136" s="36" t="s">
        <v>309</v>
      </c>
      <c r="D136" s="31" t="s">
        <v>4</v>
      </c>
      <c r="E136" s="35" t="s">
        <v>8</v>
      </c>
      <c r="F136" s="81">
        <v>5</v>
      </c>
      <c r="G136" s="20">
        <f>Q136+V136+AA136+AF136+AK136+AP136</f>
        <v>400</v>
      </c>
      <c r="H136" s="6"/>
      <c r="I136" s="32">
        <v>9.5138888888888894E-3</v>
      </c>
      <c r="J136" s="10">
        <f>MINUTE(I136)*60+SECOND(I136)</f>
        <v>822</v>
      </c>
      <c r="K136" s="33">
        <v>822</v>
      </c>
      <c r="L136" s="82">
        <f>100*(1-(J136-K136)/J136)</f>
        <v>100</v>
      </c>
      <c r="M136" s="6"/>
      <c r="N136" s="32">
        <v>1.2280092592592592E-2</v>
      </c>
      <c r="O136" s="10">
        <f t="shared" ref="O136:O141" si="10">MINUTE(N136)*60+SECOND(N136)</f>
        <v>1061</v>
      </c>
      <c r="P136" s="33">
        <v>1061</v>
      </c>
      <c r="Q136" s="34">
        <f t="shared" ref="Q136:Q141" si="11">100*(1-(O136-P136)/O136)</f>
        <v>100</v>
      </c>
      <c r="R136" s="6"/>
      <c r="S136" s="32"/>
      <c r="T136" s="10"/>
      <c r="U136" s="33"/>
      <c r="V136" s="34"/>
      <c r="W136" s="6"/>
      <c r="X136" s="32"/>
      <c r="Y136" s="10"/>
      <c r="Z136" s="33"/>
      <c r="AA136" s="34"/>
      <c r="AB136" s="6"/>
      <c r="AC136" s="32">
        <v>1.653935185185185E-2</v>
      </c>
      <c r="AD136" s="10">
        <f t="shared" ref="AD136:AD143" si="12">MINUTE(AC136)*60+SECOND(AC136)</f>
        <v>1429</v>
      </c>
      <c r="AE136" s="33">
        <v>1429</v>
      </c>
      <c r="AF136" s="34">
        <f t="shared" ref="AF136:AF143" si="13">100*(1-(AD136-AE136)/AD136)</f>
        <v>100</v>
      </c>
      <c r="AG136" s="6"/>
      <c r="AH136" s="32">
        <v>1.8645833333333334E-2</v>
      </c>
      <c r="AI136" s="10">
        <f>MINUTE(AH136)*60+SECOND(AH136)</f>
        <v>1611</v>
      </c>
      <c r="AJ136" s="33">
        <v>1611</v>
      </c>
      <c r="AK136" s="34">
        <f>100*(1-(AI136-AJ136)/AI136)</f>
        <v>100</v>
      </c>
      <c r="AL136" s="6"/>
      <c r="AM136" s="32">
        <v>1.7743055555555557E-2</v>
      </c>
      <c r="AN136" s="10">
        <f>MINUTE(AM136)*60+SECOND(AM136)</f>
        <v>1533</v>
      </c>
      <c r="AO136" s="33">
        <v>1533</v>
      </c>
      <c r="AP136" s="34">
        <f>100*(1-(AN136-AO136)/AN136)</f>
        <v>100</v>
      </c>
      <c r="AQ136" s="6"/>
      <c r="AR136" s="32"/>
      <c r="AS136" s="10"/>
      <c r="AT136" s="33"/>
      <c r="AU136" s="34"/>
      <c r="AV136" s="6"/>
    </row>
    <row r="137" spans="1:48">
      <c r="A137" s="56" t="s">
        <v>105</v>
      </c>
      <c r="B137" s="31" t="s">
        <v>106</v>
      </c>
      <c r="C137" s="36" t="s">
        <v>51</v>
      </c>
      <c r="D137" s="4" t="s">
        <v>4</v>
      </c>
      <c r="E137" s="22" t="s">
        <v>8</v>
      </c>
      <c r="F137" s="81">
        <v>5</v>
      </c>
      <c r="G137" s="20">
        <f>L137+Q137+V137+AA137+AF137+AK137+AU137</f>
        <v>389.75570023303214</v>
      </c>
      <c r="H137" s="6"/>
      <c r="I137" s="5"/>
      <c r="J137" s="10"/>
      <c r="K137" s="11"/>
      <c r="L137" s="34"/>
      <c r="M137" s="6"/>
      <c r="N137" s="5">
        <v>1.2569444444444446E-2</v>
      </c>
      <c r="O137" s="10">
        <f t="shared" si="10"/>
        <v>1086</v>
      </c>
      <c r="P137" s="11">
        <v>1061</v>
      </c>
      <c r="Q137" s="12">
        <f t="shared" si="11"/>
        <v>97.697974217311241</v>
      </c>
      <c r="R137" s="6"/>
      <c r="S137" s="5"/>
      <c r="T137" s="10"/>
      <c r="U137" s="11"/>
      <c r="V137" s="12"/>
      <c r="W137" s="6"/>
      <c r="X137" s="32"/>
      <c r="Y137" s="10"/>
      <c r="Z137" s="33"/>
      <c r="AA137" s="34"/>
      <c r="AB137" s="6"/>
      <c r="AC137" s="5">
        <v>1.7118055555555556E-2</v>
      </c>
      <c r="AD137" s="10">
        <f t="shared" si="12"/>
        <v>1479</v>
      </c>
      <c r="AE137" s="11">
        <v>1429</v>
      </c>
      <c r="AF137" s="12">
        <f t="shared" si="13"/>
        <v>96.619337390128464</v>
      </c>
      <c r="AG137" s="6"/>
      <c r="AH137" s="5">
        <v>1.9537037037037037E-2</v>
      </c>
      <c r="AI137" s="10">
        <f>MINUTE(AH137)*60+SECOND(AH137)</f>
        <v>1688</v>
      </c>
      <c r="AJ137" s="11">
        <v>1611</v>
      </c>
      <c r="AK137" s="12">
        <f>100*(1-(AI137-AJ137)/AI137)</f>
        <v>95.438388625592424</v>
      </c>
      <c r="AL137" s="6"/>
      <c r="AM137" s="5">
        <v>1.9953703703703706E-2</v>
      </c>
      <c r="AN137" s="10">
        <f>MINUTE(AM137)*60+SECOND(AM137)</f>
        <v>1724</v>
      </c>
      <c r="AO137" s="11">
        <v>1533</v>
      </c>
      <c r="AP137" s="82">
        <f>100*(1-(AN137-AO137)/AN137)</f>
        <v>88.921113689095122</v>
      </c>
      <c r="AQ137" s="6"/>
      <c r="AR137" s="5">
        <v>1.8865740740740742E-2</v>
      </c>
      <c r="AS137" s="10">
        <f>MINUTE(AR137)*60+SECOND(AR137)</f>
        <v>1630</v>
      </c>
      <c r="AT137" s="11">
        <v>1630</v>
      </c>
      <c r="AU137" s="12">
        <f>100*(1-(AS137-AT137)/AS137)</f>
        <v>100</v>
      </c>
      <c r="AV137" s="6"/>
    </row>
    <row r="138" spans="1:48">
      <c r="A138" s="56" t="s">
        <v>87</v>
      </c>
      <c r="B138" s="31" t="s">
        <v>88</v>
      </c>
      <c r="C138" s="36" t="s">
        <v>302</v>
      </c>
      <c r="D138" s="4" t="s">
        <v>4</v>
      </c>
      <c r="E138" s="22" t="s">
        <v>8</v>
      </c>
      <c r="F138" s="35">
        <v>4</v>
      </c>
      <c r="G138" s="20">
        <f>L138+Q138+V138+AA138+AF138+AK138+AP138</f>
        <v>370.91209139691728</v>
      </c>
      <c r="H138" s="6"/>
      <c r="I138" s="5">
        <v>1.0381944444444444E-2</v>
      </c>
      <c r="J138" s="10">
        <f>MINUTE(I138)*60+SECOND(I138)</f>
        <v>897</v>
      </c>
      <c r="K138" s="33">
        <v>822</v>
      </c>
      <c r="L138" s="34">
        <f>100*(1-(J138-K138)/J138)</f>
        <v>91.638795986622085</v>
      </c>
      <c r="M138" s="6"/>
      <c r="N138" s="32">
        <v>1.3923611111111111E-2</v>
      </c>
      <c r="O138" s="10">
        <f t="shared" si="10"/>
        <v>1203</v>
      </c>
      <c r="P138" s="33">
        <v>1061</v>
      </c>
      <c r="Q138" s="12">
        <f t="shared" si="11"/>
        <v>88.196176226101414</v>
      </c>
      <c r="R138" s="6"/>
      <c r="S138" s="5"/>
      <c r="T138" s="10"/>
      <c r="U138" s="11"/>
      <c r="V138" s="12"/>
      <c r="W138" s="6"/>
      <c r="X138" s="32">
        <v>1.2939814814814814E-2</v>
      </c>
      <c r="Y138" s="10">
        <f>MINUTE(X138)*60+SECOND(X138)</f>
        <v>1118</v>
      </c>
      <c r="Z138" s="33">
        <v>1118</v>
      </c>
      <c r="AA138" s="34">
        <f>100*(1-(Y138-Z138)/Y138)</f>
        <v>100</v>
      </c>
      <c r="AB138" s="6"/>
      <c r="AC138" s="5">
        <v>1.8159722222222219E-2</v>
      </c>
      <c r="AD138" s="10">
        <f t="shared" si="12"/>
        <v>1569</v>
      </c>
      <c r="AE138" s="33">
        <v>1429</v>
      </c>
      <c r="AF138" s="12">
        <f t="shared" si="13"/>
        <v>91.077119184193762</v>
      </c>
      <c r="AG138" s="6"/>
      <c r="AH138" s="5"/>
      <c r="AI138" s="10"/>
      <c r="AJ138" s="11"/>
      <c r="AK138" s="12"/>
      <c r="AL138" s="6"/>
      <c r="AM138" s="5"/>
      <c r="AN138" s="10"/>
      <c r="AO138" s="33"/>
      <c r="AP138" s="34"/>
      <c r="AQ138" s="6"/>
      <c r="AR138" s="5"/>
      <c r="AS138" s="10"/>
      <c r="AT138" s="11"/>
      <c r="AU138" s="12"/>
      <c r="AV138" s="6"/>
    </row>
    <row r="139" spans="1:48">
      <c r="A139" s="31" t="s">
        <v>100</v>
      </c>
      <c r="B139" s="31" t="s">
        <v>25</v>
      </c>
      <c r="C139" s="36" t="s">
        <v>51</v>
      </c>
      <c r="D139" s="4" t="s">
        <v>4</v>
      </c>
      <c r="E139" s="22" t="s">
        <v>8</v>
      </c>
      <c r="F139" s="35">
        <v>4</v>
      </c>
      <c r="G139" s="20">
        <f>L139+Q139+V139+AA139+AF139+AK139+AP139</f>
        <v>357.16608040081326</v>
      </c>
      <c r="H139" s="6"/>
      <c r="I139" s="5">
        <v>1.0706018518518517E-2</v>
      </c>
      <c r="J139" s="10">
        <f>MINUTE(I139)*60+SECOND(I139)</f>
        <v>925</v>
      </c>
      <c r="K139" s="33">
        <v>822</v>
      </c>
      <c r="L139" s="12">
        <f>100*(1-(J139-K139)/J139)</f>
        <v>88.86486486486487</v>
      </c>
      <c r="M139" s="6"/>
      <c r="N139" s="5">
        <v>1.4259259259259261E-2</v>
      </c>
      <c r="O139" s="10">
        <f t="shared" si="10"/>
        <v>1232</v>
      </c>
      <c r="P139" s="33">
        <v>1061</v>
      </c>
      <c r="Q139" s="12">
        <f t="shared" si="11"/>
        <v>86.120129870129873</v>
      </c>
      <c r="R139" s="6"/>
      <c r="S139" s="5">
        <v>2.0833333333333332E-2</v>
      </c>
      <c r="T139" s="10">
        <f>MINUTE(S139)*60+SECOND(S139)</f>
        <v>1800</v>
      </c>
      <c r="U139" s="11">
        <v>1643</v>
      </c>
      <c r="V139" s="12">
        <f>100*(1-(T139-U139)/T139)</f>
        <v>91.277777777777786</v>
      </c>
      <c r="W139" s="6"/>
      <c r="X139" s="32"/>
      <c r="Y139" s="10"/>
      <c r="Z139" s="33"/>
      <c r="AA139" s="34"/>
      <c r="AB139" s="6"/>
      <c r="AC139" s="5">
        <v>1.8194444444444444E-2</v>
      </c>
      <c r="AD139" s="10">
        <f t="shared" si="12"/>
        <v>1572</v>
      </c>
      <c r="AE139" s="33">
        <v>1429</v>
      </c>
      <c r="AF139" s="12">
        <f t="shared" si="13"/>
        <v>90.9033078880407</v>
      </c>
      <c r="AG139" s="6"/>
      <c r="AH139" s="5"/>
      <c r="AI139" s="10"/>
      <c r="AJ139" s="11"/>
      <c r="AK139" s="12"/>
      <c r="AL139" s="6"/>
      <c r="AM139" s="5"/>
      <c r="AN139" s="10"/>
      <c r="AO139" s="33"/>
      <c r="AP139" s="12"/>
      <c r="AQ139" s="6"/>
      <c r="AR139" s="5"/>
      <c r="AS139" s="10"/>
      <c r="AT139" s="11"/>
      <c r="AU139" s="12"/>
      <c r="AV139" s="6"/>
    </row>
    <row r="140" spans="1:48">
      <c r="A140" s="56" t="s">
        <v>22</v>
      </c>
      <c r="B140" s="31" t="s">
        <v>19</v>
      </c>
      <c r="C140" s="36" t="s">
        <v>300</v>
      </c>
      <c r="D140" s="4" t="s">
        <v>4</v>
      </c>
      <c r="E140" s="22" t="s">
        <v>8</v>
      </c>
      <c r="F140" s="35">
        <v>3</v>
      </c>
      <c r="G140" s="20">
        <f>L140+Q140+V140+AA140+AF140+AK140+AP140</f>
        <v>354.3794042295624</v>
      </c>
      <c r="H140" s="6"/>
      <c r="I140" s="32"/>
      <c r="J140" s="10"/>
      <c r="K140" s="33"/>
      <c r="L140" s="12"/>
      <c r="M140" s="6"/>
      <c r="N140" s="5">
        <v>1.3101851851851852E-2</v>
      </c>
      <c r="O140" s="10">
        <f t="shared" si="10"/>
        <v>1132</v>
      </c>
      <c r="P140" s="33">
        <v>1061</v>
      </c>
      <c r="Q140" s="12">
        <f t="shared" si="11"/>
        <v>93.727915194346295</v>
      </c>
      <c r="R140" s="6"/>
      <c r="S140" s="5"/>
      <c r="T140" s="10"/>
      <c r="U140" s="11"/>
      <c r="V140" s="12"/>
      <c r="W140" s="6"/>
      <c r="X140" s="32"/>
      <c r="Y140" s="10"/>
      <c r="Z140" s="33"/>
      <c r="AA140" s="34"/>
      <c r="AB140" s="6"/>
      <c r="AC140" s="32">
        <v>1.8900462962962963E-2</v>
      </c>
      <c r="AD140" s="10">
        <f t="shared" si="12"/>
        <v>1633</v>
      </c>
      <c r="AE140" s="33">
        <v>1429</v>
      </c>
      <c r="AF140" s="12">
        <f t="shared" si="13"/>
        <v>87.507654623392526</v>
      </c>
      <c r="AG140" s="6"/>
      <c r="AH140" s="5">
        <v>2.0949074074074075E-2</v>
      </c>
      <c r="AI140" s="10">
        <f>MINUTE(AH140)*60+SECOND(AH140)</f>
        <v>1810</v>
      </c>
      <c r="AJ140" s="33">
        <v>1611</v>
      </c>
      <c r="AK140" s="12">
        <f>100*(1-(AI140-AJ140)/AI140)</f>
        <v>89.005524861878456</v>
      </c>
      <c r="AL140" s="6"/>
      <c r="AM140" s="5">
        <v>2.1087962962962961E-2</v>
      </c>
      <c r="AN140" s="10">
        <f>MINUTE(AM140)*60+SECOND(AM140)</f>
        <v>1822</v>
      </c>
      <c r="AO140" s="33">
        <v>1533</v>
      </c>
      <c r="AP140" s="12">
        <f>100*(1-(AN140-AO140)/AN140)</f>
        <v>84.138309549945106</v>
      </c>
      <c r="AQ140" s="6"/>
      <c r="AR140" s="5"/>
      <c r="AS140" s="10"/>
      <c r="AT140" s="11"/>
      <c r="AU140" s="12"/>
      <c r="AV140" s="6"/>
    </row>
    <row r="141" spans="1:48">
      <c r="A141" s="31" t="s">
        <v>77</v>
      </c>
      <c r="B141" s="31" t="s">
        <v>41</v>
      </c>
      <c r="C141" s="36" t="s">
        <v>304</v>
      </c>
      <c r="D141" s="4" t="s">
        <v>4</v>
      </c>
      <c r="E141" s="22" t="s">
        <v>8</v>
      </c>
      <c r="F141" s="35">
        <v>3</v>
      </c>
      <c r="G141" s="20">
        <f>L141+Q141+V141+AA141+AF141+AK141+AP141</f>
        <v>352.33713166277954</v>
      </c>
      <c r="H141" s="6"/>
      <c r="I141" s="5"/>
      <c r="J141" s="10"/>
      <c r="K141" s="33"/>
      <c r="L141" s="12"/>
      <c r="M141" s="6"/>
      <c r="N141" s="5">
        <v>1.4039351851851851E-2</v>
      </c>
      <c r="O141" s="10">
        <f t="shared" si="10"/>
        <v>1213</v>
      </c>
      <c r="P141" s="11">
        <v>1061</v>
      </c>
      <c r="Q141" s="12">
        <f t="shared" si="11"/>
        <v>87.469084913437754</v>
      </c>
      <c r="R141" s="6"/>
      <c r="S141" s="5">
        <v>1.9976851851851853E-2</v>
      </c>
      <c r="T141" s="10">
        <f>MINUTE(S141)*60+SECOND(S141)</f>
        <v>1726</v>
      </c>
      <c r="U141" s="11">
        <v>1643</v>
      </c>
      <c r="V141" s="12">
        <f>100*(1-(T141-U141)/T141)</f>
        <v>95.191193511008109</v>
      </c>
      <c r="W141" s="6"/>
      <c r="X141" s="32"/>
      <c r="Y141" s="10"/>
      <c r="Z141" s="33"/>
      <c r="AA141" s="34"/>
      <c r="AB141" s="6"/>
      <c r="AC141" s="5">
        <v>1.9293981481481485E-2</v>
      </c>
      <c r="AD141" s="10">
        <f t="shared" si="12"/>
        <v>1667</v>
      </c>
      <c r="AE141" s="33">
        <v>1429</v>
      </c>
      <c r="AF141" s="12">
        <f t="shared" si="13"/>
        <v>85.722855428914215</v>
      </c>
      <c r="AG141" s="6"/>
      <c r="AH141" s="5"/>
      <c r="AI141" s="10"/>
      <c r="AJ141" s="33"/>
      <c r="AK141" s="12"/>
      <c r="AL141" s="6"/>
      <c r="AM141" s="5">
        <v>2.1134259259259259E-2</v>
      </c>
      <c r="AN141" s="10">
        <f>MINUTE(AM141)*60+SECOND(AM141)</f>
        <v>1826</v>
      </c>
      <c r="AO141" s="33">
        <v>1533</v>
      </c>
      <c r="AP141" s="12">
        <f>100*(1-(AN141-AO141)/AN141)</f>
        <v>83.953997809419505</v>
      </c>
      <c r="AQ141" s="6"/>
      <c r="AR141" s="5"/>
      <c r="AS141" s="10"/>
      <c r="AT141" s="11"/>
      <c r="AU141" s="12"/>
      <c r="AV141" s="6"/>
    </row>
    <row r="142" spans="1:48">
      <c r="A142" s="56" t="s">
        <v>101</v>
      </c>
      <c r="B142" s="31" t="s">
        <v>102</v>
      </c>
      <c r="C142" s="36" t="s">
        <v>302</v>
      </c>
      <c r="D142" s="4" t="s">
        <v>4</v>
      </c>
      <c r="E142" s="22" t="s">
        <v>8</v>
      </c>
      <c r="F142" s="81">
        <v>5</v>
      </c>
      <c r="G142" s="20">
        <f>L142+Q142+V142+AF142+AK142+AP142</f>
        <v>326.97717068976283</v>
      </c>
      <c r="H142" s="6"/>
      <c r="I142" s="5">
        <v>1.113425925925926E-2</v>
      </c>
      <c r="J142" s="10">
        <f>MINUTE(I142)*60+SECOND(I142)</f>
        <v>962</v>
      </c>
      <c r="K142" s="33">
        <v>822</v>
      </c>
      <c r="L142" s="12">
        <f>100*(1-(J142-K142)/J142)</f>
        <v>85.446985446985451</v>
      </c>
      <c r="M142" s="6"/>
      <c r="N142" s="5"/>
      <c r="O142" s="10"/>
      <c r="P142" s="11"/>
      <c r="Q142" s="12"/>
      <c r="R142" s="6"/>
      <c r="S142" s="5"/>
      <c r="T142" s="10"/>
      <c r="U142" s="11"/>
      <c r="V142" s="12"/>
      <c r="W142" s="6"/>
      <c r="X142" s="32">
        <v>1.6666666666666666E-2</v>
      </c>
      <c r="Y142" s="10">
        <f>MINUTE(X142)*60+SECOND(X142)</f>
        <v>1440</v>
      </c>
      <c r="Z142" s="33">
        <v>1118</v>
      </c>
      <c r="AA142" s="82">
        <f>100*(1-(Y142-Z142)/Y142)</f>
        <v>77.638888888888886</v>
      </c>
      <c r="AB142" s="6"/>
      <c r="AC142" s="5">
        <v>2.0868055555555556E-2</v>
      </c>
      <c r="AD142" s="10">
        <f t="shared" si="12"/>
        <v>1803</v>
      </c>
      <c r="AE142" s="33">
        <v>1429</v>
      </c>
      <c r="AF142" s="12">
        <f t="shared" si="13"/>
        <v>79.256794231835826</v>
      </c>
      <c r="AG142" s="6"/>
      <c r="AH142" s="5">
        <v>2.224537037037037E-2</v>
      </c>
      <c r="AI142" s="10">
        <f>MINUTE(AH142)*60+SECOND(AH142)</f>
        <v>1922</v>
      </c>
      <c r="AJ142" s="33">
        <v>1611</v>
      </c>
      <c r="AK142" s="12">
        <f>100*(1-(AI142-AJ142)/AI142)</f>
        <v>83.818938605619152</v>
      </c>
      <c r="AL142" s="6"/>
      <c r="AM142" s="5">
        <v>2.2615740740740742E-2</v>
      </c>
      <c r="AN142" s="10">
        <f>MINUTE(AM142)*60+SECOND(AM142)</f>
        <v>1954</v>
      </c>
      <c r="AO142" s="33">
        <v>1533</v>
      </c>
      <c r="AP142" s="12">
        <f>100*(1-(AN142-AO142)/AN142)</f>
        <v>78.454452405322414</v>
      </c>
      <c r="AQ142" s="6"/>
      <c r="AR142" s="5"/>
      <c r="AS142" s="10"/>
      <c r="AT142" s="11"/>
      <c r="AU142" s="12"/>
      <c r="AV142" s="6"/>
    </row>
    <row r="143" spans="1:48">
      <c r="A143" s="56" t="s">
        <v>66</v>
      </c>
      <c r="B143" s="31" t="s">
        <v>225</v>
      </c>
      <c r="C143" s="23" t="s">
        <v>412</v>
      </c>
      <c r="D143" s="4" t="s">
        <v>4</v>
      </c>
      <c r="E143" s="22" t="s">
        <v>8</v>
      </c>
      <c r="F143" s="35">
        <v>4</v>
      </c>
      <c r="G143" s="20">
        <f>L143+Q143+V143+AA143+AF143+AK143+AP143</f>
        <v>325.2866527042313</v>
      </c>
      <c r="H143" s="6"/>
      <c r="I143" s="5">
        <v>1.1631944444444445E-2</v>
      </c>
      <c r="J143" s="10">
        <f>MINUTE(I143)*60+SECOND(I143)</f>
        <v>1005</v>
      </c>
      <c r="K143" s="33">
        <v>822</v>
      </c>
      <c r="L143" s="12">
        <f>100*(1-(J143-K143)/J143)</f>
        <v>81.791044776119406</v>
      </c>
      <c r="M143" s="6"/>
      <c r="N143" s="5">
        <v>1.4780092592592595E-2</v>
      </c>
      <c r="O143" s="10">
        <f>MINUTE(N143)*60+SECOND(N143)</f>
        <v>1277</v>
      </c>
      <c r="P143" s="33">
        <v>1061</v>
      </c>
      <c r="Q143" s="12">
        <f>100*(1-(O143-P143)/O143)</f>
        <v>83.085356303837116</v>
      </c>
      <c r="R143" s="6"/>
      <c r="S143" s="5"/>
      <c r="T143" s="10"/>
      <c r="U143" s="11"/>
      <c r="V143" s="12"/>
      <c r="W143" s="6"/>
      <c r="X143" s="32"/>
      <c r="Y143" s="10"/>
      <c r="Z143" s="33"/>
      <c r="AA143" s="34"/>
      <c r="AB143" s="6"/>
      <c r="AC143" s="5">
        <v>2.0752314814814814E-2</v>
      </c>
      <c r="AD143" s="10">
        <f t="shared" si="12"/>
        <v>1793</v>
      </c>
      <c r="AE143" s="33">
        <v>1429</v>
      </c>
      <c r="AF143" s="12">
        <f t="shared" si="13"/>
        <v>79.69882877858339</v>
      </c>
      <c r="AG143" s="6"/>
      <c r="AH143" s="5">
        <v>2.3101851851851849E-2</v>
      </c>
      <c r="AI143" s="10">
        <f>MINUTE(AH143)*60+SECOND(AH143)</f>
        <v>1996</v>
      </c>
      <c r="AJ143" s="33">
        <v>1611</v>
      </c>
      <c r="AK143" s="12">
        <f>100*(1-(AI143-AJ143)/AI143)</f>
        <v>80.711422845691388</v>
      </c>
      <c r="AL143" s="6"/>
      <c r="AM143" s="5"/>
      <c r="AN143" s="10"/>
      <c r="AO143" s="33"/>
      <c r="AP143" s="12"/>
      <c r="AQ143" s="6"/>
      <c r="AR143" s="5"/>
      <c r="AS143" s="10"/>
      <c r="AT143" s="11"/>
      <c r="AU143" s="12"/>
      <c r="AV143" s="6"/>
    </row>
    <row r="144" spans="1:48">
      <c r="A144" s="58" t="s">
        <v>26</v>
      </c>
      <c r="B144" s="58" t="s">
        <v>37</v>
      </c>
      <c r="C144" s="23" t="s">
        <v>483</v>
      </c>
      <c r="D144" s="4" t="s">
        <v>4</v>
      </c>
      <c r="E144" s="22" t="s">
        <v>8</v>
      </c>
      <c r="F144" s="14">
        <v>3</v>
      </c>
      <c r="G144" s="20">
        <f>L144+Q144+V144+AA144+AF144+AK144+AP144+AU144</f>
        <v>278.4834658404987</v>
      </c>
      <c r="H144" s="6"/>
      <c r="I144" s="5"/>
      <c r="J144" s="10"/>
      <c r="K144" s="33"/>
      <c r="L144" s="12"/>
      <c r="M144" s="6"/>
      <c r="N144" s="5"/>
      <c r="O144" s="10"/>
      <c r="P144" s="33"/>
      <c r="Q144" s="34"/>
      <c r="R144" s="6"/>
      <c r="S144" s="5">
        <v>1.9155092592592592E-2</v>
      </c>
      <c r="T144" s="10">
        <f>MINUTE(S144)*60+SECOND(S144)</f>
        <v>1655</v>
      </c>
      <c r="U144" s="11">
        <v>1643</v>
      </c>
      <c r="V144" s="12">
        <f>100*(1-(T144-U144)/T144)</f>
        <v>99.274924471299101</v>
      </c>
      <c r="W144" s="6"/>
      <c r="X144" s="32"/>
      <c r="Y144" s="10"/>
      <c r="Z144" s="33"/>
      <c r="AA144" s="34"/>
      <c r="AB144" s="6"/>
      <c r="AC144" s="5"/>
      <c r="AD144" s="10"/>
      <c r="AE144" s="33"/>
      <c r="AF144" s="12"/>
      <c r="AG144" s="6"/>
      <c r="AH144" s="5">
        <v>2.0914351851851851E-2</v>
      </c>
      <c r="AI144" s="10">
        <f>MINUTE(AH144)*60+SECOND(AH144)</f>
        <v>1807</v>
      </c>
      <c r="AJ144" s="33">
        <v>1611</v>
      </c>
      <c r="AK144" s="12">
        <f>100*(1-(AI144-AJ144)/AI144)</f>
        <v>89.153292750415062</v>
      </c>
      <c r="AL144" s="6"/>
      <c r="AM144" s="5"/>
      <c r="AN144" s="10"/>
      <c r="AO144" s="33"/>
      <c r="AP144" s="12"/>
      <c r="AQ144" s="6"/>
      <c r="AR144" s="5">
        <v>2.0949074074074075E-2</v>
      </c>
      <c r="AS144" s="10">
        <f>MINUTE(AR144)*60+SECOND(AR144)</f>
        <v>1810</v>
      </c>
      <c r="AT144" s="11">
        <v>1630</v>
      </c>
      <c r="AU144" s="12">
        <f>100*(1-(AS144-AT144)/AS144)</f>
        <v>90.055248618784532</v>
      </c>
      <c r="AV144" s="6"/>
    </row>
    <row r="145" spans="1:48">
      <c r="A145" s="39" t="s">
        <v>185</v>
      </c>
      <c r="B145" s="31" t="s">
        <v>482</v>
      </c>
      <c r="C145" s="36" t="s">
        <v>484</v>
      </c>
      <c r="D145" s="31" t="s">
        <v>4</v>
      </c>
      <c r="E145" s="22" t="s">
        <v>8</v>
      </c>
      <c r="F145" s="35">
        <v>3</v>
      </c>
      <c r="G145" s="20">
        <f>AU145+L145+Q145+V145+AA145+AF145+AK145+AP145</f>
        <v>275.7032836626243</v>
      </c>
      <c r="H145" s="6"/>
      <c r="I145" s="5"/>
      <c r="J145" s="10"/>
      <c r="K145" s="33"/>
      <c r="L145" s="12"/>
      <c r="M145" s="6"/>
      <c r="N145" s="5"/>
      <c r="O145" s="10"/>
      <c r="P145" s="33"/>
      <c r="Q145" s="34"/>
      <c r="R145" s="6"/>
      <c r="S145" s="5"/>
      <c r="T145" s="10"/>
      <c r="U145" s="11"/>
      <c r="V145" s="12"/>
      <c r="W145" s="6"/>
      <c r="X145" s="32"/>
      <c r="Y145" s="10"/>
      <c r="Z145" s="33"/>
      <c r="AA145" s="34"/>
      <c r="AB145" s="6"/>
      <c r="AC145" s="5"/>
      <c r="AD145" s="10"/>
      <c r="AE145" s="33"/>
      <c r="AF145" s="12"/>
      <c r="AG145" s="6"/>
      <c r="AH145" s="32">
        <v>2.0659722222222222E-2</v>
      </c>
      <c r="AI145" s="10">
        <f>MINUTE(AH145)*60+SECOND(AH145)</f>
        <v>1785</v>
      </c>
      <c r="AJ145" s="33">
        <v>1611</v>
      </c>
      <c r="AK145" s="34">
        <f>100*(1-(AI145-AJ145)/AI145)</f>
        <v>90.252100840336141</v>
      </c>
      <c r="AL145" s="6"/>
      <c r="AM145" s="5">
        <v>0.02</v>
      </c>
      <c r="AN145" s="10">
        <f>MINUTE(AM145)*60+SECOND(AM145)</f>
        <v>1728</v>
      </c>
      <c r="AO145" s="33">
        <v>1533</v>
      </c>
      <c r="AP145" s="12">
        <f>100*(1-(AN145-AO145)/AN145)</f>
        <v>88.715277777777786</v>
      </c>
      <c r="AQ145" s="6"/>
      <c r="AR145" s="5">
        <v>1.9502314814814816E-2</v>
      </c>
      <c r="AS145" s="10">
        <f>MINUTE(AR145)*60+SECOND(AR145)</f>
        <v>1685</v>
      </c>
      <c r="AT145" s="11">
        <v>1630</v>
      </c>
      <c r="AU145" s="12">
        <f>100*(1-(AS145-AT145)/AS145)</f>
        <v>96.735905044510389</v>
      </c>
      <c r="AV145" s="6"/>
    </row>
    <row r="146" spans="1:48">
      <c r="A146" s="56" t="s">
        <v>104</v>
      </c>
      <c r="B146" s="31" t="s">
        <v>31</v>
      </c>
      <c r="C146" s="23" t="s">
        <v>296</v>
      </c>
      <c r="D146" s="4" t="s">
        <v>4</v>
      </c>
      <c r="E146" s="22" t="s">
        <v>8</v>
      </c>
      <c r="F146" s="35">
        <v>2</v>
      </c>
      <c r="G146" s="20">
        <f>L146+Q146+V146+AA146+AF146+AK146+AP146</f>
        <v>269.71694036693577</v>
      </c>
      <c r="H146" s="6"/>
      <c r="I146" s="5">
        <v>0.01</v>
      </c>
      <c r="J146" s="10">
        <f>MINUTE(I146)*60+SECOND(I146)</f>
        <v>864</v>
      </c>
      <c r="K146" s="33">
        <v>822</v>
      </c>
      <c r="L146" s="12">
        <f>100*(1-(J146-K146)/J146)</f>
        <v>95.138888888888886</v>
      </c>
      <c r="M146" s="6"/>
      <c r="N146" s="5">
        <v>1.3449074074074073E-2</v>
      </c>
      <c r="O146" s="10">
        <f>MINUTE(N146)*60+SECOND(N146)</f>
        <v>1162</v>
      </c>
      <c r="P146" s="11">
        <v>1061</v>
      </c>
      <c r="Q146" s="12">
        <f>100*(1-(O146-P146)/O146)</f>
        <v>91.308089500860589</v>
      </c>
      <c r="R146" s="6"/>
      <c r="S146" s="5"/>
      <c r="T146" s="10"/>
      <c r="U146" s="11"/>
      <c r="V146" s="12"/>
      <c r="W146" s="6"/>
      <c r="X146" s="32"/>
      <c r="Y146" s="10"/>
      <c r="Z146" s="33"/>
      <c r="AA146" s="34"/>
      <c r="AB146" s="6"/>
      <c r="AC146" s="5"/>
      <c r="AD146" s="10"/>
      <c r="AE146" s="33"/>
      <c r="AF146" s="12"/>
      <c r="AG146" s="6"/>
      <c r="AH146" s="5"/>
      <c r="AI146" s="10"/>
      <c r="AJ146" s="33"/>
      <c r="AK146" s="12"/>
      <c r="AL146" s="6"/>
      <c r="AM146" s="5">
        <v>2.1307870370370369E-2</v>
      </c>
      <c r="AN146" s="10">
        <f>MINUTE(AM146)*60+SECOND(AM146)</f>
        <v>1841</v>
      </c>
      <c r="AO146" s="33">
        <v>1533</v>
      </c>
      <c r="AP146" s="12">
        <f>100*(1-(AN146-AO146)/AN146)</f>
        <v>83.269961977186313</v>
      </c>
      <c r="AQ146" s="6"/>
      <c r="AR146" s="5"/>
      <c r="AS146" s="10"/>
      <c r="AT146" s="11"/>
      <c r="AU146" s="12"/>
      <c r="AV146" s="6"/>
    </row>
    <row r="147" spans="1:48">
      <c r="A147" s="58" t="s">
        <v>176</v>
      </c>
      <c r="B147" s="58" t="s">
        <v>332</v>
      </c>
      <c r="C147" s="36" t="s">
        <v>297</v>
      </c>
      <c r="D147" s="4" t="s">
        <v>4</v>
      </c>
      <c r="E147" s="22" t="s">
        <v>8</v>
      </c>
      <c r="F147" s="14">
        <v>2</v>
      </c>
      <c r="G147" s="20">
        <f>L147+Q147+V147+AA147+AF147+AK147+AP147</f>
        <v>268.4115281040734</v>
      </c>
      <c r="H147" s="6"/>
      <c r="I147" s="5"/>
      <c r="J147" s="10"/>
      <c r="K147" s="11"/>
      <c r="L147" s="12"/>
      <c r="M147" s="6"/>
      <c r="N147" s="5"/>
      <c r="O147" s="10"/>
      <c r="P147" s="11"/>
      <c r="Q147" s="12"/>
      <c r="R147" s="6"/>
      <c r="S147" s="5">
        <v>1.9398148148148147E-2</v>
      </c>
      <c r="T147" s="10">
        <f>MINUTE(S147)*60+SECOND(S147)</f>
        <v>1676</v>
      </c>
      <c r="U147" s="11">
        <v>1643</v>
      </c>
      <c r="V147" s="12">
        <f>100*(1-(T147-U147)/T147)</f>
        <v>98.031026252983295</v>
      </c>
      <c r="W147" s="6"/>
      <c r="X147" s="32"/>
      <c r="Y147" s="10"/>
      <c r="Z147" s="33"/>
      <c r="AA147" s="34"/>
      <c r="AB147" s="6"/>
      <c r="AC147" s="5"/>
      <c r="AD147" s="10"/>
      <c r="AE147" s="33"/>
      <c r="AF147" s="12"/>
      <c r="AG147" s="6"/>
      <c r="AH147" s="5">
        <v>2.164351851851852E-2</v>
      </c>
      <c r="AI147" s="10">
        <f>MINUTE(AH147)*60+SECOND(AH147)</f>
        <v>1870</v>
      </c>
      <c r="AJ147" s="33">
        <v>1611</v>
      </c>
      <c r="AK147" s="12">
        <f>100*(1-(AI147-AJ147)/AI147)</f>
        <v>86.149732620320862</v>
      </c>
      <c r="AL147" s="6"/>
      <c r="AM147" s="5">
        <v>2.1064814814814814E-2</v>
      </c>
      <c r="AN147" s="10">
        <f>MINUTE(AM147)*60+SECOND(AM147)</f>
        <v>1820</v>
      </c>
      <c r="AO147" s="33">
        <v>1533</v>
      </c>
      <c r="AP147" s="12">
        <f>100*(1-(AN147-AO147)/AN147)</f>
        <v>84.230769230769226</v>
      </c>
      <c r="AQ147" s="6"/>
      <c r="AR147" s="5"/>
      <c r="AS147" s="10"/>
      <c r="AT147" s="11"/>
      <c r="AU147" s="12"/>
      <c r="AV147" s="6"/>
    </row>
    <row r="148" spans="1:48">
      <c r="A148" s="56" t="s">
        <v>30</v>
      </c>
      <c r="B148" s="31" t="s">
        <v>174</v>
      </c>
      <c r="C148" s="36"/>
      <c r="D148" s="4" t="s">
        <v>4</v>
      </c>
      <c r="E148" s="22" t="s">
        <v>8</v>
      </c>
      <c r="F148" s="35">
        <v>2</v>
      </c>
      <c r="G148" s="20">
        <f>L148+Q148+V148+AA148+AF148+AK148+AP148</f>
        <v>264.21292545643121</v>
      </c>
      <c r="H148" s="6"/>
      <c r="I148" s="5">
        <v>1.087962962962963E-2</v>
      </c>
      <c r="J148" s="10">
        <f>MINUTE(I148)*60+SECOND(I148)</f>
        <v>940</v>
      </c>
      <c r="K148" s="11">
        <v>822</v>
      </c>
      <c r="L148" s="12">
        <f>100*(1-(J148-K148)/J148)</f>
        <v>87.446808510638292</v>
      </c>
      <c r="M148" s="6"/>
      <c r="N148" s="5"/>
      <c r="O148" s="10"/>
      <c r="P148" s="33"/>
      <c r="Q148" s="12"/>
      <c r="R148" s="6"/>
      <c r="S148" s="5"/>
      <c r="T148" s="10"/>
      <c r="U148" s="11"/>
      <c r="V148" s="12"/>
      <c r="W148" s="6"/>
      <c r="X148" s="32"/>
      <c r="Y148" s="10"/>
      <c r="Z148" s="33"/>
      <c r="AA148" s="34"/>
      <c r="AB148" s="6"/>
      <c r="AC148" s="5"/>
      <c r="AD148" s="10"/>
      <c r="AE148" s="33"/>
      <c r="AF148" s="12"/>
      <c r="AG148" s="6"/>
      <c r="AH148" s="5">
        <v>2.045138888888889E-2</v>
      </c>
      <c r="AI148" s="10">
        <f>MINUTE(AH148)*60+SECOND(AH148)</f>
        <v>1767</v>
      </c>
      <c r="AJ148" s="33">
        <v>1611</v>
      </c>
      <c r="AK148" s="12">
        <f>100*(1-(AI148-AJ148)/AI148)</f>
        <v>91.171477079796276</v>
      </c>
      <c r="AL148" s="6"/>
      <c r="AM148" s="5">
        <v>2.0729166666666667E-2</v>
      </c>
      <c r="AN148" s="10">
        <f>MINUTE(AM148)*60+SECOND(AM148)</f>
        <v>1791</v>
      </c>
      <c r="AO148" s="33">
        <v>1533</v>
      </c>
      <c r="AP148" s="34">
        <f>100*(1-(AN148-AO148)/AN148)</f>
        <v>85.594639865996641</v>
      </c>
      <c r="AQ148" s="6"/>
      <c r="AR148" s="5"/>
      <c r="AS148" s="10"/>
      <c r="AT148" s="11"/>
      <c r="AU148" s="12"/>
      <c r="AV148" s="6"/>
    </row>
    <row r="149" spans="1:48">
      <c r="A149" s="31" t="s">
        <v>60</v>
      </c>
      <c r="B149" s="31" t="s">
        <v>292</v>
      </c>
      <c r="C149" s="36" t="s">
        <v>302</v>
      </c>
      <c r="D149" s="4" t="s">
        <v>4</v>
      </c>
      <c r="E149" s="22" t="s">
        <v>8</v>
      </c>
      <c r="F149" s="14">
        <v>2</v>
      </c>
      <c r="G149" s="20">
        <f>L149+Q149+V149+AA149+AF149+AK149+AP149</f>
        <v>244.47631895819052</v>
      </c>
      <c r="H149" s="6"/>
      <c r="I149" s="5"/>
      <c r="J149" s="10"/>
      <c r="K149" s="11"/>
      <c r="L149" s="12"/>
      <c r="M149" s="6"/>
      <c r="N149" s="5">
        <v>1.480324074074074E-2</v>
      </c>
      <c r="O149" s="10">
        <f>MINUTE(N149)*60+SECOND(N149)</f>
        <v>1279</v>
      </c>
      <c r="P149" s="33">
        <v>1061</v>
      </c>
      <c r="Q149" s="12">
        <f>100*(1-(O149-P149)/O149)</f>
        <v>82.955433932759973</v>
      </c>
      <c r="R149" s="6"/>
      <c r="S149" s="5"/>
      <c r="T149" s="10"/>
      <c r="U149" s="11"/>
      <c r="V149" s="12"/>
      <c r="W149" s="6"/>
      <c r="X149" s="32">
        <v>1.4849537037037036E-2</v>
      </c>
      <c r="Y149" s="10">
        <f>MINUTE(X149)*60+SECOND(X149)</f>
        <v>1283</v>
      </c>
      <c r="Z149" s="33">
        <v>1118</v>
      </c>
      <c r="AA149" s="34">
        <f>100*(1-(Y149-Z149)/Y149)</f>
        <v>87.139516757599381</v>
      </c>
      <c r="AB149" s="6"/>
      <c r="AC149" s="5"/>
      <c r="AD149" s="10"/>
      <c r="AE149" s="33"/>
      <c r="AF149" s="12"/>
      <c r="AG149" s="6"/>
      <c r="AH149" s="5"/>
      <c r="AI149" s="10"/>
      <c r="AJ149" s="33"/>
      <c r="AK149" s="12"/>
      <c r="AL149" s="6"/>
      <c r="AM149" s="5">
        <v>2.3854166666666666E-2</v>
      </c>
      <c r="AN149" s="10">
        <f>MINUTE(AM149)*60+SECOND(AM149)</f>
        <v>2061</v>
      </c>
      <c r="AO149" s="33">
        <v>1533</v>
      </c>
      <c r="AP149" s="34">
        <f>100*(1-(AN149-AO149)/AN149)</f>
        <v>74.381368267831149</v>
      </c>
      <c r="AQ149" s="6"/>
      <c r="AR149" s="5"/>
      <c r="AS149" s="10"/>
      <c r="AT149" s="11"/>
      <c r="AU149" s="12"/>
      <c r="AV149" s="6"/>
    </row>
    <row r="150" spans="1:48">
      <c r="A150" s="93" t="s">
        <v>183</v>
      </c>
      <c r="B150" s="93" t="s">
        <v>37</v>
      </c>
      <c r="C150" s="40" t="s">
        <v>483</v>
      </c>
      <c r="D150" s="4" t="s">
        <v>4</v>
      </c>
      <c r="E150" s="22" t="s">
        <v>8</v>
      </c>
      <c r="F150" s="14">
        <v>4</v>
      </c>
      <c r="G150" s="20">
        <f>L150+Q150+V150+AA150+AF150+AK150+AP150+AU150</f>
        <v>226.45981010909316</v>
      </c>
      <c r="H150" s="6"/>
      <c r="I150" s="5"/>
      <c r="J150" s="10"/>
      <c r="K150" s="11"/>
      <c r="L150" s="12"/>
      <c r="M150" s="6"/>
      <c r="N150" s="5"/>
      <c r="O150" s="10"/>
      <c r="P150" s="33"/>
      <c r="Q150" s="12"/>
      <c r="R150" s="6"/>
      <c r="S150" s="5">
        <v>2.4259259259259258E-2</v>
      </c>
      <c r="T150" s="10">
        <f>MINUTE(S150)*60+SECOND(S150)</f>
        <v>2096</v>
      </c>
      <c r="U150" s="11">
        <v>1643</v>
      </c>
      <c r="V150" s="12">
        <f>100*(1-(T150-U150)/T150)</f>
        <v>78.387404580152676</v>
      </c>
      <c r="W150" s="6"/>
      <c r="X150" s="32"/>
      <c r="Y150" s="10"/>
      <c r="Z150" s="33"/>
      <c r="AA150" s="34"/>
      <c r="AB150" s="6"/>
      <c r="AC150" s="5"/>
      <c r="AD150" s="10"/>
      <c r="AE150" s="33"/>
      <c r="AF150" s="12"/>
      <c r="AG150" s="6"/>
      <c r="AH150" s="5">
        <v>2.4027777777777776E-2</v>
      </c>
      <c r="AI150" s="10">
        <f>MINUTE(AH150)*60+SECOND(AH150)</f>
        <v>2076</v>
      </c>
      <c r="AJ150" s="33">
        <v>1611</v>
      </c>
      <c r="AK150" s="12">
        <f>100*(1-(AI150-AJ150)/AI150)</f>
        <v>77.601156069364166</v>
      </c>
      <c r="AL150" s="6"/>
      <c r="AM150" s="5"/>
      <c r="AN150" s="10"/>
      <c r="AO150" s="33"/>
      <c r="AP150" s="34"/>
      <c r="AQ150" s="6"/>
      <c r="AR150" s="5">
        <v>2.6770833333333331E-2</v>
      </c>
      <c r="AS150" s="10">
        <f>MINUTE(AR150)*60+SECOND(AR150)</f>
        <v>2313</v>
      </c>
      <c r="AT150" s="11">
        <v>1630</v>
      </c>
      <c r="AU150" s="12">
        <f>100*(1-(AS150-AT150)/AS150)</f>
        <v>70.471249459576299</v>
      </c>
      <c r="AV150" s="6"/>
    </row>
    <row r="151" spans="1:48">
      <c r="A151" s="31" t="s">
        <v>108</v>
      </c>
      <c r="B151" s="31" t="s">
        <v>85</v>
      </c>
      <c r="C151" s="36" t="s">
        <v>302</v>
      </c>
      <c r="D151" s="31" t="s">
        <v>4</v>
      </c>
      <c r="E151" s="35" t="s">
        <v>8</v>
      </c>
      <c r="F151" s="35">
        <v>2</v>
      </c>
      <c r="G151" s="20">
        <f t="shared" ref="G151:G156" si="14">L151+Q151+V151+AA151+AF151+AK151+AP151</f>
        <v>217.26987212204932</v>
      </c>
      <c r="H151" s="6"/>
      <c r="I151" s="32">
        <v>1.1886574074074075E-2</v>
      </c>
      <c r="J151" s="10">
        <f>MINUTE(I151)*60+SECOND(I151)</f>
        <v>1027</v>
      </c>
      <c r="K151" s="33">
        <v>822</v>
      </c>
      <c r="L151" s="34">
        <f>100*(1-(J151-K151)/J151)</f>
        <v>80.038948393378774</v>
      </c>
      <c r="M151" s="6"/>
      <c r="N151" s="32">
        <v>1.5324074074074073E-2</v>
      </c>
      <c r="O151" s="10">
        <f>MINUTE(N151)*60+SECOND(N151)</f>
        <v>1324</v>
      </c>
      <c r="P151" s="33">
        <v>1061</v>
      </c>
      <c r="Q151" s="34">
        <f>100*(1-(O151-P151)/O151)</f>
        <v>80.135951661631424</v>
      </c>
      <c r="R151" s="6"/>
      <c r="S151" s="32"/>
      <c r="T151" s="10"/>
      <c r="U151" s="33"/>
      <c r="V151" s="34"/>
      <c r="W151" s="6"/>
      <c r="X151" s="32"/>
      <c r="Y151" s="10"/>
      <c r="Z151" s="33"/>
      <c r="AA151" s="34"/>
      <c r="AB151" s="6"/>
      <c r="AC151" s="32"/>
      <c r="AD151" s="10"/>
      <c r="AE151" s="33"/>
      <c r="AF151" s="34"/>
      <c r="AG151" s="6"/>
      <c r="AH151" s="32"/>
      <c r="AI151" s="10"/>
      <c r="AJ151" s="33"/>
      <c r="AK151" s="34"/>
      <c r="AL151" s="6"/>
      <c r="AM151" s="32">
        <v>3.107638888888889E-2</v>
      </c>
      <c r="AN151" s="10">
        <f>MINUTE(AM151)*60+SECOND(AM151)</f>
        <v>2685</v>
      </c>
      <c r="AO151" s="33">
        <v>1533</v>
      </c>
      <c r="AP151" s="34">
        <f>100*(1-(AN151-AO151)/AN151)</f>
        <v>57.094972067039109</v>
      </c>
      <c r="AQ151" s="6"/>
      <c r="AR151" s="32"/>
      <c r="AS151" s="10"/>
      <c r="AT151" s="33"/>
      <c r="AU151" s="34"/>
      <c r="AV151" s="6"/>
    </row>
    <row r="152" spans="1:48">
      <c r="A152" s="31" t="s">
        <v>82</v>
      </c>
      <c r="B152" s="31" t="s">
        <v>83</v>
      </c>
      <c r="C152" s="36" t="s">
        <v>51</v>
      </c>
      <c r="D152" s="31" t="s">
        <v>4</v>
      </c>
      <c r="E152" s="35" t="s">
        <v>8</v>
      </c>
      <c r="F152" s="14">
        <v>2</v>
      </c>
      <c r="G152" s="20">
        <f t="shared" si="14"/>
        <v>183.69951813396546</v>
      </c>
      <c r="H152" s="6"/>
      <c r="I152" s="32"/>
      <c r="J152" s="10"/>
      <c r="K152" s="33"/>
      <c r="L152" s="34"/>
      <c r="M152" s="6"/>
      <c r="N152" s="32">
        <v>1.3368055555555557E-2</v>
      </c>
      <c r="O152" s="10">
        <f>MINUTE(N152)*60+SECOND(N152)</f>
        <v>1155</v>
      </c>
      <c r="P152" s="33">
        <v>1061</v>
      </c>
      <c r="Q152" s="34">
        <f>100*(1-(O152-P152)/O152)</f>
        <v>91.86147186147187</v>
      </c>
      <c r="R152" s="6"/>
      <c r="S152" s="32"/>
      <c r="T152" s="10"/>
      <c r="U152" s="33"/>
      <c r="V152" s="34"/>
      <c r="W152" s="6"/>
      <c r="X152" s="32"/>
      <c r="Y152" s="10"/>
      <c r="Z152" s="33"/>
      <c r="AA152" s="34"/>
      <c r="AB152" s="6"/>
      <c r="AC152" s="32">
        <v>1.800925925925926E-2</v>
      </c>
      <c r="AD152" s="10">
        <f>MINUTE(AC152)*60+SECOND(AC152)</f>
        <v>1556</v>
      </c>
      <c r="AE152" s="33">
        <v>1429</v>
      </c>
      <c r="AF152" s="34">
        <f>100*(1-(AD152-AE152)/AD152)</f>
        <v>91.838046272493571</v>
      </c>
      <c r="AG152" s="6"/>
      <c r="AH152" s="32"/>
      <c r="AI152" s="10"/>
      <c r="AJ152" s="33"/>
      <c r="AK152" s="34"/>
      <c r="AL152" s="6"/>
      <c r="AM152" s="32"/>
      <c r="AN152" s="10"/>
      <c r="AO152" s="33"/>
      <c r="AP152" s="34"/>
      <c r="AQ152" s="6"/>
      <c r="AR152" s="32"/>
      <c r="AS152" s="10"/>
      <c r="AT152" s="33"/>
      <c r="AU152" s="34"/>
      <c r="AV152" s="6"/>
    </row>
    <row r="153" spans="1:48">
      <c r="A153" s="56" t="s">
        <v>90</v>
      </c>
      <c r="B153" s="31" t="s">
        <v>177</v>
      </c>
      <c r="C153" s="36"/>
      <c r="D153" s="31" t="s">
        <v>4</v>
      </c>
      <c r="E153" s="35" t="s">
        <v>8</v>
      </c>
      <c r="F153" s="14">
        <v>1</v>
      </c>
      <c r="G153" s="20">
        <f t="shared" si="14"/>
        <v>178.59184228944707</v>
      </c>
      <c r="H153" s="6"/>
      <c r="I153" s="32"/>
      <c r="J153" s="10"/>
      <c r="K153" s="33"/>
      <c r="L153" s="34"/>
      <c r="M153" s="6"/>
      <c r="N153" s="32"/>
      <c r="O153" s="10"/>
      <c r="P153" s="33"/>
      <c r="Q153" s="34"/>
      <c r="R153" s="6"/>
      <c r="S153" s="32"/>
      <c r="T153" s="10"/>
      <c r="U153" s="33"/>
      <c r="V153" s="34"/>
      <c r="W153" s="6"/>
      <c r="X153" s="32">
        <v>1.3530092592592594E-2</v>
      </c>
      <c r="Y153" s="10">
        <f>MINUTE(X153)*60+SECOND(X153)</f>
        <v>1169</v>
      </c>
      <c r="Z153" s="33">
        <v>1118</v>
      </c>
      <c r="AA153" s="34">
        <f>100*(1-(Y153-Z153)/Y153)</f>
        <v>95.637296834901633</v>
      </c>
      <c r="AB153" s="6"/>
      <c r="AC153" s="32"/>
      <c r="AD153" s="10"/>
      <c r="AE153" s="33"/>
      <c r="AF153" s="34"/>
      <c r="AG153" s="6"/>
      <c r="AH153" s="32"/>
      <c r="AI153" s="10"/>
      <c r="AJ153" s="33"/>
      <c r="AK153" s="34"/>
      <c r="AL153" s="6"/>
      <c r="AM153" s="32">
        <v>2.1388888888888888E-2</v>
      </c>
      <c r="AN153" s="10">
        <f>MINUTE(AM153)*60+SECOND(AM153)</f>
        <v>1848</v>
      </c>
      <c r="AO153" s="33">
        <v>1533</v>
      </c>
      <c r="AP153" s="34">
        <f>100*(1-(AN153-AO153)/AN153)</f>
        <v>82.954545454545453</v>
      </c>
      <c r="AQ153" s="6"/>
      <c r="AR153" s="32"/>
      <c r="AS153" s="10"/>
      <c r="AT153" s="33"/>
      <c r="AU153" s="34"/>
      <c r="AV153" s="6"/>
    </row>
    <row r="154" spans="1:48">
      <c r="A154" s="31" t="s">
        <v>100</v>
      </c>
      <c r="B154" s="31" t="s">
        <v>140</v>
      </c>
      <c r="C154" s="36"/>
      <c r="D154" s="31" t="s">
        <v>4</v>
      </c>
      <c r="E154" s="22" t="s">
        <v>8</v>
      </c>
      <c r="F154" s="14">
        <v>2</v>
      </c>
      <c r="G154" s="20">
        <f t="shared" si="14"/>
        <v>166.52291944574961</v>
      </c>
      <c r="H154" s="6"/>
      <c r="I154" s="5"/>
      <c r="J154" s="10"/>
      <c r="K154" s="11"/>
      <c r="L154" s="12"/>
      <c r="M154" s="6"/>
      <c r="N154" s="5"/>
      <c r="O154" s="10"/>
      <c r="P154" s="33"/>
      <c r="Q154" s="12"/>
      <c r="R154" s="6"/>
      <c r="S154" s="5"/>
      <c r="T154" s="10"/>
      <c r="U154" s="11"/>
      <c r="V154" s="12"/>
      <c r="W154" s="6"/>
      <c r="X154" s="32"/>
      <c r="Y154" s="10"/>
      <c r="Z154" s="33"/>
      <c r="AA154" s="34"/>
      <c r="AB154" s="6"/>
      <c r="AC154" s="5">
        <v>1.8854166666666665E-2</v>
      </c>
      <c r="AD154" s="10">
        <f>MINUTE(AC154)*60+SECOND(AC154)</f>
        <v>1629</v>
      </c>
      <c r="AE154" s="33">
        <v>1430</v>
      </c>
      <c r="AF154" s="12">
        <f>100*(1-(AD154-AE154)/AD154)</f>
        <v>87.783916513198278</v>
      </c>
      <c r="AG154" s="6"/>
      <c r="AH154" s="32">
        <v>2.3680555555555555E-2</v>
      </c>
      <c r="AI154" s="10">
        <f>MINUTE(AH154)*60+SECOND(AH154)</f>
        <v>2046</v>
      </c>
      <c r="AJ154" s="33">
        <v>1611</v>
      </c>
      <c r="AK154" s="34">
        <f>100*(1-(AI154-AJ154)/AI154)</f>
        <v>78.739002932551315</v>
      </c>
      <c r="AL154" s="6"/>
      <c r="AM154" s="5"/>
      <c r="AN154" s="10"/>
      <c r="AO154" s="33"/>
      <c r="AP154" s="34"/>
      <c r="AQ154" s="6"/>
      <c r="AR154" s="5"/>
      <c r="AS154" s="10"/>
      <c r="AT154" s="11"/>
      <c r="AU154" s="12"/>
      <c r="AV154" s="6"/>
    </row>
    <row r="155" spans="1:48">
      <c r="A155" s="31" t="s">
        <v>80</v>
      </c>
      <c r="B155" s="31" t="s">
        <v>81</v>
      </c>
      <c r="C155" s="36" t="s">
        <v>51</v>
      </c>
      <c r="D155" s="4" t="s">
        <v>4</v>
      </c>
      <c r="E155" s="22" t="s">
        <v>8</v>
      </c>
      <c r="F155" s="14">
        <v>2</v>
      </c>
      <c r="G155" s="20">
        <f t="shared" si="14"/>
        <v>165.39848149456699</v>
      </c>
      <c r="H155" s="6"/>
      <c r="I155" s="5"/>
      <c r="J155" s="10"/>
      <c r="K155" s="11"/>
      <c r="L155" s="12"/>
      <c r="M155" s="6"/>
      <c r="N155" s="32">
        <v>1.5324074074074073E-2</v>
      </c>
      <c r="O155" s="10">
        <f>MINUTE(N155)*60+SECOND(N155)</f>
        <v>1324</v>
      </c>
      <c r="P155" s="33">
        <v>1061</v>
      </c>
      <c r="Q155" s="12">
        <f>100*(1-(O155-P155)/O155)</f>
        <v>80.135951661631424</v>
      </c>
      <c r="R155" s="6"/>
      <c r="S155" s="5"/>
      <c r="T155" s="10"/>
      <c r="U155" s="11"/>
      <c r="V155" s="12"/>
      <c r="W155" s="6"/>
      <c r="X155" s="32"/>
      <c r="Y155" s="10"/>
      <c r="Z155" s="33"/>
      <c r="AA155" s="34"/>
      <c r="AB155" s="6"/>
      <c r="AC155" s="5">
        <v>1.9398148148148147E-2</v>
      </c>
      <c r="AD155" s="10">
        <f>MINUTE(AC155)*60+SECOND(AC155)</f>
        <v>1676</v>
      </c>
      <c r="AE155" s="33">
        <v>1429</v>
      </c>
      <c r="AF155" s="12">
        <f>100*(1-(AD155-AE155)/AD155)</f>
        <v>85.26252983293557</v>
      </c>
      <c r="AG155" s="6"/>
      <c r="AH155" s="32"/>
      <c r="AI155" s="10"/>
      <c r="AJ155" s="33"/>
      <c r="AK155" s="34"/>
      <c r="AL155" s="6"/>
      <c r="AM155" s="5"/>
      <c r="AN155" s="10"/>
      <c r="AO155" s="33"/>
      <c r="AP155" s="34"/>
      <c r="AQ155" s="6"/>
      <c r="AR155" s="5"/>
      <c r="AS155" s="10"/>
      <c r="AT155" s="11"/>
      <c r="AU155" s="12"/>
      <c r="AV155" s="6"/>
    </row>
    <row r="156" spans="1:48">
      <c r="A156" s="31" t="s">
        <v>399</v>
      </c>
      <c r="B156" s="31" t="s">
        <v>400</v>
      </c>
      <c r="C156" s="36" t="s">
        <v>302</v>
      </c>
      <c r="D156" s="31" t="s">
        <v>4</v>
      </c>
      <c r="E156" s="35" t="s">
        <v>8</v>
      </c>
      <c r="F156" s="14">
        <v>2</v>
      </c>
      <c r="G156" s="20">
        <f t="shared" si="14"/>
        <v>162.09703613768446</v>
      </c>
      <c r="H156" s="6"/>
      <c r="I156" s="32"/>
      <c r="J156" s="10"/>
      <c r="K156" s="33"/>
      <c r="L156" s="34"/>
      <c r="M156" s="6"/>
      <c r="N156" s="32"/>
      <c r="O156" s="10"/>
      <c r="P156" s="33"/>
      <c r="Q156" s="34"/>
      <c r="R156" s="6"/>
      <c r="S156" s="32"/>
      <c r="T156" s="10"/>
      <c r="U156" s="33"/>
      <c r="V156" s="34"/>
      <c r="W156" s="6"/>
      <c r="X156" s="32"/>
      <c r="Y156" s="10"/>
      <c r="Z156" s="33"/>
      <c r="AA156" s="34"/>
      <c r="AB156" s="6"/>
      <c r="AC156" s="32">
        <v>2.0775462962962964E-2</v>
      </c>
      <c r="AD156" s="10">
        <f>MINUTE(AC156)*60+SECOND(AC156)</f>
        <v>1795</v>
      </c>
      <c r="AE156" s="33">
        <v>1432</v>
      </c>
      <c r="AF156" s="34">
        <f>100*(1-(AD156-AE156)/AD156)</f>
        <v>79.777158774373262</v>
      </c>
      <c r="AG156" s="6"/>
      <c r="AH156" s="32">
        <v>2.2650462962962966E-2</v>
      </c>
      <c r="AI156" s="10">
        <f>MINUTE(AH156)*60+SECOND(AH156)</f>
        <v>1957</v>
      </c>
      <c r="AJ156" s="33">
        <v>1611</v>
      </c>
      <c r="AK156" s="34">
        <f>100*(1-(AI156-AJ156)/AI156)</f>
        <v>82.319877363311193</v>
      </c>
      <c r="AL156" s="6"/>
      <c r="AM156" s="32"/>
      <c r="AN156" s="10"/>
      <c r="AO156" s="33"/>
      <c r="AP156" s="34"/>
      <c r="AQ156" s="6"/>
      <c r="AR156" s="32"/>
      <c r="AS156" s="10"/>
      <c r="AT156" s="33"/>
      <c r="AU156" s="34"/>
      <c r="AV156" s="6"/>
    </row>
    <row r="157" spans="1:48">
      <c r="A157" s="58" t="s">
        <v>218</v>
      </c>
      <c r="B157" s="58" t="s">
        <v>487</v>
      </c>
      <c r="C157" s="36" t="s">
        <v>483</v>
      </c>
      <c r="D157" s="31" t="s">
        <v>4</v>
      </c>
      <c r="E157" s="35" t="s">
        <v>8</v>
      </c>
      <c r="F157" s="14">
        <v>2</v>
      </c>
      <c r="G157" s="20">
        <f>L157+Q157+V157+AA157+AF157+AK157+AP157+AU157</f>
        <v>137.89510489004786</v>
      </c>
      <c r="H157" s="6"/>
      <c r="I157" s="32"/>
      <c r="J157" s="10"/>
      <c r="K157" s="33"/>
      <c r="L157" s="34"/>
      <c r="M157" s="6"/>
      <c r="N157" s="32"/>
      <c r="O157" s="10"/>
      <c r="P157" s="33"/>
      <c r="Q157" s="34"/>
      <c r="R157" s="6"/>
      <c r="S157" s="32"/>
      <c r="T157" s="10"/>
      <c r="U157" s="33"/>
      <c r="V157" s="34"/>
      <c r="W157" s="6"/>
      <c r="X157" s="32"/>
      <c r="Y157" s="10"/>
      <c r="Z157" s="33"/>
      <c r="AA157" s="34"/>
      <c r="AB157" s="6"/>
      <c r="AC157" s="32"/>
      <c r="AD157" s="10"/>
      <c r="AE157" s="33"/>
      <c r="AF157" s="34"/>
      <c r="AG157" s="6"/>
      <c r="AH157" s="32">
        <v>2.6087962962962966E-2</v>
      </c>
      <c r="AI157" s="10">
        <f>MINUTE(AH157)*60+SECOND(AH157)</f>
        <v>2254</v>
      </c>
      <c r="AJ157" s="33">
        <v>1611</v>
      </c>
      <c r="AK157" s="34">
        <f>100*(1-(AI157-AJ157)/AI157)</f>
        <v>71.472937000887299</v>
      </c>
      <c r="AL157" s="6"/>
      <c r="AM157" s="32"/>
      <c r="AN157" s="10"/>
      <c r="AO157" s="33"/>
      <c r="AP157" s="34"/>
      <c r="AQ157" s="6"/>
      <c r="AR157" s="32">
        <v>2.8402777777777777E-2</v>
      </c>
      <c r="AS157" s="10">
        <f>MINUTE(AR157)*60+SECOND(AR157)</f>
        <v>2454</v>
      </c>
      <c r="AT157" s="33">
        <v>1630</v>
      </c>
      <c r="AU157" s="34">
        <f>100*(1-(AS157-AT157)/AS157)</f>
        <v>66.422167889160562</v>
      </c>
      <c r="AV157" s="6"/>
    </row>
    <row r="158" spans="1:48">
      <c r="A158" s="31" t="s">
        <v>108</v>
      </c>
      <c r="B158" s="31" t="s">
        <v>50</v>
      </c>
      <c r="C158" s="36" t="s">
        <v>302</v>
      </c>
      <c r="D158" s="31" t="s">
        <v>4</v>
      </c>
      <c r="E158" s="35" t="s">
        <v>8</v>
      </c>
      <c r="F158" s="14">
        <v>1</v>
      </c>
      <c r="G158" s="20">
        <f t="shared" ref="G158:G175" si="15">L158+Q158+V158+AA158+AF158+AK158+AP158</f>
        <v>123.56121490124011</v>
      </c>
      <c r="H158" s="6"/>
      <c r="I158" s="32"/>
      <c r="J158" s="10"/>
      <c r="K158" s="33"/>
      <c r="L158" s="34"/>
      <c r="M158" s="6"/>
      <c r="N158" s="32"/>
      <c r="O158" s="10"/>
      <c r="P158" s="33"/>
      <c r="Q158" s="34"/>
      <c r="R158" s="6"/>
      <c r="S158" s="32"/>
      <c r="T158" s="10"/>
      <c r="U158" s="33"/>
      <c r="V158" s="34"/>
      <c r="W158" s="6"/>
      <c r="X158" s="32"/>
      <c r="Y158" s="10"/>
      <c r="Z158" s="33"/>
      <c r="AA158" s="34"/>
      <c r="AB158" s="6"/>
      <c r="AC158" s="32">
        <v>2.6006944444444447E-2</v>
      </c>
      <c r="AD158" s="10">
        <f>MINUTE(AC158)*60+SECOND(AC158)</f>
        <v>2247</v>
      </c>
      <c r="AE158" s="33">
        <v>1434</v>
      </c>
      <c r="AF158" s="34">
        <f>100*(1-(AD158-AE158)/AD158)</f>
        <v>63.818424566088119</v>
      </c>
      <c r="AG158" s="6"/>
      <c r="AH158" s="32"/>
      <c r="AI158" s="10"/>
      <c r="AJ158" s="33"/>
      <c r="AK158" s="34"/>
      <c r="AL158" s="6"/>
      <c r="AM158" s="32">
        <v>2.9699074074074072E-2</v>
      </c>
      <c r="AN158" s="10">
        <f>MINUTE(AM158)*60+SECOND(AM158)</f>
        <v>2566</v>
      </c>
      <c r="AO158" s="33">
        <v>1533</v>
      </c>
      <c r="AP158" s="34">
        <f>100*(1-(AN158-AO158)/AN158)</f>
        <v>59.742790335151987</v>
      </c>
      <c r="AQ158" s="6"/>
      <c r="AR158" s="32"/>
      <c r="AS158" s="10"/>
      <c r="AT158" s="33"/>
      <c r="AU158" s="34"/>
      <c r="AV158" s="6"/>
    </row>
    <row r="159" spans="1:48">
      <c r="A159" s="58" t="s">
        <v>335</v>
      </c>
      <c r="B159" s="58" t="s">
        <v>329</v>
      </c>
      <c r="C159" s="36"/>
      <c r="D159" s="31" t="s">
        <v>4</v>
      </c>
      <c r="E159" s="35" t="s">
        <v>8</v>
      </c>
      <c r="F159" s="14">
        <v>1</v>
      </c>
      <c r="G159" s="20">
        <f t="shared" si="15"/>
        <v>100</v>
      </c>
      <c r="H159" s="6"/>
      <c r="I159" s="32"/>
      <c r="J159" s="10"/>
      <c r="K159" s="33"/>
      <c r="L159" s="34"/>
      <c r="M159" s="6"/>
      <c r="N159" s="32"/>
      <c r="O159" s="10"/>
      <c r="P159" s="33"/>
      <c r="Q159" s="34"/>
      <c r="R159" s="6"/>
      <c r="S159" s="32">
        <v>1.9016203703703705E-2</v>
      </c>
      <c r="T159" s="10">
        <f>MINUTE(S159)*60+SECOND(S159)</f>
        <v>1643</v>
      </c>
      <c r="U159" s="33">
        <v>1643</v>
      </c>
      <c r="V159" s="34">
        <f>100*(1-(T159-U159)/T159)</f>
        <v>100</v>
      </c>
      <c r="W159" s="6"/>
      <c r="X159" s="32"/>
      <c r="Y159" s="10"/>
      <c r="Z159" s="33"/>
      <c r="AA159" s="34"/>
      <c r="AB159" s="6"/>
      <c r="AC159" s="32"/>
      <c r="AD159" s="10"/>
      <c r="AE159" s="33"/>
      <c r="AF159" s="34"/>
      <c r="AG159" s="6"/>
      <c r="AH159" s="32"/>
      <c r="AI159" s="10"/>
      <c r="AJ159" s="33"/>
      <c r="AK159" s="34"/>
      <c r="AL159" s="6"/>
      <c r="AM159" s="32"/>
      <c r="AN159" s="10"/>
      <c r="AO159" s="33"/>
      <c r="AP159" s="34"/>
      <c r="AQ159" s="6"/>
      <c r="AR159" s="32"/>
      <c r="AS159" s="10"/>
      <c r="AT159" s="33"/>
      <c r="AU159" s="34"/>
      <c r="AV159" s="6"/>
    </row>
    <row r="160" spans="1:48">
      <c r="A160" s="31" t="s">
        <v>32</v>
      </c>
      <c r="B160" s="31" t="s">
        <v>79</v>
      </c>
      <c r="C160" s="36" t="s">
        <v>296</v>
      </c>
      <c r="D160" s="31" t="s">
        <v>4</v>
      </c>
      <c r="E160" s="35" t="s">
        <v>8</v>
      </c>
      <c r="F160" s="35">
        <v>1</v>
      </c>
      <c r="G160" s="20">
        <f t="shared" si="15"/>
        <v>90.221088435374156</v>
      </c>
      <c r="H160" s="6"/>
      <c r="I160" s="5"/>
      <c r="J160" s="10"/>
      <c r="K160" s="11"/>
      <c r="L160" s="12"/>
      <c r="M160" s="6"/>
      <c r="N160" s="32">
        <v>1.3611111111111114E-2</v>
      </c>
      <c r="O160" s="10">
        <f>MINUTE(N160)*60+SECOND(N160)</f>
        <v>1176</v>
      </c>
      <c r="P160" s="33">
        <v>1061</v>
      </c>
      <c r="Q160" s="12">
        <f>100*(1-(O160-P160)/O160)</f>
        <v>90.221088435374156</v>
      </c>
      <c r="R160" s="6"/>
      <c r="S160" s="5"/>
      <c r="T160" s="10"/>
      <c r="U160" s="11"/>
      <c r="V160" s="12"/>
      <c r="W160" s="6"/>
      <c r="X160" s="32"/>
      <c r="Y160" s="10"/>
      <c r="Z160" s="33"/>
      <c r="AA160" s="34"/>
      <c r="AB160" s="6"/>
      <c r="AC160" s="5"/>
      <c r="AD160" s="10"/>
      <c r="AE160" s="33"/>
      <c r="AF160" s="12"/>
      <c r="AG160" s="6"/>
      <c r="AH160" s="32"/>
      <c r="AI160" s="10"/>
      <c r="AJ160" s="33"/>
      <c r="AK160" s="34"/>
      <c r="AL160" s="6"/>
      <c r="AM160" s="5"/>
      <c r="AN160" s="10"/>
      <c r="AO160" s="33"/>
      <c r="AP160" s="34"/>
      <c r="AQ160" s="6"/>
      <c r="AR160" s="5"/>
      <c r="AS160" s="10"/>
      <c r="AT160" s="11"/>
      <c r="AU160" s="12"/>
      <c r="AV160" s="6"/>
    </row>
    <row r="161" spans="1:48">
      <c r="A161" s="58" t="s">
        <v>336</v>
      </c>
      <c r="B161" s="58" t="s">
        <v>337</v>
      </c>
      <c r="C161" s="36"/>
      <c r="D161" s="4" t="s">
        <v>4</v>
      </c>
      <c r="E161" s="22" t="s">
        <v>8</v>
      </c>
      <c r="F161" s="14">
        <v>1</v>
      </c>
      <c r="G161" s="20">
        <f t="shared" si="15"/>
        <v>89.830508474576277</v>
      </c>
      <c r="H161" s="6"/>
      <c r="I161" s="5"/>
      <c r="J161" s="10"/>
      <c r="K161" s="11"/>
      <c r="L161" s="12"/>
      <c r="M161" s="6"/>
      <c r="N161" s="32"/>
      <c r="O161" s="10"/>
      <c r="P161" s="33"/>
      <c r="Q161" s="12"/>
      <c r="R161" s="6"/>
      <c r="S161" s="5">
        <v>2.1168981481481483E-2</v>
      </c>
      <c r="T161" s="10">
        <f>MINUTE(S161)*60+SECOND(S161)</f>
        <v>1829</v>
      </c>
      <c r="U161" s="11">
        <v>1643</v>
      </c>
      <c r="V161" s="12">
        <f>100*(1-(T161-U161)/T161)</f>
        <v>89.830508474576277</v>
      </c>
      <c r="W161" s="6"/>
      <c r="X161" s="32"/>
      <c r="Y161" s="10"/>
      <c r="Z161" s="33"/>
      <c r="AA161" s="34"/>
      <c r="AB161" s="6"/>
      <c r="AC161" s="5"/>
      <c r="AD161" s="10"/>
      <c r="AE161" s="33"/>
      <c r="AF161" s="12"/>
      <c r="AG161" s="6"/>
      <c r="AH161" s="5"/>
      <c r="AI161" s="10"/>
      <c r="AJ161" s="33"/>
      <c r="AK161" s="12"/>
      <c r="AL161" s="6"/>
      <c r="AM161" s="5"/>
      <c r="AN161" s="10"/>
      <c r="AO161" s="33"/>
      <c r="AP161" s="34"/>
      <c r="AQ161" s="6"/>
      <c r="AR161" s="5"/>
      <c r="AS161" s="10"/>
      <c r="AT161" s="11"/>
      <c r="AU161" s="12"/>
      <c r="AV161" s="6"/>
    </row>
    <row r="162" spans="1:48">
      <c r="A162" s="58" t="s">
        <v>338</v>
      </c>
      <c r="B162" s="58" t="s">
        <v>339</v>
      </c>
      <c r="C162" s="36"/>
      <c r="D162" s="31" t="s">
        <v>4</v>
      </c>
      <c r="E162" s="35" t="s">
        <v>8</v>
      </c>
      <c r="F162" s="14">
        <v>1</v>
      </c>
      <c r="G162" s="20">
        <f t="shared" si="15"/>
        <v>89.003250270855901</v>
      </c>
      <c r="H162" s="6"/>
      <c r="I162" s="5"/>
      <c r="J162" s="10"/>
      <c r="K162" s="11"/>
      <c r="L162" s="12"/>
      <c r="M162" s="6"/>
      <c r="N162" s="5"/>
      <c r="O162" s="10"/>
      <c r="P162" s="33"/>
      <c r="Q162" s="12"/>
      <c r="R162" s="6"/>
      <c r="S162" s="5">
        <v>2.1365740740740741E-2</v>
      </c>
      <c r="T162" s="10">
        <f>MINUTE(S162)*60+SECOND(S162)</f>
        <v>1846</v>
      </c>
      <c r="U162" s="11">
        <v>1643</v>
      </c>
      <c r="V162" s="12">
        <f>100*(1-(T162-U162)/T162)</f>
        <v>89.003250270855901</v>
      </c>
      <c r="W162" s="6"/>
      <c r="X162" s="32"/>
      <c r="Y162" s="10"/>
      <c r="Z162" s="33"/>
      <c r="AA162" s="34"/>
      <c r="AB162" s="6"/>
      <c r="AC162" s="5"/>
      <c r="AD162" s="10"/>
      <c r="AE162" s="33"/>
      <c r="AF162" s="12"/>
      <c r="AG162" s="6"/>
      <c r="AH162" s="5"/>
      <c r="AI162" s="10"/>
      <c r="AJ162" s="33"/>
      <c r="AK162" s="12"/>
      <c r="AL162" s="6"/>
      <c r="AM162" s="5"/>
      <c r="AN162" s="10"/>
      <c r="AO162" s="33"/>
      <c r="AP162" s="34"/>
      <c r="AQ162" s="6"/>
      <c r="AR162" s="5"/>
      <c r="AS162" s="10"/>
      <c r="AT162" s="11"/>
      <c r="AU162" s="12"/>
      <c r="AV162" s="6"/>
    </row>
    <row r="163" spans="1:48">
      <c r="A163" s="31" t="s">
        <v>104</v>
      </c>
      <c r="B163" s="31" t="s">
        <v>542</v>
      </c>
      <c r="C163" s="23" t="s">
        <v>51</v>
      </c>
      <c r="D163" s="31" t="s">
        <v>4</v>
      </c>
      <c r="E163" s="35" t="s">
        <v>8</v>
      </c>
      <c r="F163" s="14">
        <v>1</v>
      </c>
      <c r="G163" s="20">
        <f t="shared" si="15"/>
        <v>85.403899721448468</v>
      </c>
      <c r="H163" s="6"/>
      <c r="I163" s="5"/>
      <c r="J163" s="10"/>
      <c r="K163" s="11"/>
      <c r="L163" s="12"/>
      <c r="M163" s="6"/>
      <c r="N163" s="5"/>
      <c r="O163" s="10"/>
      <c r="P163" s="11"/>
      <c r="Q163" s="12"/>
      <c r="R163" s="6"/>
      <c r="S163" s="5"/>
      <c r="T163" s="10"/>
      <c r="U163" s="11"/>
      <c r="V163" s="12"/>
      <c r="W163" s="6"/>
      <c r="X163" s="32"/>
      <c r="Y163" s="10"/>
      <c r="Z163" s="33"/>
      <c r="AA163" s="34"/>
      <c r="AB163" s="6"/>
      <c r="AC163" s="5"/>
      <c r="AD163" s="10"/>
      <c r="AE163" s="33"/>
      <c r="AF163" s="12"/>
      <c r="AG163" s="6"/>
      <c r="AH163" s="5"/>
      <c r="AI163" s="10"/>
      <c r="AJ163" s="33"/>
      <c r="AK163" s="12"/>
      <c r="AL163" s="6"/>
      <c r="AM163" s="5">
        <v>2.0775462962962964E-2</v>
      </c>
      <c r="AN163" s="10">
        <f>MINUTE(AM163)*60+SECOND(AM163)</f>
        <v>1795</v>
      </c>
      <c r="AO163" s="33">
        <v>1533</v>
      </c>
      <c r="AP163" s="34">
        <f>100*(1-(AN163-AO163)/AN163)</f>
        <v>85.403899721448468</v>
      </c>
      <c r="AQ163" s="6"/>
      <c r="AR163" s="5"/>
      <c r="AS163" s="10"/>
      <c r="AT163" s="11"/>
      <c r="AU163" s="12"/>
      <c r="AV163" s="6"/>
    </row>
    <row r="164" spans="1:48">
      <c r="A164" s="58" t="s">
        <v>485</v>
      </c>
      <c r="B164" s="58" t="s">
        <v>470</v>
      </c>
      <c r="C164" s="36"/>
      <c r="D164" s="31" t="s">
        <v>4</v>
      </c>
      <c r="E164" s="35" t="s">
        <v>8</v>
      </c>
      <c r="F164" s="14">
        <v>1</v>
      </c>
      <c r="G164" s="20">
        <f t="shared" si="15"/>
        <v>84.169278996865202</v>
      </c>
      <c r="H164" s="6"/>
      <c r="I164" s="5"/>
      <c r="J164" s="10"/>
      <c r="K164" s="11"/>
      <c r="L164" s="12"/>
      <c r="M164" s="6"/>
      <c r="N164" s="5"/>
      <c r="O164" s="10"/>
      <c r="P164" s="11"/>
      <c r="Q164" s="12"/>
      <c r="R164" s="6"/>
      <c r="S164" s="5"/>
      <c r="T164" s="10"/>
      <c r="U164" s="33"/>
      <c r="V164" s="12"/>
      <c r="W164" s="6"/>
      <c r="X164" s="32"/>
      <c r="Y164" s="10"/>
      <c r="Z164" s="33"/>
      <c r="AA164" s="34"/>
      <c r="AB164" s="6"/>
      <c r="AC164" s="5"/>
      <c r="AD164" s="10"/>
      <c r="AE164" s="33"/>
      <c r="AF164" s="12"/>
      <c r="AG164" s="6"/>
      <c r="AH164" s="32">
        <v>2.2152777777777775E-2</v>
      </c>
      <c r="AI164" s="10">
        <f>MINUTE(AH164)*60+SECOND(AH164)</f>
        <v>1914</v>
      </c>
      <c r="AJ164" s="33">
        <v>1611</v>
      </c>
      <c r="AK164" s="34">
        <f>100*(1-(AI164-AJ164)/AI164)</f>
        <v>84.169278996865202</v>
      </c>
      <c r="AL164" s="6"/>
      <c r="AM164" s="5"/>
      <c r="AN164" s="10"/>
      <c r="AO164" s="33"/>
      <c r="AP164" s="34"/>
      <c r="AQ164" s="6"/>
      <c r="AR164" s="5"/>
      <c r="AS164" s="10"/>
      <c r="AT164" s="11"/>
      <c r="AU164" s="12"/>
      <c r="AV164" s="6"/>
    </row>
    <row r="165" spans="1:48">
      <c r="A165" s="31" t="s">
        <v>108</v>
      </c>
      <c r="B165" s="31" t="s">
        <v>395</v>
      </c>
      <c r="C165" s="23"/>
      <c r="D165" s="31" t="s">
        <v>4</v>
      </c>
      <c r="E165" s="35" t="s">
        <v>8</v>
      </c>
      <c r="F165" s="14">
        <v>1</v>
      </c>
      <c r="G165" s="20">
        <f t="shared" si="15"/>
        <v>83.052814857806155</v>
      </c>
      <c r="H165" s="6"/>
      <c r="I165" s="5"/>
      <c r="J165" s="10"/>
      <c r="K165" s="11"/>
      <c r="L165" s="12"/>
      <c r="M165" s="6"/>
      <c r="N165" s="5"/>
      <c r="O165" s="10"/>
      <c r="P165" s="11"/>
      <c r="Q165" s="12"/>
      <c r="R165" s="6"/>
      <c r="S165" s="5"/>
      <c r="T165" s="10"/>
      <c r="U165" s="33"/>
      <c r="V165" s="12"/>
      <c r="W165" s="6"/>
      <c r="X165" s="32"/>
      <c r="Y165" s="10"/>
      <c r="Z165" s="33"/>
      <c r="AA165" s="34"/>
      <c r="AB165" s="6"/>
      <c r="AC165" s="5">
        <v>1.9942129629629629E-2</v>
      </c>
      <c r="AD165" s="10">
        <f>MINUTE(AC165)*60+SECOND(AC165)</f>
        <v>1723</v>
      </c>
      <c r="AE165" s="33">
        <v>1431</v>
      </c>
      <c r="AF165" s="12">
        <f>100*(1-(AD165-AE165)/AD165)</f>
        <v>83.052814857806155</v>
      </c>
      <c r="AG165" s="6"/>
      <c r="AH165" s="5"/>
      <c r="AI165" s="10"/>
      <c r="AJ165" s="33"/>
      <c r="AK165" s="34"/>
      <c r="AL165" s="6"/>
      <c r="AM165" s="5"/>
      <c r="AN165" s="10"/>
      <c r="AO165" s="33"/>
      <c r="AP165" s="34"/>
      <c r="AQ165" s="6"/>
      <c r="AR165" s="5"/>
      <c r="AS165" s="10"/>
      <c r="AT165" s="11"/>
      <c r="AU165" s="12"/>
      <c r="AV165" s="6"/>
    </row>
    <row r="166" spans="1:48">
      <c r="A166" s="56" t="s">
        <v>65</v>
      </c>
      <c r="B166" s="31" t="s">
        <v>226</v>
      </c>
      <c r="C166" s="36"/>
      <c r="D166" s="31" t="s">
        <v>4</v>
      </c>
      <c r="E166" s="35" t="s">
        <v>8</v>
      </c>
      <c r="F166" s="14">
        <v>1</v>
      </c>
      <c r="G166" s="20">
        <f t="shared" si="15"/>
        <v>80.905511811023629</v>
      </c>
      <c r="H166" s="6"/>
      <c r="I166" s="32">
        <v>1.1759259259259259E-2</v>
      </c>
      <c r="J166" s="10">
        <f>MINUTE(I166)*60+SECOND(I166)</f>
        <v>1016</v>
      </c>
      <c r="K166" s="33">
        <v>822</v>
      </c>
      <c r="L166" s="34">
        <f>100*(1-(J166-K166)/J166)</f>
        <v>80.905511811023629</v>
      </c>
      <c r="M166" s="6"/>
      <c r="N166" s="32"/>
      <c r="O166" s="10"/>
      <c r="P166" s="33"/>
      <c r="Q166" s="34"/>
      <c r="R166" s="6"/>
      <c r="S166" s="32"/>
      <c r="T166" s="10"/>
      <c r="U166" s="33"/>
      <c r="V166" s="34"/>
      <c r="W166" s="6"/>
      <c r="X166" s="32"/>
      <c r="Y166" s="10"/>
      <c r="Z166" s="33"/>
      <c r="AA166" s="34"/>
      <c r="AB166" s="6"/>
      <c r="AC166" s="32"/>
      <c r="AD166" s="10"/>
      <c r="AE166" s="33"/>
      <c r="AF166" s="34"/>
      <c r="AG166" s="6"/>
      <c r="AH166" s="32"/>
      <c r="AI166" s="10"/>
      <c r="AJ166" s="33"/>
      <c r="AK166" s="34"/>
      <c r="AL166" s="6"/>
      <c r="AM166" s="32"/>
      <c r="AN166" s="10"/>
      <c r="AO166" s="33"/>
      <c r="AP166" s="34"/>
      <c r="AQ166" s="6"/>
      <c r="AR166" s="32"/>
      <c r="AS166" s="10"/>
      <c r="AT166" s="33"/>
      <c r="AU166" s="34"/>
      <c r="AV166" s="6"/>
    </row>
    <row r="167" spans="1:48">
      <c r="A167" s="58" t="s">
        <v>486</v>
      </c>
      <c r="B167" s="58" t="s">
        <v>446</v>
      </c>
      <c r="C167" s="23"/>
      <c r="D167" s="31" t="s">
        <v>4</v>
      </c>
      <c r="E167" s="35" t="s">
        <v>8</v>
      </c>
      <c r="F167" s="14">
        <v>1</v>
      </c>
      <c r="G167" s="20">
        <f t="shared" si="15"/>
        <v>78.970588235294116</v>
      </c>
      <c r="H167" s="6"/>
      <c r="I167" s="5"/>
      <c r="J167" s="10"/>
      <c r="K167" s="11"/>
      <c r="L167" s="12"/>
      <c r="M167" s="6"/>
      <c r="N167" s="5"/>
      <c r="O167" s="10"/>
      <c r="P167" s="11"/>
      <c r="Q167" s="12"/>
      <c r="R167" s="6"/>
      <c r="S167" s="5"/>
      <c r="T167" s="10"/>
      <c r="U167" s="33"/>
      <c r="V167" s="12"/>
      <c r="W167" s="6"/>
      <c r="X167" s="32"/>
      <c r="Y167" s="10"/>
      <c r="Z167" s="33"/>
      <c r="AA167" s="34"/>
      <c r="AB167" s="6"/>
      <c r="AC167" s="5"/>
      <c r="AD167" s="10"/>
      <c r="AE167" s="33"/>
      <c r="AF167" s="12"/>
      <c r="AG167" s="6"/>
      <c r="AH167" s="5">
        <v>2.361111111111111E-2</v>
      </c>
      <c r="AI167" s="10">
        <f>MINUTE(AH167)*60+SECOND(AH167)</f>
        <v>2040</v>
      </c>
      <c r="AJ167" s="33">
        <v>1611</v>
      </c>
      <c r="AK167" s="12">
        <f>100*(1-(AI167-AJ167)/AI167)</f>
        <v>78.970588235294116</v>
      </c>
      <c r="AL167" s="6"/>
      <c r="AM167" s="5"/>
      <c r="AN167" s="10"/>
      <c r="AO167" s="33"/>
      <c r="AP167" s="34"/>
      <c r="AQ167" s="6"/>
      <c r="AR167" s="5"/>
      <c r="AS167" s="10"/>
      <c r="AT167" s="11"/>
      <c r="AU167" s="12"/>
      <c r="AV167" s="6"/>
    </row>
    <row r="168" spans="1:48">
      <c r="A168" s="31" t="s">
        <v>293</v>
      </c>
      <c r="B168" s="31" t="s">
        <v>110</v>
      </c>
      <c r="C168" s="36" t="s">
        <v>51</v>
      </c>
      <c r="D168" s="31" t="s">
        <v>4</v>
      </c>
      <c r="E168" s="35" t="s">
        <v>8</v>
      </c>
      <c r="F168" s="14">
        <v>1</v>
      </c>
      <c r="G168" s="20">
        <f t="shared" si="15"/>
        <v>77.615215801024135</v>
      </c>
      <c r="H168" s="6"/>
      <c r="I168" s="5"/>
      <c r="J168" s="10"/>
      <c r="K168" s="11"/>
      <c r="L168" s="12"/>
      <c r="M168" s="6"/>
      <c r="N168" s="5">
        <v>1.5821759259259261E-2</v>
      </c>
      <c r="O168" s="10">
        <f>MINUTE(N168)*60+SECOND(N168)</f>
        <v>1367</v>
      </c>
      <c r="P168" s="11">
        <v>1061</v>
      </c>
      <c r="Q168" s="12">
        <f>100*(1-(O168-P168)/O168)</f>
        <v>77.615215801024135</v>
      </c>
      <c r="R168" s="6"/>
      <c r="S168" s="32"/>
      <c r="T168" s="10"/>
      <c r="U168" s="33"/>
      <c r="V168" s="34"/>
      <c r="W168" s="6"/>
      <c r="X168" s="32"/>
      <c r="Y168" s="10"/>
      <c r="Z168" s="33"/>
      <c r="AA168" s="34"/>
      <c r="AB168" s="6"/>
      <c r="AC168" s="5"/>
      <c r="AD168" s="10"/>
      <c r="AE168" s="33"/>
      <c r="AF168" s="12"/>
      <c r="AG168" s="6"/>
      <c r="AH168" s="5"/>
      <c r="AI168" s="10"/>
      <c r="AJ168" s="33"/>
      <c r="AK168" s="34"/>
      <c r="AL168" s="6"/>
      <c r="AM168" s="5"/>
      <c r="AN168" s="10"/>
      <c r="AO168" s="33"/>
      <c r="AP168" s="34"/>
      <c r="AQ168" s="6"/>
      <c r="AR168" s="32"/>
      <c r="AS168" s="10"/>
      <c r="AT168" s="33"/>
      <c r="AU168" s="34"/>
      <c r="AV168" s="6"/>
    </row>
    <row r="169" spans="1:48">
      <c r="A169" s="31" t="s">
        <v>362</v>
      </c>
      <c r="B169" s="31" t="s">
        <v>360</v>
      </c>
      <c r="C169" s="23"/>
      <c r="D169" s="31" t="s">
        <v>4</v>
      </c>
      <c r="E169" s="35" t="s">
        <v>8</v>
      </c>
      <c r="F169" s="14">
        <v>1</v>
      </c>
      <c r="G169" s="20">
        <f t="shared" si="15"/>
        <v>77.263303386316522</v>
      </c>
      <c r="H169" s="6"/>
      <c r="I169" s="5"/>
      <c r="J169" s="10"/>
      <c r="K169" s="11"/>
      <c r="L169" s="12"/>
      <c r="M169" s="6"/>
      <c r="N169" s="5"/>
      <c r="O169" s="10"/>
      <c r="P169" s="11"/>
      <c r="Q169" s="12"/>
      <c r="R169" s="6"/>
      <c r="S169" s="5"/>
      <c r="T169" s="10"/>
      <c r="U169" s="11"/>
      <c r="V169" s="12"/>
      <c r="W169" s="6"/>
      <c r="X169" s="32">
        <v>1.6747685185185185E-2</v>
      </c>
      <c r="Y169" s="10">
        <f>MINUTE(X169)*60+SECOND(X169)</f>
        <v>1447</v>
      </c>
      <c r="Z169" s="33">
        <v>1118</v>
      </c>
      <c r="AA169" s="34">
        <f>100*(1-(Y169-Z169)/Y169)</f>
        <v>77.263303386316522</v>
      </c>
      <c r="AB169" s="6"/>
      <c r="AC169" s="5"/>
      <c r="AD169" s="10"/>
      <c r="AE169" s="33"/>
      <c r="AF169" s="12"/>
      <c r="AG169" s="6"/>
      <c r="AH169" s="32"/>
      <c r="AI169" s="10"/>
      <c r="AJ169" s="33"/>
      <c r="AK169" s="34"/>
      <c r="AL169" s="6"/>
      <c r="AM169" s="5"/>
      <c r="AN169" s="10"/>
      <c r="AO169" s="33"/>
      <c r="AP169" s="34"/>
      <c r="AQ169" s="6"/>
      <c r="AR169" s="5"/>
      <c r="AS169" s="10"/>
      <c r="AT169" s="11"/>
      <c r="AU169" s="12"/>
      <c r="AV169" s="6"/>
    </row>
    <row r="170" spans="1:48">
      <c r="A170" s="31" t="s">
        <v>56</v>
      </c>
      <c r="B170" s="31" t="s">
        <v>227</v>
      </c>
      <c r="C170" s="23"/>
      <c r="D170" s="31" t="s">
        <v>4</v>
      </c>
      <c r="E170" s="35" t="s">
        <v>8</v>
      </c>
      <c r="F170" s="14">
        <v>1</v>
      </c>
      <c r="G170" s="20">
        <f t="shared" si="15"/>
        <v>74.863387978142072</v>
      </c>
      <c r="H170" s="6"/>
      <c r="I170" s="5">
        <v>1.2708333333333334E-2</v>
      </c>
      <c r="J170" s="10">
        <f>MINUTE(I170)*60+SECOND(I170)</f>
        <v>1098</v>
      </c>
      <c r="K170" s="11">
        <v>822</v>
      </c>
      <c r="L170" s="12">
        <f>100*(1-(J170-K170)/J170)</f>
        <v>74.863387978142072</v>
      </c>
      <c r="M170" s="6"/>
      <c r="N170" s="5"/>
      <c r="O170" s="10"/>
      <c r="P170" s="11"/>
      <c r="Q170" s="12"/>
      <c r="R170" s="6"/>
      <c r="S170" s="5"/>
      <c r="T170" s="10"/>
      <c r="U170" s="11"/>
      <c r="V170" s="12"/>
      <c r="W170" s="6"/>
      <c r="X170" s="32"/>
      <c r="Y170" s="10"/>
      <c r="Z170" s="33"/>
      <c r="AA170" s="34"/>
      <c r="AB170" s="6"/>
      <c r="AC170" s="5"/>
      <c r="AD170" s="10"/>
      <c r="AE170" s="33"/>
      <c r="AF170" s="12"/>
      <c r="AG170" s="6"/>
      <c r="AH170" s="5"/>
      <c r="AI170" s="10"/>
      <c r="AJ170" s="33"/>
      <c r="AK170" s="12"/>
      <c r="AL170" s="6"/>
      <c r="AM170" s="5"/>
      <c r="AN170" s="10"/>
      <c r="AO170" s="33"/>
      <c r="AP170" s="34"/>
      <c r="AQ170" s="6"/>
      <c r="AR170" s="5"/>
      <c r="AS170" s="10"/>
      <c r="AT170" s="11"/>
      <c r="AU170" s="12"/>
      <c r="AV170" s="6"/>
    </row>
    <row r="171" spans="1:48">
      <c r="A171" s="31" t="s">
        <v>26</v>
      </c>
      <c r="B171" s="31" t="s">
        <v>543</v>
      </c>
      <c r="C171" s="23"/>
      <c r="D171" s="31" t="s">
        <v>4</v>
      </c>
      <c r="E171" s="35" t="s">
        <v>8</v>
      </c>
      <c r="F171" s="14">
        <v>1</v>
      </c>
      <c r="G171" s="20">
        <f t="shared" si="15"/>
        <v>74.05797101449275</v>
      </c>
      <c r="H171" s="6"/>
      <c r="I171" s="5"/>
      <c r="J171" s="10"/>
      <c r="K171" s="11"/>
      <c r="L171" s="12"/>
      <c r="M171" s="6"/>
      <c r="N171" s="5"/>
      <c r="O171" s="10"/>
      <c r="P171" s="11"/>
      <c r="Q171" s="12"/>
      <c r="R171" s="6"/>
      <c r="S171" s="5"/>
      <c r="T171" s="10"/>
      <c r="U171" s="11"/>
      <c r="V171" s="12"/>
      <c r="W171" s="6"/>
      <c r="X171" s="32"/>
      <c r="Y171" s="10"/>
      <c r="Z171" s="33"/>
      <c r="AA171" s="34"/>
      <c r="AB171" s="6"/>
      <c r="AC171" s="5"/>
      <c r="AD171" s="10"/>
      <c r="AE171" s="33"/>
      <c r="AF171" s="12"/>
      <c r="AG171" s="6"/>
      <c r="AH171" s="5"/>
      <c r="AI171" s="10"/>
      <c r="AJ171" s="33"/>
      <c r="AK171" s="12"/>
      <c r="AL171" s="6"/>
      <c r="AM171" s="5">
        <v>2.3958333333333331E-2</v>
      </c>
      <c r="AN171" s="10">
        <f>MINUTE(AM171)*60+SECOND(AM171)</f>
        <v>2070</v>
      </c>
      <c r="AO171" s="33">
        <v>1533</v>
      </c>
      <c r="AP171" s="34">
        <f>100*(1-(AN171-AO171)/AN171)</f>
        <v>74.05797101449275</v>
      </c>
      <c r="AQ171" s="6"/>
      <c r="AR171" s="5"/>
      <c r="AS171" s="10"/>
      <c r="AT171" s="33"/>
      <c r="AU171" s="34"/>
      <c r="AV171" s="6"/>
    </row>
    <row r="172" spans="1:48">
      <c r="A172" s="31" t="s">
        <v>65</v>
      </c>
      <c r="B172" s="31" t="s">
        <v>352</v>
      </c>
      <c r="C172" s="36"/>
      <c r="D172" s="31" t="s">
        <v>4</v>
      </c>
      <c r="E172" s="35" t="s">
        <v>8</v>
      </c>
      <c r="F172" s="14">
        <v>1</v>
      </c>
      <c r="G172" s="20">
        <f t="shared" si="15"/>
        <v>71.669004207573622</v>
      </c>
      <c r="H172" s="6"/>
      <c r="I172" s="32"/>
      <c r="J172" s="10"/>
      <c r="K172" s="33"/>
      <c r="L172" s="34"/>
      <c r="M172" s="6"/>
      <c r="N172" s="32"/>
      <c r="O172" s="10"/>
      <c r="P172" s="33"/>
      <c r="Q172" s="34"/>
      <c r="R172" s="6"/>
      <c r="S172" s="32"/>
      <c r="T172" s="10"/>
      <c r="U172" s="33"/>
      <c r="V172" s="34"/>
      <c r="W172" s="6"/>
      <c r="X172" s="32"/>
      <c r="Y172" s="10"/>
      <c r="Z172" s="33"/>
      <c r="AA172" s="34"/>
      <c r="AB172" s="6"/>
      <c r="AC172" s="32"/>
      <c r="AD172" s="10"/>
      <c r="AE172" s="33"/>
      <c r="AF172" s="34"/>
      <c r="AG172" s="6"/>
      <c r="AH172" s="32"/>
      <c r="AI172" s="10"/>
      <c r="AJ172" s="33"/>
      <c r="AK172" s="34"/>
      <c r="AL172" s="6"/>
      <c r="AM172" s="32">
        <v>2.4756944444444443E-2</v>
      </c>
      <c r="AN172" s="10">
        <f>MINUTE(AM172)*60+SECOND(AM172)</f>
        <v>2139</v>
      </c>
      <c r="AO172" s="33">
        <v>1533</v>
      </c>
      <c r="AP172" s="34">
        <f>100*(1-(AN172-AO172)/AN172)</f>
        <v>71.669004207573622</v>
      </c>
      <c r="AQ172" s="6"/>
      <c r="AR172" s="32"/>
      <c r="AS172" s="10"/>
      <c r="AT172" s="33"/>
      <c r="AU172" s="34"/>
      <c r="AV172" s="6"/>
    </row>
    <row r="173" spans="1:48">
      <c r="A173" s="31" t="s">
        <v>363</v>
      </c>
      <c r="B173" s="31" t="s">
        <v>361</v>
      </c>
      <c r="C173" s="36"/>
      <c r="D173" s="31" t="s">
        <v>4</v>
      </c>
      <c r="E173" s="35" t="s">
        <v>8</v>
      </c>
      <c r="F173" s="14">
        <v>1</v>
      </c>
      <c r="G173" s="20">
        <f t="shared" si="15"/>
        <v>70.625394819962096</v>
      </c>
      <c r="H173" s="6"/>
      <c r="I173" s="32"/>
      <c r="J173" s="10"/>
      <c r="K173" s="33"/>
      <c r="L173" s="34"/>
      <c r="M173" s="6"/>
      <c r="N173" s="32"/>
      <c r="O173" s="10"/>
      <c r="P173" s="33"/>
      <c r="Q173" s="34"/>
      <c r="R173" s="6"/>
      <c r="S173" s="32"/>
      <c r="T173" s="10"/>
      <c r="U173" s="33"/>
      <c r="V173" s="34"/>
      <c r="W173" s="6"/>
      <c r="X173" s="32">
        <v>1.832175925925926E-2</v>
      </c>
      <c r="Y173" s="10">
        <f>MINUTE(X173)*60+SECOND(X173)</f>
        <v>1583</v>
      </c>
      <c r="Z173" s="33">
        <v>1118</v>
      </c>
      <c r="AA173" s="34">
        <f>100*(1-(Y173-Z173)/Y173)</f>
        <v>70.625394819962096</v>
      </c>
      <c r="AB173" s="6"/>
      <c r="AC173" s="32"/>
      <c r="AD173" s="10"/>
      <c r="AE173" s="33"/>
      <c r="AF173" s="34"/>
      <c r="AG173" s="6"/>
      <c r="AH173" s="32"/>
      <c r="AI173" s="10"/>
      <c r="AJ173" s="33"/>
      <c r="AK173" s="34"/>
      <c r="AL173" s="6"/>
      <c r="AM173" s="32"/>
      <c r="AN173" s="10"/>
      <c r="AO173" s="33"/>
      <c r="AP173" s="34"/>
      <c r="AQ173" s="6"/>
      <c r="AR173" s="32"/>
      <c r="AS173" s="10"/>
      <c r="AT173" s="33"/>
      <c r="AU173" s="34"/>
      <c r="AV173" s="6"/>
    </row>
    <row r="174" spans="1:48">
      <c r="A174" s="31" t="s">
        <v>401</v>
      </c>
      <c r="B174" s="31" t="s">
        <v>402</v>
      </c>
      <c r="C174" s="36"/>
      <c r="D174" s="31" t="s">
        <v>4</v>
      </c>
      <c r="E174" s="35" t="s">
        <v>8</v>
      </c>
      <c r="F174" s="14">
        <v>1</v>
      </c>
      <c r="G174" s="20">
        <f t="shared" si="15"/>
        <v>69.5631067961165</v>
      </c>
      <c r="H174" s="6"/>
      <c r="I174" s="32"/>
      <c r="J174" s="10"/>
      <c r="K174" s="33"/>
      <c r="L174" s="34"/>
      <c r="M174" s="6"/>
      <c r="N174" s="32"/>
      <c r="O174" s="10"/>
      <c r="P174" s="33"/>
      <c r="Q174" s="34"/>
      <c r="R174" s="6"/>
      <c r="S174" s="32"/>
      <c r="T174" s="10"/>
      <c r="U174" s="33"/>
      <c r="V174" s="34"/>
      <c r="W174" s="6"/>
      <c r="X174" s="32"/>
      <c r="Y174" s="10"/>
      <c r="Z174" s="33"/>
      <c r="AA174" s="34"/>
      <c r="AB174" s="6"/>
      <c r="AC174" s="32">
        <v>2.3842592592592596E-2</v>
      </c>
      <c r="AD174" s="10">
        <f>MINUTE(AC174)*60+SECOND(AC174)</f>
        <v>2060</v>
      </c>
      <c r="AE174" s="33">
        <v>1433</v>
      </c>
      <c r="AF174" s="34">
        <f>100*(1-(AD174-AE174)/AD174)</f>
        <v>69.5631067961165</v>
      </c>
      <c r="AG174" s="6"/>
      <c r="AH174" s="32"/>
      <c r="AI174" s="10"/>
      <c r="AJ174" s="33"/>
      <c r="AK174" s="34"/>
      <c r="AL174" s="6"/>
      <c r="AM174" s="32"/>
      <c r="AN174" s="10"/>
      <c r="AO174" s="33"/>
      <c r="AP174" s="34"/>
      <c r="AQ174" s="6"/>
      <c r="AR174" s="32"/>
      <c r="AS174" s="10"/>
      <c r="AT174" s="33"/>
      <c r="AU174" s="34"/>
      <c r="AV174" s="6"/>
    </row>
    <row r="175" spans="1:48">
      <c r="A175" s="31" t="s">
        <v>295</v>
      </c>
      <c r="B175" s="31" t="s">
        <v>294</v>
      </c>
      <c r="C175" s="36" t="s">
        <v>297</v>
      </c>
      <c r="D175" s="31" t="s">
        <v>4</v>
      </c>
      <c r="E175" s="35" t="s">
        <v>8</v>
      </c>
      <c r="F175" s="14">
        <v>1</v>
      </c>
      <c r="G175" s="20">
        <f t="shared" si="15"/>
        <v>65.332512315270932</v>
      </c>
      <c r="H175" s="6"/>
      <c r="I175" s="32"/>
      <c r="J175" s="10"/>
      <c r="K175" s="33"/>
      <c r="L175" s="34"/>
      <c r="M175" s="6"/>
      <c r="N175" s="32">
        <v>1.8796296296296297E-2</v>
      </c>
      <c r="O175" s="10">
        <f>MINUTE(N175)*60+SECOND(N175)</f>
        <v>1624</v>
      </c>
      <c r="P175" s="33">
        <v>1061</v>
      </c>
      <c r="Q175" s="34">
        <f>100*(1-(O175-P175)/O175)</f>
        <v>65.332512315270932</v>
      </c>
      <c r="R175" s="6"/>
      <c r="S175" s="32"/>
      <c r="T175" s="10"/>
      <c r="U175" s="33"/>
      <c r="V175" s="34"/>
      <c r="W175" s="6"/>
      <c r="X175" s="32"/>
      <c r="Y175" s="10"/>
      <c r="Z175" s="33"/>
      <c r="AA175" s="34"/>
      <c r="AB175" s="6"/>
      <c r="AC175" s="32"/>
      <c r="AD175" s="10"/>
      <c r="AE175" s="33"/>
      <c r="AF175" s="34"/>
      <c r="AG175" s="6"/>
      <c r="AH175" s="32"/>
      <c r="AI175" s="10"/>
      <c r="AJ175" s="33"/>
      <c r="AK175" s="34"/>
      <c r="AL175" s="6"/>
      <c r="AM175" s="32"/>
      <c r="AN175" s="10"/>
      <c r="AO175" s="33"/>
      <c r="AP175" s="34"/>
      <c r="AQ175" s="6"/>
      <c r="AR175" s="32"/>
      <c r="AS175" s="10"/>
      <c r="AT175" s="33"/>
      <c r="AU175" s="34"/>
      <c r="AV175" s="6"/>
    </row>
    <row r="176" spans="1:48">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row>
    <row r="177" spans="1:48">
      <c r="A177" s="55" t="s">
        <v>103</v>
      </c>
      <c r="B177" s="30" t="s">
        <v>99</v>
      </c>
      <c r="C177" s="37" t="s">
        <v>51</v>
      </c>
      <c r="D177" s="30" t="s">
        <v>111</v>
      </c>
      <c r="E177" s="22" t="s">
        <v>8</v>
      </c>
      <c r="F177" s="14">
        <v>3</v>
      </c>
      <c r="G177" s="20">
        <f t="shared" ref="G177:G196" si="16">L177+Q177+V177+AA177+AF177+AK177+AP177</f>
        <v>300</v>
      </c>
      <c r="H177" s="6"/>
      <c r="I177" s="5"/>
      <c r="J177" s="10"/>
      <c r="K177" s="11"/>
      <c r="L177" s="12"/>
      <c r="M177" s="6"/>
      <c r="N177" s="5">
        <v>1.5740740740740743E-2</v>
      </c>
      <c r="O177" s="10">
        <f>MINUTE(N177)*60+SECOND(N177)</f>
        <v>1360</v>
      </c>
      <c r="P177" s="11">
        <v>1360</v>
      </c>
      <c r="Q177" s="12">
        <f>100*(1-(O177-P177)/O177)</f>
        <v>100</v>
      </c>
      <c r="R177" s="6"/>
      <c r="S177" s="5"/>
      <c r="T177" s="10"/>
      <c r="U177" s="11"/>
      <c r="V177" s="12"/>
      <c r="W177" s="6"/>
      <c r="X177" s="32"/>
      <c r="Y177" s="10"/>
      <c r="Z177" s="33"/>
      <c r="AA177" s="34"/>
      <c r="AB177" s="6"/>
      <c r="AC177" s="5">
        <v>3.0243055555555554E-2</v>
      </c>
      <c r="AD177" s="10">
        <f>MINUTE(AC177)*60+SECOND(AC177)</f>
        <v>2613</v>
      </c>
      <c r="AE177" s="33">
        <v>2613</v>
      </c>
      <c r="AF177" s="12">
        <f>100*(1-(AD177-AE177)/AD177)</f>
        <v>100</v>
      </c>
      <c r="AG177" s="6"/>
      <c r="AH177" s="70">
        <v>5.0243055555555555E-2</v>
      </c>
      <c r="AI177" s="71">
        <f t="shared" ref="AI177:AI183" si="17">MINUTE(AH177)*60+SECOND(AH177)</f>
        <v>741</v>
      </c>
      <c r="AJ177" s="72">
        <v>741</v>
      </c>
      <c r="AK177" s="73">
        <f t="shared" ref="AK177:AK183" si="18">100*(1-(AI177-AJ177)/AI177)</f>
        <v>100</v>
      </c>
      <c r="AL177" s="6"/>
      <c r="AM177" s="5"/>
      <c r="AN177" s="10"/>
      <c r="AO177" s="11"/>
      <c r="AP177" s="12"/>
      <c r="AQ177" s="6"/>
      <c r="AR177" s="5"/>
      <c r="AS177" s="10"/>
      <c r="AT177" s="11"/>
      <c r="AU177" s="12"/>
      <c r="AV177" s="6"/>
    </row>
    <row r="178" spans="1:48">
      <c r="A178" s="55" t="s">
        <v>56</v>
      </c>
      <c r="B178" s="30" t="s">
        <v>186</v>
      </c>
      <c r="C178" s="37" t="s">
        <v>364</v>
      </c>
      <c r="D178" s="31" t="s">
        <v>111</v>
      </c>
      <c r="E178" s="22" t="s">
        <v>8</v>
      </c>
      <c r="F178" s="14">
        <v>3</v>
      </c>
      <c r="G178" s="20">
        <f t="shared" si="16"/>
        <v>200.42774565947209</v>
      </c>
      <c r="H178" s="6"/>
      <c r="I178" s="5">
        <v>5.303240740740741E-2</v>
      </c>
      <c r="J178" s="10">
        <f>MINUTE(I178)*60+SECOND(I178)</f>
        <v>982</v>
      </c>
      <c r="K178" s="11">
        <v>461</v>
      </c>
      <c r="L178" s="12">
        <f>100*(1-(J178-K178)/J178)</f>
        <v>46.945010183299388</v>
      </c>
      <c r="M178" s="6"/>
      <c r="N178" s="5"/>
      <c r="O178" s="10"/>
      <c r="P178" s="11"/>
      <c r="Q178" s="12"/>
      <c r="R178" s="6"/>
      <c r="S178" s="5"/>
      <c r="T178" s="10"/>
      <c r="U178" s="11"/>
      <c r="V178" s="12"/>
      <c r="W178" s="6"/>
      <c r="X178" s="32">
        <v>1.8402777777777778E-2</v>
      </c>
      <c r="Y178" s="10">
        <f>MINUTE(X178)*60+SECOND(X178)</f>
        <v>1590</v>
      </c>
      <c r="Z178" s="33">
        <v>1509</v>
      </c>
      <c r="AA178" s="34">
        <f>100*(1-(Y178-Z178)/Y178)</f>
        <v>94.905660377358487</v>
      </c>
      <c r="AB178" s="6"/>
      <c r="AC178" s="5"/>
      <c r="AD178" s="10"/>
      <c r="AE178" s="33"/>
      <c r="AF178" s="12"/>
      <c r="AG178" s="6"/>
      <c r="AH178" s="70">
        <v>5.6307870370370362E-2</v>
      </c>
      <c r="AI178" s="71">
        <f t="shared" si="17"/>
        <v>1265</v>
      </c>
      <c r="AJ178" s="72">
        <v>741</v>
      </c>
      <c r="AK178" s="73">
        <f t="shared" si="18"/>
        <v>58.577075098814227</v>
      </c>
      <c r="AL178" s="6"/>
      <c r="AM178" s="5"/>
      <c r="AN178" s="10"/>
      <c r="AO178" s="11"/>
      <c r="AP178" s="12"/>
      <c r="AQ178" s="6"/>
      <c r="AR178" s="5"/>
      <c r="AS178" s="10"/>
      <c r="AT178" s="11"/>
      <c r="AU178" s="12"/>
      <c r="AV178" s="6"/>
    </row>
    <row r="179" spans="1:48">
      <c r="A179" s="55" t="s">
        <v>56</v>
      </c>
      <c r="B179" s="30" t="s">
        <v>130</v>
      </c>
      <c r="C179" s="37" t="s">
        <v>406</v>
      </c>
      <c r="D179" s="30" t="s">
        <v>111</v>
      </c>
      <c r="E179" s="22" t="s">
        <v>8</v>
      </c>
      <c r="F179" s="14">
        <v>2</v>
      </c>
      <c r="G179" s="20">
        <f t="shared" si="16"/>
        <v>199.73282442748092</v>
      </c>
      <c r="H179" s="6"/>
      <c r="I179" s="5"/>
      <c r="J179" s="10"/>
      <c r="K179" s="11"/>
      <c r="L179" s="12"/>
      <c r="M179" s="6"/>
      <c r="N179" s="5"/>
      <c r="O179" s="10"/>
      <c r="P179" s="11"/>
      <c r="Q179" s="12"/>
      <c r="R179" s="6"/>
      <c r="S179" s="5"/>
      <c r="T179" s="10"/>
      <c r="U179" s="11"/>
      <c r="V179" s="12"/>
      <c r="W179" s="6"/>
      <c r="X179" s="32"/>
      <c r="Y179" s="10"/>
      <c r="Z179" s="33"/>
      <c r="AA179" s="34"/>
      <c r="AB179" s="6"/>
      <c r="AC179" s="5">
        <v>3.0324074074074073E-2</v>
      </c>
      <c r="AD179" s="10">
        <f>MINUTE(AC179)*60+SECOND(AC179)</f>
        <v>2620</v>
      </c>
      <c r="AE179" s="33">
        <v>2613</v>
      </c>
      <c r="AF179" s="12">
        <f>100*(1-(AD179-AE179)/AD179)</f>
        <v>99.732824427480921</v>
      </c>
      <c r="AG179" s="6"/>
      <c r="AH179" s="70">
        <v>5.0243055555555555E-2</v>
      </c>
      <c r="AI179" s="71">
        <f t="shared" si="17"/>
        <v>741</v>
      </c>
      <c r="AJ179" s="72">
        <v>741</v>
      </c>
      <c r="AK179" s="73">
        <f t="shared" si="18"/>
        <v>100</v>
      </c>
      <c r="AL179" s="6"/>
      <c r="AM179" s="5"/>
      <c r="AN179" s="10"/>
      <c r="AO179" s="11"/>
      <c r="AP179" s="12"/>
      <c r="AQ179" s="6"/>
      <c r="AR179" s="5"/>
      <c r="AS179" s="10"/>
      <c r="AT179" s="11"/>
      <c r="AU179" s="12"/>
      <c r="AV179" s="6"/>
    </row>
    <row r="180" spans="1:48">
      <c r="A180" s="55" t="s">
        <v>60</v>
      </c>
      <c r="B180" s="30" t="s">
        <v>109</v>
      </c>
      <c r="C180" s="36" t="s">
        <v>302</v>
      </c>
      <c r="D180" s="31" t="s">
        <v>111</v>
      </c>
      <c r="E180" s="35" t="s">
        <v>8</v>
      </c>
      <c r="F180" s="14">
        <v>2</v>
      </c>
      <c r="G180" s="20">
        <f t="shared" si="16"/>
        <v>190.97765760358018</v>
      </c>
      <c r="H180" s="6"/>
      <c r="I180" s="32"/>
      <c r="J180" s="10"/>
      <c r="K180" s="33"/>
      <c r="L180" s="34"/>
      <c r="M180" s="6"/>
      <c r="N180" s="32"/>
      <c r="O180" s="10"/>
      <c r="P180" s="33"/>
      <c r="Q180" s="34"/>
      <c r="R180" s="6"/>
      <c r="S180" s="32"/>
      <c r="T180" s="10"/>
      <c r="U180" s="33"/>
      <c r="V180" s="34"/>
      <c r="W180" s="6"/>
      <c r="X180" s="32"/>
      <c r="Y180" s="10"/>
      <c r="Z180" s="33"/>
      <c r="AA180" s="34"/>
      <c r="AB180" s="6"/>
      <c r="AC180" s="32">
        <v>3.2164351851851854E-2</v>
      </c>
      <c r="AD180" s="10">
        <f>MINUTE(AC180)*60+SECOND(AC180)</f>
        <v>2779</v>
      </c>
      <c r="AE180" s="33">
        <v>2613</v>
      </c>
      <c r="AF180" s="34">
        <f>100*(1-(AD180-AE180)/AD180)</f>
        <v>94.02662828355524</v>
      </c>
      <c r="AG180" s="6"/>
      <c r="AH180" s="76">
        <v>4.6203703703703698E-2</v>
      </c>
      <c r="AI180" s="77">
        <f t="shared" si="17"/>
        <v>392</v>
      </c>
      <c r="AJ180" s="78">
        <v>203</v>
      </c>
      <c r="AK180" s="79">
        <f t="shared" si="18"/>
        <v>51.785714285714278</v>
      </c>
      <c r="AL180" s="6"/>
      <c r="AM180" s="32">
        <v>6.0219907407407403E-2</v>
      </c>
      <c r="AN180" s="10">
        <f>MINUTE(AM180)*60+SECOND(AM180)</f>
        <v>1603</v>
      </c>
      <c r="AO180" s="33">
        <v>724</v>
      </c>
      <c r="AP180" s="34">
        <f>100*(1-(AN180-AO180)/AN180)</f>
        <v>45.165315034310673</v>
      </c>
      <c r="AQ180" s="6"/>
      <c r="AR180" s="32"/>
      <c r="AS180" s="10"/>
      <c r="AT180" s="33"/>
      <c r="AU180" s="34"/>
      <c r="AV180" s="6"/>
    </row>
    <row r="181" spans="1:48">
      <c r="A181" s="56" t="s">
        <v>80</v>
      </c>
      <c r="B181" s="31" t="s">
        <v>174</v>
      </c>
      <c r="C181" s="36"/>
      <c r="D181" s="31" t="s">
        <v>111</v>
      </c>
      <c r="E181" s="35" t="s">
        <v>8</v>
      </c>
      <c r="F181" s="14">
        <v>2</v>
      </c>
      <c r="G181" s="20">
        <f t="shared" si="16"/>
        <v>186.08799048751484</v>
      </c>
      <c r="H181" s="6"/>
      <c r="I181" s="32"/>
      <c r="J181" s="10"/>
      <c r="K181" s="33"/>
      <c r="L181" s="34"/>
      <c r="M181" s="6"/>
      <c r="N181" s="32"/>
      <c r="O181" s="10"/>
      <c r="P181" s="33"/>
      <c r="Q181" s="34"/>
      <c r="R181" s="6"/>
      <c r="S181" s="32"/>
      <c r="T181" s="10"/>
      <c r="U181" s="33"/>
      <c r="V181" s="34"/>
      <c r="W181" s="6"/>
      <c r="X181" s="32"/>
      <c r="Y181" s="10"/>
      <c r="Z181" s="33"/>
      <c r="AA181" s="34"/>
      <c r="AB181" s="6"/>
      <c r="AC181" s="32"/>
      <c r="AD181" s="10"/>
      <c r="AE181" s="33"/>
      <c r="AF181" s="34"/>
      <c r="AG181" s="6"/>
      <c r="AH181" s="76">
        <v>4.4016203703703703E-2</v>
      </c>
      <c r="AI181" s="77">
        <f t="shared" si="17"/>
        <v>203</v>
      </c>
      <c r="AJ181" s="78">
        <v>203</v>
      </c>
      <c r="AK181" s="79">
        <f t="shared" si="18"/>
        <v>100</v>
      </c>
      <c r="AL181" s="6"/>
      <c r="AM181" s="32">
        <v>5.1400462962962967E-2</v>
      </c>
      <c r="AN181" s="10">
        <f>MINUTE(AM181)*60+SECOND(AM181)</f>
        <v>841</v>
      </c>
      <c r="AO181" s="33">
        <v>724</v>
      </c>
      <c r="AP181" s="34">
        <f>100*(1-(AN181-AO181)/AN181)</f>
        <v>86.087990487514858</v>
      </c>
      <c r="AQ181" s="6"/>
      <c r="AR181" s="32"/>
      <c r="AS181" s="10"/>
      <c r="AT181" s="33"/>
      <c r="AU181" s="34"/>
      <c r="AV181" s="6"/>
    </row>
    <row r="182" spans="1:48">
      <c r="A182" s="31" t="s">
        <v>160</v>
      </c>
      <c r="B182" s="31" t="s">
        <v>128</v>
      </c>
      <c r="C182" s="36" t="s">
        <v>303</v>
      </c>
      <c r="D182" s="31" t="s">
        <v>111</v>
      </c>
      <c r="E182" s="35" t="s">
        <v>8</v>
      </c>
      <c r="F182" s="14">
        <v>2</v>
      </c>
      <c r="G182" s="20">
        <f t="shared" si="16"/>
        <v>176.07703890061225</v>
      </c>
      <c r="H182" s="6"/>
      <c r="I182" s="5"/>
      <c r="J182" s="10"/>
      <c r="K182" s="11"/>
      <c r="L182" s="12"/>
      <c r="M182" s="6"/>
      <c r="N182" s="5"/>
      <c r="O182" s="10"/>
      <c r="P182" s="11"/>
      <c r="Q182" s="12"/>
      <c r="R182" s="6"/>
      <c r="S182" s="5"/>
      <c r="T182" s="10"/>
      <c r="U182" s="11"/>
      <c r="V182" s="12"/>
      <c r="W182" s="6"/>
      <c r="X182" s="32"/>
      <c r="Y182" s="10"/>
      <c r="Z182" s="33"/>
      <c r="AA182" s="34"/>
      <c r="AB182" s="6"/>
      <c r="AC182" s="5">
        <v>3.0682870370370371E-2</v>
      </c>
      <c r="AD182" s="10">
        <f>MINUTE(AC182)*60+SECOND(AC182)</f>
        <v>2651</v>
      </c>
      <c r="AE182" s="33">
        <v>2613</v>
      </c>
      <c r="AF182" s="12">
        <f>100*(1-(AD182-AE182)/AD182)</f>
        <v>98.56657864956621</v>
      </c>
      <c r="AG182" s="6"/>
      <c r="AH182" s="70">
        <v>5.2731481481481483E-2</v>
      </c>
      <c r="AI182" s="71">
        <f t="shared" si="17"/>
        <v>956</v>
      </c>
      <c r="AJ182" s="72">
        <v>741</v>
      </c>
      <c r="AK182" s="73">
        <f t="shared" si="18"/>
        <v>77.510460251046027</v>
      </c>
      <c r="AL182" s="6"/>
      <c r="AM182" s="5"/>
      <c r="AN182" s="10"/>
      <c r="AO182" s="33"/>
      <c r="AP182" s="34"/>
      <c r="AQ182" s="6"/>
      <c r="AR182" s="5"/>
      <c r="AS182" s="10"/>
      <c r="AT182" s="11"/>
      <c r="AU182" s="12"/>
      <c r="AV182" s="6"/>
    </row>
    <row r="183" spans="1:48">
      <c r="A183" s="31" t="s">
        <v>108</v>
      </c>
      <c r="B183" s="31" t="s">
        <v>475</v>
      </c>
      <c r="C183" s="36" t="s">
        <v>499</v>
      </c>
      <c r="D183" s="31" t="s">
        <v>111</v>
      </c>
      <c r="E183" s="35" t="s">
        <v>8</v>
      </c>
      <c r="F183" s="14">
        <v>2</v>
      </c>
      <c r="G183" s="20">
        <f t="shared" si="16"/>
        <v>167.26977936671892</v>
      </c>
      <c r="H183" s="6"/>
      <c r="I183" s="5"/>
      <c r="J183" s="10"/>
      <c r="K183" s="33"/>
      <c r="L183" s="34"/>
      <c r="M183" s="6"/>
      <c r="N183" s="5"/>
      <c r="O183" s="10"/>
      <c r="P183" s="11"/>
      <c r="Q183" s="12"/>
      <c r="R183" s="6"/>
      <c r="S183" s="5"/>
      <c r="T183" s="10"/>
      <c r="U183" s="11"/>
      <c r="V183" s="12"/>
      <c r="W183" s="6"/>
      <c r="X183" s="32"/>
      <c r="Y183" s="10"/>
      <c r="Z183" s="33"/>
      <c r="AA183" s="34"/>
      <c r="AB183" s="6"/>
      <c r="AC183" s="5"/>
      <c r="AD183" s="10"/>
      <c r="AE183" s="33"/>
      <c r="AF183" s="12"/>
      <c r="AG183" s="6"/>
      <c r="AH183" s="70">
        <v>5.0567129629629635E-2</v>
      </c>
      <c r="AI183" s="71">
        <f t="shared" si="17"/>
        <v>769</v>
      </c>
      <c r="AJ183" s="72">
        <v>741</v>
      </c>
      <c r="AK183" s="73">
        <f t="shared" si="18"/>
        <v>96.358907672301683</v>
      </c>
      <c r="AL183" s="6"/>
      <c r="AM183" s="5">
        <v>5.3483796296296293E-2</v>
      </c>
      <c r="AN183" s="10">
        <f>MINUTE(AM183)*60+SECOND(AM183)</f>
        <v>1021</v>
      </c>
      <c r="AO183" s="33">
        <v>724</v>
      </c>
      <c r="AP183" s="34">
        <f>100*(1-(AN183-AO183)/AN183)</f>
        <v>70.910871694417239</v>
      </c>
      <c r="AQ183" s="6"/>
      <c r="AR183" s="5"/>
      <c r="AS183" s="10"/>
      <c r="AT183" s="11"/>
      <c r="AU183" s="12"/>
      <c r="AV183" s="6"/>
    </row>
    <row r="184" spans="1:48">
      <c r="A184" s="31" t="s">
        <v>141</v>
      </c>
      <c r="B184" s="31" t="s">
        <v>405</v>
      </c>
      <c r="C184" s="36" t="s">
        <v>550</v>
      </c>
      <c r="D184" s="31" t="s">
        <v>111</v>
      </c>
      <c r="E184" s="35" t="s">
        <v>8</v>
      </c>
      <c r="F184" s="14">
        <v>2</v>
      </c>
      <c r="G184" s="20">
        <f t="shared" si="16"/>
        <v>135.1125472974839</v>
      </c>
      <c r="H184" s="6"/>
      <c r="I184" s="32">
        <v>5.2916666666666667E-2</v>
      </c>
      <c r="J184" s="10">
        <f>MINUTE(I184)*60+SECOND(I184)</f>
        <v>972</v>
      </c>
      <c r="K184" s="33">
        <v>461</v>
      </c>
      <c r="L184" s="34">
        <f>100*(1-(J184-K184)/J184)</f>
        <v>47.427983539094654</v>
      </c>
      <c r="M184" s="6"/>
      <c r="N184" s="32"/>
      <c r="O184" s="10"/>
      <c r="P184" s="33"/>
      <c r="Q184" s="34"/>
      <c r="R184" s="6"/>
      <c r="S184" s="32"/>
      <c r="T184" s="10"/>
      <c r="U184" s="33"/>
      <c r="V184" s="34"/>
      <c r="W184" s="6"/>
      <c r="X184" s="32"/>
      <c r="Y184" s="10"/>
      <c r="Z184" s="33"/>
      <c r="AA184" s="34"/>
      <c r="AB184" s="6"/>
      <c r="AC184" s="32">
        <v>3.4490740740740738E-2</v>
      </c>
      <c r="AD184" s="10">
        <f>MINUTE(AC184)*60+SECOND(AC184)</f>
        <v>2980</v>
      </c>
      <c r="AE184" s="33">
        <v>2613</v>
      </c>
      <c r="AF184" s="34">
        <f>100*(1-(AD184-AE184)/AD184)</f>
        <v>87.68456375838926</v>
      </c>
      <c r="AG184" s="6"/>
      <c r="AH184" s="32"/>
      <c r="AI184" s="10"/>
      <c r="AJ184" s="33"/>
      <c r="AK184" s="34"/>
      <c r="AL184" s="6"/>
      <c r="AM184" s="32"/>
      <c r="AN184" s="10"/>
      <c r="AO184" s="33"/>
      <c r="AP184" s="34"/>
      <c r="AQ184" s="6"/>
      <c r="AR184" s="32"/>
      <c r="AS184" s="10"/>
      <c r="AT184" s="33"/>
      <c r="AU184" s="34"/>
      <c r="AV184" s="6"/>
    </row>
    <row r="185" spans="1:48">
      <c r="A185" s="31" t="s">
        <v>141</v>
      </c>
      <c r="B185" s="31" t="s">
        <v>187</v>
      </c>
      <c r="C185" s="36" t="s">
        <v>302</v>
      </c>
      <c r="D185" s="31" t="s">
        <v>111</v>
      </c>
      <c r="E185" s="35" t="s">
        <v>8</v>
      </c>
      <c r="F185" s="14">
        <v>2</v>
      </c>
      <c r="G185" s="20">
        <f t="shared" si="16"/>
        <v>110.8703602726531</v>
      </c>
      <c r="H185" s="6"/>
      <c r="I185" s="32"/>
      <c r="J185" s="10"/>
      <c r="K185" s="33"/>
      <c r="L185" s="34"/>
      <c r="M185" s="6"/>
      <c r="N185" s="32"/>
      <c r="O185" s="10"/>
      <c r="P185" s="33"/>
      <c r="Q185" s="34"/>
      <c r="R185" s="6"/>
      <c r="S185" s="32"/>
      <c r="T185" s="10"/>
      <c r="U185" s="33"/>
      <c r="V185" s="34"/>
      <c r="W185" s="6"/>
      <c r="X185" s="32"/>
      <c r="Y185" s="10"/>
      <c r="Z185" s="33"/>
      <c r="AA185" s="34"/>
      <c r="AB185" s="6"/>
      <c r="AC185" s="32">
        <v>3.6493055555555549E-2</v>
      </c>
      <c r="AD185" s="10">
        <f>MINUTE(AC185)*60+SECOND(AC185)</f>
        <v>3153</v>
      </c>
      <c r="AE185" s="33">
        <v>2613</v>
      </c>
      <c r="AF185" s="34">
        <f>100*(1-(AD185-AE185)/AD185)</f>
        <v>82.873453853472896</v>
      </c>
      <c r="AG185" s="6"/>
      <c r="AH185" s="32"/>
      <c r="AI185" s="10"/>
      <c r="AJ185" s="33"/>
      <c r="AK185" s="34"/>
      <c r="AL185" s="6"/>
      <c r="AM185" s="32">
        <v>7.1597222222222215E-2</v>
      </c>
      <c r="AN185" s="10">
        <f>MINUTE(AM185)*60+SECOND(AM185)</f>
        <v>2586</v>
      </c>
      <c r="AO185" s="33">
        <v>724</v>
      </c>
      <c r="AP185" s="34">
        <f>100*(1-(AN185-AO185)/AN185)</f>
        <v>27.996906419180199</v>
      </c>
      <c r="AQ185" s="6"/>
      <c r="AR185" s="32"/>
      <c r="AS185" s="10"/>
      <c r="AT185" s="33"/>
      <c r="AU185" s="34"/>
      <c r="AV185" s="6"/>
    </row>
    <row r="186" spans="1:48">
      <c r="A186" s="90" t="s">
        <v>544</v>
      </c>
      <c r="B186" s="90" t="s">
        <v>545</v>
      </c>
      <c r="C186" s="36"/>
      <c r="D186" s="31" t="s">
        <v>111</v>
      </c>
      <c r="E186" s="35" t="s">
        <v>8</v>
      </c>
      <c r="F186" s="14">
        <v>1</v>
      </c>
      <c r="G186" s="20">
        <f t="shared" si="16"/>
        <v>100</v>
      </c>
      <c r="H186" s="6"/>
      <c r="I186" s="32"/>
      <c r="J186" s="10"/>
      <c r="K186" s="33"/>
      <c r="L186" s="34"/>
      <c r="M186" s="6"/>
      <c r="N186" s="32"/>
      <c r="O186" s="10"/>
      <c r="P186" s="33"/>
      <c r="Q186" s="34"/>
      <c r="R186" s="6"/>
      <c r="S186" s="32"/>
      <c r="T186" s="10"/>
      <c r="U186" s="33"/>
      <c r="V186" s="34"/>
      <c r="W186" s="6"/>
      <c r="X186" s="32"/>
      <c r="Y186" s="10"/>
      <c r="Z186" s="33"/>
      <c r="AA186" s="34"/>
      <c r="AB186" s="6"/>
      <c r="AC186" s="32"/>
      <c r="AD186" s="10"/>
      <c r="AE186" s="33"/>
      <c r="AF186" s="34"/>
      <c r="AG186" s="6"/>
      <c r="AH186" s="70"/>
      <c r="AI186" s="71"/>
      <c r="AJ186" s="72"/>
      <c r="AK186" s="73"/>
      <c r="AL186" s="6"/>
      <c r="AM186" s="32">
        <v>5.004629629629629E-2</v>
      </c>
      <c r="AN186" s="10">
        <f>MINUTE(AM186)*60+SECOND(AM186)</f>
        <v>724</v>
      </c>
      <c r="AO186" s="33">
        <v>724</v>
      </c>
      <c r="AP186" s="34">
        <f>100*(1-(AN186-AO186)/AN186)</f>
        <v>100</v>
      </c>
      <c r="AQ186" s="6"/>
      <c r="AR186" s="32"/>
      <c r="AS186" s="10"/>
      <c r="AT186" s="33"/>
      <c r="AU186" s="34"/>
      <c r="AV186" s="6"/>
    </row>
    <row r="187" spans="1:48">
      <c r="A187" s="31" t="s">
        <v>56</v>
      </c>
      <c r="B187" s="31" t="s">
        <v>114</v>
      </c>
      <c r="C187" s="36" t="s">
        <v>51</v>
      </c>
      <c r="D187" s="31" t="s">
        <v>111</v>
      </c>
      <c r="E187" s="35" t="s">
        <v>8</v>
      </c>
      <c r="F187" s="14">
        <v>1</v>
      </c>
      <c r="G187" s="20">
        <f t="shared" si="16"/>
        <v>83.535805626598474</v>
      </c>
      <c r="H187" s="6"/>
      <c r="I187" s="32"/>
      <c r="J187" s="10"/>
      <c r="K187" s="33"/>
      <c r="L187" s="34"/>
      <c r="M187" s="6"/>
      <c r="N187" s="32"/>
      <c r="O187" s="10"/>
      <c r="P187" s="33"/>
      <c r="Q187" s="34"/>
      <c r="R187" s="6"/>
      <c r="S187" s="32"/>
      <c r="T187" s="10"/>
      <c r="U187" s="33"/>
      <c r="V187" s="34"/>
      <c r="W187" s="6"/>
      <c r="X187" s="32"/>
      <c r="Y187" s="10"/>
      <c r="Z187" s="33"/>
      <c r="AA187" s="34"/>
      <c r="AB187" s="6"/>
      <c r="AC187" s="32">
        <v>3.6203703703703703E-2</v>
      </c>
      <c r="AD187" s="10">
        <f>MINUTE(AC187)*60+SECOND(AC187)</f>
        <v>3128</v>
      </c>
      <c r="AE187" s="33">
        <v>2613</v>
      </c>
      <c r="AF187" s="34">
        <f>100*(1-(AD187-AE187)/AD187)</f>
        <v>83.535805626598474</v>
      </c>
      <c r="AG187" s="6"/>
      <c r="AH187" s="32"/>
      <c r="AI187" s="10"/>
      <c r="AJ187" s="33"/>
      <c r="AK187" s="34"/>
      <c r="AL187" s="6"/>
      <c r="AM187" s="32"/>
      <c r="AN187" s="10"/>
      <c r="AO187" s="33"/>
      <c r="AP187" s="34"/>
      <c r="AQ187" s="6"/>
      <c r="AR187" s="32"/>
      <c r="AS187" s="10"/>
      <c r="AT187" s="33"/>
      <c r="AU187" s="34"/>
      <c r="AV187" s="6"/>
    </row>
    <row r="188" spans="1:48">
      <c r="A188" s="31" t="s">
        <v>84</v>
      </c>
      <c r="B188" s="31" t="s">
        <v>400</v>
      </c>
      <c r="C188" s="36" t="s">
        <v>302</v>
      </c>
      <c r="D188" s="31" t="s">
        <v>111</v>
      </c>
      <c r="E188" s="35" t="s">
        <v>8</v>
      </c>
      <c r="F188" s="14">
        <v>1</v>
      </c>
      <c r="G188" s="20">
        <f t="shared" si="16"/>
        <v>79.062027231467468</v>
      </c>
      <c r="H188" s="6"/>
      <c r="I188" s="32"/>
      <c r="J188" s="10"/>
      <c r="K188" s="33"/>
      <c r="L188" s="34"/>
      <c r="M188" s="6"/>
      <c r="N188" s="32"/>
      <c r="O188" s="10"/>
      <c r="P188" s="33"/>
      <c r="Q188" s="34"/>
      <c r="R188" s="6"/>
      <c r="S188" s="32"/>
      <c r="T188" s="10"/>
      <c r="U188" s="33"/>
      <c r="V188" s="34"/>
      <c r="W188" s="6"/>
      <c r="X188" s="32"/>
      <c r="Y188" s="10"/>
      <c r="Z188" s="33"/>
      <c r="AA188" s="34"/>
      <c r="AB188" s="6"/>
      <c r="AC188" s="32">
        <v>3.8252314814814815E-2</v>
      </c>
      <c r="AD188" s="10">
        <f>MINUTE(AC188)*60+SECOND(AC188)</f>
        <v>3305</v>
      </c>
      <c r="AE188" s="33">
        <v>2613</v>
      </c>
      <c r="AF188" s="34">
        <f>100*(1-(AD188-AE188)/AD188)</f>
        <v>79.062027231467468</v>
      </c>
      <c r="AG188" s="6"/>
      <c r="AH188" s="32"/>
      <c r="AI188" s="10"/>
      <c r="AJ188" s="33"/>
      <c r="AK188" s="34"/>
      <c r="AL188" s="6"/>
      <c r="AM188" s="32"/>
      <c r="AN188" s="10"/>
      <c r="AO188" s="33"/>
      <c r="AP188" s="34"/>
      <c r="AQ188" s="6"/>
      <c r="AR188" s="32"/>
      <c r="AS188" s="10"/>
      <c r="AT188" s="33"/>
      <c r="AU188" s="34"/>
      <c r="AV188" s="6"/>
    </row>
    <row r="189" spans="1:48">
      <c r="A189" s="80" t="s">
        <v>497</v>
      </c>
      <c r="B189" s="30" t="s">
        <v>62</v>
      </c>
      <c r="C189" s="36" t="s">
        <v>498</v>
      </c>
      <c r="D189" s="31" t="s">
        <v>111</v>
      </c>
      <c r="E189" s="35" t="s">
        <v>8</v>
      </c>
      <c r="F189" s="14">
        <v>2</v>
      </c>
      <c r="G189" s="20">
        <f t="shared" si="16"/>
        <v>77.128786093585802</v>
      </c>
      <c r="H189" s="6"/>
      <c r="I189" s="32">
        <v>5.2650462962962961E-2</v>
      </c>
      <c r="J189" s="10">
        <f>MINUTE(I189)*60+SECOND(I189)</f>
        <v>949</v>
      </c>
      <c r="K189" s="33">
        <v>461</v>
      </c>
      <c r="L189" s="34">
        <f>100*(1-(J189-K189)/J189)</f>
        <v>48.577449947312957</v>
      </c>
      <c r="M189" s="6"/>
      <c r="N189" s="32"/>
      <c r="O189" s="10"/>
      <c r="P189" s="33"/>
      <c r="Q189" s="34"/>
      <c r="R189" s="6"/>
      <c r="S189" s="32"/>
      <c r="T189" s="10"/>
      <c r="U189" s="33"/>
      <c r="V189" s="34"/>
      <c r="W189" s="6"/>
      <c r="X189" s="32"/>
      <c r="Y189" s="10"/>
      <c r="Z189" s="33"/>
      <c r="AA189" s="34"/>
      <c r="AB189" s="6"/>
      <c r="AC189" s="32"/>
      <c r="AD189" s="10"/>
      <c r="AE189" s="33"/>
      <c r="AF189" s="34"/>
      <c r="AG189" s="6"/>
      <c r="AH189" s="76">
        <v>4.9895833333333334E-2</v>
      </c>
      <c r="AI189" s="77">
        <f>MINUTE(AH189)*60+SECOND(AH189)</f>
        <v>711</v>
      </c>
      <c r="AJ189" s="78">
        <v>203</v>
      </c>
      <c r="AK189" s="79">
        <f>100*(1-(AI189-AJ189)/AI189)</f>
        <v>28.551336146272853</v>
      </c>
      <c r="AL189" s="6"/>
      <c r="AM189" s="32"/>
      <c r="AN189" s="10"/>
      <c r="AO189" s="33"/>
      <c r="AP189" s="34"/>
      <c r="AQ189" s="6"/>
      <c r="AR189" s="32"/>
      <c r="AS189" s="10"/>
      <c r="AT189" s="33"/>
      <c r="AU189" s="34"/>
      <c r="AV189" s="6"/>
    </row>
    <row r="190" spans="1:48">
      <c r="A190" s="90" t="s">
        <v>77</v>
      </c>
      <c r="B190" s="90" t="s">
        <v>545</v>
      </c>
      <c r="C190" s="36"/>
      <c r="D190" s="31" t="s">
        <v>111</v>
      </c>
      <c r="E190" s="35" t="s">
        <v>8</v>
      </c>
      <c r="F190" s="14">
        <v>1</v>
      </c>
      <c r="G190" s="20">
        <f t="shared" si="16"/>
        <v>76.05042016806722</v>
      </c>
      <c r="H190" s="6"/>
      <c r="I190" s="32"/>
      <c r="J190" s="10"/>
      <c r="K190" s="33"/>
      <c r="L190" s="34"/>
      <c r="M190" s="6"/>
      <c r="N190" s="32"/>
      <c r="O190" s="10"/>
      <c r="P190" s="33"/>
      <c r="Q190" s="34"/>
      <c r="R190" s="6"/>
      <c r="S190" s="32"/>
      <c r="T190" s="10"/>
      <c r="U190" s="33"/>
      <c r="V190" s="34"/>
      <c r="W190" s="6"/>
      <c r="X190" s="32"/>
      <c r="Y190" s="10"/>
      <c r="Z190" s="33"/>
      <c r="AA190" s="34"/>
      <c r="AB190" s="6"/>
      <c r="AC190" s="32"/>
      <c r="AD190" s="10"/>
      <c r="AE190" s="33"/>
      <c r="AF190" s="34"/>
      <c r="AG190" s="6"/>
      <c r="AH190" s="70"/>
      <c r="AI190" s="71"/>
      <c r="AJ190" s="72"/>
      <c r="AK190" s="73"/>
      <c r="AL190" s="6"/>
      <c r="AM190" s="32">
        <v>5.2685185185185189E-2</v>
      </c>
      <c r="AN190" s="10">
        <f>MINUTE(AM190)*60+SECOND(AM190)</f>
        <v>952</v>
      </c>
      <c r="AO190" s="33">
        <v>724</v>
      </c>
      <c r="AP190" s="34">
        <f>100*(1-(AN190-AO190)/AN190)</f>
        <v>76.05042016806722</v>
      </c>
      <c r="AQ190" s="6"/>
      <c r="AR190" s="32"/>
      <c r="AS190" s="10"/>
      <c r="AT190" s="33"/>
      <c r="AU190" s="34"/>
      <c r="AV190" s="6"/>
    </row>
    <row r="191" spans="1:48">
      <c r="A191" s="31" t="s">
        <v>32</v>
      </c>
      <c r="B191" s="31" t="s">
        <v>178</v>
      </c>
      <c r="C191" s="36" t="s">
        <v>51</v>
      </c>
      <c r="D191" s="31" t="s">
        <v>111</v>
      </c>
      <c r="E191" s="35" t="s">
        <v>8</v>
      </c>
      <c r="F191" s="14">
        <v>1</v>
      </c>
      <c r="G191" s="20">
        <f t="shared" si="16"/>
        <v>67.661691542288565</v>
      </c>
      <c r="H191" s="6"/>
      <c r="I191" s="5"/>
      <c r="J191" s="10"/>
      <c r="K191" s="11"/>
      <c r="L191" s="12"/>
      <c r="M191" s="6"/>
      <c r="N191" s="5">
        <v>2.326388888888889E-2</v>
      </c>
      <c r="O191" s="10">
        <f>MINUTE(N191)*60+SECOND(N191)</f>
        <v>2010</v>
      </c>
      <c r="P191" s="11">
        <v>1360</v>
      </c>
      <c r="Q191" s="12">
        <f>100*(1-(O191-P191)/O191)</f>
        <v>67.661691542288565</v>
      </c>
      <c r="R191" s="6"/>
      <c r="S191" s="5"/>
      <c r="T191" s="10"/>
      <c r="U191" s="11"/>
      <c r="V191" s="12"/>
      <c r="W191" s="6"/>
      <c r="X191" s="32"/>
      <c r="Y191" s="10"/>
      <c r="Z191" s="33"/>
      <c r="AA191" s="34"/>
      <c r="AB191" s="6"/>
      <c r="AC191" s="5"/>
      <c r="AD191" s="10"/>
      <c r="AE191" s="33"/>
      <c r="AF191" s="12"/>
      <c r="AG191" s="6"/>
      <c r="AH191" s="32"/>
      <c r="AI191" s="10"/>
      <c r="AJ191" s="33"/>
      <c r="AK191" s="34"/>
      <c r="AL191" s="6"/>
      <c r="AM191" s="5"/>
      <c r="AN191" s="10"/>
      <c r="AO191" s="33"/>
      <c r="AP191" s="34"/>
      <c r="AQ191" s="6"/>
      <c r="AR191" s="5"/>
      <c r="AS191" s="10"/>
      <c r="AT191" s="11"/>
      <c r="AU191" s="12"/>
      <c r="AV191" s="6"/>
    </row>
    <row r="192" spans="1:48">
      <c r="A192" s="58" t="s">
        <v>127</v>
      </c>
      <c r="B192" s="58" t="s">
        <v>161</v>
      </c>
      <c r="C192" s="23"/>
      <c r="D192" s="4" t="s">
        <v>111</v>
      </c>
      <c r="E192" s="35" t="s">
        <v>8</v>
      </c>
      <c r="F192" s="14">
        <v>1</v>
      </c>
      <c r="G192" s="20">
        <f t="shared" si="16"/>
        <v>57.187608771319177</v>
      </c>
      <c r="H192" s="6"/>
      <c r="I192" s="5"/>
      <c r="J192" s="10"/>
      <c r="K192" s="33"/>
      <c r="L192" s="34"/>
      <c r="M192" s="6"/>
      <c r="N192" s="5"/>
      <c r="O192" s="10"/>
      <c r="P192" s="11"/>
      <c r="Q192" s="12"/>
      <c r="R192" s="6"/>
      <c r="S192" s="5">
        <v>3.3252314814814811E-2</v>
      </c>
      <c r="T192" s="10">
        <f>MINUTE(S192)*60+SECOND(S192)</f>
        <v>2873</v>
      </c>
      <c r="U192" s="11">
        <v>1643</v>
      </c>
      <c r="V192" s="12">
        <f>100*(1-(T192-U192)/T192)</f>
        <v>57.187608771319177</v>
      </c>
      <c r="W192" s="6"/>
      <c r="X192" s="32"/>
      <c r="Y192" s="10"/>
      <c r="Z192" s="33"/>
      <c r="AA192" s="34"/>
      <c r="AB192" s="6"/>
      <c r="AC192" s="5"/>
      <c r="AD192" s="10"/>
      <c r="AE192" s="33"/>
      <c r="AF192" s="12"/>
      <c r="AG192" s="6"/>
      <c r="AH192" s="32"/>
      <c r="AI192" s="10"/>
      <c r="AJ192" s="33"/>
      <c r="AK192" s="34"/>
      <c r="AL192" s="6"/>
      <c r="AM192" s="5"/>
      <c r="AN192" s="10"/>
      <c r="AO192" s="33"/>
      <c r="AP192" s="34"/>
      <c r="AQ192" s="6"/>
      <c r="AR192" s="5"/>
      <c r="AS192" s="10"/>
      <c r="AT192" s="11"/>
      <c r="AU192" s="12"/>
      <c r="AV192" s="6"/>
    </row>
    <row r="193" spans="1:48">
      <c r="A193" s="80" t="s">
        <v>493</v>
      </c>
      <c r="B193" s="30" t="s">
        <v>37</v>
      </c>
      <c r="C193" s="36" t="s">
        <v>306</v>
      </c>
      <c r="D193" s="31" t="s">
        <v>111</v>
      </c>
      <c r="E193" s="22" t="s">
        <v>8</v>
      </c>
      <c r="F193" s="14">
        <v>1</v>
      </c>
      <c r="G193" s="20">
        <f t="shared" si="16"/>
        <v>47.652582159624416</v>
      </c>
      <c r="H193" s="6"/>
      <c r="I193" s="5"/>
      <c r="J193" s="10"/>
      <c r="K193" s="33"/>
      <c r="L193" s="34"/>
      <c r="M193" s="6"/>
      <c r="N193" s="5"/>
      <c r="O193" s="10"/>
      <c r="P193" s="11"/>
      <c r="Q193" s="12"/>
      <c r="R193" s="6"/>
      <c r="S193" s="5"/>
      <c r="T193" s="10"/>
      <c r="U193" s="11"/>
      <c r="V193" s="12"/>
      <c r="W193" s="6"/>
      <c r="X193" s="32"/>
      <c r="Y193" s="10"/>
      <c r="Z193" s="33"/>
      <c r="AA193" s="34"/>
      <c r="AB193" s="6"/>
      <c r="AC193" s="5"/>
      <c r="AD193" s="10"/>
      <c r="AE193" s="33"/>
      <c r="AF193" s="12"/>
      <c r="AG193" s="6"/>
      <c r="AH193" s="76">
        <v>4.6597222222222227E-2</v>
      </c>
      <c r="AI193" s="77">
        <f>MINUTE(AH193)*60+SECOND(AH193)</f>
        <v>426</v>
      </c>
      <c r="AJ193" s="78">
        <v>203</v>
      </c>
      <c r="AK193" s="79">
        <f>100*(1-(AI193-AJ193)/AI193)</f>
        <v>47.652582159624416</v>
      </c>
      <c r="AL193" s="6"/>
      <c r="AM193" s="5"/>
      <c r="AN193" s="10"/>
      <c r="AO193" s="33"/>
      <c r="AP193" s="34"/>
      <c r="AQ193" s="6"/>
      <c r="AR193" s="5"/>
      <c r="AS193" s="10"/>
      <c r="AT193" s="11"/>
      <c r="AU193" s="12"/>
      <c r="AV193" s="6"/>
    </row>
    <row r="194" spans="1:48">
      <c r="A194" s="80" t="s">
        <v>65</v>
      </c>
      <c r="B194" s="30" t="s">
        <v>494</v>
      </c>
      <c r="C194" s="36" t="s">
        <v>306</v>
      </c>
      <c r="D194" s="4" t="s">
        <v>111</v>
      </c>
      <c r="E194" s="22" t="s">
        <v>8</v>
      </c>
      <c r="F194" s="14">
        <v>1</v>
      </c>
      <c r="G194" s="20">
        <f t="shared" si="16"/>
        <v>15.115413253909161</v>
      </c>
      <c r="H194" s="6"/>
      <c r="I194" s="5"/>
      <c r="J194" s="10"/>
      <c r="K194" s="11"/>
      <c r="L194" s="12"/>
      <c r="M194" s="6"/>
      <c r="N194" s="5"/>
      <c r="O194" s="10"/>
      <c r="P194" s="11"/>
      <c r="Q194" s="12"/>
      <c r="R194" s="6"/>
      <c r="S194" s="5"/>
      <c r="T194" s="10"/>
      <c r="U194" s="11"/>
      <c r="V194" s="12"/>
      <c r="W194" s="6"/>
      <c r="X194" s="32"/>
      <c r="Y194" s="10"/>
      <c r="Z194" s="33"/>
      <c r="AA194" s="34"/>
      <c r="AB194" s="6"/>
      <c r="AC194" s="5"/>
      <c r="AD194" s="10"/>
      <c r="AE194" s="33"/>
      <c r="AF194" s="12"/>
      <c r="AG194" s="6"/>
      <c r="AH194" s="76">
        <v>5.7210648148148142E-2</v>
      </c>
      <c r="AI194" s="77">
        <f>MINUTE(AH194)*60+SECOND(AH194)</f>
        <v>1343</v>
      </c>
      <c r="AJ194" s="78">
        <v>203</v>
      </c>
      <c r="AK194" s="79">
        <f>100*(1-(AI194-AJ194)/AI194)</f>
        <v>15.115413253909161</v>
      </c>
      <c r="AL194" s="6"/>
      <c r="AM194" s="5"/>
      <c r="AN194" s="10"/>
      <c r="AO194" s="33"/>
      <c r="AP194" s="34"/>
      <c r="AQ194" s="6"/>
      <c r="AR194" s="5"/>
      <c r="AS194" s="10"/>
      <c r="AT194" s="11"/>
      <c r="AU194" s="12"/>
      <c r="AV194" s="6"/>
    </row>
    <row r="195" spans="1:48">
      <c r="A195" s="80" t="s">
        <v>89</v>
      </c>
      <c r="B195" s="30" t="s">
        <v>495</v>
      </c>
      <c r="C195" s="36"/>
      <c r="D195" s="31" t="s">
        <v>111</v>
      </c>
      <c r="E195" s="35" t="s">
        <v>8</v>
      </c>
      <c r="F195" s="14">
        <v>1</v>
      </c>
      <c r="G195" s="20">
        <f t="shared" si="16"/>
        <v>13.990351481736729</v>
      </c>
      <c r="H195" s="6"/>
      <c r="I195" s="32"/>
      <c r="J195" s="10"/>
      <c r="K195" s="33"/>
      <c r="L195" s="34"/>
      <c r="M195" s="6"/>
      <c r="N195" s="32"/>
      <c r="O195" s="10"/>
      <c r="P195" s="33"/>
      <c r="Q195" s="34"/>
      <c r="R195" s="6"/>
      <c r="S195" s="32"/>
      <c r="T195" s="10"/>
      <c r="U195" s="33"/>
      <c r="V195" s="34"/>
      <c r="W195" s="6"/>
      <c r="X195" s="32"/>
      <c r="Y195" s="10"/>
      <c r="Z195" s="33"/>
      <c r="AA195" s="34"/>
      <c r="AB195" s="6"/>
      <c r="AC195" s="32"/>
      <c r="AD195" s="10"/>
      <c r="AE195" s="33"/>
      <c r="AF195" s="34"/>
      <c r="AG195" s="6"/>
      <c r="AH195" s="76">
        <v>5.8460648148148144E-2</v>
      </c>
      <c r="AI195" s="77">
        <f>MINUTE(AH195)*60+SECOND(AH195)</f>
        <v>1451</v>
      </c>
      <c r="AJ195" s="78">
        <v>203</v>
      </c>
      <c r="AK195" s="79">
        <f>100*(1-(AI195-AJ195)/AI195)</f>
        <v>13.990351481736729</v>
      </c>
      <c r="AL195" s="6"/>
      <c r="AM195" s="5"/>
      <c r="AN195" s="10"/>
      <c r="AO195" s="33"/>
      <c r="AP195" s="34"/>
      <c r="AQ195" s="6"/>
      <c r="AR195" s="5"/>
      <c r="AS195" s="10"/>
      <c r="AT195" s="11"/>
      <c r="AU195" s="12"/>
      <c r="AV195" s="6"/>
    </row>
    <row r="196" spans="1:48">
      <c r="A196" s="80" t="s">
        <v>107</v>
      </c>
      <c r="B196" s="30" t="s">
        <v>496</v>
      </c>
      <c r="C196" s="36"/>
      <c r="D196" s="31" t="s">
        <v>111</v>
      </c>
      <c r="E196" s="35" t="s">
        <v>8</v>
      </c>
      <c r="F196" s="14">
        <v>1</v>
      </c>
      <c r="G196" s="20">
        <f t="shared" si="16"/>
        <v>12.593052109181146</v>
      </c>
      <c r="H196" s="6"/>
      <c r="I196" s="32"/>
      <c r="J196" s="10"/>
      <c r="K196" s="33"/>
      <c r="L196" s="34"/>
      <c r="M196" s="6"/>
      <c r="N196" s="32"/>
      <c r="O196" s="10"/>
      <c r="P196" s="33"/>
      <c r="Q196" s="34"/>
      <c r="R196" s="6"/>
      <c r="S196" s="32"/>
      <c r="T196" s="10"/>
      <c r="U196" s="33"/>
      <c r="V196" s="34"/>
      <c r="W196" s="6"/>
      <c r="X196" s="32"/>
      <c r="Y196" s="10"/>
      <c r="Z196" s="33"/>
      <c r="AA196" s="34"/>
      <c r="AB196" s="6"/>
      <c r="AC196" s="32"/>
      <c r="AD196" s="10"/>
      <c r="AE196" s="33"/>
      <c r="AF196" s="34"/>
      <c r="AG196" s="6"/>
      <c r="AH196" s="76">
        <v>6.0324074074074079E-2</v>
      </c>
      <c r="AI196" s="77">
        <f>MINUTE(AH196)*60+SECOND(AH196)</f>
        <v>1612</v>
      </c>
      <c r="AJ196" s="78">
        <v>203</v>
      </c>
      <c r="AK196" s="79">
        <f>100*(1-(AI196-AJ196)/AI196)</f>
        <v>12.593052109181146</v>
      </c>
      <c r="AL196" s="6"/>
      <c r="AM196" s="32"/>
      <c r="AN196" s="10"/>
      <c r="AO196" s="33"/>
      <c r="AP196" s="34"/>
      <c r="AQ196" s="6"/>
      <c r="AR196" s="32"/>
      <c r="AS196" s="10"/>
      <c r="AT196" s="33"/>
      <c r="AU196" s="34"/>
      <c r="AV196" s="6"/>
    </row>
    <row r="198" spans="1:48">
      <c r="A198" s="94"/>
      <c r="B198" s="2" t="s">
        <v>548</v>
      </c>
      <c r="AH198" s="74" t="s">
        <v>491</v>
      </c>
    </row>
    <row r="199" spans="1:48">
      <c r="AH199" s="75" t="s">
        <v>492</v>
      </c>
    </row>
  </sheetData>
  <autoFilter ref="A83:AU134">
    <sortState ref="A84:AU134">
      <sortCondition descending="1" ref="G83:G134"/>
    </sortState>
  </autoFilter>
  <mergeCells count="9">
    <mergeCell ref="AM1:AP1"/>
    <mergeCell ref="AR1:AU1"/>
    <mergeCell ref="A1:E1"/>
    <mergeCell ref="I1:L1"/>
    <mergeCell ref="N1:Q1"/>
    <mergeCell ref="S1:V1"/>
    <mergeCell ref="AC1:AF1"/>
    <mergeCell ref="AH1:AK1"/>
    <mergeCell ref="X1:AA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Race Series Rules</vt:lpstr>
      <vt:lpstr>GIRLS</vt:lpstr>
      <vt:lpstr>BOYS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dc:title>
  <dc:creator>Peter Murphy</dc:creator>
  <cp:lastModifiedBy>Ian</cp:lastModifiedBy>
  <cp:lastPrinted>2014-08-18T19:50:43Z</cp:lastPrinted>
  <dcterms:created xsi:type="dcterms:W3CDTF">2013-04-16T21:02:55Z</dcterms:created>
  <dcterms:modified xsi:type="dcterms:W3CDTF">2015-11-04T10:13:18Z</dcterms:modified>
</cp:coreProperties>
</file>